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auley\Documents\SARE\"/>
    </mc:Choice>
  </mc:AlternateContent>
  <bookViews>
    <workbookView xWindow="480" yWindow="45" windowWidth="22995" windowHeight="9780" activeTab="3"/>
  </bookViews>
  <sheets>
    <sheet name="2013 forage cutting" sheetId="2" r:id="rId1"/>
    <sheet name="2014 forage cutting" sheetId="3" r:id="rId2"/>
    <sheet name="2015 forage cutting" sheetId="1" r:id="rId3"/>
    <sheet name="2016 Forage Cutting" sheetId="4" r:id="rId4"/>
  </sheets>
  <calcPr calcId="152511"/>
</workbook>
</file>

<file path=xl/calcChain.xml><?xml version="1.0" encoding="utf-8"?>
<calcChain xmlns="http://schemas.openxmlformats.org/spreadsheetml/2006/main">
  <c r="C45" i="4" l="1"/>
  <c r="H45" i="4" s="1"/>
  <c r="H46" i="4" s="1"/>
  <c r="A45" i="4"/>
  <c r="H38" i="4"/>
  <c r="H28" i="4"/>
  <c r="H19" i="4"/>
  <c r="A17" i="4"/>
  <c r="C17" i="4"/>
  <c r="E17" i="4"/>
  <c r="A27" i="4"/>
  <c r="C27" i="4"/>
  <c r="A36" i="4"/>
  <c r="C36" i="4"/>
  <c r="L43" i="4"/>
  <c r="N44" i="4" s="1"/>
  <c r="N45" i="4" s="1"/>
  <c r="J43" i="4"/>
  <c r="N23" i="4"/>
  <c r="N22" i="4"/>
  <c r="L20" i="4"/>
  <c r="J20" i="4"/>
  <c r="N13" i="4"/>
  <c r="N12" i="4"/>
  <c r="L11" i="4"/>
  <c r="J11" i="4"/>
  <c r="L35" i="4"/>
  <c r="J35" i="4"/>
  <c r="H37" i="4" l="1"/>
  <c r="H27" i="4"/>
  <c r="H18" i="4"/>
  <c r="N36" i="4"/>
  <c r="N37" i="4" s="1"/>
  <c r="J21" i="1"/>
  <c r="N23" i="1" s="1"/>
  <c r="N24" i="1" s="1"/>
  <c r="L21" i="1"/>
  <c r="N13" i="1"/>
  <c r="N14" i="1" s="1"/>
  <c r="L12" i="1"/>
  <c r="J12" i="1"/>
  <c r="J45" i="1"/>
  <c r="J36" i="1"/>
  <c r="N37" i="1" s="1"/>
  <c r="C28" i="1"/>
  <c r="A28" i="1"/>
  <c r="H28" i="1" s="1"/>
  <c r="H29" i="1" s="1"/>
  <c r="A18" i="1"/>
  <c r="N47" i="1" l="1"/>
  <c r="H19" i="1"/>
  <c r="E46" i="3"/>
  <c r="C46" i="3"/>
  <c r="A46" i="3"/>
  <c r="E36" i="3"/>
  <c r="C36" i="3"/>
  <c r="A36" i="3"/>
  <c r="N44" i="3"/>
  <c r="L44" i="3"/>
  <c r="J44" i="3"/>
  <c r="N46" i="3" s="1"/>
  <c r="N47" i="3" s="1"/>
  <c r="L35" i="3"/>
  <c r="J35" i="3"/>
  <c r="N36" i="3" s="1"/>
  <c r="N37" i="3" s="1"/>
  <c r="E27" i="3"/>
  <c r="C27" i="3"/>
  <c r="A27" i="3"/>
  <c r="E17" i="3"/>
  <c r="C17" i="3"/>
  <c r="A17" i="3"/>
  <c r="H46" i="3" l="1"/>
  <c r="H47" i="3" s="1"/>
  <c r="H18" i="3"/>
  <c r="H19" i="3" s="1"/>
  <c r="H37" i="3"/>
  <c r="H38" i="3" s="1"/>
  <c r="H27" i="3"/>
  <c r="H28" i="3" s="1"/>
</calcChain>
</file>

<file path=xl/sharedStrings.xml><?xml version="1.0" encoding="utf-8"?>
<sst xmlns="http://schemas.openxmlformats.org/spreadsheetml/2006/main" count="429" uniqueCount="117">
  <si>
    <t>Measurements of hay were taken using a 21" X 21" inch square</t>
  </si>
  <si>
    <t>Gram scale was used to weigh samples</t>
  </si>
  <si>
    <t xml:space="preserve">3 samples were taken in all fields except for wheel line field at Hans Lambert </t>
  </si>
  <si>
    <t>2 samples were taken as it is a small field</t>
  </si>
  <si>
    <t>grass starting into the fields</t>
  </si>
  <si>
    <t>100 ft transects were also run to evaluate weeds</t>
  </si>
  <si>
    <t>Plot 1</t>
  </si>
  <si>
    <t>360 grams</t>
  </si>
  <si>
    <t>720 grams total</t>
  </si>
  <si>
    <t>Plot 2</t>
  </si>
  <si>
    <t>110 grams</t>
  </si>
  <si>
    <t>400 grams</t>
  </si>
  <si>
    <t>510 grams</t>
  </si>
  <si>
    <t>Plot 3</t>
  </si>
  <si>
    <t>490 grams</t>
  </si>
  <si>
    <t>410 grams.</t>
  </si>
  <si>
    <t xml:space="preserve">420 grams </t>
  </si>
  <si>
    <t>1320 grams</t>
  </si>
  <si>
    <t>Total</t>
  </si>
  <si>
    <t>2550 grams</t>
  </si>
  <si>
    <t>Flood irrigation but the area that was measured has not been irrigated this season</t>
  </si>
  <si>
    <t>365 grams</t>
  </si>
  <si>
    <t>355 grams</t>
  </si>
  <si>
    <t>380 grams</t>
  </si>
  <si>
    <t>495 grams</t>
  </si>
  <si>
    <t>1230 grams</t>
  </si>
  <si>
    <t>265 grams</t>
  </si>
  <si>
    <t>405 grams</t>
  </si>
  <si>
    <t>670 grams</t>
  </si>
  <si>
    <t>2265 grams</t>
  </si>
  <si>
    <t>190 grams</t>
  </si>
  <si>
    <t>475 grams</t>
  </si>
  <si>
    <t>1155 grams</t>
  </si>
  <si>
    <t>335 grams</t>
  </si>
  <si>
    <t>345 grams</t>
  </si>
  <si>
    <t>310 grams</t>
  </si>
  <si>
    <t>990 grams</t>
  </si>
  <si>
    <t>Pivot Field (Hans)</t>
  </si>
  <si>
    <t>350 grams</t>
  </si>
  <si>
    <t>295 grams</t>
  </si>
  <si>
    <t>1010 grams</t>
  </si>
  <si>
    <t>420 grams</t>
  </si>
  <si>
    <t>250 grams</t>
  </si>
  <si>
    <t>315 grams</t>
  </si>
  <si>
    <t>985 grams</t>
  </si>
  <si>
    <t>200 grams</t>
  </si>
  <si>
    <t>800 grams</t>
  </si>
  <si>
    <t xml:space="preserve">Total </t>
  </si>
  <si>
    <t>2795 grams</t>
  </si>
  <si>
    <t>2145 grams</t>
  </si>
  <si>
    <t>Average</t>
  </si>
  <si>
    <t>850 grams</t>
  </si>
  <si>
    <t>755 grams</t>
  </si>
  <si>
    <t xml:space="preserve">These fields are flood irrigated with a 4 year old stand of alfalfa, there is some </t>
  </si>
  <si>
    <t>1072.5 grams</t>
  </si>
  <si>
    <t>932 grams</t>
  </si>
  <si>
    <t>Hans Lampert fields Alfalfa Grass stands are 4 years old</t>
  </si>
  <si>
    <t>acreage is very small</t>
  </si>
  <si>
    <t xml:space="preserve">Wheeline field (Hans) only two plots were clips as the </t>
  </si>
  <si>
    <t>Hans Lampert fields Alfalfa Grass stands are 5 years old</t>
  </si>
  <si>
    <t>460 grams</t>
  </si>
  <si>
    <t>805 grams</t>
  </si>
  <si>
    <t>470 grams</t>
  </si>
  <si>
    <t>450 grams</t>
  </si>
  <si>
    <t>920 grams</t>
  </si>
  <si>
    <t>increase of grass starting into fields</t>
  </si>
  <si>
    <t>2/3 alfalfa-1/3 grass</t>
  </si>
  <si>
    <t>415 grams</t>
  </si>
  <si>
    <t>lots of dandelions</t>
  </si>
  <si>
    <t>890 grams</t>
  </si>
  <si>
    <t>695 grams</t>
  </si>
  <si>
    <t>390 grams</t>
  </si>
  <si>
    <t>225 grams</t>
  </si>
  <si>
    <t>615 grams</t>
  </si>
  <si>
    <t>grams</t>
  </si>
  <si>
    <t>Quackgrass encroachment</t>
  </si>
  <si>
    <t>*kentucky bluegrass</t>
  </si>
  <si>
    <t>Fielld especially under pivot seems to be seeing quite a bit of grass encroachment</t>
  </si>
  <si>
    <t>West Field DCCR</t>
  </si>
  <si>
    <t>Dry Cottonwood Creek Ranch</t>
  </si>
  <si>
    <t>DCCR</t>
  </si>
  <si>
    <t>Fields are now under pivot, exept for East field where a dry corner is part of study</t>
  </si>
  <si>
    <t>Plot 1 is a dry corner off of pivot, Plots 2  edge of pivot and 3 under pivot</t>
  </si>
  <si>
    <t>East Field DCCR</t>
  </si>
  <si>
    <t>2nd cutting</t>
  </si>
  <si>
    <t>Wheel lines appear to be about 80/20 alfalfa/grass</t>
  </si>
  <si>
    <t>Pivot is about 50/50 alfalfa/grass</t>
  </si>
  <si>
    <t>Water ceased on July 8th until Sept 25</t>
  </si>
  <si>
    <t>Plot 3 (mostly Grass)</t>
  </si>
  <si>
    <t>Lotsof rain in the beginning of August</t>
  </si>
  <si>
    <t>3 sample plots were taken at DCCR</t>
  </si>
  <si>
    <t>Dry Cottonwood Creek Ranch DCCR</t>
  </si>
  <si>
    <t>North Field DCCR</t>
  </si>
  <si>
    <t>Dry corner</t>
  </si>
  <si>
    <t>South Field DCCR</t>
  </si>
  <si>
    <t>Plot 1 is a dry corner off of pivot, Plots 2  under pivot</t>
  </si>
  <si>
    <t>Hans Lampert fields Alfalfa Grass stands are 6 years old</t>
  </si>
  <si>
    <t xml:space="preserve">Fields are now under pivot, North field was under a cover crop study </t>
  </si>
  <si>
    <t xml:space="preserve">Wheeline field (Hans) only two plots were clipped as the </t>
  </si>
  <si>
    <t>1/2 alfalfa-1/2 grass</t>
  </si>
  <si>
    <t xml:space="preserve">Neither producer contacted me for before first cutting, one producer was in Germany </t>
  </si>
  <si>
    <t xml:space="preserve">and had it custom done. So only clippings were done before second cutting. </t>
  </si>
  <si>
    <t xml:space="preserve">New field put into study under wheel lines. </t>
  </si>
  <si>
    <t xml:space="preserve">2/3 grass 1/3 alfalfa. </t>
  </si>
  <si>
    <t>Below house field</t>
  </si>
  <si>
    <t>Irrigated portion</t>
  </si>
  <si>
    <t>Non-irrigated portion</t>
  </si>
  <si>
    <t>with a dry corner in Alfalfa/Grass and all clippings were taken from there.</t>
  </si>
  <si>
    <t>increase of grass starting into fields as well as cheat grass</t>
  </si>
  <si>
    <t>Wheel lines grass is droughted out, Alfalfa average in full bloom, no irrigation since July</t>
  </si>
  <si>
    <t>Under Pivot (Hans)</t>
  </si>
  <si>
    <t>5 acre field wheeline</t>
  </si>
  <si>
    <t>9 Acre field, wheel line</t>
  </si>
  <si>
    <t>5 acre field, grass is droughted out, 30% alfalfa/70% grass</t>
  </si>
  <si>
    <t>9 Acre field, wheel line, 40%alf/60%grass: grass droughted out, lots of pocket gophers</t>
  </si>
  <si>
    <t>Looked at two other fields at Hans Lampert to include in short term study</t>
  </si>
  <si>
    <t xml:space="preserve">Clippings were not taken at DCCR as most of it was put into cover crops and difficult to get any data that was relavent to what was taken before.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</si>
</sst>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5" fontId="0" fillId="0" borderId="0" xfId="0" applyNumberFormat="1"/>
    <xf numFmtId="0" fontId="0" fillId="0" borderId="1" xfId="0" applyFont="1" applyBorder="1"/>
    <xf numFmtId="0" fontId="0" fillId="0" borderId="1" xfId="0" applyBorder="1"/>
    <xf numFmtId="0" fontId="1" fillId="0" borderId="0" xfId="0" applyFont="1"/>
    <xf numFmtId="0" fontId="0" fillId="0" borderId="0" xfId="0" applyFill="1" applyBorder="1"/>
    <xf numFmtId="0" fontId="0" fillId="0" borderId="2" xfId="0" applyBorder="1"/>
    <xf numFmtId="0" fontId="0" fillId="0" borderId="0" xfId="0" applyBorder="1"/>
    <xf numFmtId="14" fontId="0" fillId="0" borderId="0" xfId="0" applyNumberFormat="1"/>
    <xf numFmtId="15" fontId="0" fillId="2" borderId="0" xfId="0" applyNumberFormat="1" applyFill="1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15" fontId="0" fillId="3" borderId="0" xfId="0" applyNumberFormat="1" applyFill="1"/>
    <xf numFmtId="0" fontId="0" fillId="3" borderId="0" xfId="0" applyFill="1"/>
    <xf numFmtId="0" fontId="0" fillId="3" borderId="1" xfId="0" applyFill="1" applyBorder="1"/>
    <xf numFmtId="0" fontId="1" fillId="3" borderId="0" xfId="0" applyFont="1" applyFill="1"/>
    <xf numFmtId="14" fontId="0" fillId="3" borderId="0" xfId="0" applyNumberFormat="1" applyFill="1"/>
    <xf numFmtId="0" fontId="0" fillId="0" borderId="0" xfId="0" applyFont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A23" sqref="A23"/>
    </sheetView>
  </sheetViews>
  <sheetFormatPr defaultRowHeight="15" x14ac:dyDescent="0.25"/>
  <cols>
    <col min="6" max="6" width="7.42578125" customWidth="1"/>
    <col min="9" max="9" width="5" customWidth="1"/>
  </cols>
  <sheetData>
    <row r="1" spans="1:15" x14ac:dyDescent="0.25">
      <c r="A1" s="1">
        <v>41460</v>
      </c>
      <c r="J1" s="9">
        <v>41460</v>
      </c>
      <c r="K1" s="10"/>
      <c r="L1" s="10"/>
      <c r="M1" s="10"/>
      <c r="N1" s="10"/>
      <c r="O1" s="10"/>
    </row>
    <row r="2" spans="1:15" x14ac:dyDescent="0.25">
      <c r="J2" s="10"/>
      <c r="K2" s="10"/>
      <c r="L2" s="10"/>
      <c r="M2" s="10"/>
      <c r="N2" s="10"/>
      <c r="O2" s="10"/>
    </row>
    <row r="3" spans="1:15" x14ac:dyDescent="0.25">
      <c r="A3" t="s">
        <v>0</v>
      </c>
      <c r="J3" s="10" t="s">
        <v>56</v>
      </c>
      <c r="K3" s="10"/>
      <c r="L3" s="10"/>
      <c r="M3" s="10"/>
      <c r="N3" s="10"/>
      <c r="O3" s="10"/>
    </row>
    <row r="4" spans="1:15" x14ac:dyDescent="0.25">
      <c r="A4" t="s">
        <v>1</v>
      </c>
      <c r="J4" s="10"/>
      <c r="K4" s="10"/>
      <c r="L4" s="10"/>
      <c r="M4" s="10"/>
      <c r="N4" s="10"/>
      <c r="O4" s="10"/>
    </row>
    <row r="5" spans="1:15" x14ac:dyDescent="0.25">
      <c r="A5" t="s">
        <v>2</v>
      </c>
      <c r="J5" s="10" t="s">
        <v>58</v>
      </c>
      <c r="K5" s="10"/>
      <c r="L5" s="10"/>
      <c r="M5" s="10"/>
      <c r="N5" s="10"/>
      <c r="O5" s="10"/>
    </row>
    <row r="6" spans="1:15" x14ac:dyDescent="0.25">
      <c r="A6" t="s">
        <v>3</v>
      </c>
      <c r="J6" s="10" t="s">
        <v>57</v>
      </c>
      <c r="K6" s="10"/>
      <c r="L6" s="10"/>
      <c r="M6" s="10"/>
      <c r="N6" s="10"/>
      <c r="O6" s="10"/>
    </row>
    <row r="7" spans="1:15" x14ac:dyDescent="0.25">
      <c r="J7" s="10" t="s">
        <v>6</v>
      </c>
      <c r="K7" s="10"/>
      <c r="L7" s="10" t="s">
        <v>9</v>
      </c>
      <c r="M7" s="10"/>
      <c r="N7" s="10"/>
      <c r="O7" s="10"/>
    </row>
    <row r="8" spans="1:15" x14ac:dyDescent="0.25">
      <c r="A8" t="s">
        <v>91</v>
      </c>
      <c r="J8" s="10" t="s">
        <v>14</v>
      </c>
      <c r="K8" s="10"/>
      <c r="L8" s="10" t="s">
        <v>33</v>
      </c>
      <c r="M8" s="10"/>
      <c r="N8" s="10"/>
      <c r="O8" s="10"/>
    </row>
    <row r="9" spans="1:15" x14ac:dyDescent="0.25">
      <c r="A9" t="s">
        <v>53</v>
      </c>
      <c r="J9" s="10" t="s">
        <v>30</v>
      </c>
      <c r="K9" s="10"/>
      <c r="L9" s="10" t="s">
        <v>34</v>
      </c>
      <c r="M9" s="10"/>
      <c r="N9" s="10"/>
      <c r="O9" s="10"/>
    </row>
    <row r="10" spans="1:15" x14ac:dyDescent="0.25">
      <c r="A10" t="s">
        <v>4</v>
      </c>
      <c r="J10" s="10" t="s">
        <v>31</v>
      </c>
      <c r="K10" s="10"/>
      <c r="L10" s="10" t="s">
        <v>35</v>
      </c>
      <c r="M10" s="10"/>
      <c r="N10" s="10"/>
      <c r="O10" s="10"/>
    </row>
    <row r="11" spans="1:15" x14ac:dyDescent="0.25">
      <c r="J11" s="11" t="s">
        <v>32</v>
      </c>
      <c r="K11" s="10"/>
      <c r="L11" s="11" t="s">
        <v>36</v>
      </c>
      <c r="M11" s="10"/>
      <c r="N11" s="10"/>
      <c r="O11" s="10"/>
    </row>
    <row r="12" spans="1:15" x14ac:dyDescent="0.25">
      <c r="A12" t="s">
        <v>5</v>
      </c>
      <c r="J12" s="10"/>
      <c r="K12" s="10"/>
      <c r="L12" s="10"/>
      <c r="M12" s="10" t="s">
        <v>47</v>
      </c>
      <c r="N12" s="10" t="s">
        <v>49</v>
      </c>
      <c r="O12" s="10"/>
    </row>
    <row r="13" spans="1:15" x14ac:dyDescent="0.25">
      <c r="J13" s="10"/>
      <c r="K13" s="10"/>
      <c r="L13" s="10"/>
      <c r="M13" s="12" t="s">
        <v>50</v>
      </c>
      <c r="N13" s="12" t="s">
        <v>54</v>
      </c>
      <c r="O13" s="12"/>
    </row>
    <row r="14" spans="1:15" x14ac:dyDescent="0.25">
      <c r="A14" t="s">
        <v>78</v>
      </c>
      <c r="J14" s="10" t="s">
        <v>37</v>
      </c>
      <c r="K14" s="10"/>
      <c r="L14" s="10"/>
      <c r="M14" s="10"/>
      <c r="N14" s="10"/>
      <c r="O14" s="10"/>
    </row>
    <row r="15" spans="1:15" x14ac:dyDescent="0.25">
      <c r="J15" s="10"/>
      <c r="K15" s="10"/>
      <c r="L15" s="10"/>
      <c r="M15" s="10"/>
      <c r="N15" s="10"/>
      <c r="O15" s="10"/>
    </row>
    <row r="16" spans="1:15" x14ac:dyDescent="0.25">
      <c r="A16" t="s">
        <v>6</v>
      </c>
      <c r="C16" t="s">
        <v>9</v>
      </c>
      <c r="E16" t="s">
        <v>13</v>
      </c>
      <c r="J16" s="10" t="s">
        <v>6</v>
      </c>
      <c r="K16" s="10"/>
      <c r="L16" s="10" t="s">
        <v>9</v>
      </c>
      <c r="M16" s="10"/>
      <c r="N16" s="10" t="s">
        <v>13</v>
      </c>
      <c r="O16" s="10"/>
    </row>
    <row r="17" spans="1:15" x14ac:dyDescent="0.25">
      <c r="A17" t="s">
        <v>7</v>
      </c>
      <c r="C17" t="s">
        <v>10</v>
      </c>
      <c r="E17" t="s">
        <v>14</v>
      </c>
      <c r="J17" s="10" t="s">
        <v>21</v>
      </c>
      <c r="K17" s="10"/>
      <c r="L17" s="10" t="s">
        <v>41</v>
      </c>
      <c r="M17" s="10"/>
      <c r="N17" s="10" t="s">
        <v>42</v>
      </c>
      <c r="O17" s="10"/>
    </row>
    <row r="18" spans="1:15" x14ac:dyDescent="0.25">
      <c r="A18" t="s">
        <v>7</v>
      </c>
      <c r="C18" t="s">
        <v>11</v>
      </c>
      <c r="E18" t="s">
        <v>15</v>
      </c>
      <c r="J18" s="10" t="s">
        <v>38</v>
      </c>
      <c r="K18" s="10"/>
      <c r="L18" s="10" t="s">
        <v>42</v>
      </c>
      <c r="M18" s="10"/>
      <c r="N18" s="10" t="s">
        <v>45</v>
      </c>
      <c r="O18" s="10"/>
    </row>
    <row r="19" spans="1:15" x14ac:dyDescent="0.25">
      <c r="A19" s="2" t="s">
        <v>8</v>
      </c>
      <c r="C19" s="3" t="s">
        <v>12</v>
      </c>
      <c r="E19" t="s">
        <v>16</v>
      </c>
      <c r="J19" s="10" t="s">
        <v>39</v>
      </c>
      <c r="K19" s="10"/>
      <c r="L19" s="10" t="s">
        <v>43</v>
      </c>
      <c r="M19" s="10"/>
      <c r="N19" s="10" t="s">
        <v>38</v>
      </c>
      <c r="O19" s="10"/>
    </row>
    <row r="20" spans="1:15" x14ac:dyDescent="0.25">
      <c r="E20" s="3" t="s">
        <v>17</v>
      </c>
      <c r="G20" t="s">
        <v>18</v>
      </c>
      <c r="H20" t="s">
        <v>19</v>
      </c>
      <c r="J20" s="11" t="s">
        <v>40</v>
      </c>
      <c r="K20" s="10"/>
      <c r="L20" s="11" t="s">
        <v>44</v>
      </c>
      <c r="M20" s="10"/>
      <c r="N20" s="11" t="s">
        <v>46</v>
      </c>
      <c r="O20" s="10"/>
    </row>
    <row r="21" spans="1:15" x14ac:dyDescent="0.25">
      <c r="G21" s="4" t="s">
        <v>50</v>
      </c>
      <c r="H21" s="4" t="s">
        <v>51</v>
      </c>
      <c r="J21" s="10"/>
      <c r="K21" s="10"/>
      <c r="L21" s="10"/>
      <c r="M21" s="10"/>
      <c r="N21" s="10"/>
      <c r="O21" s="10"/>
    </row>
    <row r="22" spans="1:15" x14ac:dyDescent="0.25">
      <c r="J22" s="10"/>
      <c r="K22" s="10"/>
      <c r="L22" s="10"/>
      <c r="M22" s="10" t="s">
        <v>47</v>
      </c>
      <c r="N22" s="10" t="s">
        <v>48</v>
      </c>
      <c r="O22" s="10"/>
    </row>
    <row r="23" spans="1:15" x14ac:dyDescent="0.25">
      <c r="J23" s="10"/>
      <c r="K23" s="10"/>
      <c r="L23" s="10"/>
      <c r="M23" s="12" t="s">
        <v>50</v>
      </c>
      <c r="N23" s="12" t="s">
        <v>55</v>
      </c>
      <c r="O23" s="10"/>
    </row>
    <row r="26" spans="1:15" x14ac:dyDescent="0.25">
      <c r="A26" t="s">
        <v>83</v>
      </c>
    </row>
    <row r="27" spans="1:15" x14ac:dyDescent="0.25">
      <c r="A27" t="s">
        <v>20</v>
      </c>
    </row>
    <row r="28" spans="1:15" x14ac:dyDescent="0.25">
      <c r="A28" t="s">
        <v>6</v>
      </c>
      <c r="C28" t="s">
        <v>9</v>
      </c>
      <c r="E28" t="s">
        <v>13</v>
      </c>
    </row>
    <row r="29" spans="1:15" x14ac:dyDescent="0.25">
      <c r="A29" t="s">
        <v>21</v>
      </c>
      <c r="C29" t="s">
        <v>22</v>
      </c>
      <c r="E29" t="s">
        <v>26</v>
      </c>
    </row>
    <row r="30" spans="1:15" x14ac:dyDescent="0.25">
      <c r="C30" t="s">
        <v>23</v>
      </c>
      <c r="E30" t="s">
        <v>27</v>
      </c>
    </row>
    <row r="31" spans="1:15" x14ac:dyDescent="0.25">
      <c r="C31" t="s">
        <v>24</v>
      </c>
      <c r="E31" s="3" t="s">
        <v>28</v>
      </c>
    </row>
    <row r="32" spans="1:15" x14ac:dyDescent="0.25">
      <c r="C32" s="3" t="s">
        <v>25</v>
      </c>
      <c r="G32" t="s">
        <v>18</v>
      </c>
      <c r="H32" t="s">
        <v>29</v>
      </c>
    </row>
    <row r="33" spans="7:8" x14ac:dyDescent="0.25">
      <c r="G33" s="4" t="s">
        <v>50</v>
      </c>
      <c r="H33" s="4" t="s">
        <v>52</v>
      </c>
    </row>
  </sheetData>
  <pageMargins left="0" right="0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selection sqref="A1:R39"/>
    </sheetView>
  </sheetViews>
  <sheetFormatPr defaultRowHeight="15" x14ac:dyDescent="0.25"/>
  <cols>
    <col min="10" max="10" width="9.7109375" bestFit="1" customWidth="1"/>
  </cols>
  <sheetData>
    <row r="1" spans="1:18" x14ac:dyDescent="0.25">
      <c r="A1" s="1"/>
      <c r="D1">
        <v>2014</v>
      </c>
      <c r="J1" s="13"/>
      <c r="K1" s="14"/>
      <c r="L1" s="14"/>
      <c r="M1" s="14">
        <v>2014</v>
      </c>
      <c r="N1" s="14"/>
      <c r="O1" s="14"/>
      <c r="P1" s="14"/>
      <c r="Q1" s="14"/>
      <c r="R1" s="14"/>
    </row>
    <row r="2" spans="1:18" x14ac:dyDescent="0.25">
      <c r="J2" s="14"/>
      <c r="K2" s="14"/>
      <c r="L2" s="14"/>
      <c r="M2" s="14"/>
      <c r="N2" s="14"/>
      <c r="O2" s="14"/>
      <c r="P2" s="14"/>
      <c r="Q2" s="14"/>
      <c r="R2" s="14"/>
    </row>
    <row r="3" spans="1:18" x14ac:dyDescent="0.25">
      <c r="A3" t="s">
        <v>0</v>
      </c>
      <c r="J3" s="14" t="s">
        <v>59</v>
      </c>
      <c r="K3" s="14"/>
      <c r="L3" s="14"/>
      <c r="M3" s="14"/>
      <c r="N3" s="14"/>
      <c r="O3" s="14"/>
      <c r="P3" s="14"/>
      <c r="Q3" s="14"/>
      <c r="R3" s="14"/>
    </row>
    <row r="4" spans="1:18" x14ac:dyDescent="0.25">
      <c r="A4" t="s">
        <v>1</v>
      </c>
      <c r="J4" s="14" t="s">
        <v>65</v>
      </c>
      <c r="K4" s="14"/>
      <c r="L4" s="14"/>
      <c r="M4" s="14"/>
      <c r="N4" s="14"/>
      <c r="O4" s="14"/>
      <c r="P4" s="14"/>
      <c r="Q4" s="14"/>
      <c r="R4" s="14"/>
    </row>
    <row r="5" spans="1:18" x14ac:dyDescent="0.25">
      <c r="A5" t="s">
        <v>90</v>
      </c>
      <c r="J5" s="14" t="s">
        <v>58</v>
      </c>
      <c r="K5" s="14"/>
      <c r="L5" s="14"/>
      <c r="M5" s="14"/>
      <c r="N5" s="14"/>
      <c r="O5" s="14"/>
      <c r="P5" s="14"/>
      <c r="Q5" s="14"/>
      <c r="R5" s="14"/>
    </row>
    <row r="6" spans="1:18" x14ac:dyDescent="0.25">
      <c r="J6" s="14" t="s">
        <v>57</v>
      </c>
      <c r="K6" s="14"/>
      <c r="L6" s="14"/>
      <c r="M6" s="14"/>
      <c r="N6" s="14"/>
      <c r="O6" s="14"/>
      <c r="P6" s="14"/>
      <c r="Q6" s="14"/>
      <c r="R6" s="14"/>
    </row>
    <row r="7" spans="1:18" x14ac:dyDescent="0.25">
      <c r="A7" t="s">
        <v>79</v>
      </c>
      <c r="D7" t="s">
        <v>80</v>
      </c>
      <c r="J7" s="14" t="s">
        <v>6</v>
      </c>
      <c r="K7" s="14"/>
      <c r="L7" s="14" t="s">
        <v>9</v>
      </c>
      <c r="M7" s="14"/>
      <c r="N7" s="14"/>
      <c r="O7" s="14"/>
      <c r="P7" s="14"/>
      <c r="Q7" s="14"/>
      <c r="R7" s="14"/>
    </row>
    <row r="8" spans="1:18" x14ac:dyDescent="0.25">
      <c r="A8" t="s">
        <v>81</v>
      </c>
      <c r="J8" s="14" t="s">
        <v>60</v>
      </c>
      <c r="K8" s="14"/>
      <c r="L8" s="14" t="s">
        <v>62</v>
      </c>
      <c r="M8" s="14"/>
      <c r="N8" s="14"/>
      <c r="O8" s="14"/>
      <c r="P8" s="14"/>
      <c r="Q8" s="14"/>
      <c r="R8" s="14"/>
    </row>
    <row r="9" spans="1:18" x14ac:dyDescent="0.25">
      <c r="A9" t="s">
        <v>4</v>
      </c>
      <c r="J9" s="14" t="s">
        <v>34</v>
      </c>
      <c r="K9" s="14"/>
      <c r="L9" s="14" t="s">
        <v>63</v>
      </c>
      <c r="M9" s="14"/>
      <c r="N9" s="14"/>
      <c r="O9" s="14"/>
      <c r="P9" s="14"/>
      <c r="Q9" s="14"/>
      <c r="R9" s="14"/>
    </row>
    <row r="10" spans="1:18" x14ac:dyDescent="0.25">
      <c r="J10" s="14"/>
      <c r="K10" s="14"/>
      <c r="L10" s="14"/>
      <c r="M10" s="14"/>
      <c r="N10" s="14"/>
      <c r="O10" s="14"/>
      <c r="P10" s="14"/>
      <c r="Q10" s="14"/>
      <c r="R10" s="14"/>
    </row>
    <row r="11" spans="1:18" x14ac:dyDescent="0.25">
      <c r="A11" t="s">
        <v>78</v>
      </c>
      <c r="C11" s="8">
        <v>41823</v>
      </c>
      <c r="J11" s="15" t="s">
        <v>61</v>
      </c>
      <c r="K11" s="14"/>
      <c r="L11" s="15" t="s">
        <v>64</v>
      </c>
      <c r="M11" s="14"/>
      <c r="N11" s="14"/>
      <c r="O11" s="14"/>
      <c r="P11" s="14"/>
      <c r="Q11" s="14"/>
      <c r="R11" s="14"/>
    </row>
    <row r="12" spans="1:18" x14ac:dyDescent="0.25">
      <c r="J12" s="14"/>
      <c r="K12" s="14"/>
      <c r="L12" s="14"/>
      <c r="M12" s="14" t="s">
        <v>47</v>
      </c>
      <c r="N12" s="14">
        <v>1725</v>
      </c>
      <c r="O12" s="14" t="s">
        <v>74</v>
      </c>
      <c r="P12" s="14"/>
      <c r="Q12" s="14"/>
      <c r="R12" s="14"/>
    </row>
    <row r="13" spans="1:18" x14ac:dyDescent="0.25">
      <c r="A13" t="s">
        <v>6</v>
      </c>
      <c r="C13" t="s">
        <v>9</v>
      </c>
      <c r="E13" t="s">
        <v>13</v>
      </c>
      <c r="J13" s="14"/>
      <c r="K13" s="14"/>
      <c r="L13" s="14"/>
      <c r="M13" s="16" t="s">
        <v>50</v>
      </c>
      <c r="N13" s="16">
        <v>862.5</v>
      </c>
      <c r="O13" s="16" t="s">
        <v>74</v>
      </c>
      <c r="P13" s="14"/>
      <c r="Q13" s="14"/>
      <c r="R13" s="14"/>
    </row>
    <row r="14" spans="1:18" x14ac:dyDescent="0.25">
      <c r="A14">
        <v>325</v>
      </c>
      <c r="B14" t="s">
        <v>74</v>
      </c>
      <c r="C14">
        <v>425</v>
      </c>
      <c r="D14" t="s">
        <v>74</v>
      </c>
      <c r="E14">
        <v>410</v>
      </c>
      <c r="F14" t="s">
        <v>74</v>
      </c>
      <c r="J14" s="14" t="s">
        <v>37</v>
      </c>
      <c r="K14" s="14"/>
      <c r="L14" s="14"/>
      <c r="M14" s="14"/>
      <c r="N14" s="14"/>
      <c r="O14" s="14"/>
      <c r="P14" s="14"/>
      <c r="Q14" s="14"/>
      <c r="R14" s="14"/>
    </row>
    <row r="15" spans="1:18" x14ac:dyDescent="0.25">
      <c r="A15">
        <v>205</v>
      </c>
      <c r="B15" t="s">
        <v>74</v>
      </c>
      <c r="C15">
        <v>290</v>
      </c>
      <c r="D15" t="s">
        <v>74</v>
      </c>
      <c r="E15">
        <v>335</v>
      </c>
      <c r="F15" t="s">
        <v>74</v>
      </c>
      <c r="J15" s="14" t="s">
        <v>66</v>
      </c>
      <c r="K15" s="14"/>
      <c r="L15" s="14" t="s">
        <v>68</v>
      </c>
      <c r="M15" s="14"/>
      <c r="N15" s="14"/>
      <c r="O15" s="14"/>
      <c r="P15" s="14"/>
      <c r="Q15" s="14"/>
      <c r="R15" s="14"/>
    </row>
    <row r="16" spans="1:18" x14ac:dyDescent="0.25">
      <c r="A16">
        <v>310</v>
      </c>
      <c r="B16" t="s">
        <v>74</v>
      </c>
      <c r="C16">
        <v>165</v>
      </c>
      <c r="D16" t="s">
        <v>74</v>
      </c>
      <c r="E16">
        <v>345</v>
      </c>
      <c r="F16" t="s">
        <v>74</v>
      </c>
      <c r="J16" s="14" t="s">
        <v>6</v>
      </c>
      <c r="K16" s="14"/>
      <c r="L16" s="14" t="s">
        <v>9</v>
      </c>
      <c r="M16" s="14"/>
      <c r="N16" s="14" t="s">
        <v>13</v>
      </c>
      <c r="O16" s="14"/>
      <c r="P16" s="14"/>
      <c r="Q16" s="14"/>
      <c r="R16" s="14"/>
    </row>
    <row r="17" spans="1:18" x14ac:dyDescent="0.25">
      <c r="A17" s="2">
        <f>SUM(A14:A16)</f>
        <v>840</v>
      </c>
      <c r="B17" t="s">
        <v>74</v>
      </c>
      <c r="C17" s="3">
        <f>SUM(C14:C16)</f>
        <v>880</v>
      </c>
      <c r="D17" s="5" t="s">
        <v>74</v>
      </c>
      <c r="E17" s="3">
        <f>SUM(E14:E16)</f>
        <v>1090</v>
      </c>
      <c r="F17" t="s">
        <v>74</v>
      </c>
      <c r="J17" s="14" t="s">
        <v>67</v>
      </c>
      <c r="K17" s="14"/>
      <c r="L17" s="14" t="s">
        <v>33</v>
      </c>
      <c r="M17" s="14"/>
      <c r="N17" s="14" t="s">
        <v>71</v>
      </c>
      <c r="O17" s="14"/>
      <c r="P17" s="14"/>
      <c r="Q17" s="14"/>
      <c r="R17" s="14"/>
    </row>
    <row r="18" spans="1:18" x14ac:dyDescent="0.25">
      <c r="G18" t="s">
        <v>18</v>
      </c>
      <c r="H18">
        <f>SUM(A17,C17,E17)</f>
        <v>2810</v>
      </c>
      <c r="I18" t="s">
        <v>74</v>
      </c>
      <c r="J18" s="14" t="s">
        <v>31</v>
      </c>
      <c r="K18" s="14"/>
      <c r="L18" s="14" t="s">
        <v>7</v>
      </c>
      <c r="M18" s="14"/>
      <c r="N18" s="14" t="s">
        <v>72</v>
      </c>
      <c r="O18" s="14"/>
      <c r="P18" s="14"/>
      <c r="Q18" s="14"/>
      <c r="R18" s="14"/>
    </row>
    <row r="19" spans="1:18" x14ac:dyDescent="0.25">
      <c r="G19" s="4" t="s">
        <v>50</v>
      </c>
      <c r="H19" s="4">
        <f>SUM(H18/3)</f>
        <v>936.66666666666663</v>
      </c>
      <c r="I19" t="s">
        <v>74</v>
      </c>
      <c r="J19" s="14"/>
      <c r="K19" s="14"/>
      <c r="L19" s="14" t="s">
        <v>76</v>
      </c>
      <c r="M19" s="14"/>
      <c r="N19" s="14" t="s">
        <v>75</v>
      </c>
      <c r="O19" s="14"/>
      <c r="P19" s="14"/>
      <c r="Q19" s="14"/>
      <c r="R19" s="14"/>
    </row>
    <row r="20" spans="1:18" x14ac:dyDescent="0.25">
      <c r="J20" s="15" t="s">
        <v>69</v>
      </c>
      <c r="K20" s="14"/>
      <c r="L20" s="15" t="s">
        <v>70</v>
      </c>
      <c r="M20" s="14"/>
      <c r="N20" s="15" t="s">
        <v>73</v>
      </c>
      <c r="O20" s="14"/>
      <c r="P20" s="14"/>
      <c r="Q20" s="14"/>
      <c r="R20" s="14"/>
    </row>
    <row r="21" spans="1:18" x14ac:dyDescent="0.25">
      <c r="A21" t="s">
        <v>83</v>
      </c>
      <c r="J21" s="14"/>
      <c r="K21" s="14"/>
      <c r="L21" s="14"/>
      <c r="M21" s="14"/>
      <c r="N21" s="14"/>
      <c r="O21" s="14"/>
      <c r="P21" s="14"/>
      <c r="Q21" s="14"/>
      <c r="R21" s="14"/>
    </row>
    <row r="22" spans="1:18" x14ac:dyDescent="0.25">
      <c r="A22" t="s">
        <v>82</v>
      </c>
      <c r="J22" s="14"/>
      <c r="K22" s="14"/>
      <c r="L22" s="14"/>
      <c r="M22" s="14" t="s">
        <v>47</v>
      </c>
      <c r="N22" s="14">
        <v>2200</v>
      </c>
      <c r="O22" s="14" t="s">
        <v>74</v>
      </c>
      <c r="P22" s="14"/>
      <c r="Q22" s="14"/>
      <c r="R22" s="14"/>
    </row>
    <row r="23" spans="1:18" x14ac:dyDescent="0.25">
      <c r="A23" t="s">
        <v>6</v>
      </c>
      <c r="C23" t="s">
        <v>9</v>
      </c>
      <c r="E23" t="s">
        <v>13</v>
      </c>
      <c r="J23" s="14"/>
      <c r="K23" s="14"/>
      <c r="L23" s="14"/>
      <c r="M23" s="16" t="s">
        <v>50</v>
      </c>
      <c r="N23" s="16">
        <v>733.33</v>
      </c>
      <c r="O23" s="14" t="s">
        <v>74</v>
      </c>
      <c r="P23" s="14"/>
      <c r="Q23" s="14"/>
      <c r="R23" s="14"/>
    </row>
    <row r="24" spans="1:18" x14ac:dyDescent="0.25">
      <c r="A24">
        <v>240</v>
      </c>
      <c r="B24" t="s">
        <v>74</v>
      </c>
      <c r="C24">
        <v>215</v>
      </c>
      <c r="D24" t="s">
        <v>74</v>
      </c>
      <c r="E24">
        <v>450</v>
      </c>
      <c r="F24" t="s">
        <v>74</v>
      </c>
      <c r="J24" s="14"/>
      <c r="K24" s="14"/>
      <c r="L24" s="14"/>
      <c r="M24" s="14"/>
      <c r="N24" s="14"/>
      <c r="O24" s="14"/>
      <c r="P24" s="14"/>
      <c r="Q24" s="14"/>
      <c r="R24" s="14"/>
    </row>
    <row r="25" spans="1:18" x14ac:dyDescent="0.25">
      <c r="A25">
        <v>195</v>
      </c>
      <c r="B25" t="s">
        <v>74</v>
      </c>
      <c r="C25">
        <v>265</v>
      </c>
      <c r="D25" t="s">
        <v>74</v>
      </c>
      <c r="E25" s="7">
        <v>310</v>
      </c>
      <c r="F25" t="s">
        <v>74</v>
      </c>
      <c r="J25" s="14" t="s">
        <v>77</v>
      </c>
      <c r="K25" s="14"/>
      <c r="L25" s="14"/>
      <c r="M25" s="14"/>
      <c r="N25" s="14"/>
      <c r="O25" s="14"/>
      <c r="P25" s="14"/>
      <c r="Q25" s="14"/>
      <c r="R25" s="14"/>
    </row>
    <row r="26" spans="1:18" x14ac:dyDescent="0.25">
      <c r="A26" s="6">
        <v>240</v>
      </c>
      <c r="B26" t="s">
        <v>74</v>
      </c>
      <c r="C26">
        <v>345</v>
      </c>
      <c r="D26" t="s">
        <v>74</v>
      </c>
      <c r="E26" s="6">
        <v>490</v>
      </c>
      <c r="F26" t="s">
        <v>74</v>
      </c>
      <c r="J26" s="14"/>
      <c r="K26" s="14"/>
      <c r="L26" s="14"/>
      <c r="M26" s="14"/>
      <c r="N26" s="14"/>
      <c r="O26" s="14"/>
      <c r="P26" s="14"/>
      <c r="Q26" s="14"/>
      <c r="R26" s="14"/>
    </row>
    <row r="27" spans="1:18" x14ac:dyDescent="0.25">
      <c r="A27">
        <f>SUM(A24:A26)</f>
        <v>675</v>
      </c>
      <c r="B27" t="s">
        <v>74</v>
      </c>
      <c r="C27" s="3">
        <f>SUM(C24:C26)</f>
        <v>825</v>
      </c>
      <c r="D27" t="s">
        <v>74</v>
      </c>
      <c r="E27">
        <f>SUM(E24:E26)</f>
        <v>1250</v>
      </c>
      <c r="F27" t="s">
        <v>74</v>
      </c>
      <c r="G27" t="s">
        <v>18</v>
      </c>
      <c r="H27">
        <f>SUM(A27,C27,E27)</f>
        <v>2750</v>
      </c>
      <c r="J27" s="17">
        <v>41871</v>
      </c>
      <c r="K27" s="14"/>
      <c r="L27" s="14" t="s">
        <v>84</v>
      </c>
      <c r="M27" s="14"/>
      <c r="N27" s="14"/>
      <c r="O27" s="14"/>
      <c r="P27" s="14"/>
      <c r="Q27" s="14"/>
      <c r="R27" s="14"/>
    </row>
    <row r="28" spans="1:18" x14ac:dyDescent="0.25">
      <c r="G28" s="4" t="s">
        <v>50</v>
      </c>
      <c r="H28" s="4">
        <f>SUM(H27/3)</f>
        <v>916.66666666666663</v>
      </c>
      <c r="J28" s="14" t="s">
        <v>85</v>
      </c>
      <c r="K28" s="14"/>
      <c r="L28" s="14"/>
      <c r="M28" s="14"/>
      <c r="N28" s="14"/>
      <c r="O28" s="14" t="s">
        <v>87</v>
      </c>
      <c r="P28" s="14"/>
      <c r="Q28" s="14"/>
      <c r="R28" s="14"/>
    </row>
    <row r="29" spans="1:18" x14ac:dyDescent="0.25">
      <c r="J29" s="14" t="s">
        <v>86</v>
      </c>
      <c r="K29" s="14"/>
      <c r="L29" s="14"/>
      <c r="M29" s="14"/>
      <c r="N29" s="14" t="s">
        <v>89</v>
      </c>
      <c r="O29" s="14"/>
      <c r="P29" s="14"/>
      <c r="Q29" s="14"/>
      <c r="R29" s="14"/>
    </row>
    <row r="30" spans="1:18" x14ac:dyDescent="0.25">
      <c r="A30" t="s">
        <v>78</v>
      </c>
      <c r="C30" s="8">
        <v>41885</v>
      </c>
      <c r="J30" s="14"/>
      <c r="K30" s="14"/>
      <c r="L30" s="14"/>
      <c r="M30" s="14"/>
      <c r="N30" s="14"/>
      <c r="O30" s="14"/>
      <c r="P30" s="14"/>
      <c r="Q30" s="14"/>
      <c r="R30" s="14"/>
    </row>
    <row r="31" spans="1:18" x14ac:dyDescent="0.25">
      <c r="J31" s="14" t="s">
        <v>6</v>
      </c>
      <c r="K31" s="14"/>
      <c r="L31" s="14" t="s">
        <v>9</v>
      </c>
      <c r="M31" s="14"/>
      <c r="N31" s="14"/>
      <c r="O31" s="14"/>
      <c r="P31" s="14"/>
      <c r="Q31" s="14"/>
      <c r="R31" s="14"/>
    </row>
    <row r="32" spans="1:18" x14ac:dyDescent="0.25">
      <c r="A32" t="s">
        <v>6</v>
      </c>
      <c r="C32" t="s">
        <v>9</v>
      </c>
      <c r="E32" t="s">
        <v>13</v>
      </c>
      <c r="J32" s="14">
        <v>235</v>
      </c>
      <c r="K32" s="14" t="s">
        <v>74</v>
      </c>
      <c r="L32" s="14">
        <v>340</v>
      </c>
      <c r="M32" s="14" t="s">
        <v>74</v>
      </c>
      <c r="N32" s="14"/>
      <c r="O32" s="14"/>
      <c r="P32" s="14"/>
      <c r="Q32" s="14"/>
      <c r="R32" s="14"/>
    </row>
    <row r="33" spans="1:18" x14ac:dyDescent="0.25">
      <c r="A33">
        <v>410</v>
      </c>
      <c r="B33" t="s">
        <v>74</v>
      </c>
      <c r="C33">
        <v>290</v>
      </c>
      <c r="D33" t="s">
        <v>74</v>
      </c>
      <c r="E33">
        <v>225</v>
      </c>
      <c r="F33" t="s">
        <v>74</v>
      </c>
      <c r="J33" s="14">
        <v>315</v>
      </c>
      <c r="K33" s="14" t="s">
        <v>74</v>
      </c>
      <c r="L33" s="14">
        <v>355</v>
      </c>
      <c r="M33" s="14" t="s">
        <v>74</v>
      </c>
      <c r="N33" s="14"/>
      <c r="O33" s="14"/>
      <c r="P33" s="14"/>
      <c r="Q33" s="14"/>
      <c r="R33" s="14"/>
    </row>
    <row r="34" spans="1:18" x14ac:dyDescent="0.25">
      <c r="A34">
        <v>220</v>
      </c>
      <c r="B34" t="s">
        <v>74</v>
      </c>
      <c r="C34">
        <v>300</v>
      </c>
      <c r="D34" t="s">
        <v>74</v>
      </c>
      <c r="E34">
        <v>280</v>
      </c>
      <c r="F34" t="s">
        <v>74</v>
      </c>
      <c r="J34" s="14">
        <v>410</v>
      </c>
      <c r="K34" s="14" t="s">
        <v>74</v>
      </c>
      <c r="L34" s="14">
        <v>460</v>
      </c>
      <c r="M34" s="14" t="s">
        <v>74</v>
      </c>
      <c r="N34" s="14"/>
      <c r="O34" s="14"/>
      <c r="P34" s="14"/>
      <c r="Q34" s="14"/>
      <c r="R34" s="14"/>
    </row>
    <row r="35" spans="1:18" x14ac:dyDescent="0.25">
      <c r="B35" t="s">
        <v>74</v>
      </c>
      <c r="D35" t="s">
        <v>74</v>
      </c>
      <c r="F35" t="s">
        <v>74</v>
      </c>
      <c r="J35" s="15">
        <f>SUM(J32:J34)</f>
        <v>960</v>
      </c>
      <c r="K35" s="14" t="s">
        <v>74</v>
      </c>
      <c r="L35" s="15">
        <f>SUM(L32:L34)</f>
        <v>1155</v>
      </c>
      <c r="M35" s="14" t="s">
        <v>74</v>
      </c>
      <c r="N35" s="14"/>
      <c r="O35" s="14"/>
      <c r="P35" s="14"/>
      <c r="Q35" s="14"/>
      <c r="R35" s="14"/>
    </row>
    <row r="36" spans="1:18" x14ac:dyDescent="0.25">
      <c r="A36" s="2">
        <f>SUM(A33:A35)</f>
        <v>630</v>
      </c>
      <c r="B36" t="s">
        <v>74</v>
      </c>
      <c r="C36" s="3">
        <f>SUM(C33:C35)</f>
        <v>590</v>
      </c>
      <c r="D36" s="5" t="s">
        <v>74</v>
      </c>
      <c r="E36" s="3">
        <f>SUM(E33:E35)</f>
        <v>505</v>
      </c>
      <c r="F36" t="s">
        <v>74</v>
      </c>
      <c r="J36" s="14"/>
      <c r="K36" s="14"/>
      <c r="L36" s="14"/>
      <c r="M36" s="14" t="s">
        <v>47</v>
      </c>
      <c r="N36" s="14">
        <f>SUM(J35,L35)</f>
        <v>2115</v>
      </c>
      <c r="O36" s="14" t="s">
        <v>74</v>
      </c>
      <c r="P36" s="14"/>
      <c r="Q36" s="14"/>
      <c r="R36" s="14"/>
    </row>
    <row r="37" spans="1:18" x14ac:dyDescent="0.25">
      <c r="G37" t="s">
        <v>18</v>
      </c>
      <c r="H37">
        <f>SUM(A36,C36,E36)</f>
        <v>1725</v>
      </c>
      <c r="I37" t="s">
        <v>74</v>
      </c>
      <c r="J37" s="14"/>
      <c r="K37" s="14"/>
      <c r="L37" s="14"/>
      <c r="M37" s="16" t="s">
        <v>50</v>
      </c>
      <c r="N37" s="16">
        <f>SUM(N36/2)</f>
        <v>1057.5</v>
      </c>
      <c r="O37" s="16" t="s">
        <v>74</v>
      </c>
      <c r="P37" s="14"/>
      <c r="Q37" s="14"/>
      <c r="R37" s="14"/>
    </row>
    <row r="38" spans="1:18" x14ac:dyDescent="0.25">
      <c r="G38" s="4" t="s">
        <v>50</v>
      </c>
      <c r="H38" s="4">
        <f>SUM(H37/3)</f>
        <v>575</v>
      </c>
      <c r="I38" t="s">
        <v>74</v>
      </c>
      <c r="J38" s="14" t="s">
        <v>37</v>
      </c>
      <c r="K38" s="14"/>
      <c r="L38" s="14"/>
      <c r="M38" s="14"/>
      <c r="N38" s="14"/>
      <c r="O38" s="14"/>
      <c r="P38" s="14"/>
      <c r="Q38" s="14"/>
      <c r="R38" s="14"/>
    </row>
    <row r="39" spans="1:18" x14ac:dyDescent="0.25">
      <c r="J39" s="14" t="s">
        <v>66</v>
      </c>
      <c r="K39" s="14"/>
      <c r="L39" s="14" t="s">
        <v>68</v>
      </c>
      <c r="M39" s="14"/>
      <c r="N39" s="14"/>
      <c r="O39" s="14"/>
      <c r="P39" s="14"/>
      <c r="Q39" s="14"/>
      <c r="R39" s="14"/>
    </row>
    <row r="40" spans="1:18" x14ac:dyDescent="0.25">
      <c r="A40" t="s">
        <v>83</v>
      </c>
      <c r="C40" s="8">
        <v>41885</v>
      </c>
      <c r="J40" s="14" t="s">
        <v>6</v>
      </c>
      <c r="K40" s="14"/>
      <c r="L40" s="14" t="s">
        <v>9</v>
      </c>
      <c r="M40" s="14"/>
      <c r="N40" s="14" t="s">
        <v>88</v>
      </c>
      <c r="O40" s="14"/>
      <c r="P40" s="14"/>
      <c r="Q40" s="14"/>
      <c r="R40" s="14"/>
    </row>
    <row r="41" spans="1:18" x14ac:dyDescent="0.25">
      <c r="A41" t="s">
        <v>82</v>
      </c>
      <c r="J41" s="14">
        <v>460</v>
      </c>
      <c r="K41" s="14" t="s">
        <v>74</v>
      </c>
      <c r="L41" s="14">
        <v>280</v>
      </c>
      <c r="M41" s="14" t="s">
        <v>74</v>
      </c>
      <c r="N41" s="14">
        <v>150</v>
      </c>
      <c r="O41" s="14" t="s">
        <v>74</v>
      </c>
      <c r="P41" s="14"/>
      <c r="Q41" s="14"/>
      <c r="R41" s="14"/>
    </row>
    <row r="42" spans="1:18" x14ac:dyDescent="0.25">
      <c r="A42" t="s">
        <v>6</v>
      </c>
      <c r="C42" t="s">
        <v>9</v>
      </c>
      <c r="E42" t="s">
        <v>13</v>
      </c>
      <c r="J42" s="14">
        <v>215</v>
      </c>
      <c r="K42" s="14" t="s">
        <v>74</v>
      </c>
      <c r="L42" s="14">
        <v>410</v>
      </c>
      <c r="M42" s="14" t="s">
        <v>74</v>
      </c>
      <c r="N42" s="14">
        <v>220</v>
      </c>
      <c r="O42" s="14" t="s">
        <v>74</v>
      </c>
      <c r="P42" s="14"/>
      <c r="Q42" s="14"/>
      <c r="R42" s="14"/>
    </row>
    <row r="43" spans="1:18" x14ac:dyDescent="0.25">
      <c r="A43">
        <v>390</v>
      </c>
      <c r="B43" t="s">
        <v>74</v>
      </c>
      <c r="C43">
        <v>220</v>
      </c>
      <c r="D43" t="s">
        <v>74</v>
      </c>
      <c r="E43">
        <v>225</v>
      </c>
      <c r="F43" t="s">
        <v>74</v>
      </c>
      <c r="J43" s="14">
        <v>295</v>
      </c>
      <c r="K43" s="14" t="s">
        <v>74</v>
      </c>
      <c r="L43" s="14">
        <v>240</v>
      </c>
      <c r="M43" s="14" t="s">
        <v>74</v>
      </c>
      <c r="N43" s="14">
        <v>160</v>
      </c>
      <c r="O43" s="14" t="s">
        <v>74</v>
      </c>
      <c r="P43" s="14"/>
      <c r="Q43" s="14"/>
      <c r="R43" s="14"/>
    </row>
    <row r="44" spans="1:18" x14ac:dyDescent="0.25">
      <c r="A44">
        <v>165</v>
      </c>
      <c r="B44" t="s">
        <v>74</v>
      </c>
      <c r="C44">
        <v>250</v>
      </c>
      <c r="D44" t="s">
        <v>74</v>
      </c>
      <c r="E44" s="7">
        <v>460</v>
      </c>
      <c r="F44" t="s">
        <v>74</v>
      </c>
      <c r="J44" s="15">
        <f>SUM(J41:J43)</f>
        <v>970</v>
      </c>
      <c r="K44" s="14" t="s">
        <v>74</v>
      </c>
      <c r="L44" s="15">
        <f>SUM(L41:L43)</f>
        <v>930</v>
      </c>
      <c r="M44" s="14" t="s">
        <v>74</v>
      </c>
      <c r="N44" s="15">
        <f>SUM(N41:N43)</f>
        <v>530</v>
      </c>
      <c r="O44" s="14" t="s">
        <v>74</v>
      </c>
      <c r="P44" s="14"/>
      <c r="Q44" s="14"/>
      <c r="R44" s="14"/>
    </row>
    <row r="45" spans="1:18" x14ac:dyDescent="0.25">
      <c r="A45" s="6"/>
      <c r="B45" t="s">
        <v>74</v>
      </c>
      <c r="D45" t="s">
        <v>74</v>
      </c>
      <c r="E45" s="6"/>
      <c r="F45" t="s">
        <v>74</v>
      </c>
      <c r="J45" s="14"/>
      <c r="K45" s="14"/>
      <c r="L45" s="14"/>
      <c r="M45" s="14"/>
      <c r="N45" s="14"/>
      <c r="O45" s="14"/>
      <c r="P45" s="14"/>
      <c r="Q45" s="14"/>
      <c r="R45" s="14"/>
    </row>
    <row r="46" spans="1:18" x14ac:dyDescent="0.25">
      <c r="A46">
        <f>SUM(A43:A45)</f>
        <v>555</v>
      </c>
      <c r="B46" t="s">
        <v>74</v>
      </c>
      <c r="C46" s="3">
        <f>SUM(C43:C45)</f>
        <v>470</v>
      </c>
      <c r="D46" t="s">
        <v>74</v>
      </c>
      <c r="E46">
        <f>SUM(E43:E45)</f>
        <v>685</v>
      </c>
      <c r="F46" t="s">
        <v>74</v>
      </c>
      <c r="G46" t="s">
        <v>18</v>
      </c>
      <c r="H46">
        <f>SUM(A46,C46,E46)</f>
        <v>1710</v>
      </c>
      <c r="J46" s="14"/>
      <c r="K46" s="14"/>
      <c r="L46" s="14"/>
      <c r="M46" s="14" t="s">
        <v>47</v>
      </c>
      <c r="N46" s="14">
        <f>SUM(J44,L44,N44,)</f>
        <v>2430</v>
      </c>
      <c r="O46" s="14" t="s">
        <v>74</v>
      </c>
      <c r="P46" s="14"/>
      <c r="Q46" s="14"/>
      <c r="R46" s="14"/>
    </row>
    <row r="47" spans="1:18" x14ac:dyDescent="0.25">
      <c r="G47" s="4" t="s">
        <v>50</v>
      </c>
      <c r="H47" s="4">
        <f>SUM(H46/3)</f>
        <v>570</v>
      </c>
      <c r="J47" s="14"/>
      <c r="K47" s="14"/>
      <c r="L47" s="14"/>
      <c r="M47" s="16" t="s">
        <v>50</v>
      </c>
      <c r="N47" s="16">
        <f>SUM(N46/3)</f>
        <v>810</v>
      </c>
      <c r="O47" s="14" t="s">
        <v>74</v>
      </c>
      <c r="P47" s="14"/>
      <c r="Q47" s="14"/>
      <c r="R47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selection activeCell="I30" sqref="I30"/>
    </sheetView>
  </sheetViews>
  <sheetFormatPr defaultRowHeight="15" x14ac:dyDescent="0.25"/>
  <cols>
    <col min="3" max="3" width="9.7109375" bestFit="1" customWidth="1"/>
    <col min="10" max="10" width="10.140625" customWidth="1"/>
  </cols>
  <sheetData>
    <row r="1" spans="1:18" x14ac:dyDescent="0.25">
      <c r="A1" s="1"/>
      <c r="D1">
        <v>2015</v>
      </c>
      <c r="J1" s="13"/>
      <c r="K1" s="14"/>
      <c r="L1" s="14"/>
      <c r="M1" s="14">
        <v>2015</v>
      </c>
      <c r="N1" s="14"/>
      <c r="O1" s="14"/>
      <c r="P1" s="14"/>
      <c r="Q1" s="14"/>
      <c r="R1" s="14"/>
    </row>
    <row r="2" spans="1:18" x14ac:dyDescent="0.25">
      <c r="A2" t="s">
        <v>100</v>
      </c>
      <c r="J2" s="13"/>
      <c r="K2" s="14"/>
      <c r="L2" s="14"/>
      <c r="M2" s="14"/>
      <c r="N2" s="14"/>
      <c r="O2" s="14"/>
      <c r="P2" s="14"/>
      <c r="Q2" s="14"/>
      <c r="R2" s="14"/>
    </row>
    <row r="3" spans="1:18" x14ac:dyDescent="0.25">
      <c r="A3" t="s">
        <v>101</v>
      </c>
      <c r="J3" s="17">
        <v>42234</v>
      </c>
      <c r="K3" s="14"/>
      <c r="L3" s="14"/>
      <c r="M3" s="14"/>
      <c r="N3" s="14"/>
      <c r="O3" s="14"/>
      <c r="P3" s="14"/>
      <c r="Q3" s="14"/>
      <c r="R3" s="14"/>
    </row>
    <row r="4" spans="1:18" x14ac:dyDescent="0.25">
      <c r="A4" t="s">
        <v>0</v>
      </c>
      <c r="J4" s="14" t="s">
        <v>96</v>
      </c>
      <c r="K4" s="14"/>
      <c r="L4" s="14"/>
      <c r="M4" s="14"/>
      <c r="N4" s="14"/>
      <c r="O4" s="14"/>
      <c r="P4" s="14"/>
      <c r="Q4" s="14"/>
      <c r="R4" s="14"/>
    </row>
    <row r="5" spans="1:18" x14ac:dyDescent="0.25">
      <c r="A5" t="s">
        <v>1</v>
      </c>
      <c r="J5" s="14" t="s">
        <v>65</v>
      </c>
      <c r="K5" s="14"/>
      <c r="L5" s="14"/>
      <c r="M5" s="14"/>
      <c r="N5" s="14"/>
      <c r="O5" s="14"/>
      <c r="P5" s="14"/>
      <c r="Q5" s="14"/>
      <c r="R5" s="14"/>
    </row>
    <row r="6" spans="1:18" x14ac:dyDescent="0.25">
      <c r="J6" s="14" t="s">
        <v>98</v>
      </c>
      <c r="K6" s="14"/>
      <c r="L6" s="14"/>
      <c r="M6" s="14"/>
      <c r="N6" s="14"/>
      <c r="O6" s="14"/>
      <c r="P6" s="14"/>
      <c r="Q6" s="14"/>
      <c r="R6" s="14"/>
    </row>
    <row r="7" spans="1:18" x14ac:dyDescent="0.25">
      <c r="J7" s="14" t="s">
        <v>57</v>
      </c>
      <c r="K7" s="14"/>
      <c r="L7" s="14"/>
      <c r="M7" s="14"/>
      <c r="N7" s="14"/>
      <c r="O7" s="14"/>
      <c r="P7" s="14"/>
      <c r="Q7" s="14"/>
      <c r="R7" s="14"/>
    </row>
    <row r="8" spans="1:18" x14ac:dyDescent="0.25">
      <c r="A8" t="s">
        <v>79</v>
      </c>
      <c r="D8" t="s">
        <v>80</v>
      </c>
      <c r="J8" s="14" t="s">
        <v>6</v>
      </c>
      <c r="K8" s="14"/>
      <c r="L8" s="14" t="s">
        <v>9</v>
      </c>
      <c r="M8" s="14"/>
      <c r="N8" s="14"/>
      <c r="O8" s="14"/>
      <c r="P8" s="14"/>
      <c r="Q8" s="14"/>
      <c r="R8" s="14"/>
    </row>
    <row r="9" spans="1:18" x14ac:dyDescent="0.25">
      <c r="A9" t="s">
        <v>97</v>
      </c>
      <c r="J9" s="14">
        <v>210</v>
      </c>
      <c r="K9" s="14" t="s">
        <v>74</v>
      </c>
      <c r="L9" s="14">
        <v>290</v>
      </c>
      <c r="M9" s="14" t="s">
        <v>74</v>
      </c>
      <c r="N9" s="14"/>
      <c r="O9" s="14"/>
      <c r="P9" s="14"/>
      <c r="Q9" s="14"/>
      <c r="R9" s="14"/>
    </row>
    <row r="10" spans="1:18" x14ac:dyDescent="0.25">
      <c r="A10" t="s">
        <v>107</v>
      </c>
      <c r="J10" s="14">
        <v>200</v>
      </c>
      <c r="K10" s="14" t="s">
        <v>74</v>
      </c>
      <c r="L10" s="14">
        <v>270</v>
      </c>
      <c r="M10" s="14" t="s">
        <v>74</v>
      </c>
      <c r="N10" s="14"/>
      <c r="O10" s="14"/>
      <c r="P10" s="14"/>
      <c r="Q10" s="14"/>
      <c r="R10" s="14"/>
    </row>
    <row r="11" spans="1:18" x14ac:dyDescent="0.25">
      <c r="J11" s="14"/>
      <c r="K11" s="14"/>
      <c r="L11" s="14"/>
      <c r="M11" s="14"/>
      <c r="N11" s="14"/>
      <c r="O11" s="14"/>
      <c r="P11" s="14"/>
      <c r="Q11" s="14"/>
      <c r="R11" s="14"/>
    </row>
    <row r="12" spans="1:18" x14ac:dyDescent="0.25">
      <c r="A12" t="s">
        <v>92</v>
      </c>
      <c r="C12" s="8">
        <v>42234</v>
      </c>
      <c r="J12" s="15">
        <f>SUM(J9:J10)</f>
        <v>410</v>
      </c>
      <c r="K12" s="14" t="s">
        <v>74</v>
      </c>
      <c r="L12" s="15">
        <f>SUM(L9:L11)</f>
        <v>560</v>
      </c>
      <c r="M12" s="14" t="s">
        <v>74</v>
      </c>
      <c r="N12" s="14"/>
      <c r="O12" s="14"/>
      <c r="P12" s="14"/>
      <c r="Q12" s="14"/>
      <c r="R12" s="14"/>
    </row>
    <row r="13" spans="1:18" x14ac:dyDescent="0.25">
      <c r="A13" t="s">
        <v>93</v>
      </c>
      <c r="J13" s="14"/>
      <c r="K13" s="14"/>
      <c r="L13" s="14"/>
      <c r="M13" s="14" t="s">
        <v>47</v>
      </c>
      <c r="N13" s="14">
        <f>SUM(L12,J12)</f>
        <v>970</v>
      </c>
      <c r="O13" s="14" t="s">
        <v>74</v>
      </c>
      <c r="P13" s="14"/>
      <c r="Q13" s="14"/>
      <c r="R13" s="14"/>
    </row>
    <row r="14" spans="1:18" x14ac:dyDescent="0.25">
      <c r="A14" t="s">
        <v>6</v>
      </c>
      <c r="J14" s="14"/>
      <c r="K14" s="14"/>
      <c r="L14" s="14"/>
      <c r="M14" s="16" t="s">
        <v>50</v>
      </c>
      <c r="N14" s="16">
        <f>SUM(N13/2)</f>
        <v>485</v>
      </c>
      <c r="O14" s="16" t="s">
        <v>74</v>
      </c>
      <c r="P14" s="14"/>
      <c r="Q14" s="14"/>
      <c r="R14" s="14"/>
    </row>
    <row r="15" spans="1:18" x14ac:dyDescent="0.25">
      <c r="A15">
        <v>280</v>
      </c>
      <c r="B15" t="s">
        <v>74</v>
      </c>
      <c r="J15" s="14" t="s">
        <v>37</v>
      </c>
      <c r="K15" s="14"/>
      <c r="L15" s="14"/>
      <c r="M15" s="14"/>
      <c r="N15" s="14"/>
      <c r="O15" s="14"/>
      <c r="P15" s="14"/>
      <c r="Q15" s="14"/>
      <c r="R15" s="14"/>
    </row>
    <row r="16" spans="1:18" x14ac:dyDescent="0.25">
      <c r="A16">
        <v>200</v>
      </c>
      <c r="B16" t="s">
        <v>74</v>
      </c>
      <c r="J16" s="14" t="s">
        <v>99</v>
      </c>
      <c r="K16" s="14"/>
      <c r="L16" s="14" t="s">
        <v>68</v>
      </c>
      <c r="M16" s="14"/>
      <c r="N16" s="14"/>
      <c r="O16" s="14"/>
      <c r="P16" s="14"/>
      <c r="Q16" s="14"/>
      <c r="R16" s="14"/>
    </row>
    <row r="17" spans="1:18" x14ac:dyDescent="0.25">
      <c r="A17">
        <v>300</v>
      </c>
      <c r="B17" t="s">
        <v>74</v>
      </c>
      <c r="C17" s="7"/>
      <c r="E17" s="7"/>
      <c r="J17" s="14" t="s">
        <v>6</v>
      </c>
      <c r="K17" s="14"/>
      <c r="L17" s="14" t="s">
        <v>9</v>
      </c>
      <c r="M17" s="14"/>
      <c r="N17" s="14"/>
      <c r="O17" s="14"/>
      <c r="P17" s="14"/>
      <c r="Q17" s="14"/>
      <c r="R17" s="14"/>
    </row>
    <row r="18" spans="1:18" x14ac:dyDescent="0.25">
      <c r="A18" s="2">
        <f>SUM(A15:A17)</f>
        <v>780</v>
      </c>
      <c r="B18" t="s">
        <v>74</v>
      </c>
      <c r="C18" s="7"/>
      <c r="D18" s="5"/>
      <c r="E18" s="7"/>
      <c r="J18" s="14">
        <v>260</v>
      </c>
      <c r="K18" s="14" t="s">
        <v>74</v>
      </c>
      <c r="L18" s="14">
        <v>220</v>
      </c>
      <c r="M18" s="14" t="s">
        <v>74</v>
      </c>
      <c r="N18" s="14"/>
      <c r="O18" s="14"/>
      <c r="P18" s="14"/>
      <c r="Q18" s="14"/>
      <c r="R18" s="14"/>
    </row>
    <row r="19" spans="1:18" x14ac:dyDescent="0.25">
      <c r="G19" t="s">
        <v>18</v>
      </c>
      <c r="H19">
        <f>SUM(A18,C18,E18)</f>
        <v>780</v>
      </c>
      <c r="I19" t="s">
        <v>74</v>
      </c>
      <c r="J19" s="14">
        <v>370</v>
      </c>
      <c r="K19" s="14" t="s">
        <v>74</v>
      </c>
      <c r="L19" s="14">
        <v>425</v>
      </c>
      <c r="M19" s="14" t="s">
        <v>74</v>
      </c>
      <c r="N19" s="14"/>
      <c r="O19" s="14"/>
      <c r="P19" s="14"/>
      <c r="Q19" s="14"/>
      <c r="R19" s="14"/>
    </row>
    <row r="20" spans="1:18" x14ac:dyDescent="0.25">
      <c r="G20" s="4"/>
      <c r="H20" s="4"/>
      <c r="J20" s="14"/>
      <c r="K20" s="14"/>
      <c r="L20" s="14"/>
      <c r="M20" s="14"/>
      <c r="N20" s="14"/>
      <c r="O20" s="14"/>
      <c r="P20" s="14"/>
      <c r="Q20" s="14"/>
      <c r="R20" s="14"/>
    </row>
    <row r="21" spans="1:18" x14ac:dyDescent="0.25">
      <c r="J21" s="15">
        <f>SUM(J18:J20)</f>
        <v>630</v>
      </c>
      <c r="K21" s="14" t="s">
        <v>74</v>
      </c>
      <c r="L21" s="15">
        <f>SUM(L18:L20)</f>
        <v>645</v>
      </c>
      <c r="M21" s="14" t="s">
        <v>74</v>
      </c>
      <c r="N21" s="19"/>
      <c r="O21" s="14"/>
      <c r="P21" s="14"/>
      <c r="Q21" s="14"/>
      <c r="R21" s="14"/>
    </row>
    <row r="22" spans="1:18" x14ac:dyDescent="0.25">
      <c r="A22" t="s">
        <v>94</v>
      </c>
      <c r="J22" s="14"/>
      <c r="K22" s="14"/>
      <c r="L22" s="14"/>
      <c r="M22" s="14"/>
      <c r="N22" s="14"/>
      <c r="O22" s="14"/>
      <c r="P22" s="14"/>
      <c r="Q22" s="14"/>
      <c r="R22" s="14"/>
    </row>
    <row r="23" spans="1:18" x14ac:dyDescent="0.25">
      <c r="A23" t="s">
        <v>95</v>
      </c>
      <c r="J23" s="14"/>
      <c r="K23" s="14"/>
      <c r="L23" s="14"/>
      <c r="M23" s="14" t="s">
        <v>47</v>
      </c>
      <c r="N23" s="14">
        <f>SUM(J21,L21)</f>
        <v>1275</v>
      </c>
      <c r="O23" s="14" t="s">
        <v>74</v>
      </c>
      <c r="P23" s="14"/>
      <c r="Q23" s="14"/>
      <c r="R23" s="14"/>
    </row>
    <row r="24" spans="1:18" x14ac:dyDescent="0.25">
      <c r="A24" t="s">
        <v>6</v>
      </c>
      <c r="C24" t="s">
        <v>9</v>
      </c>
      <c r="E24" t="s">
        <v>13</v>
      </c>
      <c r="J24" s="14"/>
      <c r="K24" s="14"/>
      <c r="L24" s="14"/>
      <c r="M24" s="16" t="s">
        <v>50</v>
      </c>
      <c r="N24" s="16">
        <f>SUM(N23/2)</f>
        <v>637.5</v>
      </c>
      <c r="O24" s="14" t="s">
        <v>74</v>
      </c>
      <c r="P24" s="14"/>
      <c r="Q24" s="14"/>
      <c r="R24" s="14"/>
    </row>
    <row r="25" spans="1:18" x14ac:dyDescent="0.25">
      <c r="A25">
        <v>180</v>
      </c>
      <c r="B25" t="s">
        <v>74</v>
      </c>
      <c r="C25">
        <v>320</v>
      </c>
      <c r="D25" t="s">
        <v>74</v>
      </c>
      <c r="J25" s="14"/>
      <c r="K25" s="14"/>
      <c r="L25" s="14"/>
      <c r="M25" s="14"/>
      <c r="N25" s="14"/>
      <c r="O25" s="14"/>
      <c r="P25" s="14"/>
      <c r="Q25" s="14"/>
      <c r="R25" s="14"/>
    </row>
    <row r="26" spans="1:18" x14ac:dyDescent="0.25">
      <c r="A26">
        <v>280</v>
      </c>
      <c r="B26" t="s">
        <v>74</v>
      </c>
      <c r="C26">
        <v>560</v>
      </c>
      <c r="D26" t="s">
        <v>74</v>
      </c>
      <c r="E26" s="7"/>
      <c r="J26" s="14" t="s">
        <v>77</v>
      </c>
      <c r="K26" s="14"/>
      <c r="L26" s="14"/>
      <c r="M26" s="14"/>
      <c r="N26" s="14"/>
      <c r="O26" s="14"/>
      <c r="P26" s="14"/>
      <c r="Q26" s="14"/>
      <c r="R26" s="14"/>
    </row>
    <row r="27" spans="1:18" x14ac:dyDescent="0.25">
      <c r="A27" s="6"/>
      <c r="B27" t="s">
        <v>74</v>
      </c>
      <c r="D27" t="s">
        <v>74</v>
      </c>
      <c r="E27" s="7"/>
      <c r="J27" s="14"/>
      <c r="K27" s="14"/>
      <c r="L27" s="14"/>
      <c r="M27" s="14"/>
      <c r="N27" s="14"/>
      <c r="O27" s="14"/>
      <c r="P27" s="14"/>
      <c r="Q27" s="14"/>
      <c r="R27" s="14"/>
    </row>
    <row r="28" spans="1:18" x14ac:dyDescent="0.25">
      <c r="A28">
        <f>SUM(A25:A27)</f>
        <v>460</v>
      </c>
      <c r="B28" t="s">
        <v>74</v>
      </c>
      <c r="C28" s="3">
        <f>SUM(C25:C27)</f>
        <v>880</v>
      </c>
      <c r="D28" t="s">
        <v>74</v>
      </c>
      <c r="G28" t="s">
        <v>18</v>
      </c>
      <c r="H28">
        <f>SUM(A28,C28)</f>
        <v>1340</v>
      </c>
      <c r="I28" t="s">
        <v>74</v>
      </c>
      <c r="J28" s="17">
        <v>42234</v>
      </c>
      <c r="K28" s="14"/>
      <c r="L28" s="14" t="s">
        <v>102</v>
      </c>
      <c r="M28" s="14"/>
      <c r="N28" s="14"/>
      <c r="O28" s="14"/>
      <c r="P28" s="14"/>
      <c r="Q28" s="14"/>
      <c r="R28" s="14"/>
    </row>
    <row r="29" spans="1:18" x14ac:dyDescent="0.25">
      <c r="G29" s="4" t="s">
        <v>50</v>
      </c>
      <c r="H29" s="4">
        <f>SUM(H28/2)</f>
        <v>670</v>
      </c>
      <c r="I29" t="s">
        <v>74</v>
      </c>
      <c r="J29" s="14" t="s">
        <v>103</v>
      </c>
      <c r="K29" s="14"/>
      <c r="L29" s="14"/>
      <c r="M29" s="14"/>
      <c r="N29" s="14"/>
      <c r="O29" s="14" t="s">
        <v>87</v>
      </c>
      <c r="P29" s="14"/>
      <c r="Q29" s="14"/>
      <c r="R29" s="14"/>
    </row>
    <row r="30" spans="1:18" x14ac:dyDescent="0.25">
      <c r="J30" s="14" t="s">
        <v>104</v>
      </c>
      <c r="K30" s="14"/>
      <c r="L30" s="14"/>
      <c r="M30" s="14"/>
      <c r="N30" s="14"/>
      <c r="O30" s="14"/>
      <c r="P30" s="14"/>
      <c r="Q30" s="14"/>
      <c r="R30" s="14"/>
    </row>
    <row r="31" spans="1:18" x14ac:dyDescent="0.25">
      <c r="C31" s="8"/>
      <c r="J31" s="14" t="s">
        <v>105</v>
      </c>
      <c r="K31" s="14"/>
      <c r="L31" s="14"/>
      <c r="M31" s="14"/>
      <c r="N31" s="14"/>
      <c r="O31" s="14"/>
      <c r="P31" s="14"/>
      <c r="Q31" s="14"/>
      <c r="R31" s="14"/>
    </row>
    <row r="32" spans="1:18" x14ac:dyDescent="0.25">
      <c r="J32" s="14" t="s">
        <v>6</v>
      </c>
      <c r="K32" s="14"/>
      <c r="L32" s="14"/>
      <c r="M32" s="14"/>
      <c r="N32" s="14"/>
      <c r="O32" s="14"/>
      <c r="P32" s="14"/>
      <c r="Q32" s="14"/>
      <c r="R32" s="14"/>
    </row>
    <row r="33" spans="1:18" x14ac:dyDescent="0.25">
      <c r="J33" s="14">
        <v>310</v>
      </c>
      <c r="K33" s="14" t="s">
        <v>74</v>
      </c>
      <c r="L33" s="14"/>
      <c r="M33" s="14"/>
      <c r="N33" s="14"/>
      <c r="O33" s="14"/>
      <c r="P33" s="14"/>
      <c r="Q33" s="14"/>
      <c r="R33" s="14"/>
    </row>
    <row r="34" spans="1:18" x14ac:dyDescent="0.25">
      <c r="J34" s="14">
        <v>200</v>
      </c>
      <c r="K34" s="14" t="s">
        <v>74</v>
      </c>
      <c r="L34" s="14"/>
      <c r="M34" s="14"/>
      <c r="N34" s="14"/>
      <c r="O34" s="14"/>
      <c r="P34" s="14"/>
      <c r="Q34" s="14"/>
      <c r="R34" s="14"/>
    </row>
    <row r="35" spans="1:18" x14ac:dyDescent="0.25">
      <c r="J35" s="14">
        <v>175</v>
      </c>
      <c r="K35" s="14" t="s">
        <v>74</v>
      </c>
      <c r="L35" s="19"/>
      <c r="M35" s="14"/>
      <c r="N35" s="14"/>
      <c r="O35" s="14"/>
      <c r="P35" s="14"/>
      <c r="Q35" s="14"/>
      <c r="R35" s="14"/>
    </row>
    <row r="36" spans="1:18" x14ac:dyDescent="0.25">
      <c r="C36" s="7"/>
      <c r="E36" s="7"/>
      <c r="J36" s="15">
        <f>SUM(J33:J35)</f>
        <v>685</v>
      </c>
      <c r="K36" s="14" t="s">
        <v>74</v>
      </c>
      <c r="L36" s="19"/>
      <c r="M36" s="14"/>
      <c r="N36" s="14"/>
      <c r="O36" s="14"/>
      <c r="P36" s="14"/>
      <c r="Q36" s="14"/>
      <c r="R36" s="14"/>
    </row>
    <row r="37" spans="1:18" x14ac:dyDescent="0.25">
      <c r="A37" s="18"/>
      <c r="C37" s="7"/>
      <c r="D37" s="5"/>
      <c r="E37" s="7"/>
      <c r="J37" s="14"/>
      <c r="K37" s="14"/>
      <c r="L37" s="14"/>
      <c r="M37" s="14" t="s">
        <v>47</v>
      </c>
      <c r="N37" s="14">
        <f>SUM(J36,L36)</f>
        <v>685</v>
      </c>
      <c r="O37" s="14" t="s">
        <v>74</v>
      </c>
      <c r="P37" s="14"/>
      <c r="Q37" s="14"/>
      <c r="R37" s="14"/>
    </row>
    <row r="38" spans="1:18" x14ac:dyDescent="0.25">
      <c r="J38" s="14"/>
      <c r="K38" s="14"/>
      <c r="L38" s="14"/>
      <c r="M38" s="16"/>
      <c r="N38" s="16"/>
      <c r="O38" s="16"/>
      <c r="P38" s="14"/>
      <c r="Q38" s="14"/>
      <c r="R38" s="14"/>
    </row>
    <row r="39" spans="1:18" x14ac:dyDescent="0.25">
      <c r="G39" s="4"/>
      <c r="H39" s="4"/>
      <c r="J39" s="14"/>
      <c r="K39" s="14"/>
      <c r="L39" s="14"/>
      <c r="M39" s="14"/>
      <c r="N39" s="14"/>
      <c r="O39" s="14"/>
      <c r="P39" s="14"/>
      <c r="Q39" s="14"/>
      <c r="R39" s="14"/>
    </row>
    <row r="40" spans="1:18" x14ac:dyDescent="0.25">
      <c r="J40" s="14" t="s">
        <v>106</v>
      </c>
      <c r="K40" s="14"/>
      <c r="L40" s="14"/>
      <c r="M40" s="14"/>
      <c r="N40" s="14"/>
      <c r="O40" s="14"/>
      <c r="P40" s="14"/>
      <c r="Q40" s="14"/>
      <c r="R40" s="14"/>
    </row>
    <row r="41" spans="1:18" x14ac:dyDescent="0.25">
      <c r="C41" s="8"/>
      <c r="J41" s="14" t="s">
        <v>6</v>
      </c>
      <c r="K41" s="14"/>
      <c r="L41" s="14"/>
      <c r="M41" s="14"/>
      <c r="N41" s="14"/>
      <c r="O41" s="14"/>
      <c r="P41" s="14"/>
      <c r="Q41" s="14"/>
      <c r="R41" s="14"/>
    </row>
    <row r="42" spans="1:18" x14ac:dyDescent="0.25">
      <c r="J42" s="14">
        <v>260</v>
      </c>
      <c r="K42" s="14" t="s">
        <v>74</v>
      </c>
      <c r="L42" s="14"/>
      <c r="M42" s="14"/>
      <c r="N42" s="14"/>
      <c r="O42" s="14"/>
      <c r="P42" s="14"/>
      <c r="Q42" s="14"/>
      <c r="R42" s="14"/>
    </row>
    <row r="43" spans="1:18" x14ac:dyDescent="0.25">
      <c r="J43" s="14">
        <v>280</v>
      </c>
      <c r="K43" s="14" t="s">
        <v>74</v>
      </c>
      <c r="L43" s="14"/>
      <c r="M43" s="14"/>
      <c r="N43" s="14"/>
      <c r="O43" s="14"/>
      <c r="P43" s="14"/>
      <c r="Q43" s="14"/>
      <c r="R43" s="14"/>
    </row>
    <row r="44" spans="1:18" x14ac:dyDescent="0.25">
      <c r="J44" s="14">
        <v>265</v>
      </c>
      <c r="K44" s="14" t="s">
        <v>74</v>
      </c>
      <c r="L44" s="14"/>
      <c r="M44" s="14"/>
      <c r="N44" s="14"/>
      <c r="O44" s="14"/>
      <c r="P44" s="14"/>
      <c r="Q44" s="14"/>
      <c r="R44" s="14"/>
    </row>
    <row r="45" spans="1:18" x14ac:dyDescent="0.25">
      <c r="E45" s="7"/>
      <c r="J45" s="15">
        <f>SUM(J42:J44)</f>
        <v>805</v>
      </c>
      <c r="K45" s="14" t="s">
        <v>74</v>
      </c>
      <c r="L45" s="19"/>
      <c r="M45" s="14"/>
      <c r="N45" s="19"/>
      <c r="O45" s="14"/>
      <c r="P45" s="14"/>
      <c r="Q45" s="14"/>
      <c r="R45" s="14"/>
    </row>
    <row r="46" spans="1:18" x14ac:dyDescent="0.25">
      <c r="A46" s="7"/>
      <c r="C46" s="7"/>
      <c r="E46" s="7"/>
      <c r="J46" s="14"/>
      <c r="K46" s="14"/>
      <c r="L46" s="14"/>
      <c r="M46" s="14"/>
      <c r="N46" s="14"/>
      <c r="O46" s="14"/>
      <c r="P46" s="14"/>
      <c r="Q46" s="14"/>
      <c r="R46" s="14"/>
    </row>
    <row r="47" spans="1:18" x14ac:dyDescent="0.25">
      <c r="C47" s="7"/>
      <c r="J47" s="14"/>
      <c r="K47" s="14"/>
      <c r="L47" s="14"/>
      <c r="M47" s="14" t="s">
        <v>47</v>
      </c>
      <c r="N47" s="14">
        <f>SUM(J45,L45,N45,)</f>
        <v>805</v>
      </c>
      <c r="O47" s="14" t="s">
        <v>74</v>
      </c>
      <c r="P47" s="14"/>
      <c r="Q47" s="14"/>
      <c r="R47" s="1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topLeftCell="A25" workbookViewId="0">
      <selection activeCell="A46" sqref="A46"/>
    </sheetView>
  </sheetViews>
  <sheetFormatPr defaultRowHeight="15" x14ac:dyDescent="0.25"/>
  <cols>
    <col min="1" max="1" width="9.7109375" bestFit="1" customWidth="1"/>
    <col min="5" max="5" width="9.7109375" bestFit="1" customWidth="1"/>
    <col min="10" max="10" width="10.28515625" customWidth="1"/>
  </cols>
  <sheetData>
    <row r="1" spans="1:18" x14ac:dyDescent="0.25">
      <c r="A1" s="1"/>
      <c r="D1">
        <v>2016</v>
      </c>
      <c r="J1" s="13"/>
      <c r="K1" s="14"/>
      <c r="L1" s="14"/>
      <c r="M1" s="14">
        <v>2016</v>
      </c>
      <c r="N1" s="14"/>
      <c r="O1" s="14"/>
      <c r="P1" s="14"/>
      <c r="Q1" s="14"/>
      <c r="R1" s="14"/>
    </row>
    <row r="2" spans="1:18" x14ac:dyDescent="0.25">
      <c r="J2" s="17">
        <v>42556</v>
      </c>
      <c r="K2" s="14"/>
      <c r="L2" s="14"/>
      <c r="M2" s="14"/>
      <c r="N2" s="14"/>
      <c r="O2" s="14"/>
      <c r="P2" s="14"/>
      <c r="Q2" s="14"/>
      <c r="R2" s="14"/>
    </row>
    <row r="3" spans="1:18" x14ac:dyDescent="0.25">
      <c r="A3" t="s">
        <v>0</v>
      </c>
      <c r="J3" s="14" t="s">
        <v>96</v>
      </c>
      <c r="K3" s="14"/>
      <c r="L3" s="14"/>
      <c r="M3" s="14"/>
      <c r="N3" s="14"/>
      <c r="O3" s="14"/>
      <c r="P3" s="14"/>
      <c r="Q3" s="14"/>
      <c r="R3" s="14"/>
    </row>
    <row r="4" spans="1:18" x14ac:dyDescent="0.25">
      <c r="A4" t="s">
        <v>1</v>
      </c>
      <c r="J4" s="14" t="s">
        <v>108</v>
      </c>
      <c r="K4" s="14"/>
      <c r="L4" s="14"/>
      <c r="M4" s="14"/>
      <c r="N4" s="14"/>
      <c r="O4" s="14"/>
      <c r="P4" s="14"/>
      <c r="Q4" s="14"/>
      <c r="R4" s="14"/>
    </row>
    <row r="5" spans="1:18" x14ac:dyDescent="0.25">
      <c r="J5" s="14" t="s">
        <v>98</v>
      </c>
      <c r="K5" s="14"/>
      <c r="L5" s="14"/>
      <c r="M5" s="14"/>
      <c r="N5" s="14"/>
      <c r="O5" s="14"/>
      <c r="P5" s="14"/>
      <c r="Q5" s="14"/>
      <c r="R5" s="14"/>
    </row>
    <row r="6" spans="1:18" x14ac:dyDescent="0.25">
      <c r="J6" s="14" t="s">
        <v>57</v>
      </c>
      <c r="K6" s="14"/>
      <c r="L6" s="14"/>
      <c r="M6" s="14"/>
      <c r="N6" s="14"/>
      <c r="O6" s="14"/>
      <c r="P6" s="14"/>
      <c r="Q6" s="14"/>
      <c r="R6" s="14"/>
    </row>
    <row r="7" spans="1:18" x14ac:dyDescent="0.25">
      <c r="A7" t="s">
        <v>115</v>
      </c>
      <c r="J7" s="14" t="s">
        <v>6</v>
      </c>
      <c r="K7" s="14"/>
      <c r="L7" s="14" t="s">
        <v>9</v>
      </c>
      <c r="M7" s="14"/>
      <c r="N7" s="14"/>
      <c r="O7" s="14"/>
      <c r="P7" s="14"/>
      <c r="Q7" s="14"/>
      <c r="R7" s="14"/>
    </row>
    <row r="8" spans="1:18" x14ac:dyDescent="0.25">
      <c r="J8" s="14">
        <v>260</v>
      </c>
      <c r="K8" s="14"/>
      <c r="L8" s="14">
        <v>220</v>
      </c>
      <c r="M8" s="14"/>
      <c r="N8" s="14"/>
      <c r="O8" s="14"/>
      <c r="P8" s="14"/>
      <c r="Q8" s="14"/>
      <c r="R8" s="14"/>
    </row>
    <row r="9" spans="1:18" x14ac:dyDescent="0.25">
      <c r="J9" s="14">
        <v>335</v>
      </c>
      <c r="K9" s="14"/>
      <c r="L9" s="14">
        <v>210</v>
      </c>
      <c r="M9" s="14"/>
      <c r="N9" s="14"/>
      <c r="O9" s="14"/>
      <c r="P9" s="14"/>
      <c r="Q9" s="14"/>
      <c r="R9" s="14"/>
    </row>
    <row r="10" spans="1:18" x14ac:dyDescent="0.25">
      <c r="J10" s="14">
        <v>235</v>
      </c>
      <c r="K10" s="14"/>
      <c r="L10" s="14">
        <v>120</v>
      </c>
      <c r="M10" s="14"/>
      <c r="N10" s="14"/>
      <c r="O10" s="14"/>
      <c r="P10" s="14"/>
      <c r="Q10" s="14"/>
      <c r="R10" s="14"/>
    </row>
    <row r="11" spans="1:18" x14ac:dyDescent="0.25">
      <c r="A11" t="s">
        <v>111</v>
      </c>
      <c r="C11" s="8"/>
      <c r="E11" s="8">
        <v>42556</v>
      </c>
      <c r="J11" s="15">
        <f>SUM(J8:J10)</f>
        <v>830</v>
      </c>
      <c r="K11" s="14"/>
      <c r="L11" s="15">
        <f>SUM(L8:L10)</f>
        <v>550</v>
      </c>
      <c r="M11" s="14"/>
      <c r="N11" s="14"/>
      <c r="O11" s="14"/>
      <c r="P11" s="14"/>
      <c r="Q11" s="14"/>
      <c r="R11" s="14"/>
    </row>
    <row r="12" spans="1:18" x14ac:dyDescent="0.25">
      <c r="J12" s="14"/>
      <c r="K12" s="14"/>
      <c r="L12" s="14"/>
      <c r="M12" s="14" t="s">
        <v>47</v>
      </c>
      <c r="N12" s="14">
        <f>SUM(J11 +L11)</f>
        <v>1380</v>
      </c>
      <c r="O12" s="14" t="s">
        <v>74</v>
      </c>
      <c r="P12" s="14"/>
      <c r="Q12" s="14"/>
      <c r="R12" s="14"/>
    </row>
    <row r="13" spans="1:18" x14ac:dyDescent="0.25">
      <c r="A13" t="s">
        <v>6</v>
      </c>
      <c r="C13" t="s">
        <v>9</v>
      </c>
      <c r="J13" s="14"/>
      <c r="K13" s="14"/>
      <c r="L13" s="14"/>
      <c r="M13" s="16" t="s">
        <v>50</v>
      </c>
      <c r="N13" s="16">
        <f>SUM(N12/2)</f>
        <v>690</v>
      </c>
      <c r="O13" s="16" t="s">
        <v>74</v>
      </c>
      <c r="P13" s="14"/>
      <c r="Q13" s="14"/>
      <c r="R13" s="14"/>
    </row>
    <row r="14" spans="1:18" x14ac:dyDescent="0.25">
      <c r="A14">
        <v>245</v>
      </c>
      <c r="B14" t="s">
        <v>74</v>
      </c>
      <c r="C14">
        <v>105</v>
      </c>
      <c r="D14" t="s">
        <v>74</v>
      </c>
      <c r="J14" s="14" t="s">
        <v>110</v>
      </c>
      <c r="K14" s="14"/>
      <c r="L14" s="14"/>
      <c r="M14" s="14"/>
      <c r="N14" s="14"/>
      <c r="O14" s="14"/>
      <c r="P14" s="14"/>
      <c r="Q14" s="14"/>
      <c r="R14" s="14"/>
    </row>
    <row r="15" spans="1:18" x14ac:dyDescent="0.25">
      <c r="A15">
        <v>275</v>
      </c>
      <c r="B15" t="s">
        <v>74</v>
      </c>
      <c r="C15">
        <v>225</v>
      </c>
      <c r="D15" t="s">
        <v>74</v>
      </c>
      <c r="J15" s="14" t="s">
        <v>66</v>
      </c>
      <c r="K15" s="14"/>
      <c r="L15" s="14" t="s">
        <v>68</v>
      </c>
      <c r="M15" s="14"/>
      <c r="N15" s="14"/>
      <c r="O15" s="14"/>
      <c r="P15" s="14"/>
      <c r="Q15" s="14"/>
      <c r="R15" s="14"/>
    </row>
    <row r="16" spans="1:18" x14ac:dyDescent="0.25">
      <c r="B16" t="s">
        <v>74</v>
      </c>
      <c r="D16" t="s">
        <v>74</v>
      </c>
      <c r="J16" s="14" t="s">
        <v>6</v>
      </c>
      <c r="K16" s="14"/>
      <c r="L16" s="14" t="s">
        <v>9</v>
      </c>
      <c r="M16" s="14"/>
      <c r="N16" s="14"/>
      <c r="O16" s="14"/>
      <c r="P16" s="14"/>
      <c r="Q16" s="14"/>
      <c r="R16" s="14"/>
    </row>
    <row r="17" spans="1:18" x14ac:dyDescent="0.25">
      <c r="A17" s="2">
        <f>SUM(A14:A16)</f>
        <v>520</v>
      </c>
      <c r="B17" t="s">
        <v>74</v>
      </c>
      <c r="C17" s="3">
        <f>SUM(C14:C16)</f>
        <v>330</v>
      </c>
      <c r="D17" s="5" t="s">
        <v>74</v>
      </c>
      <c r="E17" s="3">
        <f>SUM(E14:E16)</f>
        <v>0</v>
      </c>
      <c r="J17" s="14">
        <v>150</v>
      </c>
      <c r="K17" s="14"/>
      <c r="L17" s="14">
        <v>190</v>
      </c>
      <c r="M17" s="14"/>
      <c r="N17" s="14"/>
      <c r="O17" s="14"/>
      <c r="P17" s="14"/>
      <c r="Q17" s="14"/>
      <c r="R17" s="14"/>
    </row>
    <row r="18" spans="1:18" x14ac:dyDescent="0.25">
      <c r="G18" t="s">
        <v>18</v>
      </c>
      <c r="H18">
        <f>SUM(A17,C17,E17)</f>
        <v>850</v>
      </c>
      <c r="I18" t="s">
        <v>74</v>
      </c>
      <c r="J18" s="14">
        <v>245</v>
      </c>
      <c r="K18" s="14"/>
      <c r="L18" s="14">
        <v>225</v>
      </c>
      <c r="M18" s="14"/>
      <c r="N18" s="14"/>
      <c r="O18" s="14"/>
      <c r="P18" s="14"/>
      <c r="Q18" s="14"/>
      <c r="R18" s="14"/>
    </row>
    <row r="19" spans="1:18" x14ac:dyDescent="0.25">
      <c r="G19" s="4" t="s">
        <v>50</v>
      </c>
      <c r="H19" s="4">
        <f>SUM(H18/2)</f>
        <v>425</v>
      </c>
      <c r="I19" t="s">
        <v>74</v>
      </c>
      <c r="J19" s="14">
        <v>440</v>
      </c>
      <c r="K19" s="14"/>
      <c r="L19" s="14">
        <v>345</v>
      </c>
      <c r="M19" s="14"/>
      <c r="N19" s="19"/>
      <c r="O19" s="14"/>
      <c r="P19" s="14"/>
      <c r="Q19" s="14"/>
      <c r="R19" s="14"/>
    </row>
    <row r="20" spans="1:18" x14ac:dyDescent="0.25">
      <c r="J20" s="15">
        <f>SUM(J17:J19)</f>
        <v>835</v>
      </c>
      <c r="K20" s="14"/>
      <c r="L20" s="15">
        <f>SUM(L17:L19)</f>
        <v>760</v>
      </c>
      <c r="M20" s="14"/>
      <c r="N20" s="19"/>
      <c r="O20" s="14"/>
      <c r="P20" s="14"/>
      <c r="Q20" s="14"/>
      <c r="R20" s="14"/>
    </row>
    <row r="21" spans="1:18" x14ac:dyDescent="0.25">
      <c r="J21" s="14"/>
      <c r="K21" s="14"/>
      <c r="L21" s="14"/>
      <c r="M21" s="14"/>
      <c r="N21" s="14"/>
      <c r="O21" s="14"/>
      <c r="P21" s="14"/>
      <c r="Q21" s="14"/>
      <c r="R21" s="14"/>
    </row>
    <row r="22" spans="1:18" x14ac:dyDescent="0.25">
      <c r="A22" t="s">
        <v>112</v>
      </c>
      <c r="E22" s="8">
        <v>42556</v>
      </c>
      <c r="J22" s="14"/>
      <c r="K22" s="14"/>
      <c r="L22" s="14"/>
      <c r="M22" s="14" t="s">
        <v>47</v>
      </c>
      <c r="N22" s="14">
        <f>SUM(J20,L20)</f>
        <v>1595</v>
      </c>
      <c r="O22" s="14" t="s">
        <v>74</v>
      </c>
      <c r="P22" s="14"/>
      <c r="Q22" s="14"/>
      <c r="R22" s="14"/>
    </row>
    <row r="23" spans="1:18" x14ac:dyDescent="0.25">
      <c r="A23" t="s">
        <v>6</v>
      </c>
      <c r="C23" t="s">
        <v>9</v>
      </c>
      <c r="J23" s="14"/>
      <c r="K23" s="14"/>
      <c r="L23" s="14"/>
      <c r="M23" s="16" t="s">
        <v>50</v>
      </c>
      <c r="N23" s="16">
        <f>SUM(N22/2)</f>
        <v>797.5</v>
      </c>
      <c r="O23" s="14" t="s">
        <v>74</v>
      </c>
      <c r="P23" s="14"/>
      <c r="Q23" s="14"/>
      <c r="R23" s="14"/>
    </row>
    <row r="24" spans="1:18" x14ac:dyDescent="0.25">
      <c r="A24">
        <v>165</v>
      </c>
      <c r="B24" t="s">
        <v>74</v>
      </c>
      <c r="C24">
        <v>345</v>
      </c>
      <c r="D24" t="s">
        <v>74</v>
      </c>
      <c r="J24" s="14"/>
      <c r="K24" s="14"/>
      <c r="L24" s="14"/>
      <c r="M24" s="14"/>
      <c r="N24" s="14"/>
      <c r="O24" s="14"/>
      <c r="P24" s="14"/>
      <c r="Q24" s="14"/>
      <c r="R24" s="14"/>
    </row>
    <row r="25" spans="1:18" x14ac:dyDescent="0.25">
      <c r="A25">
        <v>320</v>
      </c>
      <c r="B25" t="s">
        <v>74</v>
      </c>
      <c r="C25">
        <v>320</v>
      </c>
      <c r="D25" t="s">
        <v>74</v>
      </c>
      <c r="E25" s="7"/>
      <c r="J25" s="14"/>
      <c r="K25" s="14"/>
      <c r="L25" s="14"/>
      <c r="M25" s="14"/>
      <c r="N25" s="14"/>
      <c r="O25" s="14"/>
      <c r="P25" s="14"/>
      <c r="Q25" s="14"/>
      <c r="R25" s="14"/>
    </row>
    <row r="26" spans="1:18" x14ac:dyDescent="0.25">
      <c r="A26" s="6"/>
      <c r="B26" t="s">
        <v>74</v>
      </c>
      <c r="D26" t="s">
        <v>74</v>
      </c>
      <c r="E26" s="6"/>
      <c r="J26" s="14"/>
      <c r="K26" s="14"/>
      <c r="L26" s="14"/>
      <c r="M26" s="14"/>
      <c r="N26" s="14"/>
      <c r="O26" s="14"/>
      <c r="P26" s="14"/>
      <c r="Q26" s="14"/>
      <c r="R26" s="14"/>
    </row>
    <row r="27" spans="1:18" x14ac:dyDescent="0.25">
      <c r="A27">
        <f>SUM(A24:A26)</f>
        <v>485</v>
      </c>
      <c r="B27" t="s">
        <v>74</v>
      </c>
      <c r="C27" s="3">
        <f>SUM(C24:C26)</f>
        <v>665</v>
      </c>
      <c r="D27" t="s">
        <v>74</v>
      </c>
      <c r="G27" t="s">
        <v>18</v>
      </c>
      <c r="H27">
        <f>SUM(A27,C27,E27)</f>
        <v>1150</v>
      </c>
      <c r="J27" s="17">
        <v>42609</v>
      </c>
      <c r="K27" s="14"/>
      <c r="L27" s="14" t="s">
        <v>84</v>
      </c>
      <c r="M27" s="14"/>
      <c r="N27" s="14"/>
      <c r="O27" s="14"/>
      <c r="P27" s="14"/>
      <c r="Q27" s="14"/>
      <c r="R27" s="14"/>
    </row>
    <row r="28" spans="1:18" x14ac:dyDescent="0.25">
      <c r="G28" s="4" t="s">
        <v>50</v>
      </c>
      <c r="H28" s="4">
        <f>SUM(H27/2)</f>
        <v>575</v>
      </c>
      <c r="J28" s="14" t="s">
        <v>109</v>
      </c>
      <c r="K28" s="14"/>
      <c r="L28" s="14"/>
      <c r="M28" s="14"/>
      <c r="N28" s="14"/>
      <c r="O28" s="14"/>
      <c r="P28" s="14"/>
      <c r="Q28" s="14"/>
      <c r="R28" s="14"/>
    </row>
    <row r="29" spans="1:18" x14ac:dyDescent="0.25">
      <c r="J29" s="14" t="s">
        <v>86</v>
      </c>
      <c r="K29" s="14"/>
      <c r="L29" s="14"/>
      <c r="M29" s="14"/>
      <c r="N29" s="14"/>
      <c r="O29" s="14"/>
      <c r="P29" s="14"/>
      <c r="Q29" s="14"/>
      <c r="R29" s="14"/>
    </row>
    <row r="30" spans="1:18" x14ac:dyDescent="0.25">
      <c r="A30" t="s">
        <v>113</v>
      </c>
      <c r="C30" s="8"/>
      <c r="E30" s="8"/>
      <c r="J30" s="14"/>
      <c r="K30" s="14"/>
      <c r="L30" s="14"/>
      <c r="M30" s="14"/>
      <c r="N30" s="14"/>
      <c r="O30" s="14"/>
      <c r="P30" s="14"/>
      <c r="Q30" s="14"/>
      <c r="R30" s="14"/>
    </row>
    <row r="31" spans="1:18" x14ac:dyDescent="0.25">
      <c r="A31" s="8">
        <v>42609</v>
      </c>
      <c r="J31" s="14" t="s">
        <v>6</v>
      </c>
      <c r="K31" s="14"/>
      <c r="L31" s="14" t="s">
        <v>9</v>
      </c>
      <c r="M31" s="14"/>
      <c r="N31" s="14"/>
      <c r="O31" s="14"/>
      <c r="P31" s="14"/>
      <c r="Q31" s="14"/>
      <c r="R31" s="14"/>
    </row>
    <row r="32" spans="1:18" x14ac:dyDescent="0.25">
      <c r="A32" t="s">
        <v>6</v>
      </c>
      <c r="C32" t="s">
        <v>9</v>
      </c>
      <c r="J32" s="14">
        <v>345</v>
      </c>
      <c r="K32" s="14" t="s">
        <v>74</v>
      </c>
      <c r="L32" s="14">
        <v>525</v>
      </c>
      <c r="M32" s="14" t="s">
        <v>74</v>
      </c>
      <c r="N32" s="14"/>
      <c r="O32" s="14"/>
      <c r="P32" s="14"/>
      <c r="Q32" s="14"/>
      <c r="R32" s="14"/>
    </row>
    <row r="33" spans="1:18" x14ac:dyDescent="0.25">
      <c r="A33">
        <v>110</v>
      </c>
      <c r="B33" t="s">
        <v>74</v>
      </c>
      <c r="C33">
        <v>405</v>
      </c>
      <c r="D33" t="s">
        <v>74</v>
      </c>
      <c r="J33" s="14"/>
      <c r="K33" s="14"/>
      <c r="L33" s="14"/>
      <c r="M33" s="14"/>
      <c r="N33" s="14"/>
      <c r="O33" s="14"/>
      <c r="P33" s="14"/>
      <c r="Q33" s="14"/>
      <c r="R33" s="14"/>
    </row>
    <row r="34" spans="1:18" x14ac:dyDescent="0.25">
      <c r="J34" s="14"/>
      <c r="K34" s="14"/>
      <c r="L34" s="14"/>
      <c r="M34" s="14"/>
      <c r="N34" s="14"/>
      <c r="O34" s="14"/>
      <c r="P34" s="14"/>
      <c r="Q34" s="14"/>
      <c r="R34" s="14"/>
    </row>
    <row r="35" spans="1:18" x14ac:dyDescent="0.25">
      <c r="J35" s="15">
        <f>SUM(J32:J34)</f>
        <v>345</v>
      </c>
      <c r="K35" s="14" t="s">
        <v>74</v>
      </c>
      <c r="L35" s="15">
        <f>SUM(L32:L34)</f>
        <v>525</v>
      </c>
      <c r="M35" s="14" t="s">
        <v>74</v>
      </c>
      <c r="N35" s="14"/>
      <c r="O35" s="14"/>
      <c r="P35" s="14"/>
      <c r="Q35" s="14"/>
      <c r="R35" s="14"/>
    </row>
    <row r="36" spans="1:18" x14ac:dyDescent="0.25">
      <c r="A36" s="2">
        <f>SUM(A33:A35)</f>
        <v>110</v>
      </c>
      <c r="B36" t="s">
        <v>74</v>
      </c>
      <c r="C36" s="3">
        <f>SUM(C33:C35)</f>
        <v>405</v>
      </c>
      <c r="D36" s="5" t="s">
        <v>74</v>
      </c>
      <c r="E36" s="3"/>
      <c r="J36" s="14"/>
      <c r="K36" s="14"/>
      <c r="L36" s="14"/>
      <c r="M36" s="14" t="s">
        <v>47</v>
      </c>
      <c r="N36" s="14">
        <f>SUM(J35,L35)</f>
        <v>870</v>
      </c>
      <c r="O36" s="14" t="s">
        <v>74</v>
      </c>
      <c r="P36" s="14"/>
      <c r="Q36" s="14"/>
      <c r="R36" s="14"/>
    </row>
    <row r="37" spans="1:18" x14ac:dyDescent="0.25">
      <c r="G37" t="s">
        <v>18</v>
      </c>
      <c r="H37">
        <f>SUM(A36,C36,E36)</f>
        <v>515</v>
      </c>
      <c r="I37" t="s">
        <v>74</v>
      </c>
      <c r="J37" s="14"/>
      <c r="K37" s="14"/>
      <c r="L37" s="14"/>
      <c r="M37" s="16" t="s">
        <v>50</v>
      </c>
      <c r="N37" s="16">
        <f>SUM(N36/2)</f>
        <v>435</v>
      </c>
      <c r="O37" s="16" t="s">
        <v>74</v>
      </c>
      <c r="P37" s="14"/>
      <c r="Q37" s="14"/>
      <c r="R37" s="14"/>
    </row>
    <row r="38" spans="1:18" x14ac:dyDescent="0.25">
      <c r="G38" s="4" t="s">
        <v>50</v>
      </c>
      <c r="H38" s="4">
        <f>SUM(H37/2)</f>
        <v>257.5</v>
      </c>
      <c r="I38" t="s">
        <v>74</v>
      </c>
      <c r="J38" s="14" t="s">
        <v>110</v>
      </c>
      <c r="K38" s="14"/>
      <c r="L38" s="14"/>
      <c r="M38" s="14"/>
      <c r="N38" s="14"/>
      <c r="O38" s="14"/>
      <c r="P38" s="14"/>
      <c r="Q38" s="14"/>
      <c r="R38" s="14"/>
    </row>
    <row r="39" spans="1:18" x14ac:dyDescent="0.25">
      <c r="J39" s="14" t="s">
        <v>6</v>
      </c>
      <c r="K39" s="14"/>
      <c r="L39" s="14" t="s">
        <v>9</v>
      </c>
      <c r="M39" s="14"/>
      <c r="N39" s="14"/>
      <c r="O39" s="14"/>
      <c r="P39" s="14"/>
      <c r="Q39" s="14"/>
      <c r="R39" s="14"/>
    </row>
    <row r="40" spans="1:18" x14ac:dyDescent="0.25">
      <c r="A40" t="s">
        <v>114</v>
      </c>
      <c r="E40" s="8"/>
      <c r="J40" s="14">
        <v>300</v>
      </c>
      <c r="K40" s="14" t="s">
        <v>74</v>
      </c>
      <c r="L40" s="14">
        <v>335</v>
      </c>
      <c r="M40" s="14" t="s">
        <v>74</v>
      </c>
      <c r="N40" s="14"/>
      <c r="O40" s="14"/>
      <c r="P40" s="14"/>
      <c r="Q40" s="14"/>
      <c r="R40" s="14"/>
    </row>
    <row r="41" spans="1:18" x14ac:dyDescent="0.25">
      <c r="A41" t="s">
        <v>6</v>
      </c>
      <c r="C41" t="s">
        <v>9</v>
      </c>
      <c r="J41" s="14">
        <v>525</v>
      </c>
      <c r="K41" s="14"/>
      <c r="L41" s="14">
        <v>340</v>
      </c>
      <c r="M41" s="14"/>
      <c r="N41" s="14"/>
      <c r="O41" s="14"/>
      <c r="P41" s="14"/>
      <c r="Q41" s="14"/>
      <c r="R41" s="14"/>
    </row>
    <row r="42" spans="1:18" x14ac:dyDescent="0.25">
      <c r="A42">
        <v>385</v>
      </c>
      <c r="B42" t="s">
        <v>74</v>
      </c>
      <c r="C42">
        <v>270</v>
      </c>
      <c r="D42" t="s">
        <v>74</v>
      </c>
      <c r="J42" s="14"/>
      <c r="K42" s="14"/>
      <c r="L42" s="14"/>
      <c r="M42" s="14"/>
      <c r="N42" s="14"/>
      <c r="O42" s="14"/>
      <c r="P42" s="14"/>
      <c r="Q42" s="14"/>
      <c r="R42" s="14"/>
    </row>
    <row r="43" spans="1:18" x14ac:dyDescent="0.25">
      <c r="B43" t="s">
        <v>74</v>
      </c>
      <c r="D43" t="s">
        <v>74</v>
      </c>
      <c r="E43" s="7"/>
      <c r="J43" s="15">
        <f>SUM(J40:J42)</f>
        <v>825</v>
      </c>
      <c r="K43" s="14" t="s">
        <v>74</v>
      </c>
      <c r="L43" s="15">
        <f>SUM(L40:L42)</f>
        <v>675</v>
      </c>
      <c r="M43" s="14" t="s">
        <v>74</v>
      </c>
      <c r="N43" s="14"/>
      <c r="O43" s="14"/>
      <c r="P43" s="14"/>
      <c r="Q43" s="14"/>
      <c r="R43" s="14"/>
    </row>
    <row r="44" spans="1:18" x14ac:dyDescent="0.25">
      <c r="A44" s="6"/>
      <c r="B44" t="s">
        <v>74</v>
      </c>
      <c r="D44" t="s">
        <v>74</v>
      </c>
      <c r="E44" s="6"/>
      <c r="J44" s="14"/>
      <c r="K44" s="14"/>
      <c r="L44" s="14"/>
      <c r="M44" s="14" t="s">
        <v>47</v>
      </c>
      <c r="N44" s="14">
        <f>SUM(J43,L43)</f>
        <v>1500</v>
      </c>
      <c r="O44" s="14" t="s">
        <v>74</v>
      </c>
      <c r="P44" s="14"/>
      <c r="Q44" s="14"/>
      <c r="R44" s="14"/>
    </row>
    <row r="45" spans="1:18" x14ac:dyDescent="0.25">
      <c r="A45">
        <f>SUM(A42:A44)</f>
        <v>385</v>
      </c>
      <c r="B45" t="s">
        <v>74</v>
      </c>
      <c r="C45" s="3">
        <f>SUM(C42:C44)</f>
        <v>270</v>
      </c>
      <c r="D45" t="s">
        <v>74</v>
      </c>
      <c r="G45" t="s">
        <v>18</v>
      </c>
      <c r="H45">
        <f>SUM(A45,C45,E45)</f>
        <v>655</v>
      </c>
      <c r="J45" s="14"/>
      <c r="K45" s="14"/>
      <c r="L45" s="14"/>
      <c r="M45" s="16" t="s">
        <v>50</v>
      </c>
      <c r="N45" s="16">
        <f>SUM(N44/2)</f>
        <v>750</v>
      </c>
      <c r="O45" s="16" t="s">
        <v>74</v>
      </c>
      <c r="P45" s="14"/>
      <c r="Q45" s="14"/>
      <c r="R45" s="14"/>
    </row>
    <row r="46" spans="1:18" x14ac:dyDescent="0.25">
      <c r="G46" s="4" t="s">
        <v>50</v>
      </c>
      <c r="H46" s="4">
        <f>SUM(H45/2)</f>
        <v>327.5</v>
      </c>
    </row>
    <row r="48" spans="1:18" x14ac:dyDescent="0.25">
      <c r="A48" t="s">
        <v>116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2013 forage cutting</vt:lpstr>
      <vt:lpstr>2014 forage cutting</vt:lpstr>
      <vt:lpstr>2015 forage cutting</vt:lpstr>
      <vt:lpstr>2016 Forage Cutting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Extension Agent</dc:creator>
  <cp:lastModifiedBy>Jodi Pauley</cp:lastModifiedBy>
  <cp:lastPrinted>2017-02-27T18:29:54Z</cp:lastPrinted>
  <dcterms:created xsi:type="dcterms:W3CDTF">2013-07-09T20:06:54Z</dcterms:created>
  <dcterms:modified xsi:type="dcterms:W3CDTF">2017-03-10T22:03:45Z</dcterms:modified>
</cp:coreProperties>
</file>