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9020" windowHeight="8070"/>
  </bookViews>
  <sheets>
    <sheet name="Bee Survey" sheetId="1" r:id="rId1"/>
  </sheets>
  <calcPr calcId="125725"/>
</workbook>
</file>

<file path=xl/calcChain.xml><?xml version="1.0" encoding="utf-8"?>
<calcChain xmlns="http://schemas.openxmlformats.org/spreadsheetml/2006/main">
  <c r="H15" i="1"/>
  <c r="K16"/>
  <c r="N14"/>
  <c r="M14"/>
  <c r="K14"/>
  <c r="J16"/>
  <c r="I16"/>
  <c r="H16"/>
  <c r="G16"/>
  <c r="F16"/>
  <c r="N15"/>
  <c r="M15"/>
  <c r="L15"/>
  <c r="L14"/>
  <c r="J15"/>
  <c r="I15"/>
  <c r="G15"/>
  <c r="F15"/>
  <c r="J14"/>
  <c r="I14"/>
  <c r="H14"/>
  <c r="G14"/>
  <c r="F14"/>
  <c r="K3"/>
  <c r="K4"/>
  <c r="K5"/>
  <c r="K6"/>
  <c r="K13"/>
  <c r="K12"/>
  <c r="K11"/>
  <c r="K10"/>
  <c r="K9"/>
  <c r="K8"/>
  <c r="K7"/>
  <c r="K15" l="1"/>
</calcChain>
</file>

<file path=xl/sharedStrings.xml><?xml version="1.0" encoding="utf-8"?>
<sst xmlns="http://schemas.openxmlformats.org/spreadsheetml/2006/main" count="72" uniqueCount="47">
  <si>
    <t>Date</t>
  </si>
  <si>
    <t>Coordinates</t>
  </si>
  <si>
    <t>40° 6'18.45"N / 77°37'34.45"W</t>
  </si>
  <si>
    <t xml:space="preserve"> 39°46'22.95"N / 77°32'36.06"W</t>
  </si>
  <si>
    <t xml:space="preserve"> 39°48'18.43"N / 77°37'23.81"W</t>
  </si>
  <si>
    <t xml:space="preserve"> 39°45'44.26"N / 77°36'10.91"W</t>
  </si>
  <si>
    <t xml:space="preserve"> 39°46'46.32"N / 77°41'54.34"W</t>
  </si>
  <si>
    <t xml:space="preserve"> 39°48'58.51"N / 77°35'51.78"W</t>
  </si>
  <si>
    <t xml:space="preserve"> 39°50'42.06"N / 77°36'35.01"W</t>
  </si>
  <si>
    <t>yes</t>
  </si>
  <si>
    <t>no</t>
  </si>
  <si>
    <t>Farm</t>
  </si>
  <si>
    <r>
      <t xml:space="preserve">% </t>
    </r>
    <r>
      <rPr>
        <b/>
        <sz val="14"/>
        <color theme="1"/>
        <rFont val="Arial Narrow"/>
        <family val="2"/>
      </rPr>
      <t>BB</t>
    </r>
  </si>
  <si>
    <r>
      <t xml:space="preserve">% </t>
    </r>
    <r>
      <rPr>
        <b/>
        <sz val="14"/>
        <color theme="1"/>
        <rFont val="Arial Narrow"/>
        <family val="2"/>
      </rPr>
      <t>HB</t>
    </r>
  </si>
  <si>
    <t xml:space="preserve">  40° 7'11.16"N /  76°25'51.53"W</t>
  </si>
  <si>
    <t xml:space="preserve"> 40° 8'28.70"N /  77° 8'29.47"W</t>
  </si>
  <si>
    <t xml:space="preserve">  39°57'13.64"N /  77°39'18.09"W</t>
  </si>
  <si>
    <t xml:space="preserve">  40° 4'31.26"N /  77°27'0.69"W</t>
  </si>
  <si>
    <t xml:space="preserve">SEAREC </t>
  </si>
  <si>
    <t xml:space="preserve">Dickinson </t>
  </si>
  <si>
    <t xml:space="preserve">Wilson </t>
  </si>
  <si>
    <t>Bill R.</t>
  </si>
  <si>
    <t>Alfred B. </t>
  </si>
  <si>
    <t>Susan B.</t>
  </si>
  <si>
    <t>Caleb H.</t>
  </si>
  <si>
    <t>Ed H.</t>
  </si>
  <si>
    <t>Myron H.</t>
  </si>
  <si>
    <t>Alvin M.</t>
  </si>
  <si>
    <t>A</t>
  </si>
  <si>
    <t>BB</t>
  </si>
  <si>
    <t>HB</t>
  </si>
  <si>
    <t>SB</t>
  </si>
  <si>
    <t>TB</t>
  </si>
  <si>
    <t>HBc</t>
  </si>
  <si>
    <t>PP</t>
  </si>
  <si>
    <t>O</t>
  </si>
  <si>
    <t xml:space="preserve">Data on all farms </t>
  </si>
  <si>
    <t>y/n</t>
  </si>
  <si>
    <r>
      <t>no</t>
    </r>
    <r>
      <rPr>
        <b/>
        <sz val="16"/>
        <color theme="1"/>
        <rFont val="Arial Narrow"/>
        <family val="2"/>
      </rPr>
      <t>*</t>
    </r>
  </si>
  <si>
    <r>
      <t>Data on farms that previously did not have pumpkins</t>
    </r>
    <r>
      <rPr>
        <b/>
        <sz val="16"/>
        <color theme="1"/>
        <rFont val="Arial Narrow"/>
        <family val="2"/>
      </rPr>
      <t>*</t>
    </r>
  </si>
  <si>
    <t>Data on farms that previously had pumpkins</t>
  </si>
  <si>
    <r>
      <rPr>
        <b/>
        <sz val="16"/>
        <color theme="1"/>
        <rFont val="Arial Narrow"/>
        <family val="2"/>
      </rPr>
      <t>*</t>
    </r>
    <r>
      <rPr>
        <sz val="14"/>
        <color theme="1"/>
        <rFont val="Arial Narrow"/>
        <family val="2"/>
      </rPr>
      <t>Alfred B.</t>
    </r>
  </si>
  <si>
    <t>Pumpkin was cultivated for the first time in this field; before this, the field was cultivated with agronomic crops.</t>
  </si>
  <si>
    <r>
      <t xml:space="preserve">% </t>
    </r>
    <r>
      <rPr>
        <b/>
        <sz val="14"/>
        <color theme="1"/>
        <rFont val="Arial Narrow"/>
        <family val="2"/>
      </rPr>
      <t>SB</t>
    </r>
  </si>
  <si>
    <t>The 2010's pumpkin field was planted .3 miles away from the previous year's pumpkin field; between 2009's field and 2010's field there was an orchard.</t>
  </si>
  <si>
    <t>Bee Survey</t>
  </si>
  <si>
    <t>Caleb H. 1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</si>
</sst>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3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1" fillId="3" borderId="7" xfId="0" applyNumberFormat="1" applyFont="1" applyFill="1" applyBorder="1" applyAlignment="1">
      <alignment horizontal="center"/>
    </xf>
    <xf numFmtId="164" fontId="1" fillId="3" borderId="8" xfId="0" applyNumberFormat="1" applyFont="1" applyFill="1" applyBorder="1"/>
    <xf numFmtId="16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0" fontId="1" fillId="6" borderId="1" xfId="0" applyFont="1" applyFill="1" applyBorder="1" applyAlignment="1">
      <alignment horizontal="right"/>
    </xf>
    <xf numFmtId="164" fontId="1" fillId="6" borderId="8" xfId="0" applyNumberFormat="1" applyFont="1" applyFill="1" applyBorder="1"/>
    <xf numFmtId="0" fontId="1" fillId="5" borderId="1" xfId="0" applyFont="1" applyFill="1" applyBorder="1" applyAlignment="1">
      <alignment horizontal="right"/>
    </xf>
    <xf numFmtId="164" fontId="1" fillId="5" borderId="8" xfId="0" applyNumberFormat="1" applyFont="1" applyFill="1" applyBorder="1"/>
    <xf numFmtId="0" fontId="1" fillId="4" borderId="10" xfId="0" applyFont="1" applyFill="1" applyBorder="1" applyAlignment="1">
      <alignment horizontal="right"/>
    </xf>
    <xf numFmtId="164" fontId="1" fillId="4" borderId="11" xfId="0" applyNumberFormat="1" applyFont="1" applyFill="1" applyBorder="1"/>
    <xf numFmtId="0" fontId="1" fillId="2" borderId="12" xfId="0" applyFont="1" applyFill="1" applyBorder="1" applyAlignment="1">
      <alignment horizontal="left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4" xfId="0" applyFont="1" applyBorder="1"/>
    <xf numFmtId="0" fontId="1" fillId="2" borderId="15" xfId="0" applyFont="1" applyFill="1" applyBorder="1" applyAlignment="1">
      <alignment horizontal="left"/>
    </xf>
    <xf numFmtId="0" fontId="1" fillId="0" borderId="16" xfId="0" applyFont="1" applyBorder="1"/>
    <xf numFmtId="0" fontId="1" fillId="0" borderId="16" xfId="0" applyFont="1" applyBorder="1" applyAlignment="1">
      <alignment horizontal="left"/>
    </xf>
    <xf numFmtId="0" fontId="1" fillId="0" borderId="16" xfId="0" applyFont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4" borderId="10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1" fillId="0" borderId="20" xfId="0" applyFont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6" borderId="3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164" fontId="1" fillId="4" borderId="21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6" borderId="7" xfId="0" applyFont="1" applyFill="1" applyBorder="1" applyAlignment="1">
      <alignment horizontal="right"/>
    </xf>
    <xf numFmtId="0" fontId="1" fillId="5" borderId="7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0" fontId="1" fillId="0" borderId="0" xfId="0" applyFont="1" applyAlignment="1"/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6" borderId="7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22</xdr:row>
      <xdr:rowOff>1</xdr:rowOff>
    </xdr:from>
    <xdr:to>
      <xdr:col>19</xdr:col>
      <xdr:colOff>47626</xdr:colOff>
      <xdr:row>49</xdr:row>
      <xdr:rowOff>14557</xdr:rowOff>
    </xdr:to>
    <xdr:pic>
      <xdr:nvPicPr>
        <xdr:cNvPr id="2" name="Picture 1" descr="bee surve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7" y="6619876"/>
          <a:ext cx="11268074" cy="644393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14</xdr:col>
      <xdr:colOff>200025</xdr:colOff>
      <xdr:row>1</xdr:row>
      <xdr:rowOff>9525</xdr:rowOff>
    </xdr:from>
    <xdr:to>
      <xdr:col>18</xdr:col>
      <xdr:colOff>600075</xdr:colOff>
      <xdr:row>16</xdr:row>
      <xdr:rowOff>19051</xdr:rowOff>
    </xdr:to>
    <xdr:sp macro="" textlink="">
      <xdr:nvSpPr>
        <xdr:cNvPr id="3" name="TextBox 2"/>
        <xdr:cNvSpPr txBox="1"/>
      </xdr:nvSpPr>
      <xdr:spPr>
        <a:xfrm>
          <a:off x="8420100" y="9525"/>
          <a:ext cx="2838450" cy="3533776"/>
        </a:xfrm>
        <a:prstGeom prst="rect">
          <a:avLst/>
        </a:prstGeom>
        <a:solidFill>
          <a:schemeClr val="bg2">
            <a:lumMod val="9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500" b="1">
              <a:latin typeface="Arial Narrow" pitchFamily="34" charset="0"/>
            </a:rPr>
            <a:t>Legend:</a:t>
          </a:r>
        </a:p>
        <a:p>
          <a:endParaRPr lang="en-US" sz="800">
            <a:latin typeface="Arial Narrow" pitchFamily="34" charset="0"/>
          </a:endParaRPr>
        </a:p>
        <a:p>
          <a:r>
            <a:rPr lang="en-US" sz="1500" b="1">
              <a:latin typeface="Arial Narrow" pitchFamily="34" charset="0"/>
            </a:rPr>
            <a:t>HBc</a:t>
          </a:r>
          <a:r>
            <a:rPr lang="en-US" sz="1500">
              <a:latin typeface="Arial Narrow" pitchFamily="34" charset="0"/>
            </a:rPr>
            <a:t> - honeybee</a:t>
          </a:r>
          <a:r>
            <a:rPr lang="en-US" sz="1500" baseline="0">
              <a:latin typeface="Arial Narrow" pitchFamily="34" charset="0"/>
            </a:rPr>
            <a:t> colonies available on the farm;</a:t>
          </a:r>
        </a:p>
        <a:p>
          <a:r>
            <a:rPr lang="en-US" sz="1500" b="1" baseline="0">
              <a:latin typeface="Arial Narrow" pitchFamily="34" charset="0"/>
            </a:rPr>
            <a:t>PP</a:t>
          </a:r>
          <a:r>
            <a:rPr lang="en-US" sz="1500" baseline="0">
              <a:latin typeface="Arial Narrow" pitchFamily="34" charset="0"/>
            </a:rPr>
            <a:t> - the farm had (or not) pumpkin fields in close proximity of the 2010's field;</a:t>
          </a:r>
        </a:p>
        <a:p>
          <a:r>
            <a:rPr lang="en-US" sz="1500" b="1">
              <a:latin typeface="Arial Narrow" pitchFamily="34" charset="0"/>
            </a:rPr>
            <a:t>A</a:t>
          </a:r>
          <a:r>
            <a:rPr lang="en-US" sz="1500">
              <a:latin typeface="Arial Narrow" pitchFamily="34" charset="0"/>
            </a:rPr>
            <a:t> - acreage cultivate</a:t>
          </a:r>
          <a:r>
            <a:rPr lang="en-US" sz="1500" baseline="0">
              <a:latin typeface="Arial Narrow" pitchFamily="34" charset="0"/>
            </a:rPr>
            <a:t>d w/ pumpkins;</a:t>
          </a:r>
        </a:p>
        <a:p>
          <a:r>
            <a:rPr lang="en-US" sz="1500" b="1" baseline="0">
              <a:latin typeface="Arial Narrow" pitchFamily="34" charset="0"/>
            </a:rPr>
            <a:t>BB </a:t>
          </a:r>
          <a:r>
            <a:rPr lang="en-US" sz="1500" baseline="0">
              <a:latin typeface="Arial Narrow" pitchFamily="34" charset="0"/>
            </a:rPr>
            <a:t>- bumblebees;</a:t>
          </a:r>
        </a:p>
        <a:p>
          <a:r>
            <a:rPr lang="en-US" sz="1500" b="1" baseline="0">
              <a:latin typeface="Arial Narrow" pitchFamily="34" charset="0"/>
            </a:rPr>
            <a:t>O</a:t>
          </a:r>
          <a:r>
            <a:rPr lang="en-US" sz="1500" baseline="0">
              <a:latin typeface="Arial Narrow" pitchFamily="34" charset="0"/>
            </a:rPr>
            <a:t> - time devoted surveying bees;</a:t>
          </a:r>
        </a:p>
        <a:p>
          <a:r>
            <a:rPr lang="en-US" sz="1500" b="1" baseline="0">
              <a:latin typeface="Arial Narrow" pitchFamily="34" charset="0"/>
            </a:rPr>
            <a:t>HB</a:t>
          </a:r>
          <a:r>
            <a:rPr lang="en-US" sz="1500" baseline="0">
              <a:latin typeface="Arial Narrow" pitchFamily="34" charset="0"/>
            </a:rPr>
            <a:t> - honeybees;</a:t>
          </a:r>
        </a:p>
        <a:p>
          <a:r>
            <a:rPr lang="en-US" sz="1500" b="1" baseline="0">
              <a:latin typeface="Arial Narrow" pitchFamily="34" charset="0"/>
            </a:rPr>
            <a:t>SB</a:t>
          </a:r>
          <a:r>
            <a:rPr lang="en-US" sz="1500" baseline="0">
              <a:latin typeface="Arial Narrow" pitchFamily="34" charset="0"/>
            </a:rPr>
            <a:t> - squash bees;</a:t>
          </a:r>
        </a:p>
        <a:p>
          <a:r>
            <a:rPr lang="en-US" sz="1500" b="1" baseline="0">
              <a:latin typeface="Arial Narrow" pitchFamily="34" charset="0"/>
            </a:rPr>
            <a:t>TB</a:t>
          </a:r>
          <a:r>
            <a:rPr lang="en-US" sz="1500" baseline="0">
              <a:latin typeface="Arial Narrow" pitchFamily="34" charset="0"/>
            </a:rPr>
            <a:t> - total number of bees observed;</a:t>
          </a:r>
        </a:p>
        <a:p>
          <a:r>
            <a:rPr lang="en-US" sz="1500" b="1" baseline="0">
              <a:latin typeface="Arial Narrow" pitchFamily="34" charset="0"/>
            </a:rPr>
            <a:t>% BB </a:t>
          </a:r>
          <a:r>
            <a:rPr lang="en-US" sz="1500" baseline="0">
              <a:latin typeface="Arial Narrow" pitchFamily="34" charset="0"/>
            </a:rPr>
            <a:t>- precentage of bumblebees;</a:t>
          </a:r>
        </a:p>
        <a:p>
          <a:r>
            <a:rPr lang="en-US" sz="1500" b="1" baseline="0">
              <a:latin typeface="Arial Narrow" pitchFamily="34" charset="0"/>
            </a:rPr>
            <a:t>% HB </a:t>
          </a:r>
          <a:r>
            <a:rPr lang="en-US" sz="1500" baseline="0">
              <a:latin typeface="Arial Narrow" pitchFamily="34" charset="0"/>
            </a:rPr>
            <a:t>- percentage of honeybees;</a:t>
          </a:r>
        </a:p>
        <a:p>
          <a:r>
            <a:rPr lang="en-US" sz="1500" b="1" baseline="0">
              <a:latin typeface="Arial Narrow" pitchFamily="34" charset="0"/>
            </a:rPr>
            <a:t>% SB </a:t>
          </a:r>
          <a:r>
            <a:rPr lang="en-US" sz="1500" baseline="0">
              <a:latin typeface="Arial Narrow" pitchFamily="34" charset="0"/>
            </a:rPr>
            <a:t>- percentage of squash bees.</a:t>
          </a:r>
          <a:endParaRPr lang="en-US" sz="1500">
            <a:latin typeface="Arial Narrow" pitchFamily="34" charset="0"/>
          </a:endParaRPr>
        </a:p>
      </xdr:txBody>
    </xdr:sp>
    <xdr:clientData/>
  </xdr:twoCellAnchor>
  <xdr:twoCellAnchor>
    <xdr:from>
      <xdr:col>11</xdr:col>
      <xdr:colOff>333377</xdr:colOff>
      <xdr:row>26</xdr:row>
      <xdr:rowOff>114301</xdr:rowOff>
    </xdr:from>
    <xdr:to>
      <xdr:col>14</xdr:col>
      <xdr:colOff>133350</xdr:colOff>
      <xdr:row>27</xdr:row>
      <xdr:rowOff>180976</xdr:rowOff>
    </xdr:to>
    <xdr:sp macro="" textlink="">
      <xdr:nvSpPr>
        <xdr:cNvPr id="4" name="TextBox 3"/>
        <xdr:cNvSpPr txBox="1"/>
      </xdr:nvSpPr>
      <xdr:spPr>
        <a:xfrm>
          <a:off x="7048502" y="6048376"/>
          <a:ext cx="1304923" cy="304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rgbClr val="FFFF00"/>
              </a:solidFill>
              <a:latin typeface="Arial Narrow" pitchFamily="34" charset="0"/>
            </a:rPr>
            <a:t>38 miles</a:t>
          </a:r>
        </a:p>
      </xdr:txBody>
    </xdr:sp>
    <xdr:clientData/>
  </xdr:twoCellAnchor>
  <xdr:twoCellAnchor>
    <xdr:from>
      <xdr:col>2</xdr:col>
      <xdr:colOff>1838327</xdr:colOff>
      <xdr:row>29</xdr:row>
      <xdr:rowOff>85726</xdr:rowOff>
    </xdr:from>
    <xdr:to>
      <xdr:col>5</xdr:col>
      <xdr:colOff>28575</xdr:colOff>
      <xdr:row>30</xdr:row>
      <xdr:rowOff>152401</xdr:rowOff>
    </xdr:to>
    <xdr:sp macro="" textlink="">
      <xdr:nvSpPr>
        <xdr:cNvPr id="5" name="TextBox 4"/>
        <xdr:cNvSpPr txBox="1"/>
      </xdr:nvSpPr>
      <xdr:spPr>
        <a:xfrm rot="20769565">
          <a:off x="3248027" y="6734176"/>
          <a:ext cx="1304923" cy="304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rgbClr val="FFFF00"/>
              </a:solidFill>
              <a:latin typeface="Arial Narrow" pitchFamily="34" charset="0"/>
            </a:rPr>
            <a:t>17 miles</a:t>
          </a:r>
        </a:p>
      </xdr:txBody>
    </xdr:sp>
    <xdr:clientData/>
  </xdr:twoCellAnchor>
  <xdr:twoCellAnchor>
    <xdr:from>
      <xdr:col>1</xdr:col>
      <xdr:colOff>342902</xdr:colOff>
      <xdr:row>31</xdr:row>
      <xdr:rowOff>123826</xdr:rowOff>
    </xdr:from>
    <xdr:to>
      <xdr:col>2</xdr:col>
      <xdr:colOff>904875</xdr:colOff>
      <xdr:row>32</xdr:row>
      <xdr:rowOff>190501</xdr:rowOff>
    </xdr:to>
    <xdr:sp macro="" textlink="">
      <xdr:nvSpPr>
        <xdr:cNvPr id="6" name="TextBox 5"/>
        <xdr:cNvSpPr txBox="1"/>
      </xdr:nvSpPr>
      <xdr:spPr>
        <a:xfrm rot="19345369">
          <a:off x="1009652" y="7248526"/>
          <a:ext cx="1304923" cy="304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rgbClr val="FFFF00"/>
              </a:solidFill>
              <a:latin typeface="Arial Narrow" pitchFamily="34" charset="0"/>
            </a:rPr>
            <a:t>14 miles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1"/>
  <sheetViews>
    <sheetView tabSelected="1" topLeftCell="B1" workbookViewId="0">
      <selection activeCell="C17" sqref="C17"/>
    </sheetView>
  </sheetViews>
  <sheetFormatPr defaultRowHeight="18.75"/>
  <cols>
    <col min="1" max="1" width="10" style="1" customWidth="1"/>
    <col min="2" max="2" width="11.140625" customWidth="1"/>
    <col min="3" max="3" width="35.140625" style="1" customWidth="1"/>
    <col min="4" max="4" width="6.140625" style="3" customWidth="1"/>
    <col min="5" max="6" width="5.42578125" style="6" customWidth="1"/>
    <col min="7" max="7" width="5.85546875" style="6" customWidth="1"/>
    <col min="8" max="9" width="5.42578125" style="6" customWidth="1"/>
    <col min="10" max="10" width="5.5703125" style="42" customWidth="1"/>
    <col min="11" max="11" width="5.140625" style="42" customWidth="1"/>
    <col min="12" max="12" width="7.42578125" style="42" customWidth="1"/>
    <col min="13" max="13" width="7.5703125" style="42" customWidth="1"/>
    <col min="14" max="14" width="7.5703125" customWidth="1"/>
  </cols>
  <sheetData>
    <row r="1" spans="1:25" ht="38.25" customHeight="1" thickTop="1" thickBot="1">
      <c r="A1" s="79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25" thickTop="1">
      <c r="A2" s="40" t="s">
        <v>0</v>
      </c>
      <c r="B2" s="17" t="s">
        <v>11</v>
      </c>
      <c r="C2" s="19" t="s">
        <v>1</v>
      </c>
      <c r="D2" s="18" t="s">
        <v>33</v>
      </c>
      <c r="E2" s="18" t="s">
        <v>34</v>
      </c>
      <c r="F2" s="41" t="s">
        <v>28</v>
      </c>
      <c r="G2" s="51" t="s">
        <v>35</v>
      </c>
      <c r="H2" s="63" t="s">
        <v>29</v>
      </c>
      <c r="I2" s="41" t="s">
        <v>30</v>
      </c>
      <c r="J2" s="41" t="s">
        <v>31</v>
      </c>
      <c r="K2" s="64" t="s">
        <v>32</v>
      </c>
      <c r="L2" s="57" t="s">
        <v>12</v>
      </c>
      <c r="M2" s="43" t="s">
        <v>13</v>
      </c>
      <c r="N2" s="50" t="s">
        <v>43</v>
      </c>
      <c r="O2" s="2"/>
      <c r="P2" s="75"/>
      <c r="Q2" s="75"/>
      <c r="R2" s="75"/>
      <c r="S2" s="2"/>
      <c r="T2" s="2"/>
      <c r="U2" s="2"/>
      <c r="V2" s="2"/>
      <c r="W2" s="2"/>
      <c r="X2" s="2"/>
      <c r="Y2" s="2"/>
    </row>
    <row r="3" spans="1:25" ht="18">
      <c r="A3" s="20">
        <v>40389</v>
      </c>
      <c r="B3" s="7" t="s">
        <v>18</v>
      </c>
      <c r="C3" s="8" t="s">
        <v>14</v>
      </c>
      <c r="D3" s="11" t="s">
        <v>9</v>
      </c>
      <c r="E3" s="11" t="s">
        <v>9</v>
      </c>
      <c r="F3" s="13">
        <v>3</v>
      </c>
      <c r="G3" s="52">
        <v>15</v>
      </c>
      <c r="H3" s="65">
        <v>8</v>
      </c>
      <c r="I3" s="13">
        <v>4</v>
      </c>
      <c r="J3" s="13">
        <v>57</v>
      </c>
      <c r="K3" s="70">
        <f t="shared" ref="K3:K13" si="0">SUM(H3:J3)</f>
        <v>69</v>
      </c>
      <c r="L3" s="58">
        <v>0.11600000000000001</v>
      </c>
      <c r="M3" s="44">
        <v>5.8000000000000003E-2</v>
      </c>
      <c r="N3" s="21">
        <v>0.82599999999999996</v>
      </c>
      <c r="O3" s="15"/>
      <c r="P3" s="75"/>
      <c r="Q3" s="75"/>
      <c r="R3" s="75"/>
      <c r="S3" s="2"/>
      <c r="T3" s="2"/>
      <c r="U3" s="2"/>
      <c r="V3" s="2"/>
      <c r="W3" s="2"/>
      <c r="X3" s="2"/>
      <c r="Y3" s="2"/>
    </row>
    <row r="4" spans="1:25" ht="18">
      <c r="A4" s="20">
        <v>40390</v>
      </c>
      <c r="B4" s="7" t="s">
        <v>19</v>
      </c>
      <c r="C4" s="8" t="s">
        <v>15</v>
      </c>
      <c r="D4" s="11" t="s">
        <v>9</v>
      </c>
      <c r="E4" s="11" t="s">
        <v>9</v>
      </c>
      <c r="F4" s="13">
        <v>1</v>
      </c>
      <c r="G4" s="52">
        <v>15</v>
      </c>
      <c r="H4" s="65">
        <v>5</v>
      </c>
      <c r="I4" s="13">
        <v>2</v>
      </c>
      <c r="J4" s="13">
        <v>43</v>
      </c>
      <c r="K4" s="70">
        <f t="shared" si="0"/>
        <v>50</v>
      </c>
      <c r="L4" s="58">
        <v>0.1</v>
      </c>
      <c r="M4" s="44">
        <v>0.04</v>
      </c>
      <c r="N4" s="21">
        <v>0.86</v>
      </c>
      <c r="O4" s="15"/>
      <c r="P4" s="75"/>
      <c r="Q4" s="75"/>
      <c r="R4" s="75"/>
      <c r="S4" s="2"/>
      <c r="T4" s="2"/>
      <c r="U4" s="2"/>
      <c r="V4" s="2"/>
      <c r="W4" s="2"/>
      <c r="X4" s="2"/>
      <c r="Y4" s="2"/>
    </row>
    <row r="5" spans="1:25" ht="18">
      <c r="A5" s="20">
        <v>40391</v>
      </c>
      <c r="B5" s="7" t="s">
        <v>27</v>
      </c>
      <c r="C5" s="8" t="s">
        <v>17</v>
      </c>
      <c r="D5" s="11" t="s">
        <v>9</v>
      </c>
      <c r="E5" s="11" t="s">
        <v>9</v>
      </c>
      <c r="F5" s="13">
        <v>1</v>
      </c>
      <c r="G5" s="52">
        <v>15</v>
      </c>
      <c r="H5" s="65">
        <v>7</v>
      </c>
      <c r="I5" s="13">
        <v>4</v>
      </c>
      <c r="J5" s="13">
        <v>46</v>
      </c>
      <c r="K5" s="70">
        <f t="shared" si="0"/>
        <v>57</v>
      </c>
      <c r="L5" s="58">
        <v>0.123</v>
      </c>
      <c r="M5" s="44">
        <v>7.0000000000000007E-2</v>
      </c>
      <c r="N5" s="21">
        <v>0.80700000000000005</v>
      </c>
      <c r="O5" s="15"/>
      <c r="P5" s="75"/>
      <c r="Q5" s="75"/>
      <c r="R5" s="75"/>
      <c r="S5" s="2"/>
      <c r="T5" s="2"/>
      <c r="U5" s="2"/>
      <c r="V5" s="2"/>
      <c r="W5" s="2"/>
      <c r="X5" s="2"/>
      <c r="Y5" s="2"/>
    </row>
    <row r="6" spans="1:25" ht="18">
      <c r="A6" s="20">
        <v>40392</v>
      </c>
      <c r="B6" s="7" t="s">
        <v>20</v>
      </c>
      <c r="C6" s="8" t="s">
        <v>16</v>
      </c>
      <c r="D6" s="11" t="s">
        <v>9</v>
      </c>
      <c r="E6" s="11" t="s">
        <v>9</v>
      </c>
      <c r="F6" s="13">
        <v>1</v>
      </c>
      <c r="G6" s="52">
        <v>15</v>
      </c>
      <c r="H6" s="65">
        <v>5</v>
      </c>
      <c r="I6" s="13">
        <v>5</v>
      </c>
      <c r="J6" s="13">
        <v>52</v>
      </c>
      <c r="K6" s="70">
        <f t="shared" si="0"/>
        <v>62</v>
      </c>
      <c r="L6" s="58">
        <v>0.08</v>
      </c>
      <c r="M6" s="44">
        <v>0.08</v>
      </c>
      <c r="N6" s="21">
        <v>0.84</v>
      </c>
      <c r="O6" s="15"/>
      <c r="P6" s="75"/>
      <c r="Q6" s="75"/>
      <c r="R6" s="75"/>
      <c r="S6" s="2"/>
      <c r="T6" s="2"/>
      <c r="U6" s="2"/>
      <c r="V6" s="2"/>
      <c r="W6" s="2"/>
      <c r="X6" s="2"/>
      <c r="Y6" s="2"/>
    </row>
    <row r="7" spans="1:25" ht="19.5" customHeight="1">
      <c r="A7" s="20">
        <v>40393</v>
      </c>
      <c r="B7" s="7" t="s">
        <v>21</v>
      </c>
      <c r="C7" s="8" t="s">
        <v>3</v>
      </c>
      <c r="D7" s="11" t="s">
        <v>9</v>
      </c>
      <c r="E7" s="11" t="s">
        <v>9</v>
      </c>
      <c r="F7" s="13">
        <v>14</v>
      </c>
      <c r="G7" s="52">
        <v>30</v>
      </c>
      <c r="H7" s="65">
        <v>28</v>
      </c>
      <c r="I7" s="13">
        <v>10</v>
      </c>
      <c r="J7" s="13">
        <v>64</v>
      </c>
      <c r="K7" s="70">
        <f t="shared" si="0"/>
        <v>102</v>
      </c>
      <c r="L7" s="58">
        <v>0.27500000000000002</v>
      </c>
      <c r="M7" s="44">
        <v>9.8000000000000004E-2</v>
      </c>
      <c r="N7" s="21">
        <v>0.627</v>
      </c>
      <c r="O7" s="15"/>
      <c r="P7" s="75"/>
      <c r="Q7" s="75"/>
      <c r="R7" s="75"/>
      <c r="S7" s="2"/>
      <c r="T7" s="2"/>
      <c r="U7" s="2"/>
      <c r="V7" s="2"/>
      <c r="W7" s="2"/>
      <c r="X7" s="2"/>
      <c r="Y7" s="2"/>
    </row>
    <row r="8" spans="1:25" ht="20.25" customHeight="1">
      <c r="A8" s="22">
        <v>40394</v>
      </c>
      <c r="B8" s="9" t="s">
        <v>22</v>
      </c>
      <c r="C8" s="10" t="s">
        <v>4</v>
      </c>
      <c r="D8" s="12" t="s">
        <v>9</v>
      </c>
      <c r="E8" s="12" t="s">
        <v>38</v>
      </c>
      <c r="F8" s="14">
        <v>18</v>
      </c>
      <c r="G8" s="53">
        <v>30</v>
      </c>
      <c r="H8" s="66">
        <v>31</v>
      </c>
      <c r="I8" s="14">
        <v>54</v>
      </c>
      <c r="J8" s="14">
        <v>26</v>
      </c>
      <c r="K8" s="71">
        <f t="shared" si="0"/>
        <v>111</v>
      </c>
      <c r="L8" s="59">
        <v>0.28000000000000003</v>
      </c>
      <c r="M8" s="45">
        <v>0.48599999999999999</v>
      </c>
      <c r="N8" s="23">
        <v>0.23400000000000001</v>
      </c>
      <c r="O8" s="15"/>
      <c r="P8" s="75"/>
      <c r="Q8" s="75"/>
      <c r="R8" s="75"/>
      <c r="S8" s="2"/>
      <c r="T8" s="2"/>
      <c r="U8" s="2"/>
      <c r="V8" s="2"/>
      <c r="W8" s="2"/>
      <c r="X8" s="2"/>
      <c r="Y8" s="2"/>
    </row>
    <row r="9" spans="1:25" ht="18">
      <c r="A9" s="20">
        <v>40395</v>
      </c>
      <c r="B9" s="7" t="s">
        <v>23</v>
      </c>
      <c r="C9" s="8" t="s">
        <v>2</v>
      </c>
      <c r="D9" s="11" t="s">
        <v>9</v>
      </c>
      <c r="E9" s="11" t="s">
        <v>9</v>
      </c>
      <c r="F9" s="13">
        <v>4</v>
      </c>
      <c r="G9" s="52">
        <v>15</v>
      </c>
      <c r="H9" s="65">
        <v>22</v>
      </c>
      <c r="I9" s="13">
        <v>17</v>
      </c>
      <c r="J9" s="13">
        <v>32</v>
      </c>
      <c r="K9" s="70">
        <f t="shared" si="0"/>
        <v>71</v>
      </c>
      <c r="L9" s="58">
        <v>0.31</v>
      </c>
      <c r="M9" s="44">
        <v>0.24</v>
      </c>
      <c r="N9" s="21">
        <v>0.45</v>
      </c>
      <c r="O9" s="15"/>
      <c r="P9" s="75"/>
      <c r="Q9" s="75"/>
      <c r="R9" s="75"/>
      <c r="S9" s="2"/>
      <c r="T9" s="2"/>
      <c r="U9" s="2"/>
      <c r="V9" s="2"/>
      <c r="W9" s="2"/>
      <c r="X9" s="2"/>
      <c r="Y9" s="2"/>
    </row>
    <row r="10" spans="1:25" ht="18">
      <c r="A10" s="20">
        <v>40396</v>
      </c>
      <c r="B10" s="7" t="s">
        <v>24</v>
      </c>
      <c r="C10" s="8" t="s">
        <v>6</v>
      </c>
      <c r="D10" s="11" t="s">
        <v>9</v>
      </c>
      <c r="E10" s="11" t="s">
        <v>9</v>
      </c>
      <c r="F10" s="13">
        <v>18</v>
      </c>
      <c r="G10" s="52">
        <v>30</v>
      </c>
      <c r="H10" s="65">
        <v>8</v>
      </c>
      <c r="I10" s="13">
        <v>1</v>
      </c>
      <c r="J10" s="13">
        <v>89</v>
      </c>
      <c r="K10" s="70">
        <f t="shared" si="0"/>
        <v>98</v>
      </c>
      <c r="L10" s="58">
        <v>8.2000000000000003E-2</v>
      </c>
      <c r="M10" s="44">
        <v>0.01</v>
      </c>
      <c r="N10" s="21">
        <v>0.90800000000000003</v>
      </c>
      <c r="O10" s="15"/>
      <c r="P10" s="75"/>
      <c r="Q10" s="75"/>
      <c r="R10" s="75"/>
      <c r="S10" s="2"/>
      <c r="T10" s="2"/>
      <c r="U10" s="2"/>
      <c r="V10" s="2"/>
      <c r="W10" s="2"/>
      <c r="X10" s="2"/>
      <c r="Y10" s="2"/>
    </row>
    <row r="11" spans="1:25" ht="18">
      <c r="A11" s="20">
        <v>40397</v>
      </c>
      <c r="B11" s="7" t="s">
        <v>46</v>
      </c>
      <c r="C11" s="8" t="s">
        <v>5</v>
      </c>
      <c r="D11" s="11" t="s">
        <v>9</v>
      </c>
      <c r="E11" s="11" t="s">
        <v>9</v>
      </c>
      <c r="F11" s="13">
        <v>8</v>
      </c>
      <c r="G11" s="52">
        <v>15</v>
      </c>
      <c r="H11" s="65">
        <v>12</v>
      </c>
      <c r="I11" s="13">
        <v>5</v>
      </c>
      <c r="J11" s="13">
        <v>47</v>
      </c>
      <c r="K11" s="70">
        <f t="shared" si="0"/>
        <v>64</v>
      </c>
      <c r="L11" s="58">
        <v>0.188</v>
      </c>
      <c r="M11" s="44">
        <v>7.8E-2</v>
      </c>
      <c r="N11" s="21">
        <v>0.73399999999999999</v>
      </c>
      <c r="O11" s="15"/>
      <c r="P11" s="75"/>
      <c r="Q11" s="75"/>
      <c r="R11" s="75"/>
      <c r="S11" s="2"/>
      <c r="T11" s="2"/>
      <c r="U11" s="2"/>
      <c r="V11" s="2"/>
      <c r="W11" s="2"/>
      <c r="X11" s="2"/>
      <c r="Y11" s="2"/>
    </row>
    <row r="12" spans="1:25" ht="18">
      <c r="A12" s="20">
        <v>40398</v>
      </c>
      <c r="B12" s="7" t="s">
        <v>25</v>
      </c>
      <c r="C12" s="8" t="s">
        <v>7</v>
      </c>
      <c r="D12" s="11" t="s">
        <v>9</v>
      </c>
      <c r="E12" s="11" t="s">
        <v>9</v>
      </c>
      <c r="F12" s="13">
        <v>18</v>
      </c>
      <c r="G12" s="52">
        <v>30</v>
      </c>
      <c r="H12" s="65">
        <v>13</v>
      </c>
      <c r="I12" s="13">
        <v>4</v>
      </c>
      <c r="J12" s="13">
        <v>69</v>
      </c>
      <c r="K12" s="70">
        <f t="shared" si="0"/>
        <v>86</v>
      </c>
      <c r="L12" s="58">
        <v>0.151</v>
      </c>
      <c r="M12" s="44">
        <v>4.7E-2</v>
      </c>
      <c r="N12" s="21">
        <v>0.80200000000000005</v>
      </c>
      <c r="O12" s="15"/>
      <c r="P12" s="75"/>
      <c r="Q12" s="75"/>
      <c r="R12" s="75"/>
      <c r="S12" s="2"/>
      <c r="T12" s="2"/>
      <c r="U12" s="2"/>
      <c r="V12" s="2"/>
      <c r="W12" s="2"/>
      <c r="X12" s="2"/>
      <c r="Y12" s="2"/>
    </row>
    <row r="13" spans="1:25" ht="18">
      <c r="A13" s="22">
        <v>40399</v>
      </c>
      <c r="B13" s="9" t="s">
        <v>26</v>
      </c>
      <c r="C13" s="10" t="s">
        <v>8</v>
      </c>
      <c r="D13" s="12" t="s">
        <v>9</v>
      </c>
      <c r="E13" s="12" t="s">
        <v>10</v>
      </c>
      <c r="F13" s="14">
        <v>25</v>
      </c>
      <c r="G13" s="53">
        <v>30</v>
      </c>
      <c r="H13" s="66">
        <v>44</v>
      </c>
      <c r="I13" s="14">
        <v>31</v>
      </c>
      <c r="J13" s="14">
        <v>17</v>
      </c>
      <c r="K13" s="71">
        <f t="shared" si="0"/>
        <v>92</v>
      </c>
      <c r="L13" s="59">
        <v>0.47799999999999998</v>
      </c>
      <c r="M13" s="45">
        <v>0.33700000000000002</v>
      </c>
      <c r="N13" s="23">
        <v>0.185</v>
      </c>
      <c r="O13" s="15"/>
      <c r="P13" s="75"/>
      <c r="Q13" s="75"/>
      <c r="R13" s="75"/>
      <c r="S13" s="2"/>
      <c r="T13" s="2"/>
      <c r="U13" s="2"/>
      <c r="V13" s="2"/>
      <c r="W13" s="2"/>
      <c r="X13" s="2"/>
      <c r="Y13" s="2"/>
    </row>
    <row r="14" spans="1:25" ht="18">
      <c r="A14" s="82" t="s">
        <v>36</v>
      </c>
      <c r="B14" s="83"/>
      <c r="C14" s="83"/>
      <c r="D14" s="76" t="s">
        <v>9</v>
      </c>
      <c r="E14" s="76" t="s">
        <v>37</v>
      </c>
      <c r="F14" s="24">
        <f>SUM(F3:F13)</f>
        <v>111</v>
      </c>
      <c r="G14" s="54">
        <f>SUM(G3:G13)</f>
        <v>240</v>
      </c>
      <c r="H14" s="67">
        <f>SUM(H3:H13)</f>
        <v>183</v>
      </c>
      <c r="I14" s="24">
        <f>SUM(I3:I13)</f>
        <v>137</v>
      </c>
      <c r="J14" s="24">
        <f>SUM(J3:J13)</f>
        <v>542</v>
      </c>
      <c r="K14" s="72">
        <f>J14+I14+H14</f>
        <v>862</v>
      </c>
      <c r="L14" s="60">
        <f>AVERAGE(L3:L13)</f>
        <v>0.19845454545454544</v>
      </c>
      <c r="M14" s="46">
        <f>AVERAGE(M3:M13)</f>
        <v>0.14036363636363636</v>
      </c>
      <c r="N14" s="25">
        <f>AVERAGE(N3:N13)</f>
        <v>0.6611818181818182</v>
      </c>
      <c r="O14" s="15"/>
      <c r="P14" s="75"/>
      <c r="Q14" s="75"/>
      <c r="R14" s="75"/>
      <c r="S14" s="2"/>
      <c r="T14" s="2"/>
      <c r="U14" s="2"/>
      <c r="V14" s="2"/>
      <c r="W14" s="2"/>
      <c r="X14" s="2"/>
      <c r="Y14" s="2"/>
    </row>
    <row r="15" spans="1:25" ht="20.25">
      <c r="A15" s="84" t="s">
        <v>39</v>
      </c>
      <c r="B15" s="85"/>
      <c r="C15" s="85"/>
      <c r="D15" s="77" t="s">
        <v>9</v>
      </c>
      <c r="E15" s="77" t="s">
        <v>38</v>
      </c>
      <c r="F15" s="26">
        <f>F8+F13</f>
        <v>43</v>
      </c>
      <c r="G15" s="55">
        <f>G8+G13</f>
        <v>60</v>
      </c>
      <c r="H15" s="68">
        <f>H8+H13</f>
        <v>75</v>
      </c>
      <c r="I15" s="26">
        <f>I8+I13</f>
        <v>85</v>
      </c>
      <c r="J15" s="26">
        <f>J8+J13</f>
        <v>43</v>
      </c>
      <c r="K15" s="73">
        <f>H15+I15+J15</f>
        <v>203</v>
      </c>
      <c r="L15" s="61">
        <f>AVERAGE(L8,L13)</f>
        <v>0.379</v>
      </c>
      <c r="M15" s="47">
        <f>AVERAGE(M8,M13)</f>
        <v>0.41149999999999998</v>
      </c>
      <c r="N15" s="27">
        <f>AVERAGE(N8,N13)</f>
        <v>0.20950000000000002</v>
      </c>
      <c r="O15" s="2"/>
      <c r="P15" s="75"/>
      <c r="Q15" s="75"/>
      <c r="R15" s="75"/>
      <c r="S15" s="2"/>
      <c r="T15" s="2"/>
      <c r="U15" s="2"/>
      <c r="V15" s="2"/>
      <c r="W15" s="2"/>
      <c r="X15" s="2"/>
      <c r="Y15" s="2"/>
    </row>
    <row r="16" spans="1:25" thickBot="1">
      <c r="A16" s="86" t="s">
        <v>40</v>
      </c>
      <c r="B16" s="87"/>
      <c r="C16" s="87"/>
      <c r="D16" s="78" t="s">
        <v>9</v>
      </c>
      <c r="E16" s="78" t="s">
        <v>9</v>
      </c>
      <c r="F16" s="28">
        <f>F3+F4+F5+F6+F7+F9+F10+F11+F12</f>
        <v>68</v>
      </c>
      <c r="G16" s="56">
        <f>G3+G4+G5+G6+G7+G9+G10+G11+G12</f>
        <v>180</v>
      </c>
      <c r="H16" s="69">
        <f>H3+H4+H5+H6+H7+H9+H10+H11+H12</f>
        <v>108</v>
      </c>
      <c r="I16" s="28">
        <f>I3+I4+I5+I6+I7+I9+I10+I11+I12</f>
        <v>52</v>
      </c>
      <c r="J16" s="28">
        <f>J3+J4+J5+J6+J7+J9+J10+J11+J12</f>
        <v>499</v>
      </c>
      <c r="K16" s="74">
        <f>SUM(H16:J16)</f>
        <v>659</v>
      </c>
      <c r="L16" s="62">
        <v>0.16400000000000001</v>
      </c>
      <c r="M16" s="48">
        <v>7.9000000000000001E-2</v>
      </c>
      <c r="N16" s="29">
        <v>0.75700000000000001</v>
      </c>
      <c r="O16" s="15"/>
      <c r="P16" s="75"/>
      <c r="Q16" s="75"/>
      <c r="R16" s="75"/>
      <c r="S16" s="2"/>
      <c r="T16" s="2"/>
      <c r="U16" s="2"/>
      <c r="V16" s="2"/>
      <c r="W16" s="2"/>
      <c r="X16" s="2"/>
      <c r="Y16" s="2"/>
    </row>
    <row r="17" spans="1:25" thickTop="1">
      <c r="A17" s="16"/>
      <c r="B17" s="16"/>
      <c r="C17" s="16"/>
      <c r="D17" s="2"/>
      <c r="E17" s="5"/>
      <c r="F17" s="5"/>
      <c r="G17" s="5"/>
      <c r="H17" s="5"/>
      <c r="I17" s="5"/>
      <c r="J17" s="5"/>
      <c r="K17" s="5"/>
      <c r="L17" s="49"/>
      <c r="M17" s="49"/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thickBot="1">
      <c r="A18" s="4"/>
      <c r="B18" s="2"/>
      <c r="C18" s="4"/>
      <c r="D18" s="2"/>
      <c r="E18" s="5"/>
      <c r="F18" s="5"/>
      <c r="G18" s="5"/>
      <c r="H18" s="5"/>
      <c r="I18" s="5"/>
      <c r="J18" s="5"/>
      <c r="K18" s="5"/>
      <c r="L18" s="5"/>
      <c r="M18" s="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1" thickTop="1">
      <c r="A19" s="30" t="s">
        <v>41</v>
      </c>
      <c r="B19" s="31" t="s">
        <v>44</v>
      </c>
      <c r="C19" s="32"/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1"/>
      <c r="O19" s="31"/>
      <c r="P19" s="31"/>
      <c r="Q19" s="31"/>
      <c r="R19" s="34"/>
      <c r="S19" s="2"/>
      <c r="T19" s="2"/>
      <c r="U19" s="2"/>
      <c r="V19" s="2"/>
      <c r="W19" s="2"/>
      <c r="X19" s="2"/>
      <c r="Y19" s="2"/>
    </row>
    <row r="20" spans="1:25" thickBot="1">
      <c r="A20" s="35" t="s">
        <v>26</v>
      </c>
      <c r="B20" s="36" t="s">
        <v>42</v>
      </c>
      <c r="C20" s="37"/>
      <c r="D20" s="36"/>
      <c r="E20" s="38"/>
      <c r="F20" s="38"/>
      <c r="G20" s="38"/>
      <c r="H20" s="38"/>
      <c r="I20" s="38"/>
      <c r="J20" s="38"/>
      <c r="K20" s="38"/>
      <c r="L20" s="38"/>
      <c r="M20" s="38"/>
      <c r="N20" s="36"/>
      <c r="O20" s="36"/>
      <c r="P20" s="36"/>
      <c r="Q20" s="36"/>
      <c r="R20" s="39"/>
      <c r="S20" s="2"/>
      <c r="T20" s="2"/>
      <c r="U20" s="2"/>
      <c r="V20" s="2"/>
      <c r="W20" s="2"/>
      <c r="X20" s="2"/>
      <c r="Y20" s="2"/>
    </row>
    <row r="21" spans="1:25" thickTop="1">
      <c r="A21" s="4"/>
      <c r="B21" s="2"/>
      <c r="C21" s="4"/>
      <c r="D21" s="2"/>
      <c r="E21" s="5"/>
      <c r="F21" s="5"/>
      <c r="G21" s="5"/>
      <c r="H21" s="5"/>
      <c r="I21" s="5"/>
      <c r="J21" s="5"/>
      <c r="K21" s="5"/>
      <c r="L21" s="5"/>
      <c r="M21" s="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</sheetData>
  <mergeCells count="4">
    <mergeCell ref="A1:N1"/>
    <mergeCell ref="A14:C14"/>
    <mergeCell ref="A15:C15"/>
    <mergeCell ref="A16:C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 Survey</vt:lpstr>
    </vt:vector>
  </TitlesOfParts>
  <Company>The Pennsylvania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Youth Services</cp:lastModifiedBy>
  <dcterms:created xsi:type="dcterms:W3CDTF">2010-12-21T02:14:35Z</dcterms:created>
  <dcterms:modified xsi:type="dcterms:W3CDTF">2010-12-28T12:50:00Z</dcterms:modified>
</cp:coreProperties>
</file>