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 activeTab="4"/>
  </bookViews>
  <sheets>
    <sheet name="Notes" sheetId="1" r:id="rId1"/>
    <sheet name="weed population" sheetId="2" r:id="rId2"/>
    <sheet name="weed wghts" sheetId="3" r:id="rId3"/>
    <sheet name="Berry weights" sheetId="4" r:id="rId4"/>
    <sheet name="weed pop graph" sheetId="5" r:id="rId5"/>
  </sheets>
  <calcPr calcId="145621"/>
</workbook>
</file>

<file path=xl/calcChain.xml><?xml version="1.0" encoding="utf-8"?>
<calcChain xmlns="http://schemas.openxmlformats.org/spreadsheetml/2006/main">
  <c r="I55" i="4" l="1"/>
  <c r="E55" i="4"/>
  <c r="H48" i="4"/>
  <c r="H53" i="4"/>
  <c r="H43" i="4"/>
  <c r="D53" i="4"/>
  <c r="D48" i="4"/>
  <c r="D43" i="4"/>
  <c r="T8" i="3"/>
  <c r="R8" i="3"/>
  <c r="N29" i="3"/>
  <c r="L29" i="3"/>
  <c r="N26" i="3"/>
  <c r="L26" i="3"/>
  <c r="N23" i="3"/>
  <c r="L23" i="3"/>
  <c r="D56" i="4" l="1"/>
  <c r="E57" i="4" s="1"/>
  <c r="H56" i="4"/>
  <c r="I57" i="4" s="1"/>
  <c r="N20" i="3"/>
  <c r="L20" i="3"/>
  <c r="N17" i="3"/>
  <c r="L17" i="3"/>
  <c r="N14" i="3"/>
  <c r="L14" i="3"/>
  <c r="N5" i="3"/>
  <c r="M5" i="3"/>
  <c r="N8" i="3"/>
  <c r="M8" i="3"/>
  <c r="L8" i="3"/>
  <c r="L5" i="3"/>
  <c r="N11" i="3"/>
  <c r="M11" i="3"/>
  <c r="L11" i="3"/>
  <c r="F92" i="3"/>
  <c r="F93" i="3" s="1"/>
  <c r="D92" i="3"/>
  <c r="D93" i="3" s="1"/>
  <c r="F31" i="3"/>
  <c r="F32" i="3" s="1"/>
  <c r="E31" i="3"/>
  <c r="E32" i="3" s="1"/>
  <c r="D31" i="3"/>
  <c r="D32" i="3" s="1"/>
  <c r="F26" i="3"/>
  <c r="F27" i="3" s="1"/>
  <c r="E26" i="3"/>
  <c r="E27" i="3" s="1"/>
  <c r="D26" i="3"/>
  <c r="D27" i="3" s="1"/>
  <c r="F21" i="3"/>
  <c r="F22" i="3" s="1"/>
  <c r="E21" i="3"/>
  <c r="E22" i="3" s="1"/>
  <c r="D21" i="3"/>
  <c r="D22" i="3" s="1"/>
  <c r="F16" i="3"/>
  <c r="F17" i="3" s="1"/>
  <c r="E16" i="3"/>
  <c r="E17" i="3" s="1"/>
  <c r="D16" i="3"/>
  <c r="D17" i="3" s="1"/>
  <c r="D11" i="3"/>
  <c r="D12" i="3" s="1"/>
  <c r="F6" i="3"/>
  <c r="F7" i="3" s="1"/>
  <c r="E6" i="3"/>
  <c r="E7" i="3" s="1"/>
  <c r="D6" i="3"/>
  <c r="D7" i="3" s="1"/>
  <c r="F87" i="3"/>
  <c r="F88" i="3" s="1"/>
  <c r="D87" i="3"/>
  <c r="D88" i="3" s="1"/>
  <c r="F82" i="3"/>
  <c r="F83" i="3" s="1"/>
  <c r="D82" i="3"/>
  <c r="D83" i="3" s="1"/>
  <c r="F77" i="3"/>
  <c r="F78" i="3" s="1"/>
  <c r="D77" i="3"/>
  <c r="D78" i="3" s="1"/>
  <c r="F72" i="3"/>
  <c r="F73" i="3" s="1"/>
  <c r="D72" i="3"/>
  <c r="D73" i="3" s="1"/>
  <c r="F67" i="3"/>
  <c r="F68" i="3" s="1"/>
  <c r="D67" i="3"/>
  <c r="D68" i="3" s="1"/>
  <c r="F62" i="3"/>
  <c r="F63" i="3" s="1"/>
  <c r="D62" i="3"/>
  <c r="D63" i="3" s="1"/>
  <c r="F57" i="3"/>
  <c r="F58" i="3" s="1"/>
  <c r="D57" i="3"/>
  <c r="D58" i="3" s="1"/>
  <c r="F52" i="3"/>
  <c r="F53" i="3" s="1"/>
  <c r="D52" i="3"/>
  <c r="D53" i="3" s="1"/>
  <c r="F47" i="3"/>
  <c r="F48" i="3" s="1"/>
  <c r="D47" i="3"/>
  <c r="D48" i="3" s="1"/>
  <c r="F42" i="3"/>
  <c r="F43" i="3" s="1"/>
  <c r="D42" i="3"/>
  <c r="D43" i="3" s="1"/>
  <c r="F37" i="3"/>
  <c r="F38" i="3" s="1"/>
  <c r="D37" i="3"/>
  <c r="D38" i="3" s="1"/>
  <c r="D15" i="4" l="1"/>
  <c r="D10" i="4"/>
  <c r="F15" i="4"/>
  <c r="F10" i="4"/>
  <c r="H15" i="4"/>
  <c r="H10" i="4"/>
  <c r="F5" i="4"/>
  <c r="D5" i="4"/>
  <c r="H5" i="4"/>
  <c r="H34" i="4"/>
  <c r="D34" i="4"/>
  <c r="H29" i="4"/>
  <c r="D29" i="4"/>
  <c r="H24" i="4"/>
  <c r="D24" i="4"/>
  <c r="G17" i="4"/>
  <c r="I17" i="4"/>
  <c r="E17" i="4"/>
  <c r="I36" i="4"/>
  <c r="E36" i="4"/>
  <c r="D37" i="4" l="1"/>
  <c r="E38" i="4" s="1"/>
  <c r="H37" i="4"/>
  <c r="I38" i="4" s="1"/>
  <c r="D18" i="4"/>
  <c r="E19" i="4" s="1"/>
  <c r="F18" i="4"/>
  <c r="G19" i="4" s="1"/>
  <c r="H18" i="4"/>
  <c r="I19" i="4" s="1"/>
</calcChain>
</file>

<file path=xl/sharedStrings.xml><?xml version="1.0" encoding="utf-8"?>
<sst xmlns="http://schemas.openxmlformats.org/spreadsheetml/2006/main" count="303" uniqueCount="107">
  <si>
    <t>Date</t>
  </si>
  <si>
    <t>Reduced Till</t>
  </si>
  <si>
    <t>No-Till</t>
  </si>
  <si>
    <t>Control</t>
  </si>
  <si>
    <t>IR1</t>
  </si>
  <si>
    <t>IR2</t>
  </si>
  <si>
    <t>IR3</t>
  </si>
  <si>
    <t>BR1</t>
  </si>
  <si>
    <t>BR2</t>
  </si>
  <si>
    <t>BR3</t>
  </si>
  <si>
    <t>Farm</t>
  </si>
  <si>
    <t>Lansing</t>
  </si>
  <si>
    <t>Rep - Row Place</t>
  </si>
  <si>
    <t>Stanton</t>
  </si>
  <si>
    <t>Gray</t>
  </si>
  <si>
    <t>Poast on Reduced Till approx. 09/09/2010, also hand weeded patch 2x during the season - after July data collection</t>
  </si>
  <si>
    <t>Trt</t>
  </si>
  <si>
    <t>Red Till</t>
  </si>
  <si>
    <t>No Till plants VERY small in Sept.  Reduced till plants mostly good, some plants just had medium vigor; Control plants had best vigor</t>
  </si>
  <si>
    <t>*</t>
  </si>
  <si>
    <t>June 25 between row data for control and no-till had no info b'c round-up had been applied to those treatments.</t>
  </si>
  <si>
    <t>Lansing*</t>
  </si>
  <si>
    <t>July weed data does not include control because it was hand weeded and cultivated right before I arrived.  There was evidence of some crabgrass and mustard</t>
  </si>
  <si>
    <t>hand weeded during 1st and 2nd week of August</t>
  </si>
  <si>
    <t>put 12 lbs of 15-15-15 per row 2nd week of august</t>
  </si>
  <si>
    <t>put 10 lbs of nutralime per row 2nd week of august</t>
  </si>
  <si>
    <t>mulched with straw in last week of August</t>
  </si>
  <si>
    <t>Berry Type</t>
  </si>
  <si>
    <t>Rep</t>
  </si>
  <si>
    <t>May23 - Trigger applied in early May.  Fertilized in fall with 15-15-15</t>
  </si>
  <si>
    <t>Need help controlling deer - huge damage between deer and cedar waxwings.</t>
  </si>
  <si>
    <t>wt (g)</t>
  </si>
  <si>
    <t># Berries Reduced Till</t>
  </si>
  <si>
    <t># Berries No-Till</t>
  </si>
  <si>
    <t># Berries Control</t>
  </si>
  <si>
    <t>Avg. Wt/berry</t>
  </si>
  <si>
    <t>Total Yield Weight (g)</t>
  </si>
  <si>
    <t>control</t>
  </si>
  <si>
    <t>Red-Till</t>
  </si>
  <si>
    <t>bedstraw(WA)</t>
  </si>
  <si>
    <t>bindweed (p)</t>
  </si>
  <si>
    <t>clover (p)</t>
  </si>
  <si>
    <t>crabgrass (A)</t>
  </si>
  <si>
    <t>daisy (p)</t>
  </si>
  <si>
    <t>dandelion (P)</t>
  </si>
  <si>
    <t>equisetum (p)</t>
  </si>
  <si>
    <t>fern (p)</t>
  </si>
  <si>
    <t>galinsoga (A)</t>
  </si>
  <si>
    <t>grass (p&amp;A)</t>
  </si>
  <si>
    <t>goldenrod (p)</t>
  </si>
  <si>
    <t>hawkweed (p)</t>
  </si>
  <si>
    <t>buckwheat (A)</t>
  </si>
  <si>
    <t>lambsquarters (A)</t>
  </si>
  <si>
    <t>maple (p)</t>
  </si>
  <si>
    <t>pigweed (A)</t>
  </si>
  <si>
    <t>chickweed (WA)</t>
  </si>
  <si>
    <t>jimsonweed (A)</t>
  </si>
  <si>
    <t>lady thumb (A)</t>
  </si>
  <si>
    <t>nightshade (p)</t>
  </si>
  <si>
    <t>nutsedge (p)</t>
  </si>
  <si>
    <t>plantain (p)</t>
  </si>
  <si>
    <t>ragweed (a)</t>
  </si>
  <si>
    <t>purslane (A)</t>
  </si>
  <si>
    <t>rye seedlings (p)</t>
  </si>
  <si>
    <t>tree seedling (p)</t>
  </si>
  <si>
    <t>marestail (a)</t>
  </si>
  <si>
    <t>vetch (p)</t>
  </si>
  <si>
    <t>wild carrot (p)</t>
  </si>
  <si>
    <t>thistle (p)</t>
  </si>
  <si>
    <t>cinquefoil (A)</t>
  </si>
  <si>
    <t>mullen (b)</t>
  </si>
  <si>
    <t>mustard A)</t>
  </si>
  <si>
    <t>pennycress (A)</t>
  </si>
  <si>
    <t>white campion (B)</t>
  </si>
  <si>
    <t>sorel (p)</t>
  </si>
  <si>
    <t>WA</t>
  </si>
  <si>
    <t>Annuals</t>
  </si>
  <si>
    <t>perennials</t>
  </si>
  <si>
    <t>biennial</t>
  </si>
  <si>
    <t>193*</t>
  </si>
  <si>
    <t>24*</t>
  </si>
  <si>
    <t>30*</t>
  </si>
  <si>
    <t>Dry weed weights in grams</t>
  </si>
  <si>
    <t>IR Total</t>
  </si>
  <si>
    <t>IR Avg</t>
  </si>
  <si>
    <t>BR avg</t>
  </si>
  <si>
    <t>BR AVG</t>
  </si>
  <si>
    <t>IR AVG</t>
  </si>
  <si>
    <t>BR Avg</t>
  </si>
  <si>
    <t>Trt Avg</t>
  </si>
  <si>
    <t xml:space="preserve"> IR Avg</t>
  </si>
  <si>
    <t>Rep Yield Weight</t>
  </si>
  <si>
    <t>Total # Berries</t>
  </si>
  <si>
    <t>Total # berries/rep</t>
  </si>
  <si>
    <t>Total # Berries/rep</t>
  </si>
  <si>
    <t>Avg Wt/berry</t>
  </si>
  <si>
    <t xml:space="preserve">Total # Berries </t>
  </si>
  <si>
    <t>Total # Berries/Rep</t>
  </si>
  <si>
    <t xml:space="preserve"> Rep Yield Weight </t>
  </si>
  <si>
    <t xml:space="preserve"> Rep Yield Weight</t>
  </si>
  <si>
    <t>Rep  Yield Weight</t>
  </si>
  <si>
    <t>Total # of Berries</t>
  </si>
  <si>
    <t>Red till</t>
  </si>
  <si>
    <t>Weed Type</t>
  </si>
  <si>
    <t>Perennials</t>
  </si>
  <si>
    <t xml:space="preserve">Annuals </t>
  </si>
  <si>
    <t xml:space="preserve">approx. 15% plant loss over the winter due in part to deer damage and also winter injury.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</si>
</sst>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d\-mmm\-yy;@"/>
    <numFmt numFmtId="165" formatCode="m/d/yy;@"/>
    <numFmt numFmtId="166" formatCode="0.000"/>
    <numFmt numFmtId="167" formatCode="[$-409]mmmm\-yy;@"/>
    <numFmt numFmtId="168" formatCode="[$-409]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Alignment="1">
      <alignment wrapText="1"/>
    </xf>
    <xf numFmtId="0" fontId="1" fillId="0" borderId="0" xfId="0" applyFont="1"/>
    <xf numFmtId="2" fontId="1" fillId="0" borderId="0" xfId="0" applyNumberFormat="1" applyFont="1"/>
    <xf numFmtId="14" fontId="1" fillId="0" borderId="0" xfId="0" applyNumberFormat="1" applyFont="1"/>
    <xf numFmtId="14" fontId="0" fillId="0" borderId="0" xfId="0" applyNumberFormat="1"/>
    <xf numFmtId="0" fontId="0" fillId="0" borderId="0" xfId="0" applyFont="1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14" fontId="1" fillId="0" borderId="0" xfId="0" applyNumberFormat="1" applyFont="1"/>
    <xf numFmtId="2" fontId="0" fillId="0" borderId="0" xfId="0" applyNumberFormat="1" applyFont="1"/>
    <xf numFmtId="14" fontId="0" fillId="0" borderId="0" xfId="0" applyNumberFormat="1"/>
    <xf numFmtId="0" fontId="0" fillId="0" borderId="0" xfId="0" applyFont="1"/>
    <xf numFmtId="2" fontId="0" fillId="0" borderId="0" xfId="0" applyNumberFormat="1"/>
    <xf numFmtId="14" fontId="1" fillId="0" borderId="0" xfId="0" applyNumberFormat="1" applyFont="1"/>
    <xf numFmtId="2" fontId="0" fillId="0" borderId="0" xfId="0" applyNumberFormat="1" applyFont="1"/>
    <xf numFmtId="14" fontId="0" fillId="0" borderId="0" xfId="0" applyNumberFormat="1" applyFont="1"/>
    <xf numFmtId="164" fontId="0" fillId="0" borderId="0" xfId="0" applyNumberFormat="1"/>
    <xf numFmtId="164" fontId="0" fillId="0" borderId="0" xfId="0" applyNumberFormat="1" applyFont="1"/>
    <xf numFmtId="165" fontId="0" fillId="0" borderId="0" xfId="0" applyNumberFormat="1" applyFont="1"/>
    <xf numFmtId="1" fontId="0" fillId="0" borderId="0" xfId="0" applyNumberFormat="1" applyFont="1"/>
    <xf numFmtId="1" fontId="0" fillId="0" borderId="0" xfId="0" applyNumberFormat="1"/>
    <xf numFmtId="166" fontId="0" fillId="0" borderId="0" xfId="0" applyNumberFormat="1"/>
    <xf numFmtId="166" fontId="1" fillId="0" borderId="0" xfId="0" applyNumberFormat="1" applyFont="1"/>
    <xf numFmtId="0" fontId="0" fillId="0" borderId="0" xfId="0" applyAlignment="1">
      <alignment horizontal="center"/>
    </xf>
    <xf numFmtId="168" fontId="0" fillId="0" borderId="0" xfId="0" applyNumberFormat="1"/>
    <xf numFmtId="168" fontId="0" fillId="0" borderId="0" xfId="0" applyNumberFormat="1" applyFont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Font="1" applyAlignment="1">
      <alignment horizontal="center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Table 1. Dried Weed Weight</a:t>
            </a:r>
          </a:p>
        </c:rich>
      </c:tx>
      <c:layout>
        <c:manualLayout>
          <c:xMode val="edge"/>
          <c:yMode val="edge"/>
          <c:x val="0.17307633420822396"/>
          <c:y val="1.388888888888888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'weed wghts'!$R$1</c:f>
              <c:strCache>
                <c:ptCount val="1"/>
                <c:pt idx="0">
                  <c:v>Reduced Till</c:v>
                </c:pt>
              </c:strCache>
            </c:strRef>
          </c:tx>
          <c:invertIfNegative val="0"/>
          <c:cat>
            <c:multiLvlStrRef>
              <c:f>'weed wghts'!$P$2:$Q$11</c:f>
              <c:multiLvlStrCache>
                <c:ptCount val="10"/>
                <c:lvl>
                  <c:pt idx="0">
                    <c:v>Farm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</c:lvl>
                <c:lvl>
                  <c:pt idx="0">
                    <c:v>Date</c:v>
                  </c:pt>
                  <c:pt idx="1">
                    <c:v>Jun-10</c:v>
                  </c:pt>
                  <c:pt idx="4">
                    <c:v>Sep-10</c:v>
                  </c:pt>
                  <c:pt idx="7">
                    <c:v>May-11</c:v>
                  </c:pt>
                </c:lvl>
              </c:multiLvlStrCache>
            </c:multiLvlStrRef>
          </c:cat>
          <c:val>
            <c:numRef>
              <c:f>'weed wghts'!$R$2:$R$11</c:f>
              <c:numCache>
                <c:formatCode>0.00</c:formatCode>
                <c:ptCount val="10"/>
                <c:pt idx="0" formatCode="General">
                  <c:v>0</c:v>
                </c:pt>
                <c:pt idx="1">
                  <c:v>10.666666666666668</c:v>
                </c:pt>
                <c:pt idx="2">
                  <c:v>124</c:v>
                </c:pt>
                <c:pt idx="3">
                  <c:v>42.166666666666671</c:v>
                </c:pt>
                <c:pt idx="4">
                  <c:v>13.666666666666666</c:v>
                </c:pt>
                <c:pt idx="5">
                  <c:v>88.5</c:v>
                </c:pt>
                <c:pt idx="6">
                  <c:v>51.083333333333336</c:v>
                </c:pt>
                <c:pt idx="7">
                  <c:v>56.833333333333336</c:v>
                </c:pt>
                <c:pt idx="8">
                  <c:v>7</c:v>
                </c:pt>
                <c:pt idx="9">
                  <c:v>11.666666666666668</c:v>
                </c:pt>
              </c:numCache>
            </c:numRef>
          </c:val>
        </c:ser>
        <c:ser>
          <c:idx val="1"/>
          <c:order val="1"/>
          <c:tx>
            <c:strRef>
              <c:f>'weed wghts'!$S$1</c:f>
              <c:strCache>
                <c:ptCount val="1"/>
                <c:pt idx="0">
                  <c:v>No-Till</c:v>
                </c:pt>
              </c:strCache>
            </c:strRef>
          </c:tx>
          <c:invertIfNegative val="0"/>
          <c:cat>
            <c:multiLvlStrRef>
              <c:f>'weed wghts'!$P$2:$Q$11</c:f>
              <c:multiLvlStrCache>
                <c:ptCount val="10"/>
                <c:lvl>
                  <c:pt idx="0">
                    <c:v>Farm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</c:lvl>
                <c:lvl>
                  <c:pt idx="0">
                    <c:v>Date</c:v>
                  </c:pt>
                  <c:pt idx="1">
                    <c:v>Jun-10</c:v>
                  </c:pt>
                  <c:pt idx="4">
                    <c:v>Sep-10</c:v>
                  </c:pt>
                  <c:pt idx="7">
                    <c:v>May-11</c:v>
                  </c:pt>
                </c:lvl>
              </c:multiLvlStrCache>
            </c:multiLvlStrRef>
          </c:cat>
          <c:val>
            <c:numRef>
              <c:f>'weed wghts'!$S$2:$S$11</c:f>
              <c:numCache>
                <c:formatCode>0.00</c:formatCode>
                <c:ptCount val="10"/>
                <c:pt idx="1">
                  <c:v>20.666666666666668</c:v>
                </c:pt>
                <c:pt idx="2">
                  <c:v>0</c:v>
                </c:pt>
                <c:pt idx="3">
                  <c:v>0</c:v>
                </c:pt>
                <c:pt idx="4">
                  <c:v>66.333333333333329</c:v>
                </c:pt>
                <c:pt idx="5">
                  <c:v>0</c:v>
                </c:pt>
                <c:pt idx="6">
                  <c:v>0</c:v>
                </c:pt>
                <c:pt idx="7">
                  <c:v>126.66666666666667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'weed wghts'!$T$1</c:f>
              <c:strCache>
                <c:ptCount val="1"/>
                <c:pt idx="0">
                  <c:v>Control</c:v>
                </c:pt>
              </c:strCache>
            </c:strRef>
          </c:tx>
          <c:invertIfNegative val="0"/>
          <c:cat>
            <c:multiLvlStrRef>
              <c:f>'weed wghts'!$P$2:$Q$11</c:f>
              <c:multiLvlStrCache>
                <c:ptCount val="10"/>
                <c:lvl>
                  <c:pt idx="0">
                    <c:v>Farm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</c:lvl>
                <c:lvl>
                  <c:pt idx="0">
                    <c:v>Date</c:v>
                  </c:pt>
                  <c:pt idx="1">
                    <c:v>Jun-10</c:v>
                  </c:pt>
                  <c:pt idx="4">
                    <c:v>Sep-10</c:v>
                  </c:pt>
                  <c:pt idx="7">
                    <c:v>May-11</c:v>
                  </c:pt>
                </c:lvl>
              </c:multiLvlStrCache>
            </c:multiLvlStrRef>
          </c:cat>
          <c:val>
            <c:numRef>
              <c:f>'weed wghts'!$T$2:$T$11</c:f>
              <c:numCache>
                <c:formatCode>0.00</c:formatCode>
                <c:ptCount val="10"/>
                <c:pt idx="1">
                  <c:v>136</c:v>
                </c:pt>
                <c:pt idx="2">
                  <c:v>256.66666666666669</c:v>
                </c:pt>
                <c:pt idx="3">
                  <c:v>121.5</c:v>
                </c:pt>
                <c:pt idx="4">
                  <c:v>35.666666666666664</c:v>
                </c:pt>
                <c:pt idx="5">
                  <c:v>5.1666666666666661</c:v>
                </c:pt>
                <c:pt idx="6">
                  <c:v>20.416666666666664</c:v>
                </c:pt>
                <c:pt idx="7">
                  <c:v>55.666666666666664</c:v>
                </c:pt>
                <c:pt idx="8">
                  <c:v>10.333333333333334</c:v>
                </c:pt>
                <c:pt idx="9">
                  <c:v>8.6666666666666661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110784"/>
        <c:axId val="59206464"/>
        <c:axId val="0"/>
      </c:bar3DChart>
      <c:catAx>
        <c:axId val="77110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59206464"/>
        <c:crosses val="autoZero"/>
        <c:auto val="1"/>
        <c:lblAlgn val="ctr"/>
        <c:lblOffset val="100"/>
        <c:noMultiLvlLbl val="0"/>
      </c:catAx>
      <c:valAx>
        <c:axId val="59206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grams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711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Table 3. Total</a:t>
            </a:r>
            <a:r>
              <a:rPr lang="en-US" sz="1200" baseline="0"/>
              <a:t> # of strawberries for first year of </a:t>
            </a:r>
          </a:p>
          <a:p>
            <a:pPr>
              <a:defRPr/>
            </a:pPr>
            <a:r>
              <a:rPr lang="en-US" sz="1200" baseline="0"/>
              <a:t>reduced tillage study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'Berry weights'!$U$3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'Berry weights'!$V$2:$X$2</c:f>
              <c:strCache>
                <c:ptCount val="3"/>
                <c:pt idx="0">
                  <c:v>Reduced Till</c:v>
                </c:pt>
                <c:pt idx="1">
                  <c:v>No-Till</c:v>
                </c:pt>
                <c:pt idx="2">
                  <c:v>Control</c:v>
                </c:pt>
              </c:strCache>
            </c:strRef>
          </c:cat>
          <c:val>
            <c:numRef>
              <c:f>'Berry weights'!$V$3:$X$3</c:f>
              <c:numCache>
                <c:formatCode>General</c:formatCode>
                <c:ptCount val="3"/>
                <c:pt idx="0">
                  <c:v>674</c:v>
                </c:pt>
                <c:pt idx="1">
                  <c:v>188</c:v>
                </c:pt>
                <c:pt idx="2">
                  <c:v>1269</c:v>
                </c:pt>
              </c:numCache>
            </c:numRef>
          </c:val>
        </c:ser>
        <c:ser>
          <c:idx val="1"/>
          <c:order val="1"/>
          <c:tx>
            <c:strRef>
              <c:f>'Berry weights'!$U$4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'Berry weights'!$V$2:$X$2</c:f>
              <c:strCache>
                <c:ptCount val="3"/>
                <c:pt idx="0">
                  <c:v>Reduced Till</c:v>
                </c:pt>
                <c:pt idx="1">
                  <c:v>No-Till</c:v>
                </c:pt>
                <c:pt idx="2">
                  <c:v>Control</c:v>
                </c:pt>
              </c:strCache>
            </c:strRef>
          </c:cat>
          <c:val>
            <c:numRef>
              <c:f>'Berry weights'!$V$4:$X$4</c:f>
              <c:numCache>
                <c:formatCode>General</c:formatCode>
                <c:ptCount val="3"/>
                <c:pt idx="0">
                  <c:v>203</c:v>
                </c:pt>
                <c:pt idx="2">
                  <c:v>521</c:v>
                </c:pt>
              </c:numCache>
            </c:numRef>
          </c:val>
        </c:ser>
        <c:ser>
          <c:idx val="2"/>
          <c:order val="2"/>
          <c:tx>
            <c:strRef>
              <c:f>'Berry weights'!$U$5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'Berry weights'!$V$2:$X$2</c:f>
              <c:strCache>
                <c:ptCount val="3"/>
                <c:pt idx="0">
                  <c:v>Reduced Till</c:v>
                </c:pt>
                <c:pt idx="1">
                  <c:v>No-Till</c:v>
                </c:pt>
                <c:pt idx="2">
                  <c:v>Control</c:v>
                </c:pt>
              </c:strCache>
            </c:strRef>
          </c:cat>
          <c:val>
            <c:numRef>
              <c:f>'Berry weights'!$V$5:$X$5</c:f>
              <c:numCache>
                <c:formatCode>General</c:formatCode>
                <c:ptCount val="3"/>
                <c:pt idx="0">
                  <c:v>1815</c:v>
                </c:pt>
                <c:pt idx="2">
                  <c:v>1213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84128"/>
        <c:axId val="59209344"/>
      </c:barChart>
      <c:catAx>
        <c:axId val="71984128"/>
        <c:scaling>
          <c:orientation val="minMax"/>
        </c:scaling>
        <c:delete val="0"/>
        <c:axPos val="b"/>
        <c:majorTickMark val="out"/>
        <c:minorTickMark val="none"/>
        <c:tickLblPos val="nextTo"/>
        <c:crossAx val="59209344"/>
        <c:crosses val="autoZero"/>
        <c:auto val="1"/>
        <c:lblAlgn val="ctr"/>
        <c:lblOffset val="100"/>
        <c:noMultiLvlLbl val="0"/>
      </c:catAx>
      <c:valAx>
        <c:axId val="5920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984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'Berry weights'!$U$8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'Berry weights'!$V$7:$X$7</c:f>
              <c:strCache>
                <c:ptCount val="3"/>
                <c:pt idx="0">
                  <c:v>Reduced Till</c:v>
                </c:pt>
                <c:pt idx="1">
                  <c:v>No-Till</c:v>
                </c:pt>
                <c:pt idx="2">
                  <c:v>Control</c:v>
                </c:pt>
              </c:strCache>
            </c:strRef>
          </c:cat>
          <c:val>
            <c:numRef>
              <c:f>'Berry weights'!$V$8:$X$8</c:f>
              <c:numCache>
                <c:formatCode>0.000</c:formatCode>
                <c:ptCount val="3"/>
                <c:pt idx="0">
                  <c:v>5.4451038575667656E-3</c:v>
                </c:pt>
                <c:pt idx="1">
                  <c:v>4.095744680851064E-3</c:v>
                </c:pt>
                <c:pt idx="2">
                  <c:v>5.4688731284475971E-3</c:v>
                </c:pt>
              </c:numCache>
            </c:numRef>
          </c:val>
        </c:ser>
        <c:ser>
          <c:idx val="1"/>
          <c:order val="1"/>
          <c:tx>
            <c:strRef>
              <c:f>'Berry weights'!$U$9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'Berry weights'!$V$7:$X$7</c:f>
              <c:strCache>
                <c:ptCount val="3"/>
                <c:pt idx="0">
                  <c:v>Reduced Till</c:v>
                </c:pt>
                <c:pt idx="1">
                  <c:v>No-Till</c:v>
                </c:pt>
                <c:pt idx="2">
                  <c:v>Control</c:v>
                </c:pt>
              </c:strCache>
            </c:strRef>
          </c:cat>
          <c:val>
            <c:numRef>
              <c:f>'Berry weights'!$V$9:$X$9</c:f>
              <c:numCache>
                <c:formatCode>0.000</c:formatCode>
                <c:ptCount val="3"/>
                <c:pt idx="0">
                  <c:v>7.7832512315270934</c:v>
                </c:pt>
                <c:pt idx="2">
                  <c:v>8.6833013435700579</c:v>
                </c:pt>
              </c:numCache>
            </c:numRef>
          </c:val>
        </c:ser>
        <c:ser>
          <c:idx val="2"/>
          <c:order val="2"/>
          <c:tx>
            <c:strRef>
              <c:f>'Berry weights'!$U$10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'Berry weights'!$V$7:$X$7</c:f>
              <c:strCache>
                <c:ptCount val="3"/>
                <c:pt idx="0">
                  <c:v>Reduced Till</c:v>
                </c:pt>
                <c:pt idx="1">
                  <c:v>No-Till</c:v>
                </c:pt>
                <c:pt idx="2">
                  <c:v>Control</c:v>
                </c:pt>
              </c:strCache>
            </c:strRef>
          </c:cat>
          <c:val>
            <c:numRef>
              <c:f>'Berry weights'!$V$10:$X$10</c:f>
              <c:numCache>
                <c:formatCode>0.000</c:formatCode>
                <c:ptCount val="3"/>
                <c:pt idx="0">
                  <c:v>1.3111845730027549E-2</c:v>
                </c:pt>
                <c:pt idx="2">
                  <c:v>1.5429513602638088E-2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331392"/>
        <c:axId val="59211072"/>
        <c:axId val="0"/>
      </c:bar3DChart>
      <c:catAx>
        <c:axId val="78331392"/>
        <c:scaling>
          <c:orientation val="minMax"/>
        </c:scaling>
        <c:delete val="0"/>
        <c:axPos val="b"/>
        <c:majorTickMark val="out"/>
        <c:minorTickMark val="none"/>
        <c:tickLblPos val="nextTo"/>
        <c:crossAx val="59211072"/>
        <c:crosses val="autoZero"/>
        <c:auto val="1"/>
        <c:lblAlgn val="ctr"/>
        <c:lblOffset val="100"/>
        <c:noMultiLvlLbl val="0"/>
      </c:catAx>
      <c:valAx>
        <c:axId val="5921107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833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Table 2. Weed</a:t>
            </a:r>
            <a:r>
              <a:rPr lang="en-US" baseline="0"/>
              <a:t> population in strawberry </a:t>
            </a:r>
          </a:p>
          <a:p>
            <a:pPr>
              <a:defRPr/>
            </a:pPr>
            <a:r>
              <a:rPr lang="en-US" baseline="0"/>
              <a:t>reduced tillage trials</a:t>
            </a:r>
            <a:endParaRPr lang="en-US"/>
          </a:p>
        </c:rich>
      </c:tx>
      <c:layout>
        <c:manualLayout>
          <c:xMode val="edge"/>
          <c:yMode val="edge"/>
          <c:x val="0.37882253581035269"/>
          <c:y val="5.063292260715696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'weed pop graph'!$J$1</c:f>
              <c:strCache>
                <c:ptCount val="1"/>
                <c:pt idx="0">
                  <c:v>Red Till</c:v>
                </c:pt>
              </c:strCache>
            </c:strRef>
          </c:tx>
          <c:invertIfNegative val="0"/>
          <c:cat>
            <c:multiLvlStrRef>
              <c:f>'weed pop graph'!$G$2:$I$19</c:f>
              <c:multiLvlStrCache>
                <c:ptCount val="18"/>
                <c:lvl>
                  <c:pt idx="0">
                    <c:v>Annuals</c:v>
                  </c:pt>
                  <c:pt idx="1">
                    <c:v>Perennials</c:v>
                  </c:pt>
                  <c:pt idx="2">
                    <c:v>Annuals</c:v>
                  </c:pt>
                  <c:pt idx="3">
                    <c:v>Perennials</c:v>
                  </c:pt>
                  <c:pt idx="4">
                    <c:v>Annuals</c:v>
                  </c:pt>
                  <c:pt idx="5">
                    <c:v>Perennials</c:v>
                  </c:pt>
                  <c:pt idx="6">
                    <c:v>Annuals</c:v>
                  </c:pt>
                  <c:pt idx="7">
                    <c:v>Perennials</c:v>
                  </c:pt>
                  <c:pt idx="8">
                    <c:v>Annuals </c:v>
                  </c:pt>
                  <c:pt idx="9">
                    <c:v>Perennials</c:v>
                  </c:pt>
                  <c:pt idx="10">
                    <c:v>Annuals </c:v>
                  </c:pt>
                  <c:pt idx="11">
                    <c:v>Perennials</c:v>
                  </c:pt>
                  <c:pt idx="12">
                    <c:v>Annuals </c:v>
                  </c:pt>
                  <c:pt idx="13">
                    <c:v>Perennials</c:v>
                  </c:pt>
                  <c:pt idx="14">
                    <c:v>Annuals</c:v>
                  </c:pt>
                  <c:pt idx="15">
                    <c:v>Perennials</c:v>
                  </c:pt>
                  <c:pt idx="16">
                    <c:v>Annuals</c:v>
                  </c:pt>
                  <c:pt idx="17">
                    <c:v>Perennials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6">
                    <c:v>1</c:v>
                  </c:pt>
                  <c:pt idx="8">
                    <c:v>2</c:v>
                  </c:pt>
                  <c:pt idx="10">
                    <c:v>3</c:v>
                  </c:pt>
                  <c:pt idx="12">
                    <c:v>1</c:v>
                  </c:pt>
                  <c:pt idx="14">
                    <c:v>2</c:v>
                  </c:pt>
                  <c:pt idx="16">
                    <c:v>3</c:v>
                  </c:pt>
                </c:lvl>
                <c:lvl>
                  <c:pt idx="0">
                    <c:v>June-10</c:v>
                  </c:pt>
                  <c:pt idx="6">
                    <c:v>September-10</c:v>
                  </c:pt>
                  <c:pt idx="12">
                    <c:v>May-11</c:v>
                  </c:pt>
                </c:lvl>
              </c:multiLvlStrCache>
            </c:multiLvlStrRef>
          </c:cat>
          <c:val>
            <c:numRef>
              <c:f>'weed pop graph'!$J$2:$J$19</c:f>
              <c:numCache>
                <c:formatCode>General</c:formatCode>
                <c:ptCount val="18"/>
                <c:pt idx="0">
                  <c:v>39</c:v>
                </c:pt>
                <c:pt idx="1">
                  <c:v>105</c:v>
                </c:pt>
                <c:pt idx="2">
                  <c:v>54</c:v>
                </c:pt>
                <c:pt idx="3">
                  <c:v>4</c:v>
                </c:pt>
                <c:pt idx="4">
                  <c:v>75</c:v>
                </c:pt>
                <c:pt idx="5">
                  <c:v>193</c:v>
                </c:pt>
                <c:pt idx="6">
                  <c:v>1</c:v>
                </c:pt>
                <c:pt idx="7">
                  <c:v>41</c:v>
                </c:pt>
                <c:pt idx="8">
                  <c:v>80</c:v>
                </c:pt>
                <c:pt idx="9">
                  <c:v>23</c:v>
                </c:pt>
                <c:pt idx="10">
                  <c:v>106</c:v>
                </c:pt>
                <c:pt idx="11">
                  <c:v>24</c:v>
                </c:pt>
                <c:pt idx="12">
                  <c:v>14</c:v>
                </c:pt>
                <c:pt idx="13">
                  <c:v>84</c:v>
                </c:pt>
                <c:pt idx="14">
                  <c:v>15</c:v>
                </c:pt>
                <c:pt idx="15">
                  <c:v>1</c:v>
                </c:pt>
                <c:pt idx="16">
                  <c:v>145</c:v>
                </c:pt>
                <c:pt idx="17">
                  <c:v>37</c:v>
                </c:pt>
              </c:numCache>
            </c:numRef>
          </c:val>
        </c:ser>
        <c:ser>
          <c:idx val="1"/>
          <c:order val="1"/>
          <c:tx>
            <c:strRef>
              <c:f>'weed pop graph'!$K$1</c:f>
              <c:strCache>
                <c:ptCount val="1"/>
                <c:pt idx="0">
                  <c:v>No-Till</c:v>
                </c:pt>
              </c:strCache>
            </c:strRef>
          </c:tx>
          <c:invertIfNegative val="0"/>
          <c:cat>
            <c:multiLvlStrRef>
              <c:f>'weed pop graph'!$G$2:$I$19</c:f>
              <c:multiLvlStrCache>
                <c:ptCount val="18"/>
                <c:lvl>
                  <c:pt idx="0">
                    <c:v>Annuals</c:v>
                  </c:pt>
                  <c:pt idx="1">
                    <c:v>Perennials</c:v>
                  </c:pt>
                  <c:pt idx="2">
                    <c:v>Annuals</c:v>
                  </c:pt>
                  <c:pt idx="3">
                    <c:v>Perennials</c:v>
                  </c:pt>
                  <c:pt idx="4">
                    <c:v>Annuals</c:v>
                  </c:pt>
                  <c:pt idx="5">
                    <c:v>Perennials</c:v>
                  </c:pt>
                  <c:pt idx="6">
                    <c:v>Annuals</c:v>
                  </c:pt>
                  <c:pt idx="7">
                    <c:v>Perennials</c:v>
                  </c:pt>
                  <c:pt idx="8">
                    <c:v>Annuals </c:v>
                  </c:pt>
                  <c:pt idx="9">
                    <c:v>Perennials</c:v>
                  </c:pt>
                  <c:pt idx="10">
                    <c:v>Annuals </c:v>
                  </c:pt>
                  <c:pt idx="11">
                    <c:v>Perennials</c:v>
                  </c:pt>
                  <c:pt idx="12">
                    <c:v>Annuals </c:v>
                  </c:pt>
                  <c:pt idx="13">
                    <c:v>Perennials</c:v>
                  </c:pt>
                  <c:pt idx="14">
                    <c:v>Annuals</c:v>
                  </c:pt>
                  <c:pt idx="15">
                    <c:v>Perennials</c:v>
                  </c:pt>
                  <c:pt idx="16">
                    <c:v>Annuals</c:v>
                  </c:pt>
                  <c:pt idx="17">
                    <c:v>Perennials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6">
                    <c:v>1</c:v>
                  </c:pt>
                  <c:pt idx="8">
                    <c:v>2</c:v>
                  </c:pt>
                  <c:pt idx="10">
                    <c:v>3</c:v>
                  </c:pt>
                  <c:pt idx="12">
                    <c:v>1</c:v>
                  </c:pt>
                  <c:pt idx="14">
                    <c:v>2</c:v>
                  </c:pt>
                  <c:pt idx="16">
                    <c:v>3</c:v>
                  </c:pt>
                </c:lvl>
                <c:lvl>
                  <c:pt idx="0">
                    <c:v>June-10</c:v>
                  </c:pt>
                  <c:pt idx="6">
                    <c:v>September-10</c:v>
                  </c:pt>
                  <c:pt idx="12">
                    <c:v>May-11</c:v>
                  </c:pt>
                </c:lvl>
              </c:multiLvlStrCache>
            </c:multiLvlStrRef>
          </c:cat>
          <c:val>
            <c:numRef>
              <c:f>'weed pop graph'!$K$2:$K$19</c:f>
              <c:numCache>
                <c:formatCode>General</c:formatCode>
                <c:ptCount val="18"/>
                <c:pt idx="0">
                  <c:v>19</c:v>
                </c:pt>
                <c:pt idx="1">
                  <c:v>150</c:v>
                </c:pt>
                <c:pt idx="6">
                  <c:v>0</c:v>
                </c:pt>
                <c:pt idx="7">
                  <c:v>120</c:v>
                </c:pt>
                <c:pt idx="12">
                  <c:v>2</c:v>
                </c:pt>
                <c:pt idx="13">
                  <c:v>81</c:v>
                </c:pt>
              </c:numCache>
            </c:numRef>
          </c:val>
        </c:ser>
        <c:ser>
          <c:idx val="2"/>
          <c:order val="2"/>
          <c:tx>
            <c:strRef>
              <c:f>'weed pop graph'!$L$1</c:f>
              <c:strCache>
                <c:ptCount val="1"/>
                <c:pt idx="0">
                  <c:v>Control</c:v>
                </c:pt>
              </c:strCache>
            </c:strRef>
          </c:tx>
          <c:invertIfNegative val="0"/>
          <c:cat>
            <c:multiLvlStrRef>
              <c:f>'weed pop graph'!$G$2:$I$19</c:f>
              <c:multiLvlStrCache>
                <c:ptCount val="18"/>
                <c:lvl>
                  <c:pt idx="0">
                    <c:v>Annuals</c:v>
                  </c:pt>
                  <c:pt idx="1">
                    <c:v>Perennials</c:v>
                  </c:pt>
                  <c:pt idx="2">
                    <c:v>Annuals</c:v>
                  </c:pt>
                  <c:pt idx="3">
                    <c:v>Perennials</c:v>
                  </c:pt>
                  <c:pt idx="4">
                    <c:v>Annuals</c:v>
                  </c:pt>
                  <c:pt idx="5">
                    <c:v>Perennials</c:v>
                  </c:pt>
                  <c:pt idx="6">
                    <c:v>Annuals</c:v>
                  </c:pt>
                  <c:pt idx="7">
                    <c:v>Perennials</c:v>
                  </c:pt>
                  <c:pt idx="8">
                    <c:v>Annuals </c:v>
                  </c:pt>
                  <c:pt idx="9">
                    <c:v>Perennials</c:v>
                  </c:pt>
                  <c:pt idx="10">
                    <c:v>Annuals </c:v>
                  </c:pt>
                  <c:pt idx="11">
                    <c:v>Perennials</c:v>
                  </c:pt>
                  <c:pt idx="12">
                    <c:v>Annuals </c:v>
                  </c:pt>
                  <c:pt idx="13">
                    <c:v>Perennials</c:v>
                  </c:pt>
                  <c:pt idx="14">
                    <c:v>Annuals</c:v>
                  </c:pt>
                  <c:pt idx="15">
                    <c:v>Perennials</c:v>
                  </c:pt>
                  <c:pt idx="16">
                    <c:v>Annuals</c:v>
                  </c:pt>
                  <c:pt idx="17">
                    <c:v>Perennials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6">
                    <c:v>1</c:v>
                  </c:pt>
                  <c:pt idx="8">
                    <c:v>2</c:v>
                  </c:pt>
                  <c:pt idx="10">
                    <c:v>3</c:v>
                  </c:pt>
                  <c:pt idx="12">
                    <c:v>1</c:v>
                  </c:pt>
                  <c:pt idx="14">
                    <c:v>2</c:v>
                  </c:pt>
                  <c:pt idx="16">
                    <c:v>3</c:v>
                  </c:pt>
                </c:lvl>
                <c:lvl>
                  <c:pt idx="0">
                    <c:v>June-10</c:v>
                  </c:pt>
                  <c:pt idx="6">
                    <c:v>September-10</c:v>
                  </c:pt>
                  <c:pt idx="12">
                    <c:v>May-11</c:v>
                  </c:pt>
                </c:lvl>
              </c:multiLvlStrCache>
            </c:multiLvlStrRef>
          </c:cat>
          <c:val>
            <c:numRef>
              <c:f>'weed pop graph'!$L$2:$L$19</c:f>
              <c:numCache>
                <c:formatCode>General</c:formatCode>
                <c:ptCount val="18"/>
                <c:pt idx="0">
                  <c:v>38</c:v>
                </c:pt>
                <c:pt idx="1">
                  <c:v>67</c:v>
                </c:pt>
                <c:pt idx="2">
                  <c:v>67</c:v>
                </c:pt>
                <c:pt idx="3">
                  <c:v>5</c:v>
                </c:pt>
                <c:pt idx="4">
                  <c:v>31</c:v>
                </c:pt>
                <c:pt idx="5">
                  <c:v>32</c:v>
                </c:pt>
                <c:pt idx="6">
                  <c:v>47</c:v>
                </c:pt>
                <c:pt idx="7">
                  <c:v>50</c:v>
                </c:pt>
                <c:pt idx="8">
                  <c:v>2</c:v>
                </c:pt>
                <c:pt idx="9">
                  <c:v>70</c:v>
                </c:pt>
                <c:pt idx="10">
                  <c:v>22</c:v>
                </c:pt>
                <c:pt idx="11">
                  <c:v>6</c:v>
                </c:pt>
                <c:pt idx="12">
                  <c:v>35</c:v>
                </c:pt>
                <c:pt idx="13">
                  <c:v>65</c:v>
                </c:pt>
                <c:pt idx="14">
                  <c:v>1</c:v>
                </c:pt>
                <c:pt idx="15">
                  <c:v>4</c:v>
                </c:pt>
                <c:pt idx="16">
                  <c:v>63</c:v>
                </c:pt>
                <c:pt idx="17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832128"/>
        <c:axId val="79892416"/>
        <c:axId val="0"/>
      </c:bar3DChart>
      <c:catAx>
        <c:axId val="7883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79892416"/>
        <c:crosses val="autoZero"/>
        <c:auto val="1"/>
        <c:lblAlgn val="ctr"/>
        <c:lblOffset val="100"/>
        <c:noMultiLvlLbl val="0"/>
      </c:catAx>
      <c:valAx>
        <c:axId val="79892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individual weeds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8832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619125</xdr:colOff>
      <xdr:row>13</xdr:row>
      <xdr:rowOff>23812</xdr:rowOff>
    </xdr:from>
    <xdr:to>
      <xdr:col>22</xdr:col>
      <xdr:colOff>581025</xdr:colOff>
      <xdr:row>27</xdr:row>
      <xdr:rowOff>100012</xdr:rowOff>
    </xdr:to>
    <xdr:graphicFrame macro="">
      <xdr:nvGraphicFramePr>
        <xdr:cNvPr id="14" name="Chart 13" title="Dried weed weights measured in grams - Optimizing Streaberry Production with a Reduced Tillage Syste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</xdr:row>
      <xdr:rowOff>85725</xdr:rowOff>
    </xdr:from>
    <xdr:to>
      <xdr:col>19</xdr:col>
      <xdr:colOff>314325</xdr:colOff>
      <xdr:row>16</xdr:row>
      <xdr:rowOff>161925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19</xdr:row>
      <xdr:rowOff>57150</xdr:rowOff>
    </xdr:from>
    <xdr:to>
      <xdr:col>19</xdr:col>
      <xdr:colOff>323850</xdr:colOff>
      <xdr:row>33</xdr:row>
      <xdr:rowOff>133350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247651</xdr:colOff>
      <xdr:row>21</xdr:row>
      <xdr:rowOff>0</xdr:rowOff>
    </xdr:from>
    <xdr:to>
      <xdr:col>16</xdr:col>
      <xdr:colOff>47625</xdr:colOff>
      <xdr:row>44</xdr:row>
      <xdr:rowOff>133349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5" sqref="B5"/>
    </sheetView>
  </sheetViews>
  <sheetFormatPr defaultRowHeight="15" x14ac:dyDescent="0.25"/>
  <sheetData>
    <row r="1" spans="1:2" x14ac:dyDescent="0.25">
      <c r="A1" t="s">
        <v>10</v>
      </c>
    </row>
    <row r="2" spans="1:2" x14ac:dyDescent="0.25">
      <c r="A2">
        <v>2</v>
      </c>
      <c r="B2" t="s">
        <v>15</v>
      </c>
    </row>
    <row r="3" spans="1:2" x14ac:dyDescent="0.25">
      <c r="B3" t="s">
        <v>22</v>
      </c>
    </row>
    <row r="4" spans="1:2" x14ac:dyDescent="0.25">
      <c r="B4" t="s">
        <v>106</v>
      </c>
    </row>
    <row r="5" spans="1:2" x14ac:dyDescent="0.25">
      <c r="A5">
        <v>1</v>
      </c>
    </row>
    <row r="6" spans="1:2" x14ac:dyDescent="0.25">
      <c r="B6" t="s">
        <v>18</v>
      </c>
    </row>
    <row r="7" spans="1:2" x14ac:dyDescent="0.25">
      <c r="B7" t="s">
        <v>20</v>
      </c>
    </row>
    <row r="8" spans="1:2" x14ac:dyDescent="0.25">
      <c r="B8" t="s">
        <v>23</v>
      </c>
    </row>
    <row r="9" spans="1:2" x14ac:dyDescent="0.25">
      <c r="B9" t="s">
        <v>24</v>
      </c>
    </row>
    <row r="10" spans="1:2" x14ac:dyDescent="0.25">
      <c r="B10" t="s">
        <v>25</v>
      </c>
    </row>
    <row r="11" spans="1:2" x14ac:dyDescent="0.25">
      <c r="B11" t="s">
        <v>26</v>
      </c>
    </row>
    <row r="12" spans="1:2" x14ac:dyDescent="0.25">
      <c r="B12" t="s">
        <v>29</v>
      </c>
    </row>
    <row r="13" spans="1:2" x14ac:dyDescent="0.25">
      <c r="B13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0"/>
  <sheetViews>
    <sheetView workbookViewId="0">
      <pane ySplit="1" topLeftCell="A2" activePane="bottomLeft" state="frozen"/>
      <selection pane="bottomLeft" activeCell="AS10" sqref="AS10"/>
    </sheetView>
  </sheetViews>
  <sheetFormatPr defaultRowHeight="15" x14ac:dyDescent="0.25"/>
  <cols>
    <col min="2" max="2" width="9.7109375" style="1" bestFit="1" customWidth="1"/>
    <col min="3" max="3" width="9.7109375" customWidth="1"/>
    <col min="5" max="5" width="15.140625" hidden="1" customWidth="1"/>
    <col min="6" max="6" width="10.42578125" hidden="1" customWidth="1"/>
    <col min="7" max="7" width="10.42578125" customWidth="1"/>
    <col min="8" max="8" width="10.5703125" hidden="1" customWidth="1"/>
    <col min="9" max="10" width="0" hidden="1" customWidth="1"/>
    <col min="11" max="11" width="11.28515625" hidden="1" customWidth="1"/>
    <col min="12" max="14" width="0" hidden="1" customWidth="1"/>
    <col min="15" max="15" width="10.7109375" hidden="1" customWidth="1"/>
    <col min="16" max="17" width="0" hidden="1" customWidth="1"/>
    <col min="18" max="18" width="11.28515625" hidden="1" customWidth="1"/>
    <col min="19" max="19" width="0" hidden="1" customWidth="1"/>
    <col min="20" max="20" width="10.140625" hidden="1" customWidth="1"/>
    <col min="21" max="21" width="10.140625" customWidth="1"/>
    <col min="22" max="22" width="0" hidden="1" customWidth="1"/>
    <col min="23" max="23" width="6.7109375" hidden="1" customWidth="1"/>
    <col min="24" max="24" width="6" hidden="1" customWidth="1"/>
    <col min="25" max="25" width="0" hidden="1" customWidth="1"/>
    <col min="26" max="26" width="10.28515625" hidden="1" customWidth="1"/>
    <col min="27" max="27" width="5" hidden="1" customWidth="1"/>
    <col min="28" max="28" width="5.85546875" hidden="1" customWidth="1"/>
    <col min="29" max="29" width="10.85546875" hidden="1" customWidth="1"/>
    <col min="30" max="30" width="5.85546875" hidden="1" customWidth="1"/>
    <col min="31" max="31" width="6.5703125" hidden="1" customWidth="1"/>
    <col min="32" max="32" width="11.140625" hidden="1" customWidth="1"/>
    <col min="33" max="35" width="0" hidden="1" customWidth="1"/>
    <col min="36" max="36" width="10.85546875" hidden="1" customWidth="1"/>
    <col min="37" max="37" width="0" hidden="1" customWidth="1"/>
    <col min="38" max="38" width="12.5703125" hidden="1" customWidth="1"/>
    <col min="39" max="39" width="6.28515625" hidden="1" customWidth="1"/>
    <col min="40" max="40" width="12.42578125" hidden="1" customWidth="1"/>
    <col min="41" max="41" width="12.42578125" customWidth="1"/>
    <col min="42" max="42" width="7.140625" hidden="1" customWidth="1"/>
    <col min="43" max="43" width="12.5703125" hidden="1" customWidth="1"/>
  </cols>
  <sheetData>
    <row r="1" spans="1:43" x14ac:dyDescent="0.25">
      <c r="A1" t="s">
        <v>10</v>
      </c>
      <c r="B1" s="1" t="s">
        <v>0</v>
      </c>
      <c r="C1" t="s">
        <v>16</v>
      </c>
      <c r="D1" t="s">
        <v>75</v>
      </c>
      <c r="E1" t="s">
        <v>39</v>
      </c>
      <c r="F1" t="s">
        <v>55</v>
      </c>
      <c r="G1" t="s">
        <v>76</v>
      </c>
      <c r="H1" t="s">
        <v>51</v>
      </c>
      <c r="I1" t="s">
        <v>42</v>
      </c>
      <c r="J1" t="s">
        <v>56</v>
      </c>
      <c r="K1" t="s">
        <v>57</v>
      </c>
      <c r="L1" t="s">
        <v>65</v>
      </c>
      <c r="M1" t="s">
        <v>47</v>
      </c>
      <c r="N1" t="s">
        <v>71</v>
      </c>
      <c r="O1" t="s">
        <v>72</v>
      </c>
      <c r="P1" t="s">
        <v>54</v>
      </c>
      <c r="Q1" t="s">
        <v>62</v>
      </c>
      <c r="R1" t="s">
        <v>52</v>
      </c>
      <c r="S1" t="s">
        <v>61</v>
      </c>
      <c r="T1" t="s">
        <v>69</v>
      </c>
      <c r="U1" t="s">
        <v>77</v>
      </c>
      <c r="V1" t="s">
        <v>40</v>
      </c>
      <c r="W1" t="s">
        <v>41</v>
      </c>
      <c r="X1" t="s">
        <v>43</v>
      </c>
      <c r="Y1" t="s">
        <v>44</v>
      </c>
      <c r="Z1" t="s">
        <v>45</v>
      </c>
      <c r="AA1" t="s">
        <v>46</v>
      </c>
      <c r="AB1" t="s">
        <v>48</v>
      </c>
      <c r="AC1" t="s">
        <v>49</v>
      </c>
      <c r="AD1" t="s">
        <v>50</v>
      </c>
      <c r="AE1" t="s">
        <v>53</v>
      </c>
      <c r="AF1" t="s">
        <v>58</v>
      </c>
      <c r="AG1" t="s">
        <v>59</v>
      </c>
      <c r="AH1" t="s">
        <v>66</v>
      </c>
      <c r="AI1" t="s">
        <v>68</v>
      </c>
      <c r="AJ1" t="s">
        <v>67</v>
      </c>
      <c r="AK1" t="s">
        <v>60</v>
      </c>
      <c r="AL1" t="s">
        <v>63</v>
      </c>
      <c r="AM1" t="s">
        <v>74</v>
      </c>
      <c r="AN1" t="s">
        <v>64</v>
      </c>
      <c r="AO1" t="s">
        <v>78</v>
      </c>
      <c r="AP1" t="s">
        <v>70</v>
      </c>
      <c r="AQ1" t="s">
        <v>73</v>
      </c>
    </row>
    <row r="2" spans="1:43" hidden="1" x14ac:dyDescent="0.25">
      <c r="P2">
        <v>2</v>
      </c>
      <c r="R2">
        <v>1</v>
      </c>
      <c r="T2">
        <v>8</v>
      </c>
      <c r="W2">
        <v>6</v>
      </c>
      <c r="AB2">
        <v>13</v>
      </c>
    </row>
    <row r="3" spans="1:43" hidden="1" x14ac:dyDescent="0.25">
      <c r="P3">
        <v>1</v>
      </c>
      <c r="R3">
        <v>2</v>
      </c>
      <c r="T3">
        <v>5</v>
      </c>
      <c r="W3">
        <v>4</v>
      </c>
      <c r="AB3">
        <v>5</v>
      </c>
      <c r="AK3">
        <v>3</v>
      </c>
    </row>
    <row r="4" spans="1:43" hidden="1" x14ac:dyDescent="0.25">
      <c r="N4">
        <v>4</v>
      </c>
      <c r="R4">
        <v>4</v>
      </c>
      <c r="AB4">
        <v>5</v>
      </c>
      <c r="AK4">
        <v>4</v>
      </c>
    </row>
    <row r="5" spans="1:43" s="4" customFormat="1" hidden="1" x14ac:dyDescent="0.25">
      <c r="B5" s="6"/>
      <c r="N5" s="4">
        <v>4</v>
      </c>
      <c r="P5" s="4">
        <v>3</v>
      </c>
      <c r="R5" s="4">
        <v>7</v>
      </c>
      <c r="T5" s="4">
        <v>13</v>
      </c>
      <c r="W5" s="4">
        <v>10</v>
      </c>
      <c r="AB5" s="4">
        <v>23</v>
      </c>
      <c r="AK5" s="4">
        <v>7</v>
      </c>
    </row>
    <row r="6" spans="1:43" hidden="1" x14ac:dyDescent="0.25">
      <c r="R6">
        <v>7</v>
      </c>
      <c r="T6">
        <v>1</v>
      </c>
      <c r="W6">
        <v>1</v>
      </c>
      <c r="Y6">
        <v>1</v>
      </c>
      <c r="AB6">
        <v>15</v>
      </c>
      <c r="AK6">
        <v>9</v>
      </c>
    </row>
    <row r="7" spans="1:43" hidden="1" x14ac:dyDescent="0.25">
      <c r="E7">
        <v>3</v>
      </c>
      <c r="R7">
        <v>2</v>
      </c>
      <c r="T7">
        <v>2</v>
      </c>
      <c r="Y7">
        <v>4</v>
      </c>
      <c r="AB7">
        <v>6</v>
      </c>
      <c r="AG7">
        <v>2</v>
      </c>
      <c r="AK7">
        <v>9</v>
      </c>
    </row>
    <row r="8" spans="1:43" hidden="1" x14ac:dyDescent="0.25">
      <c r="W8">
        <v>2</v>
      </c>
      <c r="AA8">
        <v>7</v>
      </c>
      <c r="AB8">
        <v>3</v>
      </c>
      <c r="AE8">
        <v>1</v>
      </c>
    </row>
    <row r="9" spans="1:43" s="4" customFormat="1" hidden="1" x14ac:dyDescent="0.25">
      <c r="B9" s="6"/>
      <c r="E9" s="4">
        <v>3</v>
      </c>
      <c r="R9" s="4">
        <v>9</v>
      </c>
      <c r="T9" s="4">
        <v>3</v>
      </c>
      <c r="W9" s="4">
        <v>3</v>
      </c>
      <c r="Y9" s="4">
        <v>5</v>
      </c>
      <c r="AA9" s="4">
        <v>7</v>
      </c>
      <c r="AB9" s="4">
        <v>24</v>
      </c>
      <c r="AE9" s="4">
        <v>1</v>
      </c>
      <c r="AG9" s="4">
        <v>2</v>
      </c>
      <c r="AK9" s="4">
        <v>18</v>
      </c>
    </row>
    <row r="10" spans="1:43" s="4" customFormat="1" x14ac:dyDescent="0.25">
      <c r="A10" s="15">
        <v>1</v>
      </c>
      <c r="B10" s="19">
        <v>40354</v>
      </c>
      <c r="C10" s="19" t="s">
        <v>17</v>
      </c>
      <c r="D10" s="15">
        <v>3</v>
      </c>
      <c r="E10" s="15"/>
      <c r="F10" s="15"/>
      <c r="G10" s="15">
        <v>39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>
        <v>105</v>
      </c>
      <c r="V10" s="15"/>
      <c r="W10" s="15">
        <v>13</v>
      </c>
      <c r="X10" s="15"/>
      <c r="Y10" s="15">
        <v>5</v>
      </c>
      <c r="Z10" s="15"/>
      <c r="AA10" s="15">
        <v>7</v>
      </c>
      <c r="AB10" s="15">
        <v>47</v>
      </c>
      <c r="AC10" s="15"/>
      <c r="AD10" s="15"/>
      <c r="AE10" s="15">
        <v>1</v>
      </c>
      <c r="AF10" s="15"/>
      <c r="AG10" s="15">
        <v>2</v>
      </c>
      <c r="AH10" s="15"/>
      <c r="AI10" s="15"/>
      <c r="AJ10" s="15"/>
      <c r="AK10" s="15">
        <v>25</v>
      </c>
      <c r="AL10" s="15"/>
      <c r="AM10" s="15"/>
      <c r="AN10" s="15"/>
      <c r="AO10" s="15">
        <v>0</v>
      </c>
    </row>
    <row r="11" spans="1:43" hidden="1" x14ac:dyDescent="0.25">
      <c r="A11" s="15"/>
      <c r="B11" s="19"/>
      <c r="C11" s="15" t="s">
        <v>2</v>
      </c>
      <c r="D11" s="15"/>
      <c r="E11" s="15">
        <v>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v>9</v>
      </c>
      <c r="U11" s="15"/>
      <c r="V11" s="15"/>
      <c r="W11" s="15">
        <v>9</v>
      </c>
      <c r="X11" s="15"/>
      <c r="Y11" s="15"/>
      <c r="Z11" s="15"/>
      <c r="AA11" s="15">
        <v>8</v>
      </c>
      <c r="AB11" s="15">
        <v>44</v>
      </c>
      <c r="AC11" s="15"/>
      <c r="AD11" s="15"/>
      <c r="AE11" s="15"/>
      <c r="AF11" s="15"/>
      <c r="AG11" s="15"/>
      <c r="AH11" s="15"/>
      <c r="AI11" s="15"/>
      <c r="AJ11" s="15"/>
      <c r="AK11" s="15">
        <v>7</v>
      </c>
      <c r="AL11" s="15"/>
      <c r="AM11" s="15"/>
      <c r="AN11" s="15"/>
      <c r="AO11" s="15"/>
    </row>
    <row r="12" spans="1:43" hidden="1" x14ac:dyDescent="0.25">
      <c r="A12" s="15"/>
      <c r="B12" s="1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v>8</v>
      </c>
      <c r="U12" s="15"/>
      <c r="V12" s="15"/>
      <c r="W12" s="15"/>
      <c r="X12" s="15"/>
      <c r="Y12" s="15">
        <v>5</v>
      </c>
      <c r="Z12" s="15"/>
      <c r="AA12" s="15">
        <v>3</v>
      </c>
      <c r="AB12" s="15">
        <v>14</v>
      </c>
      <c r="AC12" s="15"/>
      <c r="AD12" s="15"/>
      <c r="AE12" s="15"/>
      <c r="AF12" s="15"/>
      <c r="AG12" s="15"/>
      <c r="AH12" s="15"/>
      <c r="AI12" s="15"/>
      <c r="AJ12" s="15"/>
      <c r="AK12" s="15">
        <v>7</v>
      </c>
      <c r="AL12" s="15"/>
      <c r="AM12" s="15"/>
      <c r="AN12" s="15"/>
      <c r="AO12" s="15"/>
    </row>
    <row r="13" spans="1:43" hidden="1" x14ac:dyDescent="0.25">
      <c r="A13" s="15"/>
      <c r="B13" s="19"/>
      <c r="C13" s="15"/>
      <c r="D13" s="15"/>
      <c r="E13" s="15">
        <v>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v>2</v>
      </c>
      <c r="U13" s="15"/>
      <c r="V13" s="15"/>
      <c r="W13" s="15"/>
      <c r="X13" s="15"/>
      <c r="Y13" s="15">
        <v>1</v>
      </c>
      <c r="Z13" s="15"/>
      <c r="AA13" s="15">
        <v>7</v>
      </c>
      <c r="AB13" s="15">
        <v>35</v>
      </c>
      <c r="AC13" s="15"/>
      <c r="AD13" s="15"/>
      <c r="AE13" s="15">
        <v>2</v>
      </c>
      <c r="AF13" s="15"/>
      <c r="AG13" s="15"/>
      <c r="AH13" s="15"/>
      <c r="AI13" s="15"/>
      <c r="AJ13" s="15"/>
      <c r="AK13" s="15">
        <v>8</v>
      </c>
      <c r="AL13" s="15"/>
      <c r="AM13" s="15"/>
      <c r="AN13" s="15"/>
      <c r="AO13" s="15"/>
    </row>
    <row r="14" spans="1:43" s="4" customFormat="1" hidden="1" x14ac:dyDescent="0.25">
      <c r="A14" s="15"/>
      <c r="B14" s="19"/>
      <c r="C14" s="15"/>
      <c r="D14" s="15"/>
      <c r="E14" s="15">
        <v>11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v>19</v>
      </c>
      <c r="U14" s="15"/>
      <c r="V14" s="15"/>
      <c r="W14" s="15">
        <v>9</v>
      </c>
      <c r="X14" s="15"/>
      <c r="Y14" s="15">
        <v>6</v>
      </c>
      <c r="Z14" s="15"/>
      <c r="AA14" s="15">
        <v>18</v>
      </c>
      <c r="AB14" s="15">
        <v>93</v>
      </c>
      <c r="AC14" s="15"/>
      <c r="AD14" s="15"/>
      <c r="AE14" s="15">
        <v>2</v>
      </c>
      <c r="AF14" s="15"/>
      <c r="AG14" s="15"/>
      <c r="AH14" s="15"/>
      <c r="AI14" s="15"/>
      <c r="AJ14" s="15"/>
      <c r="AK14" s="15">
        <v>22</v>
      </c>
      <c r="AL14" s="15"/>
      <c r="AM14" s="15"/>
      <c r="AN14" s="15"/>
      <c r="AO14" s="15"/>
    </row>
    <row r="15" spans="1:43" hidden="1" x14ac:dyDescent="0.25">
      <c r="A15" s="15"/>
      <c r="B15" s="19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 t="s">
        <v>19</v>
      </c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3" hidden="1" x14ac:dyDescent="0.25">
      <c r="A16" s="15"/>
      <c r="B16" s="1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 t="s">
        <v>19</v>
      </c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hidden="1" x14ac:dyDescent="0.25">
      <c r="A17" s="15"/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 t="s">
        <v>19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</row>
    <row r="18" spans="1:41" s="4" customFormat="1" hidden="1" x14ac:dyDescent="0.25">
      <c r="A18" s="15"/>
      <c r="B18" s="19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</row>
    <row r="19" spans="1:41" s="4" customFormat="1" x14ac:dyDescent="0.25">
      <c r="A19" s="15"/>
      <c r="B19" s="19"/>
      <c r="C19" s="15" t="s">
        <v>2</v>
      </c>
      <c r="D19" s="15">
        <v>11</v>
      </c>
      <c r="E19" s="15"/>
      <c r="F19" s="15"/>
      <c r="G19" s="15">
        <v>19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v>19</v>
      </c>
      <c r="U19" s="15">
        <v>150</v>
      </c>
      <c r="V19" s="15"/>
      <c r="W19" s="15">
        <v>9</v>
      </c>
      <c r="X19" s="15"/>
      <c r="Y19" s="15">
        <v>6</v>
      </c>
      <c r="Z19" s="15"/>
      <c r="AA19" s="15">
        <v>18</v>
      </c>
      <c r="AB19" s="15">
        <v>93</v>
      </c>
      <c r="AC19" s="15"/>
      <c r="AD19" s="15"/>
      <c r="AE19" s="15">
        <v>2</v>
      </c>
      <c r="AF19" s="15"/>
      <c r="AG19" s="15"/>
      <c r="AH19" s="15"/>
      <c r="AI19" s="15"/>
      <c r="AJ19" s="15"/>
      <c r="AK19" s="15">
        <v>22</v>
      </c>
      <c r="AL19" s="15"/>
      <c r="AM19" s="15"/>
      <c r="AN19" s="15"/>
      <c r="AO19" s="15">
        <v>0</v>
      </c>
    </row>
    <row r="20" spans="1:41" ht="15" hidden="1" customHeight="1" x14ac:dyDescent="0.25">
      <c r="A20" s="15"/>
      <c r="B20" s="19"/>
      <c r="C20" s="15" t="s">
        <v>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v>12</v>
      </c>
      <c r="Q20" s="15"/>
      <c r="R20" s="15">
        <v>82</v>
      </c>
      <c r="S20" s="15"/>
      <c r="T20" s="15"/>
      <c r="U20" s="15"/>
      <c r="V20" s="15"/>
      <c r="W20" s="15"/>
      <c r="X20" s="15"/>
      <c r="Y20" s="15"/>
      <c r="Z20" s="15"/>
      <c r="AA20" s="15"/>
      <c r="AB20" s="15">
        <v>39</v>
      </c>
      <c r="AC20" s="15"/>
      <c r="AD20" s="15"/>
      <c r="AE20" s="15"/>
      <c r="AF20" s="15"/>
      <c r="AG20" s="15">
        <v>4</v>
      </c>
      <c r="AH20" s="15"/>
      <c r="AI20" s="15"/>
      <c r="AJ20" s="15"/>
      <c r="AK20" s="15"/>
      <c r="AL20" s="15"/>
      <c r="AM20" s="15"/>
      <c r="AN20" s="15"/>
      <c r="AO20" s="15"/>
    </row>
    <row r="21" spans="1:41" hidden="1" x14ac:dyDescent="0.25">
      <c r="A21" s="15"/>
      <c r="B21" s="19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>
        <v>23</v>
      </c>
      <c r="Q21" s="15"/>
      <c r="R21" s="15">
        <v>38</v>
      </c>
      <c r="S21" s="15"/>
      <c r="T21" s="15"/>
      <c r="U21" s="15"/>
      <c r="V21" s="15"/>
      <c r="W21" s="15"/>
      <c r="X21" s="15"/>
      <c r="Y21" s="15"/>
      <c r="Z21" s="15">
        <v>1</v>
      </c>
      <c r="AA21" s="15">
        <v>1</v>
      </c>
      <c r="AB21" s="15">
        <v>16</v>
      </c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</row>
    <row r="22" spans="1:41" hidden="1" x14ac:dyDescent="0.25">
      <c r="A22" s="15"/>
      <c r="B22" s="1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v>1</v>
      </c>
      <c r="O22" s="15"/>
      <c r="P22" s="15">
        <v>2</v>
      </c>
      <c r="Q22" s="15"/>
      <c r="R22" s="15">
        <v>197</v>
      </c>
      <c r="S22" s="15"/>
      <c r="T22" s="15"/>
      <c r="U22" s="15"/>
      <c r="V22" s="15"/>
      <c r="W22" s="15"/>
      <c r="X22" s="15"/>
      <c r="Y22" s="15"/>
      <c r="Z22" s="15"/>
      <c r="AA22" s="15"/>
      <c r="AB22" s="15">
        <v>6</v>
      </c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</row>
    <row r="23" spans="1:41" s="4" customFormat="1" hidden="1" x14ac:dyDescent="0.25">
      <c r="A23" s="15"/>
      <c r="B23" s="19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v>1</v>
      </c>
      <c r="O23" s="15"/>
      <c r="P23" s="15">
        <v>37</v>
      </c>
      <c r="Q23" s="15"/>
      <c r="R23" s="15">
        <v>317</v>
      </c>
      <c r="S23" s="15"/>
      <c r="T23" s="15"/>
      <c r="U23" s="15"/>
      <c r="V23" s="15"/>
      <c r="W23" s="15"/>
      <c r="X23" s="15"/>
      <c r="Y23" s="15"/>
      <c r="Z23" s="15">
        <v>1</v>
      </c>
      <c r="AA23" s="15">
        <v>1</v>
      </c>
      <c r="AB23" s="15">
        <v>61</v>
      </c>
      <c r="AC23" s="15"/>
      <c r="AD23" s="15"/>
      <c r="AE23" s="15"/>
      <c r="AF23" s="15"/>
      <c r="AG23" s="15">
        <v>4</v>
      </c>
      <c r="AH23" s="15"/>
      <c r="AI23" s="15"/>
      <c r="AJ23" s="15"/>
      <c r="AK23" s="15"/>
      <c r="AL23" s="15"/>
      <c r="AM23" s="15"/>
      <c r="AN23" s="15"/>
      <c r="AO23" s="15"/>
    </row>
    <row r="24" spans="1:41" hidden="1" x14ac:dyDescent="0.25">
      <c r="A24" s="15"/>
      <c r="B24" s="19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 t="s">
        <v>19</v>
      </c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hidden="1" x14ac:dyDescent="0.25">
      <c r="A25" s="15"/>
      <c r="B25" s="19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 t="s">
        <v>19</v>
      </c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idden="1" x14ac:dyDescent="0.25">
      <c r="A26" s="15"/>
      <c r="B26" s="19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 t="s">
        <v>19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s="4" customFormat="1" hidden="1" x14ac:dyDescent="0.25">
      <c r="A27" s="15"/>
      <c r="B27" s="19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s="4" customFormat="1" x14ac:dyDescent="0.25">
      <c r="A28" s="15"/>
      <c r="B28" s="19"/>
      <c r="C28" s="15" t="s">
        <v>3</v>
      </c>
      <c r="D28" s="15">
        <v>0</v>
      </c>
      <c r="E28" s="15"/>
      <c r="F28" s="15"/>
      <c r="G28" s="15">
        <v>38</v>
      </c>
      <c r="H28" s="15"/>
      <c r="I28" s="15"/>
      <c r="J28" s="15"/>
      <c r="K28" s="15"/>
      <c r="L28" s="15"/>
      <c r="M28" s="15"/>
      <c r="N28" s="15">
        <v>1</v>
      </c>
      <c r="O28" s="15"/>
      <c r="P28" s="15">
        <v>37</v>
      </c>
      <c r="Q28" s="15"/>
      <c r="R28" s="15"/>
      <c r="S28" s="15"/>
      <c r="T28" s="15"/>
      <c r="U28" s="15">
        <v>67</v>
      </c>
      <c r="V28" s="15"/>
      <c r="W28" s="15"/>
      <c r="X28" s="15"/>
      <c r="Y28" s="15"/>
      <c r="Z28" s="15">
        <v>1</v>
      </c>
      <c r="AA28" s="15">
        <v>1</v>
      </c>
      <c r="AB28" s="15">
        <v>61</v>
      </c>
      <c r="AC28" s="15"/>
      <c r="AD28" s="15"/>
      <c r="AE28" s="15"/>
      <c r="AF28" s="15"/>
      <c r="AG28" s="15">
        <v>4</v>
      </c>
      <c r="AH28" s="15"/>
      <c r="AI28" s="15"/>
      <c r="AJ28" s="15"/>
      <c r="AK28" s="15"/>
      <c r="AL28" s="15"/>
      <c r="AM28" s="15"/>
      <c r="AN28" s="15"/>
      <c r="AO28" s="15">
        <v>0</v>
      </c>
    </row>
    <row r="29" spans="1:41" hidden="1" x14ac:dyDescent="0.25">
      <c r="A29" s="15" t="s">
        <v>21</v>
      </c>
      <c r="B29" s="19">
        <v>40382</v>
      </c>
      <c r="C29" s="19" t="s">
        <v>17</v>
      </c>
      <c r="D29" s="15"/>
      <c r="E29" s="15">
        <v>3</v>
      </c>
      <c r="F29" s="15"/>
      <c r="G29" s="15"/>
      <c r="H29" s="15"/>
      <c r="I29" s="15">
        <v>9</v>
      </c>
      <c r="J29" s="15"/>
      <c r="K29" s="15"/>
      <c r="L29" s="15"/>
      <c r="M29" s="15"/>
      <c r="N29" s="15"/>
      <c r="O29" s="15"/>
      <c r="P29" s="15"/>
      <c r="Q29" s="15">
        <v>4</v>
      </c>
      <c r="R29" s="15">
        <v>2</v>
      </c>
      <c r="S29" s="15"/>
      <c r="T29" s="15"/>
      <c r="U29" s="15"/>
      <c r="V29" s="15"/>
      <c r="W29" s="15"/>
      <c r="X29" s="15">
        <v>3</v>
      </c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hidden="1" x14ac:dyDescent="0.25">
      <c r="A30" s="15"/>
      <c r="B30" s="19"/>
      <c r="C30" s="15"/>
      <c r="D30" s="15"/>
      <c r="E30" s="15">
        <v>1</v>
      </c>
      <c r="F30" s="15"/>
      <c r="G30" s="15"/>
      <c r="H30" s="15"/>
      <c r="I30" s="15">
        <v>7</v>
      </c>
      <c r="J30" s="15"/>
      <c r="K30" s="15"/>
      <c r="L30" s="15"/>
      <c r="M30" s="15"/>
      <c r="N30" s="15"/>
      <c r="O30" s="15"/>
      <c r="P30" s="15"/>
      <c r="Q30" s="15">
        <v>5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</row>
    <row r="31" spans="1:41" hidden="1" x14ac:dyDescent="0.25">
      <c r="A31" s="15"/>
      <c r="B31" s="19"/>
      <c r="C31" s="15"/>
      <c r="D31" s="15"/>
      <c r="E31" s="15"/>
      <c r="F31" s="15"/>
      <c r="G31" s="15"/>
      <c r="H31" s="15"/>
      <c r="I31" s="15">
        <v>6</v>
      </c>
      <c r="J31" s="15"/>
      <c r="K31" s="15"/>
      <c r="L31" s="15"/>
      <c r="M31" s="15"/>
      <c r="N31" s="15"/>
      <c r="O31" s="15"/>
      <c r="P31" s="15"/>
      <c r="Q31" s="15">
        <v>1</v>
      </c>
      <c r="R31" s="15"/>
      <c r="S31" s="15"/>
      <c r="T31" s="15"/>
      <c r="U31" s="15"/>
      <c r="V31" s="15"/>
      <c r="W31" s="15"/>
      <c r="X31" s="15">
        <v>1</v>
      </c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 s="4" customFormat="1" hidden="1" x14ac:dyDescent="0.25">
      <c r="A32" s="15"/>
      <c r="B32" s="19"/>
      <c r="C32" s="15"/>
      <c r="D32" s="15"/>
      <c r="E32" s="15">
        <v>4</v>
      </c>
      <c r="F32" s="15"/>
      <c r="G32" s="15"/>
      <c r="H32" s="15"/>
      <c r="I32" s="15">
        <v>22</v>
      </c>
      <c r="J32" s="15"/>
      <c r="K32" s="15"/>
      <c r="L32" s="15"/>
      <c r="M32" s="15"/>
      <c r="N32" s="15"/>
      <c r="O32" s="15"/>
      <c r="P32" s="15"/>
      <c r="Q32" s="15">
        <v>10</v>
      </c>
      <c r="R32" s="15">
        <v>2</v>
      </c>
      <c r="S32" s="15"/>
      <c r="T32" s="15"/>
      <c r="U32" s="15"/>
      <c r="V32" s="15"/>
      <c r="W32" s="15"/>
      <c r="X32" s="15">
        <v>4</v>
      </c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hidden="1" x14ac:dyDescent="0.25">
      <c r="A33" s="15"/>
      <c r="B33" s="19"/>
      <c r="C33" s="15"/>
      <c r="D33" s="15"/>
      <c r="E33" s="15"/>
      <c r="F33" s="15"/>
      <c r="G33" s="15"/>
      <c r="H33" s="15"/>
      <c r="I33" s="15">
        <v>7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</row>
    <row r="34" spans="1:41" hidden="1" x14ac:dyDescent="0.25">
      <c r="A34" s="15"/>
      <c r="B34" s="19"/>
      <c r="C34" s="15"/>
      <c r="D34" s="15"/>
      <c r="E34" s="15"/>
      <c r="F34" s="15"/>
      <c r="G34" s="15"/>
      <c r="H34" s="15"/>
      <c r="I34" s="15">
        <v>2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</row>
    <row r="35" spans="1:41" hidden="1" x14ac:dyDescent="0.25">
      <c r="A35" s="15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>
        <v>2</v>
      </c>
      <c r="R35" s="15">
        <v>9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1:41" s="4" customFormat="1" hidden="1" x14ac:dyDescent="0.25">
      <c r="A36" s="15"/>
      <c r="B36" s="19"/>
      <c r="C36" s="15"/>
      <c r="D36" s="15"/>
      <c r="E36" s="15"/>
      <c r="F36" s="15"/>
      <c r="G36" s="15"/>
      <c r="H36" s="15"/>
      <c r="I36" s="15">
        <v>9</v>
      </c>
      <c r="J36" s="15"/>
      <c r="K36" s="15"/>
      <c r="L36" s="15"/>
      <c r="M36" s="15"/>
      <c r="N36" s="15"/>
      <c r="O36" s="15"/>
      <c r="P36" s="15"/>
      <c r="Q36" s="15">
        <v>2</v>
      </c>
      <c r="R36" s="15">
        <v>9</v>
      </c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</row>
    <row r="37" spans="1:41" s="4" customFormat="1" x14ac:dyDescent="0.25">
      <c r="A37" s="15">
        <v>2</v>
      </c>
      <c r="B37" s="19">
        <v>40382</v>
      </c>
      <c r="C37" s="15" t="s">
        <v>102</v>
      </c>
      <c r="D37" s="15">
        <v>4</v>
      </c>
      <c r="E37" s="15"/>
      <c r="F37" s="15"/>
      <c r="G37" s="15">
        <v>54</v>
      </c>
      <c r="H37" s="15"/>
      <c r="I37" s="15">
        <v>31</v>
      </c>
      <c r="J37" s="15"/>
      <c r="K37" s="15"/>
      <c r="L37" s="15"/>
      <c r="M37" s="15"/>
      <c r="N37" s="15"/>
      <c r="O37" s="15"/>
      <c r="P37" s="15"/>
      <c r="Q37" s="15">
        <v>12</v>
      </c>
      <c r="R37" s="15">
        <v>11</v>
      </c>
      <c r="S37" s="15"/>
      <c r="T37" s="15"/>
      <c r="U37" s="15">
        <v>4</v>
      </c>
      <c r="V37" s="15"/>
      <c r="W37" s="15"/>
      <c r="X37" s="15">
        <v>4</v>
      </c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>
        <v>0</v>
      </c>
    </row>
    <row r="38" spans="1:41" hidden="1" x14ac:dyDescent="0.25">
      <c r="A38" s="15"/>
      <c r="B38" s="19"/>
      <c r="C38" s="15" t="s">
        <v>37</v>
      </c>
      <c r="D38" s="15"/>
      <c r="E38" s="15"/>
      <c r="F38" s="15"/>
      <c r="G38" s="15"/>
      <c r="H38" s="15"/>
      <c r="I38" s="15">
        <v>3</v>
      </c>
      <c r="J38" s="15"/>
      <c r="K38" s="15"/>
      <c r="L38" s="15"/>
      <c r="M38" s="15"/>
      <c r="N38" s="15"/>
      <c r="O38" s="15"/>
      <c r="P38" s="15"/>
      <c r="Q38" s="15">
        <v>1</v>
      </c>
      <c r="R38" s="15">
        <v>2</v>
      </c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>
        <v>1</v>
      </c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hidden="1" x14ac:dyDescent="0.25">
      <c r="A39" s="15"/>
      <c r="B39" s="19"/>
      <c r="C39" s="15"/>
      <c r="D39" s="15"/>
      <c r="E39" s="15"/>
      <c r="F39" s="15"/>
      <c r="G39" s="15"/>
      <c r="H39" s="15"/>
      <c r="I39" s="15">
        <v>9</v>
      </c>
      <c r="J39" s="15"/>
      <c r="K39" s="15"/>
      <c r="L39" s="15"/>
      <c r="M39" s="15"/>
      <c r="N39" s="15"/>
      <c r="O39" s="15"/>
      <c r="P39" s="15">
        <v>1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hidden="1" x14ac:dyDescent="0.25">
      <c r="A40" s="15"/>
      <c r="B40" s="19"/>
      <c r="C40" s="15"/>
      <c r="D40" s="15"/>
      <c r="E40" s="15"/>
      <c r="F40" s="15"/>
      <c r="G40" s="15"/>
      <c r="H40" s="15"/>
      <c r="I40" s="15">
        <v>15</v>
      </c>
      <c r="J40" s="15"/>
      <c r="K40" s="15"/>
      <c r="L40" s="15"/>
      <c r="M40" s="15"/>
      <c r="N40" s="15"/>
      <c r="O40" s="15"/>
      <c r="P40" s="15">
        <v>1</v>
      </c>
      <c r="Q40" s="15"/>
      <c r="R40" s="15">
        <v>1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>
        <v>1</v>
      </c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4" customFormat="1" hidden="1" x14ac:dyDescent="0.25">
      <c r="A41" s="15"/>
      <c r="B41" s="19"/>
      <c r="C41" s="15"/>
      <c r="D41" s="15"/>
      <c r="E41" s="15"/>
      <c r="F41" s="15"/>
      <c r="G41" s="15"/>
      <c r="H41" s="15"/>
      <c r="I41" s="15">
        <v>27</v>
      </c>
      <c r="J41" s="15"/>
      <c r="K41" s="15"/>
      <c r="L41" s="15"/>
      <c r="M41" s="15"/>
      <c r="N41" s="15"/>
      <c r="O41" s="15"/>
      <c r="P41" s="15">
        <v>2</v>
      </c>
      <c r="Q41" s="15">
        <v>1</v>
      </c>
      <c r="R41" s="15">
        <v>3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>
        <v>2</v>
      </c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hidden="1" x14ac:dyDescent="0.25">
      <c r="A42" s="15"/>
      <c r="B42" s="19"/>
      <c r="C42" s="15"/>
      <c r="D42" s="15"/>
      <c r="E42" s="15"/>
      <c r="F42" s="15"/>
      <c r="G42" s="15"/>
      <c r="H42" s="15"/>
      <c r="I42" s="15">
        <v>6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>
        <v>1</v>
      </c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hidden="1" x14ac:dyDescent="0.25">
      <c r="A43" s="15"/>
      <c r="B43" s="19"/>
      <c r="C43" s="15"/>
      <c r="D43" s="15"/>
      <c r="E43" s="15"/>
      <c r="F43" s="15"/>
      <c r="G43" s="15"/>
      <c r="H43" s="15"/>
      <c r="I43" s="15">
        <v>18</v>
      </c>
      <c r="J43" s="15"/>
      <c r="K43" s="15"/>
      <c r="L43" s="15"/>
      <c r="M43" s="15"/>
      <c r="N43" s="15"/>
      <c r="O43" s="15"/>
      <c r="P43" s="15"/>
      <c r="Q43" s="15"/>
      <c r="R43" s="15">
        <v>5</v>
      </c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>
        <v>1</v>
      </c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hidden="1" x14ac:dyDescent="0.25">
      <c r="A44" s="15"/>
      <c r="B44" s="19"/>
      <c r="C44" s="15"/>
      <c r="D44" s="15"/>
      <c r="E44" s="15">
        <v>1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>
        <v>5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>
        <v>2</v>
      </c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4" customFormat="1" hidden="1" x14ac:dyDescent="0.25">
      <c r="A45" s="15"/>
      <c r="B45" s="19"/>
      <c r="C45" s="15"/>
      <c r="D45" s="15"/>
      <c r="E45" s="15">
        <v>1</v>
      </c>
      <c r="F45" s="15"/>
      <c r="G45" s="15"/>
      <c r="H45" s="15"/>
      <c r="I45" s="15">
        <v>24</v>
      </c>
      <c r="J45" s="15"/>
      <c r="K45" s="15"/>
      <c r="L45" s="15"/>
      <c r="M45" s="15"/>
      <c r="N45" s="15"/>
      <c r="O45" s="15"/>
      <c r="P45" s="15"/>
      <c r="Q45" s="15">
        <v>5</v>
      </c>
      <c r="R45" s="15">
        <v>5</v>
      </c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>
        <v>3</v>
      </c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4" customFormat="1" x14ac:dyDescent="0.25">
      <c r="A46" s="15"/>
      <c r="B46" s="19"/>
      <c r="C46" s="15" t="s">
        <v>37</v>
      </c>
      <c r="D46" s="15">
        <v>1</v>
      </c>
      <c r="E46" s="15"/>
      <c r="F46" s="15"/>
      <c r="G46" s="15">
        <v>67</v>
      </c>
      <c r="H46" s="15"/>
      <c r="I46" s="15">
        <v>51</v>
      </c>
      <c r="J46" s="15"/>
      <c r="K46" s="15"/>
      <c r="L46" s="15"/>
      <c r="M46" s="15"/>
      <c r="N46" s="15"/>
      <c r="O46" s="15"/>
      <c r="P46" s="15">
        <v>2</v>
      </c>
      <c r="Q46" s="15">
        <v>6</v>
      </c>
      <c r="R46" s="15">
        <v>8</v>
      </c>
      <c r="S46" s="15"/>
      <c r="T46" s="15"/>
      <c r="U46" s="15">
        <v>5</v>
      </c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>
        <v>5</v>
      </c>
      <c r="AG46" s="15"/>
      <c r="AH46" s="15"/>
      <c r="AI46" s="15"/>
      <c r="AJ46" s="15"/>
      <c r="AK46" s="15"/>
      <c r="AL46" s="15"/>
      <c r="AM46" s="15"/>
      <c r="AN46" s="15"/>
      <c r="AO46" s="15">
        <v>0</v>
      </c>
    </row>
    <row r="47" spans="1:41" hidden="1" x14ac:dyDescent="0.25">
      <c r="A47" s="15" t="s">
        <v>13</v>
      </c>
      <c r="B47" s="19">
        <v>40368</v>
      </c>
      <c r="C47" s="19" t="s">
        <v>17</v>
      </c>
      <c r="D47" s="15"/>
      <c r="E47" s="15"/>
      <c r="F47" s="15"/>
      <c r="G47" s="15"/>
      <c r="H47" s="15">
        <v>1</v>
      </c>
      <c r="I47" s="15"/>
      <c r="J47" s="15"/>
      <c r="K47" s="15"/>
      <c r="L47" s="15"/>
      <c r="M47" s="15"/>
      <c r="N47" s="15">
        <v>1</v>
      </c>
      <c r="O47" s="15"/>
      <c r="P47" s="15">
        <v>2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>
        <v>38</v>
      </c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hidden="1" x14ac:dyDescent="0.25">
      <c r="A48" s="15"/>
      <c r="B48" s="19"/>
      <c r="C48" s="15"/>
      <c r="D48" s="15"/>
      <c r="E48" s="15"/>
      <c r="F48" s="15"/>
      <c r="G48" s="15"/>
      <c r="H48" s="15">
        <v>11</v>
      </c>
      <c r="I48" s="15"/>
      <c r="J48" s="15"/>
      <c r="K48" s="15"/>
      <c r="L48" s="15"/>
      <c r="M48" s="15"/>
      <c r="N48" s="15"/>
      <c r="O48" s="15"/>
      <c r="P48" s="15">
        <v>9</v>
      </c>
      <c r="Q48" s="15"/>
      <c r="R48" s="15">
        <v>3</v>
      </c>
      <c r="S48" s="15">
        <v>3</v>
      </c>
      <c r="T48" s="15"/>
      <c r="U48" s="15"/>
      <c r="V48" s="15"/>
      <c r="W48" s="15"/>
      <c r="X48" s="15"/>
      <c r="Y48" s="15"/>
      <c r="Z48" s="15"/>
      <c r="AA48" s="15"/>
      <c r="AB48" s="15">
        <v>6</v>
      </c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2" hidden="1" x14ac:dyDescent="0.25">
      <c r="A49" s="15"/>
      <c r="B49" s="19"/>
      <c r="C49" s="15"/>
      <c r="D49" s="15"/>
      <c r="E49" s="15"/>
      <c r="F49" s="15"/>
      <c r="G49" s="15"/>
      <c r="H49" s="15">
        <v>6</v>
      </c>
      <c r="I49" s="15"/>
      <c r="J49" s="15"/>
      <c r="K49" s="15"/>
      <c r="L49" s="15"/>
      <c r="M49" s="15"/>
      <c r="N49" s="15"/>
      <c r="O49" s="15"/>
      <c r="P49" s="15">
        <v>3</v>
      </c>
      <c r="Q49" s="15"/>
      <c r="R49" s="15"/>
      <c r="S49" s="15">
        <v>6</v>
      </c>
      <c r="T49" s="15"/>
      <c r="U49" s="15"/>
      <c r="V49" s="15"/>
      <c r="W49" s="15"/>
      <c r="X49" s="15"/>
      <c r="Y49" s="15"/>
      <c r="Z49" s="15"/>
      <c r="AA49" s="15"/>
      <c r="AB49" s="15">
        <v>16</v>
      </c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2" s="4" customFormat="1" hidden="1" x14ac:dyDescent="0.25">
      <c r="A50" s="15"/>
      <c r="B50" s="19"/>
      <c r="C50" s="15"/>
      <c r="D50" s="15"/>
      <c r="E50" s="15"/>
      <c r="F50" s="15"/>
      <c r="G50" s="15"/>
      <c r="H50" s="15">
        <v>18</v>
      </c>
      <c r="I50" s="15"/>
      <c r="J50" s="15"/>
      <c r="K50" s="15"/>
      <c r="L50" s="15"/>
      <c r="M50" s="15"/>
      <c r="N50" s="15">
        <v>1</v>
      </c>
      <c r="O50" s="15"/>
      <c r="P50" s="15">
        <v>14</v>
      </c>
      <c r="Q50" s="15"/>
      <c r="R50" s="15">
        <v>3</v>
      </c>
      <c r="S50" s="15">
        <v>9</v>
      </c>
      <c r="T50" s="15"/>
      <c r="U50" s="15"/>
      <c r="V50" s="15"/>
      <c r="W50" s="15"/>
      <c r="X50" s="15"/>
      <c r="Y50" s="15"/>
      <c r="Z50" s="15"/>
      <c r="AA50" s="15"/>
      <c r="AB50" s="15">
        <v>50</v>
      </c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2" hidden="1" x14ac:dyDescent="0.25">
      <c r="A51" s="15"/>
      <c r="B51" s="19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>
        <v>12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>
        <v>57</v>
      </c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>
        <v>1</v>
      </c>
    </row>
    <row r="52" spans="1:42" hidden="1" x14ac:dyDescent="0.25">
      <c r="A52" s="15"/>
      <c r="B52" s="19"/>
      <c r="C52" s="15"/>
      <c r="D52" s="15"/>
      <c r="E52" s="15"/>
      <c r="F52" s="15"/>
      <c r="G52" s="15"/>
      <c r="H52" s="15">
        <v>9</v>
      </c>
      <c r="I52" s="15"/>
      <c r="J52" s="15"/>
      <c r="K52" s="15"/>
      <c r="L52" s="15"/>
      <c r="M52" s="15"/>
      <c r="N52" s="15"/>
      <c r="O52" s="15"/>
      <c r="P52" s="15">
        <v>7</v>
      </c>
      <c r="Q52" s="15"/>
      <c r="R52" s="15"/>
      <c r="S52" s="15">
        <v>5</v>
      </c>
      <c r="T52" s="15"/>
      <c r="U52" s="15"/>
      <c r="V52" s="15"/>
      <c r="W52" s="15"/>
      <c r="X52" s="15"/>
      <c r="Y52" s="15"/>
      <c r="Z52" s="15"/>
      <c r="AA52" s="15"/>
      <c r="AB52" s="15">
        <v>12</v>
      </c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2" hidden="1" x14ac:dyDescent="0.25">
      <c r="A53" s="15"/>
      <c r="B53" s="1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>
        <v>5</v>
      </c>
      <c r="Q53" s="15"/>
      <c r="R53" s="15"/>
      <c r="S53" s="15">
        <v>2</v>
      </c>
      <c r="T53" s="15"/>
      <c r="U53" s="15"/>
      <c r="V53" s="15"/>
      <c r="W53" s="15"/>
      <c r="X53" s="15"/>
      <c r="Y53" s="15"/>
      <c r="Z53" s="15"/>
      <c r="AA53" s="15"/>
      <c r="AB53" s="15">
        <v>74</v>
      </c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2" s="4" customFormat="1" hidden="1" x14ac:dyDescent="0.25">
      <c r="A54" s="15"/>
      <c r="B54" s="19"/>
      <c r="C54" s="15"/>
      <c r="D54" s="15"/>
      <c r="E54" s="15"/>
      <c r="F54" s="15"/>
      <c r="G54" s="15"/>
      <c r="H54" s="15">
        <v>9</v>
      </c>
      <c r="I54" s="15"/>
      <c r="J54" s="15"/>
      <c r="K54" s="15"/>
      <c r="L54" s="15"/>
      <c r="M54" s="15"/>
      <c r="N54" s="15"/>
      <c r="O54" s="15"/>
      <c r="P54" s="15">
        <v>14</v>
      </c>
      <c r="Q54" s="15"/>
      <c r="R54" s="15"/>
      <c r="S54" s="15">
        <v>7</v>
      </c>
      <c r="T54" s="15"/>
      <c r="U54" s="15"/>
      <c r="V54" s="15"/>
      <c r="W54" s="15"/>
      <c r="X54" s="15"/>
      <c r="Y54" s="15"/>
      <c r="Z54" s="15"/>
      <c r="AA54" s="15"/>
      <c r="AB54" s="15">
        <v>143</v>
      </c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4">
        <v>1</v>
      </c>
    </row>
    <row r="55" spans="1:42" s="4" customFormat="1" x14ac:dyDescent="0.25">
      <c r="A55" s="15">
        <v>3</v>
      </c>
      <c r="B55" s="19">
        <v>40368</v>
      </c>
      <c r="C55" s="15" t="s">
        <v>17</v>
      </c>
      <c r="D55" s="15">
        <v>0</v>
      </c>
      <c r="E55" s="15"/>
      <c r="F55" s="15"/>
      <c r="G55" s="15">
        <v>75</v>
      </c>
      <c r="H55" s="15">
        <v>27</v>
      </c>
      <c r="I55" s="15"/>
      <c r="J55" s="15"/>
      <c r="K55" s="15"/>
      <c r="L55" s="15"/>
      <c r="M55" s="15"/>
      <c r="N55" s="15">
        <v>1</v>
      </c>
      <c r="O55" s="15"/>
      <c r="P55" s="15">
        <v>28</v>
      </c>
      <c r="Q55" s="15"/>
      <c r="R55" s="15">
        <v>3</v>
      </c>
      <c r="S55" s="15">
        <v>16</v>
      </c>
      <c r="T55" s="15"/>
      <c r="U55" s="15" t="s">
        <v>79</v>
      </c>
      <c r="V55" s="15"/>
      <c r="W55" s="15"/>
      <c r="X55" s="15"/>
      <c r="Y55" s="15"/>
      <c r="Z55" s="15"/>
      <c r="AA55" s="15"/>
      <c r="AB55" s="15">
        <v>193</v>
      </c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>
        <v>1</v>
      </c>
    </row>
    <row r="56" spans="1:42" hidden="1" x14ac:dyDescent="0.25">
      <c r="A56" s="15"/>
      <c r="B56" s="19"/>
      <c r="C56" s="15" t="s">
        <v>3</v>
      </c>
      <c r="D56" s="15"/>
      <c r="E56" s="15"/>
      <c r="F56" s="15"/>
      <c r="G56" s="15"/>
      <c r="H56" s="15">
        <v>2</v>
      </c>
      <c r="I56" s="15"/>
      <c r="J56" s="15">
        <v>1</v>
      </c>
      <c r="K56" s="15"/>
      <c r="L56" s="15"/>
      <c r="M56" s="15"/>
      <c r="N56" s="15"/>
      <c r="O56" s="15"/>
      <c r="P56" s="15">
        <v>2</v>
      </c>
      <c r="Q56" s="15"/>
      <c r="R56" s="15"/>
      <c r="S56" s="15">
        <v>2</v>
      </c>
      <c r="T56" s="15"/>
      <c r="U56" s="15"/>
      <c r="V56" s="15"/>
      <c r="W56" s="15"/>
      <c r="X56" s="15"/>
      <c r="Y56" s="15"/>
      <c r="Z56" s="15"/>
      <c r="AA56" s="15"/>
      <c r="AB56" s="15">
        <v>2</v>
      </c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2" hidden="1" x14ac:dyDescent="0.25">
      <c r="A57" s="15"/>
      <c r="B57" s="19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>
        <v>1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>
        <v>15</v>
      </c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2" hidden="1" x14ac:dyDescent="0.25">
      <c r="A58" s="15"/>
      <c r="B58" s="19"/>
      <c r="C58" s="15"/>
      <c r="D58" s="15"/>
      <c r="E58" s="15"/>
      <c r="F58" s="15"/>
      <c r="G58" s="15"/>
      <c r="H58" s="15">
        <v>1</v>
      </c>
      <c r="I58" s="15"/>
      <c r="J58" s="15"/>
      <c r="K58" s="15"/>
      <c r="L58" s="15"/>
      <c r="M58" s="15"/>
      <c r="N58" s="15"/>
      <c r="O58" s="15"/>
      <c r="P58" s="15">
        <v>7</v>
      </c>
      <c r="Q58" s="15"/>
      <c r="R58" s="15"/>
      <c r="S58" s="15"/>
      <c r="T58" s="15"/>
      <c r="U58" s="15"/>
      <c r="V58" s="15"/>
      <c r="W58" s="15"/>
      <c r="X58" s="15"/>
      <c r="Y58" s="15">
        <v>1</v>
      </c>
      <c r="Z58" s="15"/>
      <c r="AA58" s="15"/>
      <c r="AB58" s="15">
        <v>7</v>
      </c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2" s="4" customFormat="1" hidden="1" x14ac:dyDescent="0.25">
      <c r="A59" s="15"/>
      <c r="B59" s="19"/>
      <c r="C59" s="15"/>
      <c r="D59" s="15"/>
      <c r="E59" s="15"/>
      <c r="F59" s="15"/>
      <c r="G59" s="15"/>
      <c r="H59" s="15">
        <v>3</v>
      </c>
      <c r="I59" s="15"/>
      <c r="J59" s="15">
        <v>1</v>
      </c>
      <c r="K59" s="15"/>
      <c r="L59" s="15"/>
      <c r="M59" s="15"/>
      <c r="N59" s="15"/>
      <c r="O59" s="15"/>
      <c r="P59" s="15">
        <v>10</v>
      </c>
      <c r="Q59" s="15"/>
      <c r="R59" s="15"/>
      <c r="S59" s="15">
        <v>2</v>
      </c>
      <c r="T59" s="15"/>
      <c r="U59" s="15"/>
      <c r="V59" s="15"/>
      <c r="W59" s="15"/>
      <c r="X59" s="15"/>
      <c r="Y59" s="15">
        <v>1</v>
      </c>
      <c r="Z59" s="15"/>
      <c r="AA59" s="15"/>
      <c r="AB59" s="15">
        <v>24</v>
      </c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2" hidden="1" x14ac:dyDescent="0.25">
      <c r="A60" s="15"/>
      <c r="B60" s="19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>
        <v>4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>
        <v>3</v>
      </c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2" hidden="1" x14ac:dyDescent="0.25">
      <c r="A61" s="15"/>
      <c r="B61" s="19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>
        <v>4</v>
      </c>
      <c r="Q61" s="15"/>
      <c r="R61" s="15">
        <v>1</v>
      </c>
      <c r="S61" s="15"/>
      <c r="T61" s="15"/>
      <c r="U61" s="15"/>
      <c r="V61" s="15"/>
      <c r="W61" s="15"/>
      <c r="X61" s="15"/>
      <c r="Y61" s="15"/>
      <c r="Z61" s="15"/>
      <c r="AA61" s="15"/>
      <c r="AB61" s="15">
        <v>2</v>
      </c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2" hidden="1" x14ac:dyDescent="0.25">
      <c r="A62" s="15"/>
      <c r="B62" s="19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>
        <v>6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2" s="4" customFormat="1" hidden="1" x14ac:dyDescent="0.25">
      <c r="A63" s="15"/>
      <c r="B63" s="19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>
        <v>14</v>
      </c>
      <c r="Q63" s="15"/>
      <c r="R63" s="15">
        <v>1</v>
      </c>
      <c r="S63" s="15"/>
      <c r="T63" s="15"/>
      <c r="U63" s="15"/>
      <c r="V63" s="15"/>
      <c r="W63" s="15"/>
      <c r="X63" s="15"/>
      <c r="Y63" s="15"/>
      <c r="Z63" s="15"/>
      <c r="AA63" s="15"/>
      <c r="AB63" s="15">
        <v>5</v>
      </c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2" s="4" customFormat="1" x14ac:dyDescent="0.25">
      <c r="A64" s="15"/>
      <c r="B64" s="19"/>
      <c r="C64" s="15" t="s">
        <v>3</v>
      </c>
      <c r="D64" s="15">
        <v>0</v>
      </c>
      <c r="E64" s="15"/>
      <c r="F64" s="15"/>
      <c r="G64" s="15">
        <v>31</v>
      </c>
      <c r="H64" s="15">
        <v>3</v>
      </c>
      <c r="I64" s="15"/>
      <c r="J64" s="15">
        <v>1</v>
      </c>
      <c r="K64" s="15"/>
      <c r="L64" s="15"/>
      <c r="M64" s="15"/>
      <c r="N64" s="15"/>
      <c r="O64" s="15"/>
      <c r="P64" s="15">
        <v>24</v>
      </c>
      <c r="Q64" s="15"/>
      <c r="R64" s="15">
        <v>1</v>
      </c>
      <c r="S64" s="15">
        <v>2</v>
      </c>
      <c r="T64" s="15"/>
      <c r="U64" s="15">
        <v>32</v>
      </c>
      <c r="V64" s="15"/>
      <c r="W64" s="15"/>
      <c r="X64" s="15"/>
      <c r="Y64" s="15">
        <v>1</v>
      </c>
      <c r="Z64" s="15"/>
      <c r="AA64" s="15"/>
      <c r="AB64" s="15">
        <v>31</v>
      </c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>
        <v>0</v>
      </c>
    </row>
    <row r="65" spans="1:41" hidden="1" x14ac:dyDescent="0.25">
      <c r="A65" s="15" t="s">
        <v>14</v>
      </c>
      <c r="B65" s="19">
        <v>40437</v>
      </c>
      <c r="C65" s="19" t="s">
        <v>17</v>
      </c>
      <c r="D65" s="15"/>
      <c r="E65" s="15">
        <v>2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>
        <v>1</v>
      </c>
      <c r="U65" s="15"/>
      <c r="V65" s="15"/>
      <c r="W65" s="15">
        <v>4</v>
      </c>
      <c r="X65" s="15"/>
      <c r="Y65" s="15">
        <v>1</v>
      </c>
      <c r="Z65" s="15"/>
      <c r="AA65" s="15"/>
      <c r="AB65" s="15">
        <v>1</v>
      </c>
      <c r="AC65" s="15"/>
      <c r="AD65" s="15"/>
      <c r="AE65" s="15"/>
      <c r="AF65" s="15"/>
      <c r="AG65" s="15"/>
      <c r="AH65" s="15"/>
      <c r="AI65" s="15"/>
      <c r="AJ65" s="15"/>
      <c r="AK65" s="15">
        <v>5</v>
      </c>
      <c r="AL65" s="15"/>
      <c r="AM65" s="15">
        <v>1</v>
      </c>
      <c r="AN65" s="15"/>
      <c r="AO65" s="15"/>
    </row>
    <row r="66" spans="1:41" hidden="1" x14ac:dyDescent="0.25">
      <c r="A66" s="15"/>
      <c r="B66" s="19"/>
      <c r="C66" s="15"/>
      <c r="D66" s="15"/>
      <c r="E66" s="15"/>
      <c r="F66" s="15">
        <v>1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>
        <v>5</v>
      </c>
      <c r="X66" s="15"/>
      <c r="Y66" s="15"/>
      <c r="Z66" s="15"/>
      <c r="AA66" s="15"/>
      <c r="AB66" s="15">
        <v>2</v>
      </c>
      <c r="AC66" s="15"/>
      <c r="AD66" s="15"/>
      <c r="AE66" s="15"/>
      <c r="AF66" s="15"/>
      <c r="AG66" s="15"/>
      <c r="AH66" s="15"/>
      <c r="AI66" s="15"/>
      <c r="AJ66" s="15"/>
      <c r="AK66" s="15">
        <v>1</v>
      </c>
      <c r="AL66" s="15"/>
      <c r="AM66" s="15">
        <v>4</v>
      </c>
      <c r="AN66" s="15"/>
      <c r="AO66" s="15"/>
    </row>
    <row r="67" spans="1:41" hidden="1" x14ac:dyDescent="0.25">
      <c r="A67" s="15"/>
      <c r="B67" s="19"/>
      <c r="C67" s="15"/>
      <c r="D67" s="15"/>
      <c r="E67" s="15"/>
      <c r="F67" s="15">
        <v>1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>
        <v>2</v>
      </c>
      <c r="X67" s="15"/>
      <c r="Y67" s="15"/>
      <c r="Z67" s="15"/>
      <c r="AA67" s="15"/>
      <c r="AB67" s="15">
        <v>4</v>
      </c>
      <c r="AC67" s="15"/>
      <c r="AD67" s="15"/>
      <c r="AE67" s="15"/>
      <c r="AF67" s="15"/>
      <c r="AG67" s="15"/>
      <c r="AH67" s="15"/>
      <c r="AI67" s="15"/>
      <c r="AJ67" s="15"/>
      <c r="AK67" s="15">
        <v>1</v>
      </c>
      <c r="AL67" s="15"/>
      <c r="AM67" s="15"/>
      <c r="AN67" s="15"/>
      <c r="AO67" s="15"/>
    </row>
    <row r="68" spans="1:41" s="4" customFormat="1" hidden="1" x14ac:dyDescent="0.25">
      <c r="A68" s="15"/>
      <c r="B68" s="19"/>
      <c r="C68" s="15"/>
      <c r="D68" s="15"/>
      <c r="E68" s="15"/>
      <c r="F68" s="15">
        <v>2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>
        <v>1</v>
      </c>
      <c r="U68" s="15"/>
      <c r="V68" s="15"/>
      <c r="W68" s="15">
        <v>11</v>
      </c>
      <c r="X68" s="15"/>
      <c r="Y68" s="15">
        <v>1</v>
      </c>
      <c r="Z68" s="15"/>
      <c r="AA68" s="15"/>
      <c r="AB68" s="15">
        <v>7</v>
      </c>
      <c r="AC68" s="15"/>
      <c r="AD68" s="15"/>
      <c r="AE68" s="15"/>
      <c r="AF68" s="15"/>
      <c r="AG68" s="15"/>
      <c r="AH68" s="15"/>
      <c r="AI68" s="15"/>
      <c r="AJ68" s="15"/>
      <c r="AK68" s="15">
        <v>7</v>
      </c>
      <c r="AL68" s="15"/>
      <c r="AM68" s="15">
        <v>5</v>
      </c>
      <c r="AN68" s="15"/>
      <c r="AO68" s="15"/>
    </row>
    <row r="69" spans="1:41" hidden="1" x14ac:dyDescent="0.25">
      <c r="A69" s="15"/>
      <c r="B69" s="19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>
        <v>1</v>
      </c>
      <c r="X69" s="15"/>
      <c r="Y69" s="15">
        <v>1</v>
      </c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hidden="1" x14ac:dyDescent="0.25">
      <c r="A70" s="15"/>
      <c r="B70" s="19"/>
      <c r="C70" s="15"/>
      <c r="D70" s="15"/>
      <c r="E70" s="15">
        <v>1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>
        <v>2</v>
      </c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hidden="1" x14ac:dyDescent="0.25">
      <c r="A71" s="15"/>
      <c r="B71" s="19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>
        <v>6</v>
      </c>
      <c r="AM71" s="15"/>
      <c r="AN71" s="15"/>
      <c r="AO71" s="15"/>
    </row>
    <row r="72" spans="1:41" s="4" customFormat="1" hidden="1" x14ac:dyDescent="0.25">
      <c r="A72" s="15"/>
      <c r="B72" s="19"/>
      <c r="C72" s="15"/>
      <c r="D72" s="15"/>
      <c r="E72" s="15">
        <v>1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>
        <v>3</v>
      </c>
      <c r="X72" s="15"/>
      <c r="Y72" s="15">
        <v>1</v>
      </c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>
        <v>6</v>
      </c>
      <c r="AM72" s="15"/>
      <c r="AN72" s="15"/>
      <c r="AO72" s="15"/>
    </row>
    <row r="73" spans="1:41" s="4" customFormat="1" x14ac:dyDescent="0.25">
      <c r="A73" s="15">
        <v>1</v>
      </c>
      <c r="B73" s="19">
        <v>40437</v>
      </c>
      <c r="C73" s="15" t="s">
        <v>17</v>
      </c>
      <c r="D73" s="15">
        <v>3</v>
      </c>
      <c r="E73" s="15">
        <v>1</v>
      </c>
      <c r="F73" s="15">
        <v>2</v>
      </c>
      <c r="G73" s="15">
        <v>1</v>
      </c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>
        <v>1</v>
      </c>
      <c r="U73" s="15">
        <v>41</v>
      </c>
      <c r="V73" s="15"/>
      <c r="W73" s="15">
        <v>14</v>
      </c>
      <c r="X73" s="15"/>
      <c r="Y73" s="15">
        <v>2</v>
      </c>
      <c r="Z73" s="15"/>
      <c r="AA73" s="15"/>
      <c r="AB73" s="15">
        <v>7</v>
      </c>
      <c r="AC73" s="15"/>
      <c r="AD73" s="15"/>
      <c r="AE73" s="15"/>
      <c r="AF73" s="15"/>
      <c r="AG73" s="15"/>
      <c r="AH73" s="15"/>
      <c r="AI73" s="15"/>
      <c r="AJ73" s="15"/>
      <c r="AK73" s="15">
        <v>7</v>
      </c>
      <c r="AL73" s="15">
        <v>6</v>
      </c>
      <c r="AM73" s="15">
        <v>5</v>
      </c>
      <c r="AN73" s="15"/>
      <c r="AO73" s="15">
        <v>0</v>
      </c>
    </row>
    <row r="74" spans="1:41" hidden="1" x14ac:dyDescent="0.25">
      <c r="A74" s="15"/>
      <c r="B74" s="19"/>
      <c r="C74" s="15" t="s">
        <v>2</v>
      </c>
      <c r="D74" s="15"/>
      <c r="E74" s="15"/>
      <c r="F74" s="15">
        <v>3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>
        <v>6</v>
      </c>
      <c r="X74" s="15"/>
      <c r="Y74" s="15"/>
      <c r="Z74" s="15"/>
      <c r="AA74" s="15">
        <v>2</v>
      </c>
      <c r="AB74" s="15">
        <v>14</v>
      </c>
      <c r="AC74" s="15"/>
      <c r="AD74" s="15"/>
      <c r="AE74" s="15"/>
      <c r="AF74" s="15"/>
      <c r="AG74" s="15"/>
      <c r="AH74" s="15"/>
      <c r="AI74" s="15"/>
      <c r="AJ74" s="15"/>
      <c r="AK74" s="15">
        <v>12</v>
      </c>
      <c r="AL74" s="15"/>
      <c r="AM74" s="15">
        <v>4</v>
      </c>
      <c r="AN74" s="15"/>
      <c r="AO74" s="15"/>
    </row>
    <row r="75" spans="1:41" hidden="1" x14ac:dyDescent="0.25">
      <c r="A75" s="15"/>
      <c r="B75" s="19"/>
      <c r="C75" s="15"/>
      <c r="D75" s="15"/>
      <c r="E75" s="15">
        <v>2</v>
      </c>
      <c r="F75" s="15"/>
      <c r="G75" s="15"/>
      <c r="H75" s="15"/>
      <c r="I75" s="15"/>
      <c r="J75" s="15"/>
      <c r="K75" s="15"/>
      <c r="L75" s="15"/>
      <c r="M75" s="15">
        <v>1</v>
      </c>
      <c r="N75" s="15"/>
      <c r="O75" s="15"/>
      <c r="P75" s="15"/>
      <c r="Q75" s="15"/>
      <c r="R75" s="15"/>
      <c r="S75" s="15"/>
      <c r="T75" s="15"/>
      <c r="U75" s="15"/>
      <c r="V75" s="15"/>
      <c r="W75" s="15">
        <v>3</v>
      </c>
      <c r="X75" s="15"/>
      <c r="Y75" s="15">
        <v>8</v>
      </c>
      <c r="Z75" s="15"/>
      <c r="AA75" s="15">
        <v>7</v>
      </c>
      <c r="AB75" s="15">
        <v>20</v>
      </c>
      <c r="AC75" s="15"/>
      <c r="AD75" s="15"/>
      <c r="AE75" s="15"/>
      <c r="AF75" s="15"/>
      <c r="AG75" s="15"/>
      <c r="AH75" s="15"/>
      <c r="AI75" s="15"/>
      <c r="AJ75" s="15"/>
      <c r="AK75" s="15">
        <v>1</v>
      </c>
      <c r="AL75" s="15"/>
      <c r="AM75" s="15"/>
      <c r="AN75" s="15"/>
      <c r="AO75" s="15"/>
    </row>
    <row r="76" spans="1:41" hidden="1" x14ac:dyDescent="0.25">
      <c r="A76" s="15"/>
      <c r="B76" s="19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>
        <v>4</v>
      </c>
      <c r="X76" s="15"/>
      <c r="Y76" s="15"/>
      <c r="Z76" s="15"/>
      <c r="AA76" s="15">
        <v>2</v>
      </c>
      <c r="AB76" s="15">
        <v>15</v>
      </c>
      <c r="AC76" s="15"/>
      <c r="AD76" s="15"/>
      <c r="AE76" s="15"/>
      <c r="AF76" s="15"/>
      <c r="AG76" s="15"/>
      <c r="AH76" s="15"/>
      <c r="AI76" s="15"/>
      <c r="AJ76" s="15"/>
      <c r="AK76" s="15">
        <v>4</v>
      </c>
      <c r="AL76" s="15"/>
      <c r="AM76" s="15">
        <v>2</v>
      </c>
      <c r="AN76" s="15"/>
      <c r="AO76" s="15"/>
    </row>
    <row r="77" spans="1:41" s="4" customFormat="1" hidden="1" x14ac:dyDescent="0.25">
      <c r="A77" s="15"/>
      <c r="B77" s="19"/>
      <c r="C77" s="15"/>
      <c r="D77" s="15"/>
      <c r="E77" s="15">
        <v>2</v>
      </c>
      <c r="F77" s="15">
        <v>3</v>
      </c>
      <c r="G77" s="15"/>
      <c r="H77" s="15"/>
      <c r="I77" s="15"/>
      <c r="J77" s="15"/>
      <c r="K77" s="15"/>
      <c r="L77" s="15"/>
      <c r="M77" s="15">
        <v>1</v>
      </c>
      <c r="N77" s="15"/>
      <c r="O77" s="15"/>
      <c r="P77" s="15"/>
      <c r="Q77" s="15"/>
      <c r="R77" s="15"/>
      <c r="S77" s="15"/>
      <c r="T77" s="15"/>
      <c r="U77" s="15"/>
      <c r="V77" s="15"/>
      <c r="W77" s="15">
        <v>13</v>
      </c>
      <c r="X77" s="15"/>
      <c r="Y77" s="15">
        <v>8</v>
      </c>
      <c r="Z77" s="15"/>
      <c r="AA77" s="15">
        <v>11</v>
      </c>
      <c r="AB77" s="15">
        <v>49</v>
      </c>
      <c r="AC77" s="15"/>
      <c r="AD77" s="15"/>
      <c r="AE77" s="15"/>
      <c r="AF77" s="15"/>
      <c r="AG77" s="15"/>
      <c r="AH77" s="15"/>
      <c r="AI77" s="15"/>
      <c r="AJ77" s="15"/>
      <c r="AK77" s="15">
        <v>17</v>
      </c>
      <c r="AL77" s="15"/>
      <c r="AM77" s="15">
        <v>6</v>
      </c>
      <c r="AN77" s="15"/>
      <c r="AO77" s="15"/>
    </row>
    <row r="78" spans="1:41" hidden="1" x14ac:dyDescent="0.25">
      <c r="A78" s="15"/>
      <c r="B78" s="19"/>
      <c r="C78" s="15"/>
      <c r="D78" s="15"/>
      <c r="E78" s="15"/>
      <c r="F78" s="15">
        <v>2</v>
      </c>
      <c r="G78" s="15"/>
      <c r="H78" s="15"/>
      <c r="I78" s="15"/>
      <c r="J78" s="15"/>
      <c r="K78" s="15"/>
      <c r="L78" s="15"/>
      <c r="M78" s="15">
        <v>1</v>
      </c>
      <c r="N78" s="15"/>
      <c r="O78" s="15"/>
      <c r="P78" s="15"/>
      <c r="Q78" s="15"/>
      <c r="R78" s="15"/>
      <c r="S78" s="15"/>
      <c r="T78" s="15"/>
      <c r="U78" s="15"/>
      <c r="V78" s="15"/>
      <c r="W78" s="15">
        <v>4</v>
      </c>
      <c r="X78" s="15"/>
      <c r="Y78" s="15"/>
      <c r="Z78" s="15"/>
      <c r="AA78" s="15"/>
      <c r="AB78" s="15">
        <v>2</v>
      </c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>
        <v>1</v>
      </c>
      <c r="AN78" s="15"/>
      <c r="AO78" s="15"/>
    </row>
    <row r="79" spans="1:41" hidden="1" x14ac:dyDescent="0.25">
      <c r="A79" s="15"/>
      <c r="B79" s="19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>
        <v>3</v>
      </c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hidden="1" x14ac:dyDescent="0.25">
      <c r="A80" s="15"/>
      <c r="B80" s="19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>
        <v>2</v>
      </c>
      <c r="R80" s="15"/>
      <c r="S80" s="15"/>
      <c r="T80" s="15"/>
      <c r="U80" s="15"/>
      <c r="V80" s="15"/>
      <c r="W80" s="15"/>
      <c r="X80" s="15"/>
      <c r="Y80" s="15">
        <v>2</v>
      </c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>
        <v>4</v>
      </c>
      <c r="AN80" s="15"/>
      <c r="AO80" s="15"/>
    </row>
    <row r="81" spans="1:41" s="4" customFormat="1" hidden="1" x14ac:dyDescent="0.25">
      <c r="A81" s="15"/>
      <c r="B81" s="19"/>
      <c r="C81" s="15"/>
      <c r="D81" s="15"/>
      <c r="E81" s="15"/>
      <c r="F81" s="15">
        <v>2</v>
      </c>
      <c r="G81" s="15"/>
      <c r="H81" s="15"/>
      <c r="I81" s="15"/>
      <c r="J81" s="15"/>
      <c r="K81" s="15"/>
      <c r="L81" s="15"/>
      <c r="M81" s="15">
        <v>1</v>
      </c>
      <c r="N81" s="15"/>
      <c r="O81" s="15"/>
      <c r="P81" s="15"/>
      <c r="Q81" s="15">
        <v>2</v>
      </c>
      <c r="R81" s="15"/>
      <c r="S81" s="15"/>
      <c r="T81" s="15"/>
      <c r="U81" s="15"/>
      <c r="V81" s="15"/>
      <c r="W81" s="15">
        <v>7</v>
      </c>
      <c r="X81" s="15"/>
      <c r="Y81" s="15">
        <v>2</v>
      </c>
      <c r="Z81" s="15"/>
      <c r="AA81" s="15"/>
      <c r="AB81" s="15">
        <v>2</v>
      </c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>
        <v>5</v>
      </c>
      <c r="AN81" s="15"/>
      <c r="AO81" s="15"/>
    </row>
    <row r="82" spans="1:41" s="4" customFormat="1" x14ac:dyDescent="0.25">
      <c r="A82" s="15"/>
      <c r="B82" s="19"/>
      <c r="C82" s="15" t="s">
        <v>2</v>
      </c>
      <c r="D82" s="15">
        <v>7</v>
      </c>
      <c r="E82" s="15">
        <v>2</v>
      </c>
      <c r="F82" s="15">
        <v>5</v>
      </c>
      <c r="G82" s="15"/>
      <c r="H82" s="15"/>
      <c r="I82" s="15"/>
      <c r="J82" s="15"/>
      <c r="K82" s="15"/>
      <c r="L82" s="15"/>
      <c r="M82" s="15">
        <v>2</v>
      </c>
      <c r="N82" s="15"/>
      <c r="O82" s="15"/>
      <c r="P82" s="15"/>
      <c r="Q82" s="15">
        <v>2</v>
      </c>
      <c r="R82" s="15"/>
      <c r="S82" s="15"/>
      <c r="T82" s="15"/>
      <c r="U82" s="15">
        <v>120</v>
      </c>
      <c r="V82" s="15"/>
      <c r="W82" s="15">
        <v>20</v>
      </c>
      <c r="X82" s="15"/>
      <c r="Y82" s="15">
        <v>10</v>
      </c>
      <c r="Z82" s="15"/>
      <c r="AA82" s="15">
        <v>11</v>
      </c>
      <c r="AB82" s="15">
        <v>51</v>
      </c>
      <c r="AC82" s="15"/>
      <c r="AD82" s="15"/>
      <c r="AE82" s="15"/>
      <c r="AF82" s="15"/>
      <c r="AG82" s="15"/>
      <c r="AH82" s="15"/>
      <c r="AI82" s="15"/>
      <c r="AJ82" s="15"/>
      <c r="AK82" s="15">
        <v>17</v>
      </c>
      <c r="AL82" s="15"/>
      <c r="AM82" s="15">
        <v>11</v>
      </c>
      <c r="AN82" s="15"/>
      <c r="AO82" s="15">
        <v>0</v>
      </c>
    </row>
    <row r="83" spans="1:41" hidden="1" x14ac:dyDescent="0.25">
      <c r="A83" s="15"/>
      <c r="B83" s="19"/>
      <c r="C83" s="15" t="s">
        <v>3</v>
      </c>
      <c r="D83" s="15"/>
      <c r="E83" s="15">
        <v>1</v>
      </c>
      <c r="F83" s="15">
        <v>4</v>
      </c>
      <c r="G83" s="15"/>
      <c r="H83" s="15"/>
      <c r="I83" s="15"/>
      <c r="J83" s="15"/>
      <c r="K83" s="15"/>
      <c r="L83" s="15"/>
      <c r="M83" s="15"/>
      <c r="N83" s="15"/>
      <c r="O83" s="15"/>
      <c r="P83" s="15">
        <v>1</v>
      </c>
      <c r="Q83" s="15">
        <v>12</v>
      </c>
      <c r="R83" s="15"/>
      <c r="S83" s="15"/>
      <c r="T83" s="15">
        <v>2</v>
      </c>
      <c r="U83" s="15"/>
      <c r="V83" s="15"/>
      <c r="W83" s="15">
        <v>3</v>
      </c>
      <c r="X83" s="15"/>
      <c r="Y83" s="15">
        <v>2</v>
      </c>
      <c r="Z83" s="15"/>
      <c r="AA83" s="15"/>
      <c r="AB83" s="15">
        <v>2</v>
      </c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</row>
    <row r="84" spans="1:41" hidden="1" x14ac:dyDescent="0.25">
      <c r="A84" s="15"/>
      <c r="B84" s="19"/>
      <c r="C84" s="15"/>
      <c r="D84" s="15"/>
      <c r="E84" s="15">
        <v>1</v>
      </c>
      <c r="F84" s="15">
        <v>1</v>
      </c>
      <c r="G84" s="15"/>
      <c r="H84" s="15"/>
      <c r="I84" s="15"/>
      <c r="J84" s="15"/>
      <c r="K84" s="15"/>
      <c r="L84" s="15"/>
      <c r="M84" s="15"/>
      <c r="N84" s="15"/>
      <c r="O84" s="15"/>
      <c r="P84" s="15">
        <v>1</v>
      </c>
      <c r="Q84" s="15"/>
      <c r="R84" s="15">
        <v>1</v>
      </c>
      <c r="S84" s="15"/>
      <c r="T84" s="15">
        <v>1</v>
      </c>
      <c r="U84" s="15"/>
      <c r="V84" s="15"/>
      <c r="W84" s="15">
        <v>2</v>
      </c>
      <c r="X84" s="15"/>
      <c r="Y84" s="15"/>
      <c r="Z84" s="15"/>
      <c r="AA84" s="15"/>
      <c r="AB84" s="15">
        <v>4</v>
      </c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>
        <v>3</v>
      </c>
      <c r="AN84" s="15"/>
      <c r="AO84" s="15"/>
    </row>
    <row r="85" spans="1:41" hidden="1" x14ac:dyDescent="0.25">
      <c r="A85" s="15"/>
      <c r="B85" s="19"/>
      <c r="C85" s="15"/>
      <c r="D85" s="15"/>
      <c r="E85" s="15"/>
      <c r="F85" s="15">
        <v>1</v>
      </c>
      <c r="G85" s="15"/>
      <c r="H85" s="15"/>
      <c r="I85" s="15"/>
      <c r="J85" s="15"/>
      <c r="K85" s="15"/>
      <c r="L85" s="15"/>
      <c r="M85" s="15"/>
      <c r="N85" s="15"/>
      <c r="O85" s="15"/>
      <c r="P85" s="15">
        <v>5</v>
      </c>
      <c r="Q85" s="15"/>
      <c r="R85" s="15">
        <v>4</v>
      </c>
      <c r="S85" s="15"/>
      <c r="T85" s="15"/>
      <c r="U85" s="15"/>
      <c r="V85" s="15"/>
      <c r="W85" s="15"/>
      <c r="X85" s="15"/>
      <c r="Y85" s="15">
        <v>1</v>
      </c>
      <c r="Z85" s="15"/>
      <c r="AA85" s="15"/>
      <c r="AB85" s="15">
        <v>8</v>
      </c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>
        <v>1</v>
      </c>
      <c r="AN85" s="15"/>
      <c r="AO85" s="15"/>
    </row>
    <row r="86" spans="1:41" s="4" customFormat="1" hidden="1" x14ac:dyDescent="0.25">
      <c r="A86" s="15"/>
      <c r="B86" s="19"/>
      <c r="C86" s="15"/>
      <c r="D86" s="15"/>
      <c r="E86" s="15">
        <v>2</v>
      </c>
      <c r="F86" s="15">
        <v>6</v>
      </c>
      <c r="G86" s="15"/>
      <c r="H86" s="15"/>
      <c r="I86" s="15"/>
      <c r="J86" s="15"/>
      <c r="K86" s="15"/>
      <c r="L86" s="15"/>
      <c r="M86" s="15"/>
      <c r="N86" s="15"/>
      <c r="O86" s="15"/>
      <c r="P86" s="15">
        <v>7</v>
      </c>
      <c r="Q86" s="15">
        <v>12</v>
      </c>
      <c r="R86" s="15">
        <v>5</v>
      </c>
      <c r="S86" s="15"/>
      <c r="T86" s="15">
        <v>3</v>
      </c>
      <c r="U86" s="15"/>
      <c r="V86" s="15"/>
      <c r="W86" s="15">
        <v>5</v>
      </c>
      <c r="X86" s="15"/>
      <c r="Y86" s="15">
        <v>3</v>
      </c>
      <c r="Z86" s="15"/>
      <c r="AA86" s="15"/>
      <c r="AB86" s="15">
        <v>14</v>
      </c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>
        <v>4</v>
      </c>
      <c r="AN86" s="15"/>
      <c r="AO86" s="15"/>
    </row>
    <row r="87" spans="1:41" hidden="1" x14ac:dyDescent="0.25">
      <c r="A87" s="15"/>
      <c r="B87" s="19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>
        <v>7</v>
      </c>
      <c r="S87" s="15"/>
      <c r="T87" s="15"/>
      <c r="U87" s="15"/>
      <c r="V87" s="15"/>
      <c r="W87" s="15">
        <v>5</v>
      </c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>
        <v>1</v>
      </c>
      <c r="AL87" s="15"/>
      <c r="AM87" s="15"/>
      <c r="AN87" s="15"/>
      <c r="AO87" s="15"/>
    </row>
    <row r="88" spans="1:41" hidden="1" x14ac:dyDescent="0.25">
      <c r="A88" s="15"/>
      <c r="B88" s="19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>
        <v>5</v>
      </c>
      <c r="Q88" s="15"/>
      <c r="R88" s="15">
        <v>3</v>
      </c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>
        <v>8</v>
      </c>
      <c r="AL88" s="15"/>
      <c r="AM88" s="15"/>
      <c r="AN88" s="15"/>
      <c r="AO88" s="15"/>
    </row>
    <row r="89" spans="1:41" hidden="1" x14ac:dyDescent="0.25">
      <c r="A89" s="15"/>
      <c r="B89" s="19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>
        <v>2</v>
      </c>
      <c r="Q89" s="15"/>
      <c r="R89" s="15">
        <v>3</v>
      </c>
      <c r="S89" s="15"/>
      <c r="T89" s="15"/>
      <c r="U89" s="15"/>
      <c r="V89" s="15"/>
      <c r="W89" s="15">
        <v>2</v>
      </c>
      <c r="X89" s="15"/>
      <c r="Y89" s="15"/>
      <c r="Z89" s="15"/>
      <c r="AA89" s="15"/>
      <c r="AB89" s="15">
        <v>8</v>
      </c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</row>
    <row r="90" spans="1:41" s="4" customFormat="1" hidden="1" x14ac:dyDescent="0.25">
      <c r="A90" s="15"/>
      <c r="B90" s="19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>
        <v>7</v>
      </c>
      <c r="Q90" s="15"/>
      <c r="R90" s="15">
        <v>13</v>
      </c>
      <c r="S90" s="15"/>
      <c r="T90" s="15"/>
      <c r="U90" s="15"/>
      <c r="V90" s="15"/>
      <c r="W90" s="15">
        <v>7</v>
      </c>
      <c r="X90" s="15"/>
      <c r="Y90" s="15"/>
      <c r="Z90" s="15"/>
      <c r="AA90" s="15"/>
      <c r="AB90" s="15">
        <v>8</v>
      </c>
      <c r="AC90" s="15"/>
      <c r="AD90" s="15"/>
      <c r="AE90" s="15"/>
      <c r="AF90" s="15"/>
      <c r="AG90" s="15"/>
      <c r="AH90" s="15"/>
      <c r="AI90" s="15"/>
      <c r="AJ90" s="15"/>
      <c r="AK90" s="15">
        <v>9</v>
      </c>
      <c r="AL90" s="15"/>
      <c r="AM90" s="15"/>
      <c r="AN90" s="15"/>
      <c r="AO90" s="15"/>
    </row>
    <row r="91" spans="1:41" s="4" customFormat="1" x14ac:dyDescent="0.25">
      <c r="A91" s="15"/>
      <c r="B91" s="19"/>
      <c r="C91" s="15" t="s">
        <v>3</v>
      </c>
      <c r="D91" s="15">
        <v>8</v>
      </c>
      <c r="E91" s="15">
        <v>2</v>
      </c>
      <c r="F91" s="15">
        <v>6</v>
      </c>
      <c r="G91" s="15">
        <v>47</v>
      </c>
      <c r="H91" s="15"/>
      <c r="I91" s="15"/>
      <c r="J91" s="15"/>
      <c r="K91" s="15"/>
      <c r="L91" s="15"/>
      <c r="M91" s="15"/>
      <c r="N91" s="15"/>
      <c r="O91" s="15"/>
      <c r="P91" s="15">
        <v>14</v>
      </c>
      <c r="Q91" s="15">
        <v>12</v>
      </c>
      <c r="R91" s="15">
        <v>18</v>
      </c>
      <c r="S91" s="15"/>
      <c r="T91" s="15">
        <v>3</v>
      </c>
      <c r="U91" s="15">
        <v>50</v>
      </c>
      <c r="V91" s="15"/>
      <c r="W91" s="15">
        <v>12</v>
      </c>
      <c r="X91" s="15"/>
      <c r="Y91" s="15">
        <v>3</v>
      </c>
      <c r="Z91" s="15"/>
      <c r="AA91" s="15"/>
      <c r="AB91" s="15">
        <v>22</v>
      </c>
      <c r="AC91" s="15"/>
      <c r="AD91" s="15"/>
      <c r="AE91" s="15"/>
      <c r="AF91" s="15"/>
      <c r="AG91" s="15"/>
      <c r="AH91" s="15"/>
      <c r="AI91" s="15"/>
      <c r="AJ91" s="15"/>
      <c r="AK91" s="15">
        <v>9</v>
      </c>
      <c r="AL91" s="15"/>
      <c r="AM91" s="15">
        <v>4</v>
      </c>
      <c r="AN91" s="15"/>
      <c r="AO91" s="15">
        <v>0</v>
      </c>
    </row>
    <row r="92" spans="1:41" hidden="1" x14ac:dyDescent="0.25">
      <c r="A92" s="15" t="s">
        <v>11</v>
      </c>
      <c r="B92" s="19">
        <v>40436</v>
      </c>
      <c r="C92" s="19" t="s">
        <v>17</v>
      </c>
      <c r="D92" s="15"/>
      <c r="E92" s="15"/>
      <c r="F92" s="15"/>
      <c r="G92" s="15"/>
      <c r="H92" s="15"/>
      <c r="I92" s="15">
        <v>3</v>
      </c>
      <c r="J92" s="15"/>
      <c r="K92" s="15"/>
      <c r="L92" s="15"/>
      <c r="M92" s="15"/>
      <c r="N92" s="15"/>
      <c r="O92" s="15"/>
      <c r="P92" s="15"/>
      <c r="Q92" s="15"/>
      <c r="R92" s="15">
        <v>2</v>
      </c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</row>
    <row r="93" spans="1:41" hidden="1" x14ac:dyDescent="0.25">
      <c r="A93" s="15"/>
      <c r="B93" s="19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1</v>
      </c>
      <c r="P93" s="15"/>
      <c r="Q93" s="15">
        <v>13</v>
      </c>
      <c r="R93" s="15">
        <v>11</v>
      </c>
      <c r="S93" s="15"/>
      <c r="T93" s="15"/>
      <c r="U93" s="15"/>
      <c r="V93" s="15"/>
      <c r="W93" s="15"/>
      <c r="X93" s="15">
        <v>3</v>
      </c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</row>
    <row r="94" spans="1:41" hidden="1" x14ac:dyDescent="0.25">
      <c r="A94" s="15"/>
      <c r="B94" s="19"/>
      <c r="C94" s="15"/>
      <c r="D94" s="15"/>
      <c r="E94" s="15"/>
      <c r="F94" s="15"/>
      <c r="G94" s="15"/>
      <c r="H94" s="15"/>
      <c r="I94" s="15">
        <v>16</v>
      </c>
      <c r="J94" s="15"/>
      <c r="K94" s="15"/>
      <c r="L94" s="15"/>
      <c r="M94" s="15"/>
      <c r="N94" s="15"/>
      <c r="O94" s="15"/>
      <c r="P94" s="15"/>
      <c r="Q94" s="15">
        <v>3</v>
      </c>
      <c r="R94" s="15">
        <v>13</v>
      </c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>
        <v>1</v>
      </c>
      <c r="AG94" s="15"/>
      <c r="AH94" s="15"/>
      <c r="AI94" s="15"/>
      <c r="AJ94" s="15"/>
      <c r="AK94" s="15"/>
      <c r="AL94" s="15"/>
      <c r="AM94" s="15"/>
      <c r="AN94" s="15"/>
      <c r="AO94" s="15"/>
    </row>
    <row r="95" spans="1:41" s="4" customFormat="1" hidden="1" x14ac:dyDescent="0.25">
      <c r="A95" s="15"/>
      <c r="B95" s="19"/>
      <c r="C95" s="15"/>
      <c r="D95" s="15"/>
      <c r="E95" s="15"/>
      <c r="F95" s="15"/>
      <c r="G95" s="15"/>
      <c r="H95" s="15"/>
      <c r="I95" s="15">
        <v>19</v>
      </c>
      <c r="J95" s="15"/>
      <c r="K95" s="15"/>
      <c r="L95" s="15"/>
      <c r="M95" s="15"/>
      <c r="N95" s="15"/>
      <c r="O95" s="15">
        <v>1</v>
      </c>
      <c r="P95" s="15"/>
      <c r="Q95" s="15">
        <v>16</v>
      </c>
      <c r="R95" s="15">
        <v>26</v>
      </c>
      <c r="S95" s="15"/>
      <c r="T95" s="15"/>
      <c r="U95" s="15"/>
      <c r="V95" s="15"/>
      <c r="W95" s="15"/>
      <c r="X95" s="15">
        <v>3</v>
      </c>
      <c r="Y95" s="15"/>
      <c r="Z95" s="15"/>
      <c r="AA95" s="15"/>
      <c r="AB95" s="15"/>
      <c r="AC95" s="15"/>
      <c r="AD95" s="15"/>
      <c r="AE95" s="15"/>
      <c r="AF95" s="15">
        <v>1</v>
      </c>
      <c r="AG95" s="15"/>
      <c r="AH95" s="15"/>
      <c r="AI95" s="15"/>
      <c r="AJ95" s="15"/>
      <c r="AK95" s="15"/>
      <c r="AL95" s="15"/>
      <c r="AM95" s="15"/>
      <c r="AN95" s="15"/>
      <c r="AO95" s="15"/>
    </row>
    <row r="96" spans="1:41" hidden="1" x14ac:dyDescent="0.25">
      <c r="A96" s="15"/>
      <c r="B96" s="19"/>
      <c r="C96" s="15"/>
      <c r="D96" s="15"/>
      <c r="E96" s="15"/>
      <c r="F96" s="15"/>
      <c r="G96" s="15"/>
      <c r="H96" s="15"/>
      <c r="I96" s="15">
        <v>4</v>
      </c>
      <c r="J96" s="15"/>
      <c r="K96" s="15"/>
      <c r="L96" s="15"/>
      <c r="M96" s="15"/>
      <c r="N96" s="15"/>
      <c r="O96" s="15"/>
      <c r="P96" s="15"/>
      <c r="Q96" s="15">
        <v>3</v>
      </c>
      <c r="R96" s="15">
        <v>2</v>
      </c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</row>
    <row r="97" spans="1:43" hidden="1" x14ac:dyDescent="0.25">
      <c r="A97" s="15"/>
      <c r="B97" s="19"/>
      <c r="C97" s="15"/>
      <c r="D97" s="15"/>
      <c r="E97" s="15"/>
      <c r="F97" s="15"/>
      <c r="G97" s="15"/>
      <c r="H97" s="15"/>
      <c r="I97" s="15">
        <v>3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>
        <v>19</v>
      </c>
      <c r="AH97" s="15"/>
      <c r="AI97" s="15"/>
      <c r="AJ97" s="15"/>
      <c r="AK97" s="15"/>
      <c r="AL97" s="15"/>
      <c r="AM97" s="15"/>
      <c r="AN97" s="15"/>
      <c r="AO97" s="15"/>
    </row>
    <row r="98" spans="1:43" hidden="1" x14ac:dyDescent="0.25">
      <c r="A98" s="15"/>
      <c r="B98" s="19"/>
      <c r="C98" s="15"/>
      <c r="D98" s="15"/>
      <c r="E98" s="15"/>
      <c r="F98" s="15">
        <v>2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>
        <v>2</v>
      </c>
      <c r="R98" s="15">
        <v>4</v>
      </c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</row>
    <row r="99" spans="1:43" s="4" customFormat="1" hidden="1" x14ac:dyDescent="0.25">
      <c r="A99" s="15"/>
      <c r="B99" s="19"/>
      <c r="C99" s="15"/>
      <c r="D99" s="15"/>
      <c r="E99" s="15"/>
      <c r="F99" s="15">
        <v>2</v>
      </c>
      <c r="G99" s="15"/>
      <c r="H99" s="15"/>
      <c r="I99" s="15">
        <v>7</v>
      </c>
      <c r="J99" s="15"/>
      <c r="K99" s="15"/>
      <c r="L99" s="15"/>
      <c r="M99" s="15"/>
      <c r="N99" s="15"/>
      <c r="O99" s="15"/>
      <c r="P99" s="15"/>
      <c r="Q99" s="15">
        <v>5</v>
      </c>
      <c r="R99" s="15">
        <v>6</v>
      </c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>
        <v>19</v>
      </c>
      <c r="AH99" s="15"/>
      <c r="AI99" s="15"/>
      <c r="AJ99" s="15"/>
      <c r="AK99" s="15"/>
      <c r="AL99" s="15"/>
      <c r="AM99" s="15"/>
      <c r="AN99" s="15"/>
      <c r="AO99" s="15"/>
    </row>
    <row r="100" spans="1:43" s="4" customFormat="1" x14ac:dyDescent="0.25">
      <c r="A100" s="15">
        <v>2</v>
      </c>
      <c r="B100" s="19">
        <v>40436</v>
      </c>
      <c r="C100" s="15" t="s">
        <v>17</v>
      </c>
      <c r="D100" s="15">
        <v>2</v>
      </c>
      <c r="E100" s="15"/>
      <c r="F100" s="15">
        <v>2</v>
      </c>
      <c r="G100" s="15">
        <v>80</v>
      </c>
      <c r="H100" s="15"/>
      <c r="I100" s="15">
        <v>26</v>
      </c>
      <c r="J100" s="15"/>
      <c r="K100" s="15"/>
      <c r="L100" s="15"/>
      <c r="M100" s="15"/>
      <c r="N100" s="15"/>
      <c r="O100" s="15">
        <v>1</v>
      </c>
      <c r="P100" s="15"/>
      <c r="Q100" s="15">
        <v>21</v>
      </c>
      <c r="R100" s="15">
        <v>32</v>
      </c>
      <c r="S100" s="15"/>
      <c r="T100" s="15"/>
      <c r="U100" s="15">
        <v>23</v>
      </c>
      <c r="V100" s="15"/>
      <c r="W100" s="15"/>
      <c r="X100" s="15">
        <v>3</v>
      </c>
      <c r="Y100" s="15"/>
      <c r="Z100" s="15"/>
      <c r="AA100" s="15"/>
      <c r="AB100" s="15"/>
      <c r="AC100" s="15"/>
      <c r="AD100" s="15"/>
      <c r="AE100" s="15"/>
      <c r="AF100" s="15">
        <v>1</v>
      </c>
      <c r="AG100" s="15">
        <v>19</v>
      </c>
      <c r="AH100" s="15"/>
      <c r="AI100" s="15"/>
      <c r="AJ100" s="15"/>
      <c r="AK100" s="15"/>
      <c r="AL100" s="15"/>
      <c r="AM100" s="15"/>
      <c r="AN100" s="15"/>
      <c r="AO100" s="15">
        <v>0</v>
      </c>
    </row>
    <row r="101" spans="1:43" hidden="1" x14ac:dyDescent="0.25">
      <c r="A101" s="15"/>
      <c r="B101" s="19"/>
      <c r="C101" s="15" t="s">
        <v>3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>
        <v>1</v>
      </c>
      <c r="U101" s="15"/>
      <c r="V101" s="15"/>
      <c r="W101" s="15"/>
      <c r="X101" s="15">
        <v>19</v>
      </c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</row>
    <row r="102" spans="1:43" hidden="1" x14ac:dyDescent="0.25">
      <c r="A102" s="15"/>
      <c r="B102" s="19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>
        <v>13</v>
      </c>
      <c r="Y102" s="15"/>
      <c r="Z102" s="15"/>
      <c r="AA102" s="15"/>
      <c r="AB102" s="15">
        <v>17</v>
      </c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</row>
    <row r="103" spans="1:43" hidden="1" x14ac:dyDescent="0.25">
      <c r="A103" s="15"/>
      <c r="B103" s="19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>
        <v>17</v>
      </c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>
        <v>1</v>
      </c>
      <c r="AK103" s="15"/>
      <c r="AL103" s="15"/>
      <c r="AM103" s="15"/>
      <c r="AN103" s="15"/>
      <c r="AO103" s="15"/>
    </row>
    <row r="104" spans="1:43" s="4" customFormat="1" hidden="1" x14ac:dyDescent="0.25">
      <c r="A104" s="15"/>
      <c r="B104" s="19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>
        <v>1</v>
      </c>
      <c r="U104" s="15"/>
      <c r="V104" s="15"/>
      <c r="W104" s="15"/>
      <c r="X104" s="15">
        <v>49</v>
      </c>
      <c r="Y104" s="15"/>
      <c r="Z104" s="15"/>
      <c r="AA104" s="15"/>
      <c r="AB104" s="15">
        <v>17</v>
      </c>
      <c r="AC104" s="15"/>
      <c r="AD104" s="15"/>
      <c r="AE104" s="15"/>
      <c r="AF104" s="15"/>
      <c r="AG104" s="15"/>
      <c r="AH104" s="15"/>
      <c r="AI104" s="15"/>
      <c r="AJ104" s="15">
        <v>1</v>
      </c>
      <c r="AK104" s="15"/>
      <c r="AL104" s="15"/>
      <c r="AM104" s="15"/>
      <c r="AN104" s="15"/>
      <c r="AO104" s="15"/>
    </row>
    <row r="105" spans="1:43" hidden="1" x14ac:dyDescent="0.25">
      <c r="A105" s="15"/>
      <c r="B105" s="19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>
        <v>1</v>
      </c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</row>
    <row r="106" spans="1:43" hidden="1" x14ac:dyDescent="0.25">
      <c r="A106" s="15"/>
      <c r="B106" s="19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>
        <v>1</v>
      </c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</row>
    <row r="107" spans="1:43" hidden="1" x14ac:dyDescent="0.25">
      <c r="A107" s="15"/>
      <c r="B107" s="19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>
        <v>1</v>
      </c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>
        <v>1</v>
      </c>
      <c r="AK107" s="15"/>
      <c r="AL107" s="15"/>
      <c r="AM107" s="15"/>
      <c r="AN107" s="15"/>
      <c r="AO107" s="15"/>
    </row>
    <row r="108" spans="1:43" s="4" customFormat="1" hidden="1" x14ac:dyDescent="0.25">
      <c r="A108" s="15"/>
      <c r="B108" s="19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>
        <v>1</v>
      </c>
      <c r="S108" s="15"/>
      <c r="T108" s="15"/>
      <c r="U108" s="15"/>
      <c r="V108" s="15"/>
      <c r="W108" s="15"/>
      <c r="X108" s="15"/>
      <c r="Y108" s="15"/>
      <c r="Z108" s="15"/>
      <c r="AA108" s="15"/>
      <c r="AB108" s="15">
        <v>2</v>
      </c>
      <c r="AC108" s="15"/>
      <c r="AD108" s="15"/>
      <c r="AE108" s="15"/>
      <c r="AF108" s="15"/>
      <c r="AG108" s="15"/>
      <c r="AH108" s="15"/>
      <c r="AI108" s="15"/>
      <c r="AJ108" s="15">
        <v>1</v>
      </c>
      <c r="AK108" s="15"/>
      <c r="AL108" s="15"/>
      <c r="AM108" s="15"/>
      <c r="AN108" s="15"/>
      <c r="AO108" s="15"/>
    </row>
    <row r="109" spans="1:43" s="4" customFormat="1" x14ac:dyDescent="0.25">
      <c r="A109" s="15"/>
      <c r="B109" s="19"/>
      <c r="C109" s="15" t="s">
        <v>3</v>
      </c>
      <c r="D109" s="15">
        <v>0</v>
      </c>
      <c r="E109" s="15"/>
      <c r="F109" s="15"/>
      <c r="G109" s="15">
        <v>2</v>
      </c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>
        <v>1</v>
      </c>
      <c r="S109" s="15"/>
      <c r="T109" s="15">
        <v>1</v>
      </c>
      <c r="U109" s="15">
        <v>70</v>
      </c>
      <c r="V109" s="15"/>
      <c r="W109" s="15"/>
      <c r="X109" s="15">
        <v>49</v>
      </c>
      <c r="Y109" s="15"/>
      <c r="Z109" s="15"/>
      <c r="AA109" s="15"/>
      <c r="AB109" s="15">
        <v>19</v>
      </c>
      <c r="AC109" s="15"/>
      <c r="AD109" s="15"/>
      <c r="AE109" s="15"/>
      <c r="AF109" s="15"/>
      <c r="AG109" s="15"/>
      <c r="AH109" s="15"/>
      <c r="AI109" s="15"/>
      <c r="AJ109" s="15">
        <v>2</v>
      </c>
      <c r="AK109" s="15"/>
      <c r="AL109" s="15"/>
      <c r="AM109" s="15"/>
      <c r="AN109" s="15"/>
      <c r="AO109" s="15"/>
    </row>
    <row r="110" spans="1:43" hidden="1" x14ac:dyDescent="0.25">
      <c r="A110" s="15" t="s">
        <v>13</v>
      </c>
      <c r="B110" s="19">
        <v>40435</v>
      </c>
      <c r="C110" s="19" t="s">
        <v>17</v>
      </c>
      <c r="D110" s="15"/>
      <c r="E110" s="15"/>
      <c r="F110" s="15"/>
      <c r="G110" s="15"/>
      <c r="H110" s="15">
        <v>2</v>
      </c>
      <c r="I110" s="15"/>
      <c r="J110" s="15"/>
      <c r="K110" s="15"/>
      <c r="L110" s="15"/>
      <c r="M110" s="15"/>
      <c r="N110" s="15">
        <v>2</v>
      </c>
      <c r="O110" s="15"/>
      <c r="P110" s="15">
        <v>1</v>
      </c>
      <c r="Q110" s="15"/>
      <c r="R110" s="15"/>
      <c r="S110" s="15">
        <v>2</v>
      </c>
      <c r="T110" s="15"/>
      <c r="U110" s="15"/>
      <c r="V110" s="15"/>
      <c r="W110" s="15"/>
      <c r="X110" s="15"/>
      <c r="Y110" s="15"/>
      <c r="Z110" s="15"/>
      <c r="AA110" s="15"/>
      <c r="AB110" s="15">
        <v>6</v>
      </c>
      <c r="AC110" s="15"/>
      <c r="AD110" s="15"/>
      <c r="AE110" s="15"/>
      <c r="AF110" s="15"/>
      <c r="AG110" s="15"/>
      <c r="AH110" s="15"/>
      <c r="AI110" s="15"/>
      <c r="AJ110" s="15"/>
      <c r="AK110" s="15">
        <v>1</v>
      </c>
      <c r="AL110" s="15"/>
      <c r="AM110" s="15"/>
      <c r="AN110" s="15"/>
      <c r="AO110" s="15"/>
    </row>
    <row r="111" spans="1:43" hidden="1" x14ac:dyDescent="0.25">
      <c r="A111" s="15"/>
      <c r="B111" s="19"/>
      <c r="C111" s="15"/>
      <c r="D111" s="15"/>
      <c r="E111" s="15"/>
      <c r="F111" s="15"/>
      <c r="G111" s="15"/>
      <c r="H111" s="15">
        <v>1</v>
      </c>
      <c r="I111" s="15"/>
      <c r="J111" s="15">
        <v>2</v>
      </c>
      <c r="K111" s="15"/>
      <c r="L111" s="15"/>
      <c r="M111" s="15"/>
      <c r="N111" s="15">
        <v>1</v>
      </c>
      <c r="O111" s="15"/>
      <c r="P111" s="15">
        <v>4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>
        <v>2</v>
      </c>
      <c r="AC111" s="15"/>
      <c r="AD111" s="15"/>
      <c r="AE111" s="15"/>
      <c r="AF111" s="15">
        <v>1</v>
      </c>
      <c r="AG111" s="15"/>
      <c r="AH111" s="15"/>
      <c r="AI111" s="15"/>
      <c r="AJ111" s="15"/>
      <c r="AK111" s="15"/>
      <c r="AL111" s="15"/>
      <c r="AM111" s="15"/>
      <c r="AN111" s="15"/>
      <c r="AO111" s="15"/>
    </row>
    <row r="112" spans="1:43" hidden="1" x14ac:dyDescent="0.25">
      <c r="A112" s="15"/>
      <c r="B112" s="19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>
        <v>6</v>
      </c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Q112">
        <v>2</v>
      </c>
    </row>
    <row r="113" spans="1:43" s="4" customFormat="1" hidden="1" x14ac:dyDescent="0.25">
      <c r="A113" s="15"/>
      <c r="B113" s="19"/>
      <c r="C113" s="15"/>
      <c r="D113" s="15"/>
      <c r="E113" s="15"/>
      <c r="F113" s="15"/>
      <c r="G113" s="15"/>
      <c r="H113" s="15">
        <v>3</v>
      </c>
      <c r="I113" s="15"/>
      <c r="J113" s="15">
        <v>2</v>
      </c>
      <c r="K113" s="15"/>
      <c r="L113" s="15"/>
      <c r="M113" s="15"/>
      <c r="N113" s="15">
        <v>3</v>
      </c>
      <c r="O113" s="15"/>
      <c r="P113" s="15">
        <v>5</v>
      </c>
      <c r="Q113" s="15"/>
      <c r="R113" s="15"/>
      <c r="S113" s="15">
        <v>2</v>
      </c>
      <c r="T113" s="15"/>
      <c r="U113" s="15"/>
      <c r="V113" s="15"/>
      <c r="W113" s="15"/>
      <c r="X113" s="15"/>
      <c r="Y113" s="15"/>
      <c r="Z113" s="15"/>
      <c r="AA113" s="15"/>
      <c r="AB113" s="15">
        <v>14</v>
      </c>
      <c r="AC113" s="15"/>
      <c r="AD113" s="15"/>
      <c r="AE113" s="15"/>
      <c r="AF113" s="15">
        <v>1</v>
      </c>
      <c r="AG113" s="15"/>
      <c r="AH113" s="15"/>
      <c r="AI113" s="15"/>
      <c r="AJ113" s="15"/>
      <c r="AK113" s="15">
        <v>1</v>
      </c>
      <c r="AL113" s="15"/>
      <c r="AM113" s="15"/>
      <c r="AN113" s="15"/>
      <c r="AO113" s="15"/>
      <c r="AQ113" s="4">
        <v>2</v>
      </c>
    </row>
    <row r="114" spans="1:43" hidden="1" x14ac:dyDescent="0.25">
      <c r="A114" s="15"/>
      <c r="B114" s="19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v>75</v>
      </c>
      <c r="O114" s="15"/>
      <c r="P114" s="15"/>
      <c r="Q114" s="15"/>
      <c r="R114" s="15"/>
      <c r="S114" s="15">
        <v>2</v>
      </c>
      <c r="T114" s="15"/>
      <c r="U114" s="15"/>
      <c r="V114" s="15"/>
      <c r="W114" s="15"/>
      <c r="X114" s="15"/>
      <c r="Y114" s="15"/>
      <c r="Z114" s="15"/>
      <c r="AA114" s="15"/>
      <c r="AB114" s="15">
        <v>6</v>
      </c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</row>
    <row r="115" spans="1:43" hidden="1" x14ac:dyDescent="0.25">
      <c r="A115" s="15"/>
      <c r="B115" s="19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v>4</v>
      </c>
      <c r="O115" s="15"/>
      <c r="P115" s="15">
        <v>2</v>
      </c>
      <c r="Q115" s="15"/>
      <c r="R115" s="15">
        <v>6</v>
      </c>
      <c r="S115" s="15"/>
      <c r="T115" s="15"/>
      <c r="U115" s="15"/>
      <c r="V115" s="15"/>
      <c r="W115" s="15"/>
      <c r="X115" s="15"/>
      <c r="Y115" s="15"/>
      <c r="Z115" s="15"/>
      <c r="AA115" s="15"/>
      <c r="AB115" s="15">
        <v>1</v>
      </c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</row>
    <row r="116" spans="1:43" hidden="1" x14ac:dyDescent="0.25">
      <c r="A116" s="15"/>
      <c r="B116" s="19"/>
      <c r="C116" s="15"/>
      <c r="D116" s="15"/>
      <c r="E116" s="15"/>
      <c r="F116" s="15"/>
      <c r="G116" s="15"/>
      <c r="H116" s="15"/>
      <c r="I116" s="15"/>
      <c r="J116" s="15"/>
      <c r="K116" s="15">
        <v>1</v>
      </c>
      <c r="L116" s="15"/>
      <c r="M116" s="15"/>
      <c r="N116" s="15">
        <v>1</v>
      </c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>
        <v>1</v>
      </c>
      <c r="AL116" s="15"/>
      <c r="AM116" s="15"/>
      <c r="AN116" s="15"/>
      <c r="AO116" s="15"/>
    </row>
    <row r="117" spans="1:43" s="4" customFormat="1" hidden="1" x14ac:dyDescent="0.25">
      <c r="A117" s="15"/>
      <c r="B117" s="19"/>
      <c r="C117" s="15"/>
      <c r="D117" s="15"/>
      <c r="E117" s="15"/>
      <c r="F117" s="15"/>
      <c r="G117" s="15"/>
      <c r="H117" s="15"/>
      <c r="I117" s="15"/>
      <c r="J117" s="15"/>
      <c r="K117" s="15">
        <v>1</v>
      </c>
      <c r="L117" s="15"/>
      <c r="M117" s="15"/>
      <c r="N117" s="15">
        <v>80</v>
      </c>
      <c r="O117" s="15"/>
      <c r="P117" s="15">
        <v>2</v>
      </c>
      <c r="Q117" s="15"/>
      <c r="R117" s="15">
        <v>6</v>
      </c>
      <c r="S117" s="15">
        <v>2</v>
      </c>
      <c r="T117" s="15"/>
      <c r="U117" s="15"/>
      <c r="V117" s="15"/>
      <c r="W117" s="15"/>
      <c r="X117" s="15"/>
      <c r="Y117" s="15"/>
      <c r="Z117" s="15"/>
      <c r="AA117" s="15"/>
      <c r="AB117" s="15">
        <v>7</v>
      </c>
      <c r="AC117" s="15"/>
      <c r="AD117" s="15"/>
      <c r="AE117" s="15"/>
      <c r="AF117" s="15"/>
      <c r="AG117" s="15"/>
      <c r="AH117" s="15"/>
      <c r="AI117" s="15"/>
      <c r="AJ117" s="15"/>
      <c r="AK117" s="15">
        <v>1</v>
      </c>
      <c r="AL117" s="15"/>
      <c r="AM117" s="15"/>
      <c r="AN117" s="15"/>
      <c r="AO117" s="15"/>
    </row>
    <row r="118" spans="1:43" s="4" customFormat="1" x14ac:dyDescent="0.25">
      <c r="A118" s="15">
        <v>3</v>
      </c>
      <c r="B118" s="19">
        <v>40435</v>
      </c>
      <c r="C118" s="15" t="s">
        <v>17</v>
      </c>
      <c r="D118" s="15">
        <v>0</v>
      </c>
      <c r="E118" s="15"/>
      <c r="F118" s="15"/>
      <c r="G118" s="15">
        <v>106</v>
      </c>
      <c r="H118" s="15">
        <v>3</v>
      </c>
      <c r="I118" s="15"/>
      <c r="J118" s="15">
        <v>2</v>
      </c>
      <c r="K118" s="15">
        <v>1</v>
      </c>
      <c r="L118" s="15"/>
      <c r="M118" s="15"/>
      <c r="N118" s="15">
        <v>83</v>
      </c>
      <c r="O118" s="15"/>
      <c r="P118" s="15">
        <v>7</v>
      </c>
      <c r="Q118" s="15"/>
      <c r="R118" s="15">
        <v>6</v>
      </c>
      <c r="S118" s="15">
        <v>4</v>
      </c>
      <c r="T118" s="15"/>
      <c r="U118" s="15" t="s">
        <v>80</v>
      </c>
      <c r="V118" s="15"/>
      <c r="W118" s="15"/>
      <c r="X118" s="15"/>
      <c r="Y118" s="15"/>
      <c r="Z118" s="15"/>
      <c r="AA118" s="15"/>
      <c r="AB118" s="15">
        <v>21</v>
      </c>
      <c r="AC118" s="15"/>
      <c r="AD118" s="15"/>
      <c r="AE118" s="15"/>
      <c r="AF118" s="15">
        <v>1</v>
      </c>
      <c r="AG118" s="15"/>
      <c r="AH118" s="15"/>
      <c r="AI118" s="15"/>
      <c r="AJ118" s="15"/>
      <c r="AK118" s="15">
        <v>2</v>
      </c>
      <c r="AL118" s="15"/>
      <c r="AM118" s="15"/>
      <c r="AN118" s="15"/>
      <c r="AO118" s="15">
        <v>2</v>
      </c>
      <c r="AQ118" s="4">
        <v>2</v>
      </c>
    </row>
    <row r="119" spans="1:43" hidden="1" x14ac:dyDescent="0.25">
      <c r="A119" s="15"/>
      <c r="B119" s="19"/>
      <c r="C119" s="15" t="s">
        <v>3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>
        <v>1</v>
      </c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>
        <v>2</v>
      </c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</row>
    <row r="120" spans="1:43" hidden="1" x14ac:dyDescent="0.25">
      <c r="A120" s="15"/>
      <c r="B120" s="19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>
        <v>1</v>
      </c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>
        <v>3</v>
      </c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</row>
    <row r="121" spans="1:43" hidden="1" x14ac:dyDescent="0.25">
      <c r="A121" s="15"/>
      <c r="B121" s="19"/>
      <c r="C121" s="15"/>
      <c r="D121" s="15"/>
      <c r="E121" s="15"/>
      <c r="F121" s="15"/>
      <c r="G121" s="15"/>
      <c r="H121" s="15"/>
      <c r="I121" s="15">
        <v>1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</row>
    <row r="122" spans="1:43" s="4" customFormat="1" hidden="1" x14ac:dyDescent="0.25">
      <c r="A122" s="15"/>
      <c r="B122" s="19"/>
      <c r="C122" s="15"/>
      <c r="D122" s="15"/>
      <c r="E122" s="15"/>
      <c r="F122" s="15"/>
      <c r="G122" s="15"/>
      <c r="H122" s="15"/>
      <c r="I122" s="15">
        <v>1</v>
      </c>
      <c r="J122" s="15"/>
      <c r="K122" s="15"/>
      <c r="L122" s="15"/>
      <c r="M122" s="15"/>
      <c r="N122" s="15"/>
      <c r="O122" s="15"/>
      <c r="P122" s="15">
        <v>2</v>
      </c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>
        <v>5</v>
      </c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</row>
    <row r="123" spans="1:43" hidden="1" x14ac:dyDescent="0.25">
      <c r="A123" s="15"/>
      <c r="B123" s="19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v>7</v>
      </c>
      <c r="O123" s="15"/>
      <c r="P123" s="15">
        <v>1</v>
      </c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>
        <v>1</v>
      </c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</row>
    <row r="124" spans="1:43" hidden="1" x14ac:dyDescent="0.25">
      <c r="A124" s="15"/>
      <c r="B124" s="19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v>1</v>
      </c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</row>
    <row r="125" spans="1:43" hidden="1" x14ac:dyDescent="0.25">
      <c r="A125" s="15"/>
      <c r="B125" s="19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v>7</v>
      </c>
      <c r="O125" s="15"/>
      <c r="P125" s="15">
        <v>1</v>
      </c>
      <c r="Q125" s="15"/>
      <c r="R125" s="15">
        <v>2</v>
      </c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</row>
    <row r="126" spans="1:43" s="4" customFormat="1" hidden="1" x14ac:dyDescent="0.25">
      <c r="A126" s="15"/>
      <c r="B126" s="19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v>15</v>
      </c>
      <c r="O126" s="15"/>
      <c r="P126" s="15">
        <v>2</v>
      </c>
      <c r="Q126" s="15"/>
      <c r="R126" s="15">
        <v>2</v>
      </c>
      <c r="S126" s="15"/>
      <c r="T126" s="15"/>
      <c r="U126" s="15"/>
      <c r="V126" s="15"/>
      <c r="W126" s="15"/>
      <c r="X126" s="15"/>
      <c r="Y126" s="15"/>
      <c r="Z126" s="15"/>
      <c r="AA126" s="15"/>
      <c r="AB126" s="15">
        <v>1</v>
      </c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</row>
    <row r="127" spans="1:43" s="4" customFormat="1" x14ac:dyDescent="0.25">
      <c r="A127" s="15"/>
      <c r="B127" s="19"/>
      <c r="C127" s="15" t="s">
        <v>3</v>
      </c>
      <c r="D127" s="15">
        <v>0</v>
      </c>
      <c r="E127" s="15"/>
      <c r="F127" s="15"/>
      <c r="G127" s="15">
        <v>22</v>
      </c>
      <c r="H127" s="15"/>
      <c r="I127" s="15">
        <v>1</v>
      </c>
      <c r="J127" s="15"/>
      <c r="K127" s="15"/>
      <c r="L127" s="15"/>
      <c r="M127" s="15"/>
      <c r="N127" s="15">
        <v>15</v>
      </c>
      <c r="O127" s="15"/>
      <c r="P127" s="15">
        <v>4</v>
      </c>
      <c r="Q127" s="15"/>
      <c r="R127" s="15">
        <v>2</v>
      </c>
      <c r="S127" s="15"/>
      <c r="T127" s="15"/>
      <c r="U127" s="15">
        <v>6</v>
      </c>
      <c r="V127" s="15"/>
      <c r="W127" s="15"/>
      <c r="X127" s="15"/>
      <c r="Y127" s="15"/>
      <c r="Z127" s="15"/>
      <c r="AA127" s="15"/>
      <c r="AB127" s="15">
        <v>6</v>
      </c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>
        <v>0</v>
      </c>
    </row>
    <row r="128" spans="1:43" hidden="1" x14ac:dyDescent="0.25">
      <c r="A128" s="15" t="s">
        <v>14</v>
      </c>
      <c r="B128" s="19">
        <v>40686</v>
      </c>
      <c r="C128" s="15" t="s">
        <v>17</v>
      </c>
      <c r="D128" s="15"/>
      <c r="E128" s="15">
        <v>5</v>
      </c>
      <c r="F128" s="15">
        <v>6</v>
      </c>
      <c r="G128" s="15"/>
      <c r="H128" s="15"/>
      <c r="I128" s="15"/>
      <c r="J128" s="15"/>
      <c r="K128" s="15"/>
      <c r="L128" s="15"/>
      <c r="M128" s="15"/>
      <c r="N128" s="15">
        <v>1</v>
      </c>
      <c r="O128" s="15"/>
      <c r="P128" s="15"/>
      <c r="Q128" s="15"/>
      <c r="R128" s="15"/>
      <c r="S128" s="15"/>
      <c r="T128" s="15"/>
      <c r="U128" s="15"/>
      <c r="V128" s="15"/>
      <c r="W128" s="15">
        <v>2</v>
      </c>
      <c r="X128" s="15"/>
      <c r="Y128" s="15"/>
      <c r="Z128" s="15"/>
      <c r="AA128" s="15"/>
      <c r="AB128" s="15">
        <v>4</v>
      </c>
      <c r="AC128" s="15"/>
      <c r="AD128" s="15">
        <v>1</v>
      </c>
      <c r="AE128" s="15"/>
      <c r="AF128" s="15"/>
      <c r="AG128" s="15"/>
      <c r="AH128" s="15"/>
      <c r="AI128" s="15"/>
      <c r="AJ128" s="15"/>
      <c r="AK128" s="15">
        <v>1</v>
      </c>
      <c r="AL128" s="15"/>
      <c r="AM128" s="15"/>
      <c r="AN128" s="15"/>
      <c r="AO128" s="15"/>
    </row>
    <row r="129" spans="1:41" hidden="1" x14ac:dyDescent="0.25">
      <c r="A129" s="15"/>
      <c r="B129" s="19"/>
      <c r="C129" s="15"/>
      <c r="D129" s="15"/>
      <c r="E129" s="15"/>
      <c r="F129" s="15">
        <v>1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>
        <v>2</v>
      </c>
      <c r="S129" s="15"/>
      <c r="T129" s="15">
        <v>1</v>
      </c>
      <c r="U129" s="15"/>
      <c r="V129" s="15"/>
      <c r="W129" s="15">
        <v>3</v>
      </c>
      <c r="X129" s="15"/>
      <c r="Y129" s="15">
        <v>1</v>
      </c>
      <c r="Z129" s="15"/>
      <c r="AA129" s="15"/>
      <c r="AB129" s="15">
        <v>9</v>
      </c>
      <c r="AC129" s="15"/>
      <c r="AD129" s="15"/>
      <c r="AE129" s="15"/>
      <c r="AF129" s="15"/>
      <c r="AG129" s="15"/>
      <c r="AH129" s="15"/>
      <c r="AI129" s="15"/>
      <c r="AJ129" s="15"/>
      <c r="AK129" s="15">
        <v>2</v>
      </c>
      <c r="AL129" s="15"/>
      <c r="AM129" s="15"/>
      <c r="AN129" s="15"/>
      <c r="AO129" s="15"/>
    </row>
    <row r="130" spans="1:41" hidden="1" x14ac:dyDescent="0.25">
      <c r="A130" s="15"/>
      <c r="B130" s="19"/>
      <c r="C130" s="15"/>
      <c r="D130" s="15"/>
      <c r="E130" s="15">
        <v>1</v>
      </c>
      <c r="F130" s="15">
        <v>6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>
        <v>3</v>
      </c>
      <c r="U130" s="15"/>
      <c r="V130" s="15"/>
      <c r="W130" s="15">
        <v>8</v>
      </c>
      <c r="X130" s="15"/>
      <c r="Y130" s="15"/>
      <c r="Z130" s="15"/>
      <c r="AA130" s="15">
        <v>1</v>
      </c>
      <c r="AB130" s="15">
        <v>6</v>
      </c>
      <c r="AC130" s="15"/>
      <c r="AD130" s="15"/>
      <c r="AE130" s="15"/>
      <c r="AF130" s="15"/>
      <c r="AG130" s="15"/>
      <c r="AH130" s="15"/>
      <c r="AI130" s="15"/>
      <c r="AJ130" s="15"/>
      <c r="AK130" s="15">
        <v>10</v>
      </c>
      <c r="AL130" s="15"/>
      <c r="AM130" s="15"/>
      <c r="AN130" s="15"/>
      <c r="AO130" s="15"/>
    </row>
    <row r="131" spans="1:41" s="4" customFormat="1" hidden="1" x14ac:dyDescent="0.25">
      <c r="A131" s="15"/>
      <c r="B131" s="19"/>
      <c r="C131" s="15"/>
      <c r="D131" s="15"/>
      <c r="E131" s="15">
        <v>6</v>
      </c>
      <c r="F131" s="15">
        <v>13</v>
      </c>
      <c r="G131" s="15"/>
      <c r="H131" s="15"/>
      <c r="I131" s="15"/>
      <c r="J131" s="15"/>
      <c r="K131" s="15"/>
      <c r="L131" s="15"/>
      <c r="M131" s="15"/>
      <c r="N131" s="15">
        <v>1</v>
      </c>
      <c r="O131" s="15"/>
      <c r="P131" s="15"/>
      <c r="Q131" s="15"/>
      <c r="R131" s="15">
        <v>2</v>
      </c>
      <c r="S131" s="15"/>
      <c r="T131" s="15">
        <v>4</v>
      </c>
      <c r="U131" s="15"/>
      <c r="V131" s="15"/>
      <c r="W131" s="15">
        <v>13</v>
      </c>
      <c r="X131" s="15"/>
      <c r="Y131" s="15">
        <v>1</v>
      </c>
      <c r="Z131" s="15"/>
      <c r="AA131" s="15">
        <v>1</v>
      </c>
      <c r="AB131" s="15">
        <v>19</v>
      </c>
      <c r="AC131" s="15"/>
      <c r="AD131" s="15">
        <v>1</v>
      </c>
      <c r="AE131" s="15"/>
      <c r="AF131" s="15"/>
      <c r="AG131" s="15"/>
      <c r="AH131" s="15"/>
      <c r="AI131" s="15"/>
      <c r="AJ131" s="15"/>
      <c r="AK131" s="15">
        <v>13</v>
      </c>
      <c r="AL131" s="15"/>
      <c r="AM131" s="15"/>
      <c r="AN131" s="15"/>
      <c r="AO131" s="15"/>
    </row>
    <row r="132" spans="1:41" hidden="1" x14ac:dyDescent="0.25">
      <c r="A132" s="15"/>
      <c r="B132" s="19"/>
      <c r="C132" s="15"/>
      <c r="D132" s="15"/>
      <c r="E132" s="15"/>
      <c r="F132" s="15"/>
      <c r="G132" s="15"/>
      <c r="H132" s="15"/>
      <c r="I132" s="15"/>
      <c r="J132" s="15"/>
      <c r="K132" s="15">
        <v>1</v>
      </c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>
        <v>1</v>
      </c>
      <c r="X132" s="15"/>
      <c r="Y132" s="15"/>
      <c r="Z132" s="15"/>
      <c r="AA132" s="15"/>
      <c r="AB132" s="15">
        <v>2</v>
      </c>
      <c r="AC132" s="15"/>
      <c r="AD132" s="15"/>
      <c r="AE132" s="15"/>
      <c r="AF132" s="15"/>
      <c r="AG132" s="15"/>
      <c r="AH132" s="15"/>
      <c r="AI132" s="15"/>
      <c r="AJ132" s="15"/>
      <c r="AK132" s="15">
        <v>5</v>
      </c>
      <c r="AL132" s="15"/>
      <c r="AM132" s="15"/>
      <c r="AN132" s="15">
        <v>7</v>
      </c>
      <c r="AO132" s="15"/>
    </row>
    <row r="133" spans="1:41" hidden="1" x14ac:dyDescent="0.25">
      <c r="A133" s="15"/>
      <c r="B133" s="19"/>
      <c r="C133" s="15"/>
      <c r="D133" s="15"/>
      <c r="E133" s="15"/>
      <c r="F133" s="15">
        <v>3</v>
      </c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>
        <v>1</v>
      </c>
      <c r="S133" s="15"/>
      <c r="T133" s="15"/>
      <c r="U133" s="15"/>
      <c r="V133" s="15"/>
      <c r="W133" s="15">
        <v>1</v>
      </c>
      <c r="X133" s="15"/>
      <c r="Y133" s="15"/>
      <c r="Z133" s="15"/>
      <c r="AA133" s="15">
        <v>1</v>
      </c>
      <c r="AB133" s="15"/>
      <c r="AC133" s="15"/>
      <c r="AD133" s="15"/>
      <c r="AE133" s="15"/>
      <c r="AF133" s="15"/>
      <c r="AG133" s="15"/>
      <c r="AH133" s="15"/>
      <c r="AI133" s="15"/>
      <c r="AJ133" s="15"/>
      <c r="AK133" s="15">
        <v>8</v>
      </c>
      <c r="AL133" s="15"/>
      <c r="AM133" s="15"/>
      <c r="AN133" s="15">
        <v>5</v>
      </c>
      <c r="AO133" s="15"/>
    </row>
    <row r="134" spans="1:41" hidden="1" x14ac:dyDescent="0.25">
      <c r="A134" s="15"/>
      <c r="B134" s="19"/>
      <c r="C134" s="15"/>
      <c r="D134" s="15"/>
      <c r="E134" s="15">
        <v>1</v>
      </c>
      <c r="F134" s="15">
        <v>3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>
        <v>4</v>
      </c>
      <c r="S134" s="15"/>
      <c r="T134" s="15">
        <v>1</v>
      </c>
      <c r="U134" s="15"/>
      <c r="V134" s="15"/>
      <c r="W134" s="15">
        <v>5</v>
      </c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>
        <v>1</v>
      </c>
      <c r="AL134" s="15"/>
      <c r="AM134" s="15"/>
      <c r="AN134" s="15"/>
      <c r="AO134" s="15"/>
    </row>
    <row r="135" spans="1:41" s="4" customFormat="1" hidden="1" x14ac:dyDescent="0.25">
      <c r="A135" s="15"/>
      <c r="B135" s="19"/>
      <c r="C135" s="15"/>
      <c r="D135" s="15"/>
      <c r="E135" s="15">
        <v>1</v>
      </c>
      <c r="F135" s="15">
        <v>6</v>
      </c>
      <c r="G135" s="15"/>
      <c r="H135" s="15"/>
      <c r="I135" s="15"/>
      <c r="J135" s="15"/>
      <c r="K135" s="15">
        <v>1</v>
      </c>
      <c r="L135" s="15"/>
      <c r="M135" s="15"/>
      <c r="N135" s="15"/>
      <c r="O135" s="15"/>
      <c r="P135" s="15"/>
      <c r="Q135" s="15"/>
      <c r="R135" s="15">
        <v>5</v>
      </c>
      <c r="S135" s="15"/>
      <c r="T135" s="15">
        <v>1</v>
      </c>
      <c r="U135" s="15"/>
      <c r="V135" s="15"/>
      <c r="W135" s="15">
        <v>7</v>
      </c>
      <c r="X135" s="15"/>
      <c r="Y135" s="15"/>
      <c r="Z135" s="15"/>
      <c r="AA135" s="15">
        <v>1</v>
      </c>
      <c r="AB135" s="15">
        <v>2</v>
      </c>
      <c r="AC135" s="15"/>
      <c r="AD135" s="15"/>
      <c r="AE135" s="15"/>
      <c r="AF135" s="15"/>
      <c r="AG135" s="15"/>
      <c r="AH135" s="15"/>
      <c r="AI135" s="15"/>
      <c r="AJ135" s="15"/>
      <c r="AK135" s="15">
        <v>14</v>
      </c>
      <c r="AL135" s="15"/>
      <c r="AM135" s="15"/>
      <c r="AN135" s="15">
        <v>12</v>
      </c>
      <c r="AO135" s="15"/>
    </row>
    <row r="136" spans="1:41" s="4" customFormat="1" x14ac:dyDescent="0.25">
      <c r="A136" s="15">
        <v>1</v>
      </c>
      <c r="B136" s="19">
        <v>40686</v>
      </c>
      <c r="C136" s="15" t="s">
        <v>17</v>
      </c>
      <c r="D136" s="15">
        <v>26</v>
      </c>
      <c r="E136" s="15">
        <v>7</v>
      </c>
      <c r="F136" s="15">
        <v>19</v>
      </c>
      <c r="G136" s="15">
        <v>14</v>
      </c>
      <c r="H136" s="15"/>
      <c r="I136" s="15"/>
      <c r="J136" s="15"/>
      <c r="K136" s="15">
        <v>1</v>
      </c>
      <c r="L136" s="15"/>
      <c r="M136" s="15"/>
      <c r="N136" s="15">
        <v>1</v>
      </c>
      <c r="O136" s="15"/>
      <c r="P136" s="15"/>
      <c r="Q136" s="15"/>
      <c r="R136" s="15">
        <v>7</v>
      </c>
      <c r="S136" s="15"/>
      <c r="T136" s="15">
        <v>5</v>
      </c>
      <c r="U136" s="15">
        <v>84</v>
      </c>
      <c r="V136" s="15"/>
      <c r="W136" s="15">
        <v>20</v>
      </c>
      <c r="X136" s="15"/>
      <c r="Y136" s="15">
        <v>1</v>
      </c>
      <c r="Z136" s="15"/>
      <c r="AA136" s="15">
        <v>2</v>
      </c>
      <c r="AB136" s="15">
        <v>21</v>
      </c>
      <c r="AC136" s="15"/>
      <c r="AD136" s="15">
        <v>1</v>
      </c>
      <c r="AE136" s="15"/>
      <c r="AF136" s="15"/>
      <c r="AG136" s="15"/>
      <c r="AH136" s="15"/>
      <c r="AI136" s="15"/>
      <c r="AJ136" s="15"/>
      <c r="AK136" s="15">
        <v>27</v>
      </c>
      <c r="AL136" s="15"/>
      <c r="AM136" s="15"/>
      <c r="AN136" s="15">
        <v>12</v>
      </c>
      <c r="AO136" s="15">
        <v>0</v>
      </c>
    </row>
    <row r="137" spans="1:41" hidden="1" x14ac:dyDescent="0.25">
      <c r="A137" s="15"/>
      <c r="B137" s="19"/>
      <c r="C137" s="15" t="s">
        <v>2</v>
      </c>
      <c r="D137" s="15"/>
      <c r="E137" s="15">
        <v>1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>
        <v>1</v>
      </c>
      <c r="U137" s="15"/>
      <c r="V137" s="15"/>
      <c r="W137" s="15">
        <v>6</v>
      </c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>
        <v>3</v>
      </c>
      <c r="AL137" s="15"/>
      <c r="AM137" s="15"/>
      <c r="AN137" s="15"/>
      <c r="AO137" s="15"/>
    </row>
    <row r="138" spans="1:41" hidden="1" x14ac:dyDescent="0.25">
      <c r="A138" s="15"/>
      <c r="B138" s="19"/>
      <c r="C138" s="15"/>
      <c r="D138" s="15"/>
      <c r="E138" s="15">
        <v>4</v>
      </c>
      <c r="F138" s="15">
        <v>3</v>
      </c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>
        <v>14</v>
      </c>
      <c r="X138" s="15"/>
      <c r="Y138" s="15"/>
      <c r="Z138" s="15"/>
      <c r="AA138" s="15"/>
      <c r="AB138" s="15">
        <v>4</v>
      </c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</row>
    <row r="139" spans="1:41" hidden="1" x14ac:dyDescent="0.25">
      <c r="A139" s="15"/>
      <c r="B139" s="19"/>
      <c r="C139" s="15"/>
      <c r="D139" s="15"/>
      <c r="E139" s="15">
        <v>1</v>
      </c>
      <c r="F139" s="15">
        <v>2</v>
      </c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>
        <v>11</v>
      </c>
      <c r="X139" s="15"/>
      <c r="Y139" s="15">
        <v>1</v>
      </c>
      <c r="Z139" s="15"/>
      <c r="AA139" s="15"/>
      <c r="AB139" s="15">
        <v>3</v>
      </c>
      <c r="AC139" s="15"/>
      <c r="AD139" s="15"/>
      <c r="AE139" s="15"/>
      <c r="AF139" s="15"/>
      <c r="AG139" s="15"/>
      <c r="AH139" s="15"/>
      <c r="AI139" s="15"/>
      <c r="AJ139" s="15"/>
      <c r="AK139" s="15">
        <v>6</v>
      </c>
      <c r="AL139" s="15"/>
      <c r="AM139" s="15"/>
      <c r="AN139" s="15"/>
      <c r="AO139" s="15"/>
    </row>
    <row r="140" spans="1:41" s="4" customFormat="1" hidden="1" x14ac:dyDescent="0.25">
      <c r="A140" s="15"/>
      <c r="B140" s="19"/>
      <c r="C140" s="15"/>
      <c r="D140" s="15"/>
      <c r="E140" s="15">
        <v>6</v>
      </c>
      <c r="F140" s="15">
        <v>5</v>
      </c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>
        <v>1</v>
      </c>
      <c r="U140" s="15"/>
      <c r="V140" s="15"/>
      <c r="W140" s="15">
        <v>31</v>
      </c>
      <c r="X140" s="15"/>
      <c r="Y140" s="15">
        <v>1</v>
      </c>
      <c r="Z140" s="15"/>
      <c r="AA140" s="15"/>
      <c r="AB140" s="15">
        <v>7</v>
      </c>
      <c r="AC140" s="15"/>
      <c r="AD140" s="15"/>
      <c r="AE140" s="15"/>
      <c r="AF140" s="15"/>
      <c r="AG140" s="15"/>
      <c r="AH140" s="15"/>
      <c r="AI140" s="15"/>
      <c r="AJ140" s="15"/>
      <c r="AK140" s="15">
        <v>9</v>
      </c>
      <c r="AL140" s="15"/>
      <c r="AM140" s="15"/>
      <c r="AN140" s="15"/>
      <c r="AO140" s="15"/>
    </row>
    <row r="141" spans="1:41" hidden="1" x14ac:dyDescent="0.25">
      <c r="A141" s="15"/>
      <c r="B141" s="19"/>
      <c r="C141" s="15"/>
      <c r="D141" s="15"/>
      <c r="E141" s="15"/>
      <c r="F141" s="15">
        <v>3</v>
      </c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>
        <v>1</v>
      </c>
      <c r="S141" s="15"/>
      <c r="T141" s="15"/>
      <c r="U141" s="15"/>
      <c r="V141" s="15"/>
      <c r="W141" s="15">
        <v>3</v>
      </c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>
        <v>3</v>
      </c>
      <c r="AL141" s="15"/>
      <c r="AM141" s="15"/>
      <c r="AN141" s="15"/>
      <c r="AO141" s="15"/>
    </row>
    <row r="142" spans="1:41" hidden="1" x14ac:dyDescent="0.25">
      <c r="A142" s="15"/>
      <c r="B142" s="19"/>
      <c r="C142" s="15"/>
      <c r="D142" s="15"/>
      <c r="E142" s="15">
        <v>1</v>
      </c>
      <c r="F142" s="15">
        <v>1</v>
      </c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>
        <v>3</v>
      </c>
      <c r="X142" s="15"/>
      <c r="Y142" s="15"/>
      <c r="Z142" s="15"/>
      <c r="AA142" s="15">
        <v>1</v>
      </c>
      <c r="AB142" s="15">
        <v>1</v>
      </c>
      <c r="AC142" s="15">
        <v>2</v>
      </c>
      <c r="AD142" s="15"/>
      <c r="AE142" s="15"/>
      <c r="AF142" s="15"/>
      <c r="AG142" s="15"/>
      <c r="AH142" s="15"/>
      <c r="AI142" s="15"/>
      <c r="AJ142" s="15"/>
      <c r="AK142" s="15">
        <v>1</v>
      </c>
      <c r="AL142" s="15"/>
      <c r="AM142" s="15"/>
      <c r="AN142" s="15"/>
      <c r="AO142" s="15"/>
    </row>
    <row r="143" spans="1:41" hidden="1" x14ac:dyDescent="0.25">
      <c r="A143" s="15"/>
      <c r="B143" s="19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>
        <v>1</v>
      </c>
      <c r="W143" s="15">
        <v>7</v>
      </c>
      <c r="X143" s="15">
        <v>1</v>
      </c>
      <c r="Y143" s="15"/>
      <c r="Z143" s="15"/>
      <c r="AA143" s="15"/>
      <c r="AB143" s="15">
        <v>5</v>
      </c>
      <c r="AC143" s="15">
        <v>1</v>
      </c>
      <c r="AD143" s="15">
        <v>1</v>
      </c>
      <c r="AE143" s="15"/>
      <c r="AF143" s="15"/>
      <c r="AG143" s="15"/>
      <c r="AH143" s="15"/>
      <c r="AI143" s="15"/>
      <c r="AJ143" s="15"/>
      <c r="AK143" s="15">
        <v>2</v>
      </c>
      <c r="AL143" s="15"/>
      <c r="AM143" s="15"/>
      <c r="AN143" s="15"/>
      <c r="AO143" s="15"/>
    </row>
    <row r="144" spans="1:41" s="4" customFormat="1" hidden="1" x14ac:dyDescent="0.25">
      <c r="A144" s="15"/>
      <c r="B144" s="19"/>
      <c r="C144" s="15"/>
      <c r="D144" s="15"/>
      <c r="E144" s="15">
        <v>1</v>
      </c>
      <c r="F144" s="15">
        <v>4</v>
      </c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>
        <v>1</v>
      </c>
      <c r="S144" s="15"/>
      <c r="T144" s="15"/>
      <c r="U144" s="15"/>
      <c r="V144" s="15">
        <v>1</v>
      </c>
      <c r="W144" s="15">
        <v>13</v>
      </c>
      <c r="X144" s="15">
        <v>1</v>
      </c>
      <c r="Y144" s="15"/>
      <c r="Z144" s="15"/>
      <c r="AA144" s="15">
        <v>1</v>
      </c>
      <c r="AB144" s="15">
        <v>6</v>
      </c>
      <c r="AC144" s="15">
        <v>3</v>
      </c>
      <c r="AD144" s="15">
        <v>1</v>
      </c>
      <c r="AE144" s="15"/>
      <c r="AF144" s="15"/>
      <c r="AG144" s="15"/>
      <c r="AH144" s="15"/>
      <c r="AI144" s="15"/>
      <c r="AJ144" s="15"/>
      <c r="AK144" s="15">
        <v>6</v>
      </c>
      <c r="AL144" s="15"/>
      <c r="AM144" s="15"/>
      <c r="AN144" s="15"/>
      <c r="AO144" s="15"/>
    </row>
    <row r="145" spans="1:41" s="4" customFormat="1" x14ac:dyDescent="0.25">
      <c r="A145" s="15"/>
      <c r="B145" s="19"/>
      <c r="C145" s="15" t="s">
        <v>2</v>
      </c>
      <c r="D145" s="15">
        <v>16</v>
      </c>
      <c r="E145" s="15">
        <v>7</v>
      </c>
      <c r="F145" s="15">
        <v>9</v>
      </c>
      <c r="G145" s="15">
        <v>2</v>
      </c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>
        <v>1</v>
      </c>
      <c r="S145" s="15"/>
      <c r="T145" s="15">
        <v>1</v>
      </c>
      <c r="U145" s="15">
        <v>81</v>
      </c>
      <c r="V145" s="15">
        <v>1</v>
      </c>
      <c r="W145" s="15">
        <v>44</v>
      </c>
      <c r="X145" s="15">
        <v>1</v>
      </c>
      <c r="Y145" s="15">
        <v>1</v>
      </c>
      <c r="Z145" s="15"/>
      <c r="AA145" s="15">
        <v>1</v>
      </c>
      <c r="AB145" s="15">
        <v>13</v>
      </c>
      <c r="AC145" s="15">
        <v>4</v>
      </c>
      <c r="AD145" s="15">
        <v>1</v>
      </c>
      <c r="AE145" s="15"/>
      <c r="AF145" s="15"/>
      <c r="AG145" s="15"/>
      <c r="AH145" s="15"/>
      <c r="AI145" s="15"/>
      <c r="AJ145" s="15"/>
      <c r="AK145" s="15">
        <v>15</v>
      </c>
      <c r="AL145" s="15"/>
      <c r="AM145" s="15"/>
      <c r="AN145" s="15"/>
      <c r="AO145" s="15">
        <v>0</v>
      </c>
    </row>
    <row r="146" spans="1:41" hidden="1" x14ac:dyDescent="0.25">
      <c r="A146" s="15"/>
      <c r="B146" s="19"/>
      <c r="C146" s="15" t="s">
        <v>3</v>
      </c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>
        <v>1</v>
      </c>
      <c r="S146" s="15"/>
      <c r="T146" s="15"/>
      <c r="U146" s="15"/>
      <c r="V146" s="15"/>
      <c r="W146" s="15">
        <v>2</v>
      </c>
      <c r="X146" s="15"/>
      <c r="Y146" s="15"/>
      <c r="Z146" s="15">
        <v>13</v>
      </c>
      <c r="AA146" s="15"/>
      <c r="AB146" s="15">
        <v>4</v>
      </c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</row>
    <row r="147" spans="1:41" hidden="1" x14ac:dyDescent="0.25">
      <c r="A147" s="15"/>
      <c r="B147" s="19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>
        <v>4</v>
      </c>
      <c r="S147" s="15"/>
      <c r="T147" s="15"/>
      <c r="U147" s="15"/>
      <c r="V147" s="15"/>
      <c r="W147" s="15">
        <v>9</v>
      </c>
      <c r="X147" s="15">
        <v>2</v>
      </c>
      <c r="Y147" s="15">
        <v>1</v>
      </c>
      <c r="Z147" s="15"/>
      <c r="AA147" s="15"/>
      <c r="AB147" s="15">
        <v>8</v>
      </c>
      <c r="AC147" s="15"/>
      <c r="AD147" s="15"/>
      <c r="AE147" s="15"/>
      <c r="AF147" s="15"/>
      <c r="AG147" s="15"/>
      <c r="AH147" s="15"/>
      <c r="AI147" s="15"/>
      <c r="AJ147" s="15"/>
      <c r="AK147" s="15">
        <v>2</v>
      </c>
      <c r="AL147" s="15"/>
      <c r="AM147" s="15"/>
      <c r="AN147" s="15"/>
      <c r="AO147" s="15"/>
    </row>
    <row r="148" spans="1:41" hidden="1" x14ac:dyDescent="0.25">
      <c r="A148" s="15"/>
      <c r="B148" s="19"/>
      <c r="C148" s="15"/>
      <c r="D148" s="15"/>
      <c r="E148" s="15"/>
      <c r="F148" s="15">
        <v>2</v>
      </c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>
        <v>2</v>
      </c>
      <c r="X148" s="15"/>
      <c r="Y148" s="15">
        <v>2</v>
      </c>
      <c r="Z148" s="15"/>
      <c r="AA148" s="15"/>
      <c r="AB148" s="15">
        <v>4</v>
      </c>
      <c r="AC148" s="15"/>
      <c r="AD148" s="15"/>
      <c r="AE148" s="15"/>
      <c r="AF148" s="15"/>
      <c r="AG148" s="15"/>
      <c r="AH148" s="15"/>
      <c r="AI148" s="15"/>
      <c r="AJ148" s="15"/>
      <c r="AK148" s="15">
        <v>2</v>
      </c>
      <c r="AL148" s="15"/>
      <c r="AM148" s="15"/>
      <c r="AN148" s="15"/>
      <c r="AO148" s="15"/>
    </row>
    <row r="149" spans="1:41" s="4" customFormat="1" hidden="1" x14ac:dyDescent="0.25">
      <c r="A149" s="15"/>
      <c r="B149" s="19"/>
      <c r="C149" s="15"/>
      <c r="D149" s="15"/>
      <c r="E149" s="15"/>
      <c r="F149" s="15">
        <v>2</v>
      </c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>
        <v>5</v>
      </c>
      <c r="S149" s="15"/>
      <c r="T149" s="15"/>
      <c r="U149" s="15"/>
      <c r="V149" s="15"/>
      <c r="W149" s="15">
        <v>13</v>
      </c>
      <c r="X149" s="15">
        <v>2</v>
      </c>
      <c r="Y149" s="15">
        <v>3</v>
      </c>
      <c r="Z149" s="15">
        <v>13</v>
      </c>
      <c r="AA149" s="15"/>
      <c r="AB149" s="15">
        <v>16</v>
      </c>
      <c r="AC149" s="15"/>
      <c r="AD149" s="15"/>
      <c r="AE149" s="15"/>
      <c r="AF149" s="15"/>
      <c r="AG149" s="15"/>
      <c r="AH149" s="15"/>
      <c r="AI149" s="15"/>
      <c r="AJ149" s="15"/>
      <c r="AK149" s="15">
        <v>4</v>
      </c>
      <c r="AL149" s="15"/>
      <c r="AM149" s="15"/>
      <c r="AN149" s="15"/>
      <c r="AO149" s="15"/>
    </row>
    <row r="150" spans="1:41" hidden="1" x14ac:dyDescent="0.25">
      <c r="A150" s="15"/>
      <c r="B150" s="19"/>
      <c r="C150" s="15"/>
      <c r="D150" s="15"/>
      <c r="E150" s="15"/>
      <c r="F150" s="15">
        <v>2</v>
      </c>
      <c r="G150" s="15"/>
      <c r="H150" s="15"/>
      <c r="I150" s="15"/>
      <c r="J150" s="15"/>
      <c r="K150" s="15"/>
      <c r="L150" s="15"/>
      <c r="M150" s="15"/>
      <c r="N150" s="15">
        <v>11</v>
      </c>
      <c r="O150" s="15"/>
      <c r="P150" s="15"/>
      <c r="Q150" s="15"/>
      <c r="R150" s="15">
        <v>8</v>
      </c>
      <c r="S150" s="15"/>
      <c r="T150" s="15"/>
      <c r="U150" s="15"/>
      <c r="V150" s="15"/>
      <c r="W150" s="15"/>
      <c r="X150" s="15"/>
      <c r="Y150" s="15"/>
      <c r="Z150" s="15"/>
      <c r="AA150" s="15"/>
      <c r="AB150" s="15">
        <v>5</v>
      </c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>
        <v>1</v>
      </c>
      <c r="AO150" s="15"/>
    </row>
    <row r="151" spans="1:41" hidden="1" x14ac:dyDescent="0.25">
      <c r="A151" s="15"/>
      <c r="B151" s="19"/>
      <c r="C151" s="15"/>
      <c r="D151" s="15"/>
      <c r="E151" s="15"/>
      <c r="F151" s="15">
        <v>4</v>
      </c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>
        <v>4</v>
      </c>
      <c r="S151" s="15"/>
      <c r="T151" s="15"/>
      <c r="U151" s="15"/>
      <c r="V151" s="15"/>
      <c r="W151" s="15">
        <v>2</v>
      </c>
      <c r="X151" s="15"/>
      <c r="Y151" s="15"/>
      <c r="Z151" s="15">
        <v>1</v>
      </c>
      <c r="AA151" s="15"/>
      <c r="AB151" s="15">
        <v>2</v>
      </c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</row>
    <row r="152" spans="1:41" hidden="1" x14ac:dyDescent="0.25">
      <c r="A152" s="15"/>
      <c r="B152" s="19"/>
      <c r="C152" s="15"/>
      <c r="D152" s="15"/>
      <c r="E152" s="15"/>
      <c r="F152" s="15">
        <v>6</v>
      </c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>
        <v>7</v>
      </c>
      <c r="S152" s="15"/>
      <c r="T152" s="15"/>
      <c r="U152" s="15"/>
      <c r="V152" s="15"/>
      <c r="W152" s="15">
        <v>2</v>
      </c>
      <c r="X152" s="15"/>
      <c r="Y152" s="15"/>
      <c r="Z152" s="15"/>
      <c r="AA152" s="15"/>
      <c r="AB152" s="15">
        <v>3</v>
      </c>
      <c r="AC152" s="15"/>
      <c r="AD152" s="15"/>
      <c r="AE152" s="15"/>
      <c r="AF152" s="15"/>
      <c r="AG152" s="15"/>
      <c r="AH152" s="15"/>
      <c r="AI152" s="15"/>
      <c r="AJ152" s="15"/>
      <c r="AK152" s="15">
        <v>1</v>
      </c>
      <c r="AL152" s="15"/>
      <c r="AM152" s="15"/>
      <c r="AN152" s="15"/>
      <c r="AO152" s="15"/>
    </row>
    <row r="153" spans="1:41" s="4" customFormat="1" hidden="1" x14ac:dyDescent="0.25">
      <c r="A153" s="15"/>
      <c r="B153" s="19"/>
      <c r="C153" s="15"/>
      <c r="D153" s="15"/>
      <c r="E153" s="15"/>
      <c r="F153" s="15">
        <v>12</v>
      </c>
      <c r="G153" s="15"/>
      <c r="H153" s="15"/>
      <c r="I153" s="15"/>
      <c r="J153" s="15"/>
      <c r="K153" s="15"/>
      <c r="L153" s="15"/>
      <c r="M153" s="15"/>
      <c r="N153" s="15">
        <v>11</v>
      </c>
      <c r="O153" s="15"/>
      <c r="P153" s="15"/>
      <c r="Q153" s="15"/>
      <c r="R153" s="15">
        <v>19</v>
      </c>
      <c r="S153" s="15"/>
      <c r="T153" s="15"/>
      <c r="U153" s="15"/>
      <c r="V153" s="15"/>
      <c r="W153" s="15">
        <v>4</v>
      </c>
      <c r="X153" s="15"/>
      <c r="Y153" s="15"/>
      <c r="Z153" s="15">
        <v>1</v>
      </c>
      <c r="AA153" s="15"/>
      <c r="AB153" s="15">
        <v>10</v>
      </c>
      <c r="AC153" s="15"/>
      <c r="AD153" s="15"/>
      <c r="AE153" s="15"/>
      <c r="AF153" s="15"/>
      <c r="AG153" s="15"/>
      <c r="AH153" s="15"/>
      <c r="AI153" s="15"/>
      <c r="AJ153" s="15"/>
      <c r="AK153" s="15">
        <v>1</v>
      </c>
      <c r="AL153" s="15"/>
      <c r="AM153" s="15"/>
      <c r="AN153" s="15">
        <v>1</v>
      </c>
      <c r="AO153" s="15"/>
    </row>
    <row r="154" spans="1:41" s="4" customFormat="1" x14ac:dyDescent="0.25">
      <c r="A154" s="15"/>
      <c r="B154" s="19"/>
      <c r="C154" s="15" t="s">
        <v>3</v>
      </c>
      <c r="D154" s="15">
        <v>14</v>
      </c>
      <c r="E154" s="15"/>
      <c r="F154" s="15">
        <v>14</v>
      </c>
      <c r="G154" s="15">
        <v>35</v>
      </c>
      <c r="H154" s="15"/>
      <c r="I154" s="15"/>
      <c r="J154" s="15"/>
      <c r="K154" s="15"/>
      <c r="L154" s="15"/>
      <c r="M154" s="15"/>
      <c r="N154" s="15">
        <v>11</v>
      </c>
      <c r="O154" s="15"/>
      <c r="P154" s="15"/>
      <c r="Q154" s="15"/>
      <c r="R154" s="15">
        <v>24</v>
      </c>
      <c r="S154" s="15"/>
      <c r="T154" s="15"/>
      <c r="U154" s="15">
        <v>65</v>
      </c>
      <c r="V154" s="15"/>
      <c r="W154" s="15">
        <v>17</v>
      </c>
      <c r="X154" s="15"/>
      <c r="Y154" s="15"/>
      <c r="Z154" s="15">
        <v>14</v>
      </c>
      <c r="AA154" s="15"/>
      <c r="AB154" s="15">
        <v>26</v>
      </c>
      <c r="AC154" s="15"/>
      <c r="AD154" s="15"/>
      <c r="AE154" s="15"/>
      <c r="AF154" s="15"/>
      <c r="AG154" s="15"/>
      <c r="AH154" s="15"/>
      <c r="AI154" s="15"/>
      <c r="AJ154" s="15"/>
      <c r="AK154" s="15">
        <v>5</v>
      </c>
      <c r="AL154" s="15"/>
      <c r="AM154" s="15"/>
      <c r="AN154" s="15">
        <v>1</v>
      </c>
      <c r="AO154" s="15">
        <v>0</v>
      </c>
    </row>
    <row r="155" spans="1:41" hidden="1" x14ac:dyDescent="0.25">
      <c r="A155" s="15" t="s">
        <v>11</v>
      </c>
      <c r="B155" s="19">
        <v>40688</v>
      </c>
      <c r="C155" s="15" t="s">
        <v>38</v>
      </c>
      <c r="D155" s="15"/>
      <c r="E155" s="15"/>
      <c r="F155" s="15">
        <v>1</v>
      </c>
      <c r="G155" s="15"/>
      <c r="H155" s="15"/>
      <c r="I155" s="15"/>
      <c r="J155" s="15"/>
      <c r="K155" s="15"/>
      <c r="L155" s="15">
        <v>3</v>
      </c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</row>
    <row r="156" spans="1:41" hidden="1" x14ac:dyDescent="0.25">
      <c r="A156" s="15"/>
      <c r="B156" s="19"/>
      <c r="C156" s="15"/>
      <c r="D156" s="15"/>
      <c r="E156" s="15"/>
      <c r="F156" s="15"/>
      <c r="G156" s="15"/>
      <c r="H156" s="15"/>
      <c r="I156" s="15"/>
      <c r="J156" s="15"/>
      <c r="K156" s="15"/>
      <c r="L156" s="15">
        <v>6</v>
      </c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>
        <v>1</v>
      </c>
      <c r="AI156" s="15"/>
      <c r="AJ156" s="15"/>
      <c r="AK156" s="15"/>
      <c r="AL156" s="15"/>
      <c r="AM156" s="15"/>
      <c r="AN156" s="15"/>
      <c r="AO156" s="15"/>
    </row>
    <row r="157" spans="1:41" hidden="1" x14ac:dyDescent="0.25">
      <c r="A157" s="15"/>
      <c r="B157" s="19"/>
      <c r="C157" s="15"/>
      <c r="D157" s="15"/>
      <c r="E157" s="15"/>
      <c r="F157" s="15"/>
      <c r="G157" s="15"/>
      <c r="H157" s="15"/>
      <c r="I157" s="15"/>
      <c r="J157" s="15"/>
      <c r="K157" s="15"/>
      <c r="L157" s="15">
        <v>4</v>
      </c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</row>
    <row r="158" spans="1:41" s="4" customFormat="1" hidden="1" x14ac:dyDescent="0.25">
      <c r="A158" s="15"/>
      <c r="B158" s="19"/>
      <c r="C158" s="15"/>
      <c r="D158" s="15"/>
      <c r="E158" s="15"/>
      <c r="F158" s="15">
        <v>1</v>
      </c>
      <c r="G158" s="15"/>
      <c r="H158" s="15"/>
      <c r="I158" s="15"/>
      <c r="J158" s="15"/>
      <c r="K158" s="15"/>
      <c r="L158" s="15">
        <v>13</v>
      </c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>
        <v>1</v>
      </c>
      <c r="AI158" s="15"/>
      <c r="AJ158" s="15"/>
      <c r="AK158" s="15"/>
      <c r="AL158" s="15"/>
      <c r="AM158" s="15"/>
      <c r="AN158" s="15"/>
      <c r="AO158" s="15"/>
    </row>
    <row r="159" spans="1:41" hidden="1" x14ac:dyDescent="0.25">
      <c r="A159" s="15"/>
      <c r="B159" s="19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</row>
    <row r="160" spans="1:41" hidden="1" x14ac:dyDescent="0.25">
      <c r="A160" s="15"/>
      <c r="B160" s="19"/>
      <c r="C160" s="15"/>
      <c r="D160" s="15"/>
      <c r="E160" s="15"/>
      <c r="F160" s="15"/>
      <c r="G160" s="15"/>
      <c r="H160" s="15"/>
      <c r="I160" s="15"/>
      <c r="J160" s="15"/>
      <c r="K160" s="15"/>
      <c r="L160" s="15">
        <v>1</v>
      </c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</row>
    <row r="161" spans="1:41" hidden="1" x14ac:dyDescent="0.25">
      <c r="A161" s="15"/>
      <c r="B161" s="19"/>
      <c r="C161" s="15"/>
      <c r="D161" s="15"/>
      <c r="E161" s="15"/>
      <c r="F161" s="15"/>
      <c r="G161" s="15"/>
      <c r="H161" s="15"/>
      <c r="I161" s="15"/>
      <c r="J161" s="15"/>
      <c r="K161" s="15"/>
      <c r="L161" s="15">
        <v>1</v>
      </c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</row>
    <row r="162" spans="1:41" s="4" customFormat="1" hidden="1" x14ac:dyDescent="0.25">
      <c r="A162" s="15"/>
      <c r="B162" s="19"/>
      <c r="C162" s="15"/>
      <c r="D162" s="15"/>
      <c r="E162" s="15"/>
      <c r="F162" s="15"/>
      <c r="G162" s="15"/>
      <c r="H162" s="15"/>
      <c r="I162" s="15"/>
      <c r="J162" s="15"/>
      <c r="K162" s="15"/>
      <c r="L162" s="15">
        <v>2</v>
      </c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</row>
    <row r="163" spans="1:41" s="4" customFormat="1" x14ac:dyDescent="0.25">
      <c r="A163" s="15">
        <v>2</v>
      </c>
      <c r="B163" s="19">
        <v>40688</v>
      </c>
      <c r="C163" s="15" t="s">
        <v>38</v>
      </c>
      <c r="D163" s="15">
        <v>1</v>
      </c>
      <c r="E163" s="15"/>
      <c r="F163" s="15">
        <v>1</v>
      </c>
      <c r="G163" s="15">
        <v>15</v>
      </c>
      <c r="H163" s="15"/>
      <c r="I163" s="15"/>
      <c r="J163" s="15"/>
      <c r="K163" s="15"/>
      <c r="L163" s="15">
        <v>15</v>
      </c>
      <c r="M163" s="15"/>
      <c r="N163" s="15"/>
      <c r="O163" s="15"/>
      <c r="P163" s="15"/>
      <c r="Q163" s="15"/>
      <c r="R163" s="15"/>
      <c r="S163" s="15"/>
      <c r="T163" s="15"/>
      <c r="U163" s="15">
        <v>1</v>
      </c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>
        <v>1</v>
      </c>
      <c r="AI163" s="15"/>
      <c r="AJ163" s="15"/>
      <c r="AK163" s="15"/>
      <c r="AL163" s="15"/>
      <c r="AM163" s="15"/>
      <c r="AN163" s="15"/>
      <c r="AO163" s="15">
        <v>0</v>
      </c>
    </row>
    <row r="164" spans="1:41" hidden="1" x14ac:dyDescent="0.25">
      <c r="A164" s="15"/>
      <c r="B164" s="19"/>
      <c r="C164" s="15" t="s">
        <v>3</v>
      </c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>
        <v>1</v>
      </c>
      <c r="AJ164" s="15"/>
      <c r="AK164" s="15"/>
      <c r="AL164" s="15"/>
      <c r="AM164" s="15"/>
      <c r="AN164" s="15"/>
      <c r="AO164" s="15"/>
    </row>
    <row r="165" spans="1:41" hidden="1" x14ac:dyDescent="0.25">
      <c r="A165" s="15"/>
      <c r="B165" s="19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>
        <v>3</v>
      </c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</row>
    <row r="166" spans="1:41" hidden="1" x14ac:dyDescent="0.25">
      <c r="A166" s="15"/>
      <c r="B166" s="19"/>
      <c r="C166" s="15"/>
      <c r="D166" s="15"/>
      <c r="E166" s="15"/>
      <c r="F166" s="15"/>
      <c r="G166" s="15"/>
      <c r="H166" s="15"/>
      <c r="I166" s="15"/>
      <c r="J166" s="15"/>
      <c r="K166" s="15"/>
      <c r="L166" s="15">
        <v>7</v>
      </c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</row>
    <row r="167" spans="1:41" s="4" customFormat="1" hidden="1" x14ac:dyDescent="0.25">
      <c r="A167" s="15"/>
      <c r="B167" s="19"/>
      <c r="C167" s="15"/>
      <c r="D167" s="15"/>
      <c r="E167" s="15"/>
      <c r="F167" s="15"/>
      <c r="G167" s="15"/>
      <c r="H167" s="15"/>
      <c r="I167" s="15"/>
      <c r="J167" s="15"/>
      <c r="K167" s="15"/>
      <c r="L167" s="15">
        <v>7</v>
      </c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>
        <v>3</v>
      </c>
      <c r="AC167" s="15"/>
      <c r="AD167" s="15"/>
      <c r="AE167" s="15"/>
      <c r="AF167" s="15"/>
      <c r="AG167" s="15"/>
      <c r="AH167" s="15"/>
      <c r="AI167" s="15">
        <v>1</v>
      </c>
      <c r="AJ167" s="15"/>
      <c r="AK167" s="15"/>
      <c r="AL167" s="15"/>
      <c r="AM167" s="15"/>
      <c r="AN167" s="15"/>
      <c r="AO167" s="15"/>
    </row>
    <row r="168" spans="1:41" hidden="1" x14ac:dyDescent="0.25">
      <c r="A168" s="15"/>
      <c r="B168" s="19"/>
      <c r="C168" s="15"/>
      <c r="D168" s="15"/>
      <c r="E168" s="15"/>
      <c r="F168" s="15"/>
      <c r="G168" s="15"/>
      <c r="H168" s="15"/>
      <c r="I168" s="15"/>
      <c r="J168" s="15"/>
      <c r="K168" s="15"/>
      <c r="L168" s="15">
        <v>1</v>
      </c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</row>
    <row r="169" spans="1:41" hidden="1" x14ac:dyDescent="0.25">
      <c r="A169" s="15"/>
      <c r="B169" s="19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</row>
    <row r="170" spans="1:41" hidden="1" x14ac:dyDescent="0.25">
      <c r="A170" s="15"/>
      <c r="B170" s="19"/>
      <c r="C170" s="15"/>
      <c r="D170" s="15"/>
      <c r="E170" s="15"/>
      <c r="F170" s="15"/>
      <c r="G170" s="15"/>
      <c r="H170" s="15"/>
      <c r="I170" s="15"/>
      <c r="J170" s="15"/>
      <c r="K170" s="15"/>
      <c r="L170" s="15">
        <v>1</v>
      </c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</row>
    <row r="171" spans="1:41" s="4" customFormat="1" hidden="1" x14ac:dyDescent="0.25">
      <c r="A171" s="15"/>
      <c r="B171" s="19"/>
      <c r="C171" s="15"/>
      <c r="D171" s="15"/>
      <c r="E171" s="15"/>
      <c r="F171" s="15"/>
      <c r="G171" s="15"/>
      <c r="H171" s="15"/>
      <c r="I171" s="15"/>
      <c r="J171" s="15"/>
      <c r="K171" s="15"/>
      <c r="L171" s="15">
        <v>2</v>
      </c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</row>
    <row r="172" spans="1:41" s="4" customFormat="1" x14ac:dyDescent="0.25">
      <c r="A172" s="15"/>
      <c r="B172" s="19"/>
      <c r="C172" s="15" t="s">
        <v>3</v>
      </c>
      <c r="D172" s="15">
        <v>0</v>
      </c>
      <c r="E172" s="15"/>
      <c r="F172" s="15"/>
      <c r="G172" s="15">
        <v>9</v>
      </c>
      <c r="H172" s="15"/>
      <c r="I172" s="15"/>
      <c r="J172" s="15"/>
      <c r="K172" s="15"/>
      <c r="L172" s="15">
        <v>9</v>
      </c>
      <c r="M172" s="15"/>
      <c r="N172" s="15"/>
      <c r="O172" s="15"/>
      <c r="P172" s="15"/>
      <c r="Q172" s="15"/>
      <c r="R172" s="15"/>
      <c r="S172" s="15"/>
      <c r="T172" s="15"/>
      <c r="U172" s="15">
        <v>4</v>
      </c>
      <c r="V172" s="15"/>
      <c r="W172" s="15"/>
      <c r="X172" s="15"/>
      <c r="Y172" s="15"/>
      <c r="Z172" s="15"/>
      <c r="AA172" s="15"/>
      <c r="AB172" s="15">
        <v>3</v>
      </c>
      <c r="AC172" s="15"/>
      <c r="AD172" s="15"/>
      <c r="AE172" s="15"/>
      <c r="AF172" s="15"/>
      <c r="AG172" s="15"/>
      <c r="AH172" s="15"/>
      <c r="AI172" s="15">
        <v>1</v>
      </c>
      <c r="AJ172" s="15"/>
      <c r="AK172" s="15"/>
      <c r="AL172" s="15"/>
      <c r="AM172" s="15"/>
      <c r="AN172" s="15"/>
      <c r="AO172" s="15">
        <v>0</v>
      </c>
    </row>
    <row r="173" spans="1:41" hidden="1" x14ac:dyDescent="0.25">
      <c r="A173" s="15" t="s">
        <v>13</v>
      </c>
      <c r="B173" s="19">
        <v>40688</v>
      </c>
      <c r="C173" s="15" t="s">
        <v>17</v>
      </c>
      <c r="D173" s="15"/>
      <c r="E173" s="15"/>
      <c r="F173" s="15"/>
      <c r="G173" s="15"/>
      <c r="H173" s="15">
        <v>32</v>
      </c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>
        <v>9</v>
      </c>
      <c r="T173" s="15"/>
      <c r="U173" s="15"/>
      <c r="V173" s="15"/>
      <c r="W173" s="15"/>
      <c r="X173" s="15"/>
      <c r="Y173" s="15">
        <v>1</v>
      </c>
      <c r="Z173" s="15"/>
      <c r="AA173" s="15"/>
      <c r="AB173" s="15">
        <v>8</v>
      </c>
      <c r="AC173" s="15"/>
      <c r="AD173" s="15"/>
      <c r="AE173" s="15"/>
      <c r="AF173" s="15"/>
      <c r="AG173" s="15"/>
      <c r="AH173" s="15"/>
      <c r="AI173" s="15"/>
      <c r="AJ173" s="15"/>
      <c r="AK173" s="15">
        <v>1</v>
      </c>
      <c r="AL173" s="15"/>
      <c r="AM173" s="15"/>
      <c r="AN173" s="15"/>
      <c r="AO173" s="15"/>
    </row>
    <row r="174" spans="1:41" hidden="1" x14ac:dyDescent="0.25">
      <c r="A174" s="15"/>
      <c r="B174" s="19"/>
      <c r="C174" s="15"/>
      <c r="D174" s="15"/>
      <c r="E174" s="15"/>
      <c r="F174" s="15"/>
      <c r="G174" s="15"/>
      <c r="H174" s="15">
        <v>10</v>
      </c>
      <c r="I174" s="15"/>
      <c r="J174" s="15"/>
      <c r="K174" s="15">
        <v>4</v>
      </c>
      <c r="L174" s="15"/>
      <c r="M174" s="15"/>
      <c r="N174" s="15">
        <v>1</v>
      </c>
      <c r="O174" s="15"/>
      <c r="P174" s="15"/>
      <c r="Q174" s="15"/>
      <c r="R174" s="15">
        <v>1</v>
      </c>
      <c r="S174" s="15">
        <v>12</v>
      </c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>
        <v>10</v>
      </c>
      <c r="AJ174" s="15"/>
      <c r="AK174" s="15"/>
      <c r="AL174" s="15"/>
      <c r="AM174" s="15"/>
      <c r="AN174" s="15"/>
      <c r="AO174" s="15"/>
    </row>
    <row r="175" spans="1:41" hidden="1" x14ac:dyDescent="0.25">
      <c r="A175" s="15"/>
      <c r="B175" s="19"/>
      <c r="C175" s="15"/>
      <c r="D175" s="15"/>
      <c r="E175" s="15"/>
      <c r="F175" s="15"/>
      <c r="G175" s="15"/>
      <c r="H175" s="15">
        <v>37</v>
      </c>
      <c r="I175" s="15"/>
      <c r="J175" s="15"/>
      <c r="K175" s="15">
        <v>5</v>
      </c>
      <c r="L175" s="15"/>
      <c r="M175" s="15"/>
      <c r="N175" s="15"/>
      <c r="O175" s="15"/>
      <c r="P175" s="15"/>
      <c r="Q175" s="15"/>
      <c r="R175" s="15"/>
      <c r="S175" s="15">
        <v>9</v>
      </c>
      <c r="T175" s="15"/>
      <c r="U175" s="15"/>
      <c r="V175" s="15"/>
      <c r="W175" s="15"/>
      <c r="X175" s="15"/>
      <c r="Y175" s="15">
        <v>1</v>
      </c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</row>
    <row r="176" spans="1:41" s="4" customFormat="1" hidden="1" x14ac:dyDescent="0.25">
      <c r="A176" s="15"/>
      <c r="B176" s="19"/>
      <c r="C176" s="15"/>
      <c r="D176" s="15"/>
      <c r="E176" s="15"/>
      <c r="F176" s="15"/>
      <c r="G176" s="15"/>
      <c r="H176" s="15">
        <v>79</v>
      </c>
      <c r="I176" s="15"/>
      <c r="J176" s="15"/>
      <c r="K176" s="15">
        <v>9</v>
      </c>
      <c r="L176" s="15"/>
      <c r="M176" s="15"/>
      <c r="N176" s="15">
        <v>1</v>
      </c>
      <c r="O176" s="15"/>
      <c r="P176" s="15"/>
      <c r="Q176" s="15"/>
      <c r="R176" s="15">
        <v>1</v>
      </c>
      <c r="S176" s="15">
        <v>30</v>
      </c>
      <c r="T176" s="15"/>
      <c r="U176" s="15"/>
      <c r="V176" s="15"/>
      <c r="W176" s="15"/>
      <c r="X176" s="15"/>
      <c r="Y176" s="15">
        <v>2</v>
      </c>
      <c r="Z176" s="15"/>
      <c r="AA176" s="15"/>
      <c r="AB176" s="15">
        <v>8</v>
      </c>
      <c r="AC176" s="15"/>
      <c r="AD176" s="15"/>
      <c r="AE176" s="15"/>
      <c r="AF176" s="15"/>
      <c r="AG176" s="15"/>
      <c r="AH176" s="15"/>
      <c r="AI176" s="15">
        <v>10</v>
      </c>
      <c r="AJ176" s="15"/>
      <c r="AK176" s="15">
        <v>1</v>
      </c>
      <c r="AL176" s="15"/>
      <c r="AM176" s="15"/>
      <c r="AN176" s="15"/>
      <c r="AO176" s="15"/>
    </row>
    <row r="177" spans="1:41" hidden="1" x14ac:dyDescent="0.25">
      <c r="A177" s="15"/>
      <c r="B177" s="19"/>
      <c r="C177" s="15"/>
      <c r="D177" s="15"/>
      <c r="E177" s="15"/>
      <c r="F177" s="15"/>
      <c r="G177" s="15"/>
      <c r="H177" s="15">
        <v>2</v>
      </c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>
        <v>6</v>
      </c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</row>
    <row r="178" spans="1:41" hidden="1" x14ac:dyDescent="0.25">
      <c r="A178" s="15"/>
      <c r="B178" s="19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>
        <v>5</v>
      </c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</row>
    <row r="179" spans="1:41" hidden="1" x14ac:dyDescent="0.25">
      <c r="A179" s="15"/>
      <c r="B179" s="19"/>
      <c r="C179" s="15"/>
      <c r="D179" s="15"/>
      <c r="E179" s="15"/>
      <c r="F179" s="15"/>
      <c r="G179" s="15"/>
      <c r="H179" s="15">
        <v>17</v>
      </c>
      <c r="I179" s="15"/>
      <c r="J179" s="15"/>
      <c r="K179" s="15"/>
      <c r="L179" s="15"/>
      <c r="M179" s="15"/>
      <c r="N179" s="15"/>
      <c r="O179" s="15"/>
      <c r="P179" s="15"/>
      <c r="Q179" s="15"/>
      <c r="R179" s="15">
        <v>1</v>
      </c>
      <c r="S179" s="15"/>
      <c r="T179" s="15"/>
      <c r="U179" s="15"/>
      <c r="V179" s="15"/>
      <c r="W179" s="15"/>
      <c r="X179" s="15"/>
      <c r="Y179" s="15"/>
      <c r="Z179" s="15"/>
      <c r="AA179" s="15"/>
      <c r="AB179" s="15">
        <v>10</v>
      </c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</row>
    <row r="180" spans="1:41" s="4" customFormat="1" hidden="1" x14ac:dyDescent="0.25">
      <c r="A180" s="15"/>
      <c r="B180" s="19"/>
      <c r="C180" s="15"/>
      <c r="D180" s="15"/>
      <c r="E180" s="15"/>
      <c r="F180" s="15"/>
      <c r="G180" s="15"/>
      <c r="H180" s="15">
        <v>19</v>
      </c>
      <c r="I180" s="15"/>
      <c r="J180" s="15"/>
      <c r="K180" s="15"/>
      <c r="L180" s="15"/>
      <c r="M180" s="15"/>
      <c r="N180" s="15"/>
      <c r="O180" s="15"/>
      <c r="P180" s="15"/>
      <c r="Q180" s="15"/>
      <c r="R180" s="15">
        <v>1</v>
      </c>
      <c r="S180" s="15">
        <v>5</v>
      </c>
      <c r="T180" s="15"/>
      <c r="U180" s="15"/>
      <c r="V180" s="15"/>
      <c r="W180" s="15"/>
      <c r="X180" s="15"/>
      <c r="Y180" s="15"/>
      <c r="Z180" s="15"/>
      <c r="AA180" s="15"/>
      <c r="AB180" s="15">
        <v>16</v>
      </c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</row>
    <row r="181" spans="1:41" s="4" customFormat="1" x14ac:dyDescent="0.25">
      <c r="A181" s="15">
        <v>3</v>
      </c>
      <c r="B181" s="19">
        <v>40688</v>
      </c>
      <c r="C181" s="15" t="s">
        <v>17</v>
      </c>
      <c r="D181" s="15">
        <v>0</v>
      </c>
      <c r="E181" s="15"/>
      <c r="F181" s="15"/>
      <c r="G181" s="15">
        <v>145</v>
      </c>
      <c r="H181" s="15">
        <v>98</v>
      </c>
      <c r="I181" s="15"/>
      <c r="J181" s="15"/>
      <c r="K181" s="15">
        <v>9</v>
      </c>
      <c r="L181" s="15"/>
      <c r="M181" s="15"/>
      <c r="N181" s="15">
        <v>1</v>
      </c>
      <c r="O181" s="15"/>
      <c r="P181" s="15"/>
      <c r="Q181" s="15"/>
      <c r="R181" s="15">
        <v>2</v>
      </c>
      <c r="S181" s="15">
        <v>35</v>
      </c>
      <c r="T181" s="15"/>
      <c r="U181" s="15">
        <v>37</v>
      </c>
      <c r="V181" s="15"/>
      <c r="W181" s="15"/>
      <c r="X181" s="15"/>
      <c r="Y181" s="15">
        <v>2</v>
      </c>
      <c r="Z181" s="15"/>
      <c r="AA181" s="15"/>
      <c r="AB181" s="15">
        <v>24</v>
      </c>
      <c r="AC181" s="15"/>
      <c r="AD181" s="15"/>
      <c r="AE181" s="15"/>
      <c r="AF181" s="15"/>
      <c r="AG181" s="15"/>
      <c r="AH181" s="15"/>
      <c r="AI181" s="15">
        <v>10</v>
      </c>
      <c r="AJ181" s="15"/>
      <c r="AK181" s="15">
        <v>1</v>
      </c>
      <c r="AL181" s="15"/>
      <c r="AM181" s="15"/>
      <c r="AN181" s="15"/>
      <c r="AO181" s="15">
        <v>0</v>
      </c>
    </row>
    <row r="182" spans="1:41" hidden="1" x14ac:dyDescent="0.25">
      <c r="A182" s="15"/>
      <c r="B182" s="19"/>
      <c r="C182" s="15" t="s">
        <v>3</v>
      </c>
      <c r="D182" s="15"/>
      <c r="E182" s="15"/>
      <c r="F182" s="15"/>
      <c r="G182" s="15"/>
      <c r="H182" s="15">
        <v>1</v>
      </c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>
        <v>5</v>
      </c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</row>
    <row r="183" spans="1:41" hidden="1" x14ac:dyDescent="0.25">
      <c r="A183" s="15"/>
      <c r="B183" s="19"/>
      <c r="C183" s="15"/>
      <c r="D183" s="15"/>
      <c r="E183" s="15"/>
      <c r="F183" s="15"/>
      <c r="G183" s="15"/>
      <c r="H183" s="15">
        <v>7</v>
      </c>
      <c r="I183" s="15"/>
      <c r="J183" s="15"/>
      <c r="K183" s="15">
        <v>12</v>
      </c>
      <c r="L183" s="15"/>
      <c r="M183" s="15"/>
      <c r="N183" s="15"/>
      <c r="O183" s="15"/>
      <c r="P183" s="15"/>
      <c r="Q183" s="15"/>
      <c r="R183" s="15">
        <v>3</v>
      </c>
      <c r="S183" s="15">
        <v>1</v>
      </c>
      <c r="T183" s="15"/>
      <c r="U183" s="15"/>
      <c r="V183" s="15"/>
      <c r="W183" s="15"/>
      <c r="X183" s="15"/>
      <c r="Y183" s="15"/>
      <c r="Z183" s="15"/>
      <c r="AA183" s="15"/>
      <c r="AB183" s="15">
        <v>5</v>
      </c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</row>
    <row r="184" spans="1:41" hidden="1" x14ac:dyDescent="0.25">
      <c r="A184" s="15"/>
      <c r="B184" s="19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>
        <v>5</v>
      </c>
      <c r="T184" s="15"/>
      <c r="U184" s="15"/>
      <c r="V184" s="15"/>
      <c r="W184" s="15"/>
      <c r="X184" s="15"/>
      <c r="Y184" s="15"/>
      <c r="Z184" s="15"/>
      <c r="AA184" s="15"/>
      <c r="AB184" s="15">
        <v>12</v>
      </c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</row>
    <row r="185" spans="1:41" s="4" customFormat="1" hidden="1" x14ac:dyDescent="0.25">
      <c r="A185" s="15"/>
      <c r="B185" s="19"/>
      <c r="C185" s="15"/>
      <c r="D185" s="15"/>
      <c r="E185" s="15"/>
      <c r="F185" s="15"/>
      <c r="G185" s="15"/>
      <c r="H185" s="15">
        <v>8</v>
      </c>
      <c r="I185" s="15"/>
      <c r="J185" s="15"/>
      <c r="K185" s="15">
        <v>12</v>
      </c>
      <c r="L185" s="15"/>
      <c r="M185" s="15"/>
      <c r="N185" s="15"/>
      <c r="O185" s="15"/>
      <c r="P185" s="15"/>
      <c r="Q185" s="15"/>
      <c r="R185" s="15">
        <v>3</v>
      </c>
      <c r="S185" s="15">
        <v>6</v>
      </c>
      <c r="T185" s="15"/>
      <c r="U185" s="15"/>
      <c r="V185" s="15"/>
      <c r="W185" s="15"/>
      <c r="X185" s="15"/>
      <c r="Y185" s="15"/>
      <c r="Z185" s="15"/>
      <c r="AA185" s="15"/>
      <c r="AB185" s="15">
        <v>22</v>
      </c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</row>
    <row r="186" spans="1:41" hidden="1" x14ac:dyDescent="0.25">
      <c r="A186" s="15"/>
      <c r="B186" s="19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>
        <v>1</v>
      </c>
      <c r="T186" s="15"/>
      <c r="U186" s="15"/>
      <c r="V186" s="15"/>
      <c r="W186" s="15"/>
      <c r="X186" s="15"/>
      <c r="Y186" s="15"/>
      <c r="Z186" s="15"/>
      <c r="AA186" s="15"/>
      <c r="AB186" s="15">
        <v>3</v>
      </c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</row>
    <row r="187" spans="1:41" hidden="1" x14ac:dyDescent="0.25">
      <c r="A187" s="15"/>
      <c r="B187" s="19"/>
      <c r="C187" s="15"/>
      <c r="D187" s="15"/>
      <c r="E187" s="15"/>
      <c r="F187" s="15"/>
      <c r="G187" s="15"/>
      <c r="H187" s="15">
        <v>17</v>
      </c>
      <c r="I187" s="15"/>
      <c r="J187" s="15"/>
      <c r="K187" s="15">
        <v>3</v>
      </c>
      <c r="L187" s="15"/>
      <c r="M187" s="15">
        <v>1</v>
      </c>
      <c r="N187" s="15"/>
      <c r="O187" s="15"/>
      <c r="P187" s="15"/>
      <c r="Q187" s="15"/>
      <c r="R187" s="15"/>
      <c r="S187" s="15">
        <v>3</v>
      </c>
      <c r="T187" s="15"/>
      <c r="U187" s="15"/>
      <c r="V187" s="15"/>
      <c r="W187" s="15"/>
      <c r="X187" s="15"/>
      <c r="Y187" s="15"/>
      <c r="Z187" s="15"/>
      <c r="AA187" s="15"/>
      <c r="AB187" s="15">
        <v>5</v>
      </c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</row>
    <row r="188" spans="1:41" hidden="1" x14ac:dyDescent="0.25">
      <c r="A188" s="15"/>
      <c r="B188" s="19"/>
      <c r="C188" s="15"/>
      <c r="D188" s="15"/>
      <c r="E188" s="15"/>
      <c r="F188" s="15"/>
      <c r="G188" s="15"/>
      <c r="H188" s="15">
        <v>1</v>
      </c>
      <c r="I188" s="15"/>
      <c r="J188" s="15"/>
      <c r="K188" s="15"/>
      <c r="L188" s="15"/>
      <c r="M188" s="15"/>
      <c r="N188" s="15"/>
      <c r="O188" s="15"/>
      <c r="P188" s="15"/>
      <c r="Q188" s="15"/>
      <c r="R188" s="15">
        <v>2</v>
      </c>
      <c r="S188" s="15">
        <v>6</v>
      </c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</row>
    <row r="189" spans="1:41" s="4" customFormat="1" hidden="1" x14ac:dyDescent="0.25">
      <c r="A189" s="15"/>
      <c r="B189" s="19"/>
      <c r="C189" s="15"/>
      <c r="D189" s="15"/>
      <c r="E189" s="15"/>
      <c r="F189" s="15"/>
      <c r="G189" s="15"/>
      <c r="H189" s="15">
        <v>18</v>
      </c>
      <c r="I189" s="15"/>
      <c r="J189" s="15"/>
      <c r="K189" s="15">
        <v>3</v>
      </c>
      <c r="L189" s="15"/>
      <c r="M189" s="15">
        <v>1</v>
      </c>
      <c r="N189" s="15"/>
      <c r="O189" s="15"/>
      <c r="P189" s="15"/>
      <c r="Q189" s="15"/>
      <c r="R189" s="15">
        <v>2</v>
      </c>
      <c r="S189" s="15">
        <v>10</v>
      </c>
      <c r="T189" s="15"/>
      <c r="U189" s="15"/>
      <c r="V189" s="15"/>
      <c r="W189" s="15"/>
      <c r="X189" s="15"/>
      <c r="Y189" s="15"/>
      <c r="Z189" s="15"/>
      <c r="AA189" s="15"/>
      <c r="AB189" s="15">
        <v>8</v>
      </c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</row>
    <row r="190" spans="1:41" s="4" customFormat="1" x14ac:dyDescent="0.25">
      <c r="A190" s="15"/>
      <c r="B190" s="19"/>
      <c r="C190" s="15" t="s">
        <v>3</v>
      </c>
      <c r="D190" s="15">
        <v>0</v>
      </c>
      <c r="E190" s="15"/>
      <c r="F190" s="15"/>
      <c r="G190" s="15">
        <v>63</v>
      </c>
      <c r="H190" s="15">
        <v>26</v>
      </c>
      <c r="I190" s="15"/>
      <c r="J190" s="15"/>
      <c r="K190" s="15">
        <v>15</v>
      </c>
      <c r="L190" s="15"/>
      <c r="M190" s="15">
        <v>1</v>
      </c>
      <c r="N190" s="15"/>
      <c r="O190" s="15"/>
      <c r="P190" s="15"/>
      <c r="Q190" s="15"/>
      <c r="R190" s="15">
        <v>5</v>
      </c>
      <c r="S190" s="15">
        <v>16</v>
      </c>
      <c r="T190" s="15"/>
      <c r="U190" s="15" t="s">
        <v>81</v>
      </c>
      <c r="V190" s="15"/>
      <c r="W190" s="15"/>
      <c r="X190" s="15"/>
      <c r="Y190" s="15"/>
      <c r="Z190" s="15"/>
      <c r="AA190" s="15"/>
      <c r="AB190" s="15">
        <v>30</v>
      </c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opLeftCell="G1" workbookViewId="0">
      <pane ySplit="2" topLeftCell="A3" activePane="bottomLeft" state="frozen"/>
      <selection pane="bottomLeft" activeCell="G16" sqref="G16"/>
    </sheetView>
  </sheetViews>
  <sheetFormatPr defaultRowHeight="15" x14ac:dyDescent="0.25"/>
  <cols>
    <col min="2" max="2" width="9.7109375" bestFit="1" customWidth="1"/>
    <col min="3" max="3" width="8.7109375" customWidth="1"/>
    <col min="4" max="4" width="12" style="10" customWidth="1"/>
    <col min="5" max="5" width="7.140625" style="10" customWidth="1"/>
    <col min="6" max="6" width="7.5703125" style="10" customWidth="1"/>
    <col min="9" max="10" width="9.7109375" style="7" bestFit="1" customWidth="1"/>
    <col min="12" max="14" width="9.140625" style="10"/>
    <col min="16" max="16" width="9.7109375" bestFit="1" customWidth="1"/>
    <col min="17" max="17" width="10.85546875" style="14" customWidth="1"/>
    <col min="18" max="18" width="12" customWidth="1"/>
  </cols>
  <sheetData>
    <row r="1" spans="1:20" x14ac:dyDescent="0.25">
      <c r="A1" t="s">
        <v>82</v>
      </c>
      <c r="I1" s="7" t="s">
        <v>82</v>
      </c>
      <c r="R1" t="s">
        <v>1</v>
      </c>
      <c r="S1" t="s">
        <v>2</v>
      </c>
      <c r="T1" t="s">
        <v>3</v>
      </c>
    </row>
    <row r="2" spans="1:20" x14ac:dyDescent="0.25">
      <c r="A2" t="s">
        <v>10</v>
      </c>
      <c r="B2" t="s">
        <v>0</v>
      </c>
      <c r="D2" s="10" t="s">
        <v>1</v>
      </c>
      <c r="E2" s="10" t="s">
        <v>2</v>
      </c>
      <c r="F2" s="10" t="s">
        <v>3</v>
      </c>
      <c r="I2" s="24" t="s">
        <v>10</v>
      </c>
      <c r="J2" s="7" t="s">
        <v>0</v>
      </c>
      <c r="L2" s="10" t="s">
        <v>1</v>
      </c>
      <c r="M2" s="10" t="s">
        <v>2</v>
      </c>
      <c r="N2" s="10" t="s">
        <v>3</v>
      </c>
      <c r="P2" s="14" t="s">
        <v>0</v>
      </c>
      <c r="Q2" t="s">
        <v>10</v>
      </c>
      <c r="R2" t="s">
        <v>82</v>
      </c>
    </row>
    <row r="3" spans="1:20" x14ac:dyDescent="0.25">
      <c r="A3" t="s">
        <v>14</v>
      </c>
      <c r="B3" s="1">
        <v>40354</v>
      </c>
      <c r="C3" t="s">
        <v>4</v>
      </c>
      <c r="D3" s="10">
        <v>8</v>
      </c>
      <c r="E3" s="10">
        <v>26</v>
      </c>
      <c r="F3" s="10">
        <v>133</v>
      </c>
      <c r="I3" s="24">
        <v>1</v>
      </c>
      <c r="J3" s="7">
        <v>40354</v>
      </c>
      <c r="K3" s="8" t="s">
        <v>84</v>
      </c>
      <c r="L3" s="13">
        <v>10</v>
      </c>
      <c r="M3" s="13">
        <v>20.666666666666668</v>
      </c>
      <c r="N3" s="13">
        <v>136</v>
      </c>
      <c r="P3" s="28">
        <v>40330</v>
      </c>
      <c r="Q3" s="23">
        <v>1</v>
      </c>
      <c r="R3" s="16">
        <v>10.666666666666668</v>
      </c>
      <c r="S3" s="16">
        <v>20.666666666666668</v>
      </c>
      <c r="T3" s="16">
        <v>136</v>
      </c>
    </row>
    <row r="4" spans="1:20" x14ac:dyDescent="0.25">
      <c r="B4" s="1"/>
      <c r="C4" t="s">
        <v>5</v>
      </c>
      <c r="D4" s="10">
        <v>4</v>
      </c>
      <c r="E4" s="10">
        <v>10</v>
      </c>
      <c r="F4" s="10">
        <v>103</v>
      </c>
      <c r="I4" s="24"/>
      <c r="K4" s="8" t="s">
        <v>86</v>
      </c>
      <c r="L4" s="13">
        <v>11.333333333333334</v>
      </c>
      <c r="M4" s="13" t="s">
        <v>19</v>
      </c>
      <c r="N4" s="13" t="s">
        <v>19</v>
      </c>
      <c r="P4" s="28"/>
      <c r="Q4" s="23">
        <v>2</v>
      </c>
      <c r="R4" s="18">
        <v>124</v>
      </c>
      <c r="S4" s="18">
        <v>0</v>
      </c>
      <c r="T4" s="18">
        <v>256.66666666666669</v>
      </c>
    </row>
    <row r="5" spans="1:20" x14ac:dyDescent="0.25">
      <c r="B5" s="1"/>
      <c r="C5" t="s">
        <v>6</v>
      </c>
      <c r="D5" s="10">
        <v>18</v>
      </c>
      <c r="E5" s="10">
        <v>26</v>
      </c>
      <c r="F5" s="10">
        <v>172</v>
      </c>
      <c r="I5" s="33"/>
      <c r="K5" s="8" t="s">
        <v>89</v>
      </c>
      <c r="L5" s="13">
        <f>(L3+L4)/2</f>
        <v>10.666666666666668</v>
      </c>
      <c r="M5" s="13">
        <f>(M3)</f>
        <v>20.666666666666668</v>
      </c>
      <c r="N5" s="13">
        <f>(N3)</f>
        <v>136</v>
      </c>
      <c r="P5" s="28"/>
      <c r="Q5" s="24">
        <v>3</v>
      </c>
      <c r="R5" s="16">
        <v>42.166666666666671</v>
      </c>
      <c r="S5" s="16">
        <v>0</v>
      </c>
      <c r="T5" s="16">
        <v>121.5</v>
      </c>
    </row>
    <row r="6" spans="1:20" s="4" customFormat="1" x14ac:dyDescent="0.25">
      <c r="B6" s="6"/>
      <c r="C6" s="4" t="s">
        <v>83</v>
      </c>
      <c r="D6" s="11">
        <f>SUM(D3:D5)</f>
        <v>30</v>
      </c>
      <c r="E6" s="11">
        <f>SUM(E3:E5)</f>
        <v>62</v>
      </c>
      <c r="F6" s="11">
        <f>SUM(F3:F5)</f>
        <v>408</v>
      </c>
      <c r="I6" s="33"/>
      <c r="J6" s="7">
        <v>40437</v>
      </c>
      <c r="K6" s="8" t="s">
        <v>84</v>
      </c>
      <c r="L6" s="13">
        <v>24.333333333333332</v>
      </c>
      <c r="M6" s="13">
        <v>112.33333333333333</v>
      </c>
      <c r="N6" s="13">
        <v>58.666666666666664</v>
      </c>
      <c r="P6" s="29">
        <v>40431</v>
      </c>
      <c r="Q6" s="23">
        <v>1</v>
      </c>
      <c r="R6" s="18">
        <v>13.666666666666666</v>
      </c>
      <c r="S6" s="18">
        <v>66.333333333333329</v>
      </c>
      <c r="T6" s="18">
        <v>35.666666666666664</v>
      </c>
    </row>
    <row r="7" spans="1:20" s="9" customFormat="1" x14ac:dyDescent="0.25">
      <c r="B7" s="12"/>
      <c r="C7" s="9" t="s">
        <v>84</v>
      </c>
      <c r="D7" s="11">
        <f>D6/3</f>
        <v>10</v>
      </c>
      <c r="E7" s="11">
        <f>E6/3</f>
        <v>20.666666666666668</v>
      </c>
      <c r="F7" s="11">
        <f>F6/3</f>
        <v>136</v>
      </c>
      <c r="I7" s="24"/>
      <c r="J7" s="12"/>
      <c r="K7" s="8" t="s">
        <v>88</v>
      </c>
      <c r="L7" s="13">
        <v>3</v>
      </c>
      <c r="M7" s="13">
        <v>20.333333333333332</v>
      </c>
      <c r="N7" s="13">
        <v>12.666666666666666</v>
      </c>
      <c r="P7" s="29"/>
      <c r="Q7" s="23">
        <v>2</v>
      </c>
      <c r="R7" s="18">
        <v>88.5</v>
      </c>
      <c r="S7" s="18">
        <v>0</v>
      </c>
      <c r="T7" s="18">
        <v>5.1666666666666661</v>
      </c>
    </row>
    <row r="8" spans="1:20" x14ac:dyDescent="0.25">
      <c r="B8" s="1"/>
      <c r="C8" t="s">
        <v>7</v>
      </c>
      <c r="D8" s="10">
        <v>10</v>
      </c>
      <c r="E8" s="10" t="s">
        <v>19</v>
      </c>
      <c r="F8" s="10" t="s">
        <v>19</v>
      </c>
      <c r="I8" s="24"/>
      <c r="J8" s="12"/>
      <c r="K8" s="15" t="s">
        <v>89</v>
      </c>
      <c r="L8" s="13">
        <f>(L6+L7)/2</f>
        <v>13.666666666666666</v>
      </c>
      <c r="M8" s="13">
        <f>(M6+M7)/2</f>
        <v>66.333333333333329</v>
      </c>
      <c r="N8" s="13">
        <f>(N6+N7)/2</f>
        <v>35.666666666666664</v>
      </c>
      <c r="P8" s="29"/>
      <c r="Q8" s="23">
        <v>3</v>
      </c>
      <c r="R8" s="18">
        <f>(R6+R7)/2</f>
        <v>51.083333333333336</v>
      </c>
      <c r="S8" s="18">
        <v>0</v>
      </c>
      <c r="T8" s="18">
        <f>(T6+T7)/2</f>
        <v>20.416666666666664</v>
      </c>
    </row>
    <row r="9" spans="1:20" x14ac:dyDescent="0.25">
      <c r="B9" s="1"/>
      <c r="C9" t="s">
        <v>8</v>
      </c>
      <c r="D9" s="10">
        <v>18</v>
      </c>
      <c r="E9" s="10" t="s">
        <v>19</v>
      </c>
      <c r="F9" s="10" t="s">
        <v>19</v>
      </c>
      <c r="I9" s="24"/>
      <c r="J9" s="7">
        <v>40703</v>
      </c>
      <c r="K9" s="8" t="s">
        <v>84</v>
      </c>
      <c r="L9" s="10">
        <v>96</v>
      </c>
      <c r="M9" s="10">
        <v>225.33333333333334</v>
      </c>
      <c r="N9" s="10">
        <v>97.333333333333329</v>
      </c>
      <c r="P9" s="29">
        <v>40664</v>
      </c>
      <c r="Q9" s="23">
        <v>1</v>
      </c>
      <c r="R9" s="18">
        <v>56.833333333333336</v>
      </c>
      <c r="S9" s="18">
        <v>126.66666666666667</v>
      </c>
      <c r="T9" s="18">
        <v>55.666666666666664</v>
      </c>
    </row>
    <row r="10" spans="1:20" x14ac:dyDescent="0.25">
      <c r="C10" t="s">
        <v>9</v>
      </c>
      <c r="D10" s="10">
        <v>6</v>
      </c>
      <c r="E10" s="10" t="s">
        <v>19</v>
      </c>
      <c r="F10" s="10" t="s">
        <v>19</v>
      </c>
      <c r="I10" s="33"/>
      <c r="J10" s="12"/>
      <c r="K10" s="8" t="s">
        <v>88</v>
      </c>
      <c r="L10" s="10">
        <v>17.666666666666668</v>
      </c>
      <c r="M10" s="10">
        <v>28</v>
      </c>
      <c r="N10" s="10">
        <v>14</v>
      </c>
      <c r="P10" s="22"/>
      <c r="Q10" s="23">
        <v>2</v>
      </c>
      <c r="R10" s="18">
        <v>7</v>
      </c>
      <c r="S10" s="18">
        <v>0</v>
      </c>
      <c r="T10" s="18">
        <v>10.333333333333334</v>
      </c>
    </row>
    <row r="11" spans="1:20" s="4" customFormat="1" x14ac:dyDescent="0.25">
      <c r="D11" s="11">
        <f>SUM(D8:D10)</f>
        <v>34</v>
      </c>
      <c r="E11" s="11"/>
      <c r="F11" s="11"/>
      <c r="I11" s="33"/>
      <c r="J11" s="7"/>
      <c r="K11" s="8" t="s">
        <v>89</v>
      </c>
      <c r="L11" s="10">
        <f>(L9+L10)/2</f>
        <v>56.833333333333336</v>
      </c>
      <c r="M11" s="10">
        <f>(M9+M10)/2</f>
        <v>126.66666666666667</v>
      </c>
      <c r="N11" s="10">
        <f>(N9+N10)/2</f>
        <v>55.666666666666664</v>
      </c>
      <c r="P11" s="22"/>
      <c r="Q11" s="23">
        <v>3</v>
      </c>
      <c r="R11" s="18">
        <v>11.666666666666668</v>
      </c>
      <c r="S11" s="18">
        <v>0</v>
      </c>
      <c r="T11" s="18">
        <v>8.6666666666666661</v>
      </c>
    </row>
    <row r="12" spans="1:20" s="9" customFormat="1" x14ac:dyDescent="0.25">
      <c r="D12" s="11">
        <f>D11/3</f>
        <v>11.333333333333334</v>
      </c>
      <c r="E12" s="11"/>
      <c r="F12" s="11"/>
      <c r="I12" s="24">
        <v>2</v>
      </c>
      <c r="J12" s="19">
        <v>40382</v>
      </c>
      <c r="K12" s="19" t="s">
        <v>90</v>
      </c>
      <c r="L12" s="18">
        <v>98.333333333333329</v>
      </c>
      <c r="M12" s="18"/>
      <c r="N12" s="18">
        <v>307</v>
      </c>
      <c r="P12" s="21"/>
    </row>
    <row r="13" spans="1:20" x14ac:dyDescent="0.25">
      <c r="B13" s="1">
        <v>40437</v>
      </c>
      <c r="C13" t="s">
        <v>4</v>
      </c>
      <c r="D13" s="10">
        <v>21</v>
      </c>
      <c r="E13" s="10">
        <v>70</v>
      </c>
      <c r="F13" s="10">
        <v>110</v>
      </c>
      <c r="I13" s="24"/>
      <c r="J13" s="19"/>
      <c r="K13" s="15" t="s">
        <v>88</v>
      </c>
      <c r="L13" s="18">
        <v>149.66666666666666</v>
      </c>
      <c r="M13" s="18"/>
      <c r="N13" s="18">
        <v>206.33333333333334</v>
      </c>
      <c r="P13" s="21"/>
      <c r="Q13" s="15"/>
      <c r="R13" s="18"/>
      <c r="S13" s="18"/>
      <c r="T13" s="18"/>
    </row>
    <row r="14" spans="1:20" x14ac:dyDescent="0.25">
      <c r="B14" s="1"/>
      <c r="C14" t="s">
        <v>5</v>
      </c>
      <c r="D14" s="10">
        <v>14</v>
      </c>
      <c r="E14" s="10">
        <v>104</v>
      </c>
      <c r="F14" s="10">
        <v>46</v>
      </c>
      <c r="I14" s="24"/>
      <c r="J14" s="19"/>
      <c r="K14" s="15" t="s">
        <v>89</v>
      </c>
      <c r="L14" s="18">
        <f>(L12+L13)/2</f>
        <v>124</v>
      </c>
      <c r="M14" s="18"/>
      <c r="N14" s="18">
        <f>(N12+N13)/2</f>
        <v>256.66666666666669</v>
      </c>
      <c r="P14" s="21"/>
      <c r="Q14" s="15"/>
      <c r="R14" s="18"/>
      <c r="S14" s="18"/>
      <c r="T14" s="18"/>
    </row>
    <row r="15" spans="1:20" x14ac:dyDescent="0.25">
      <c r="B15" s="1"/>
      <c r="C15" t="s">
        <v>6</v>
      </c>
      <c r="D15" s="10">
        <v>38</v>
      </c>
      <c r="E15" s="10">
        <v>163</v>
      </c>
      <c r="F15" s="10">
        <v>20</v>
      </c>
      <c r="I15" s="33"/>
      <c r="J15" s="19">
        <v>40436</v>
      </c>
      <c r="K15" s="15" t="s">
        <v>84</v>
      </c>
      <c r="L15" s="18">
        <v>107.33333333333333</v>
      </c>
      <c r="M15" s="18"/>
      <c r="N15" s="18">
        <v>9.6666666666666661</v>
      </c>
      <c r="P15" s="21"/>
    </row>
    <row r="16" spans="1:20" s="4" customFormat="1" x14ac:dyDescent="0.25">
      <c r="B16" s="6"/>
      <c r="D16" s="11">
        <f>SUM(D13:D15)</f>
        <v>73</v>
      </c>
      <c r="E16" s="11">
        <f>SUM(E13:E15)</f>
        <v>337</v>
      </c>
      <c r="F16" s="11">
        <f>SUM(F13:F15)</f>
        <v>176</v>
      </c>
      <c r="I16" s="33"/>
      <c r="J16" s="19"/>
      <c r="K16" s="15" t="s">
        <v>88</v>
      </c>
      <c r="L16" s="18">
        <v>69.666666666666671</v>
      </c>
      <c r="M16" s="18"/>
      <c r="N16" s="18">
        <v>0.66666666666666663</v>
      </c>
      <c r="P16" s="21"/>
      <c r="Q16" s="15"/>
      <c r="R16" s="18"/>
      <c r="S16" s="18"/>
      <c r="T16" s="18"/>
    </row>
    <row r="17" spans="2:20" s="9" customFormat="1" x14ac:dyDescent="0.25">
      <c r="B17" s="12"/>
      <c r="D17" s="11">
        <f>D16/3</f>
        <v>24.333333333333332</v>
      </c>
      <c r="E17" s="11">
        <f>E16/3</f>
        <v>112.33333333333333</v>
      </c>
      <c r="F17" s="11">
        <f>F16/3</f>
        <v>58.666666666666664</v>
      </c>
      <c r="I17" s="24"/>
      <c r="J17" s="19"/>
      <c r="K17" s="15" t="s">
        <v>89</v>
      </c>
      <c r="L17" s="18">
        <f>(L15+L16)/2</f>
        <v>88.5</v>
      </c>
      <c r="M17" s="18"/>
      <c r="N17" s="18">
        <f>(N15+N16)/2</f>
        <v>5.1666666666666661</v>
      </c>
      <c r="P17" s="21"/>
      <c r="Q17" s="15"/>
      <c r="R17" s="18"/>
      <c r="S17" s="18"/>
      <c r="T17" s="18"/>
    </row>
    <row r="18" spans="2:20" x14ac:dyDescent="0.25">
      <c r="B18" s="1"/>
      <c r="C18" t="s">
        <v>7</v>
      </c>
      <c r="D18" s="10">
        <v>5</v>
      </c>
      <c r="E18" s="10">
        <v>11</v>
      </c>
      <c r="F18" s="10">
        <v>15</v>
      </c>
      <c r="I18" s="24"/>
      <c r="J18" s="19">
        <v>40703</v>
      </c>
      <c r="K18" s="15" t="s">
        <v>84</v>
      </c>
      <c r="L18" s="18">
        <v>10</v>
      </c>
      <c r="M18" s="18"/>
      <c r="N18" s="18">
        <v>15.333333333333334</v>
      </c>
      <c r="P18" s="21"/>
    </row>
    <row r="19" spans="2:20" x14ac:dyDescent="0.25">
      <c r="B19" s="1"/>
      <c r="C19" t="s">
        <v>8</v>
      </c>
      <c r="D19" s="10">
        <v>3</v>
      </c>
      <c r="E19" s="10">
        <v>0</v>
      </c>
      <c r="F19" s="10">
        <v>11</v>
      </c>
      <c r="I19" s="24"/>
      <c r="J19" s="19"/>
      <c r="K19" s="15" t="s">
        <v>88</v>
      </c>
      <c r="L19" s="18">
        <v>4</v>
      </c>
      <c r="M19" s="18"/>
      <c r="N19" s="18">
        <v>5.333333333333333</v>
      </c>
      <c r="P19" s="20"/>
      <c r="Q19" s="19"/>
      <c r="R19" s="18"/>
      <c r="S19" s="18"/>
      <c r="T19" s="18"/>
    </row>
    <row r="20" spans="2:20" x14ac:dyDescent="0.25">
      <c r="B20" s="1"/>
      <c r="C20" t="s">
        <v>9</v>
      </c>
      <c r="D20" s="10">
        <v>1</v>
      </c>
      <c r="E20" s="10">
        <v>50</v>
      </c>
      <c r="F20" s="10">
        <v>12</v>
      </c>
      <c r="I20" s="33"/>
      <c r="K20" s="15" t="s">
        <v>89</v>
      </c>
      <c r="L20" s="13">
        <f>(L18+L19)/2</f>
        <v>7</v>
      </c>
      <c r="M20" s="13"/>
      <c r="N20" s="13">
        <f>(N18+N19)/2</f>
        <v>10.333333333333334</v>
      </c>
      <c r="P20" s="20"/>
      <c r="Q20" s="19"/>
      <c r="R20" s="18"/>
      <c r="S20" s="18"/>
      <c r="T20" s="18"/>
    </row>
    <row r="21" spans="2:20" s="4" customFormat="1" x14ac:dyDescent="0.25">
      <c r="B21" s="6"/>
      <c r="D21" s="11">
        <f>SUM(D18:D20)</f>
        <v>9</v>
      </c>
      <c r="E21" s="11">
        <f>SUM(E18:E20)</f>
        <v>61</v>
      </c>
      <c r="F21" s="11">
        <f>SUM(F18:F20)</f>
        <v>38</v>
      </c>
      <c r="I21" s="23">
        <v>3</v>
      </c>
      <c r="J21" s="19">
        <v>40368</v>
      </c>
      <c r="K21" s="15" t="s">
        <v>84</v>
      </c>
      <c r="L21" s="18">
        <v>72.666666666666671</v>
      </c>
      <c r="M21" s="18"/>
      <c r="N21" s="18">
        <v>162</v>
      </c>
      <c r="Q21" s="17"/>
    </row>
    <row r="22" spans="2:20" s="9" customFormat="1" x14ac:dyDescent="0.25">
      <c r="B22" s="12"/>
      <c r="D22" s="11">
        <f>D21/3</f>
        <v>3</v>
      </c>
      <c r="E22" s="11">
        <f>E21/3</f>
        <v>20.333333333333332</v>
      </c>
      <c r="F22" s="11">
        <f>F21/3</f>
        <v>12.666666666666666</v>
      </c>
      <c r="I22" s="23"/>
      <c r="J22" s="19"/>
      <c r="K22" s="15" t="s">
        <v>88</v>
      </c>
      <c r="L22" s="18">
        <v>11.666666666666666</v>
      </c>
      <c r="M22" s="18"/>
      <c r="N22" s="18">
        <v>81</v>
      </c>
      <c r="Q22" s="17"/>
    </row>
    <row r="23" spans="2:20" x14ac:dyDescent="0.25">
      <c r="B23" s="1">
        <v>40703</v>
      </c>
      <c r="C23" t="s">
        <v>4</v>
      </c>
      <c r="D23" s="10">
        <v>158</v>
      </c>
      <c r="E23" s="10">
        <v>282</v>
      </c>
      <c r="F23" s="10">
        <v>18</v>
      </c>
      <c r="I23" s="24"/>
      <c r="J23" s="19"/>
      <c r="K23" s="15" t="s">
        <v>89</v>
      </c>
      <c r="L23" s="18">
        <f>(L21+L22)/2</f>
        <v>42.166666666666671</v>
      </c>
      <c r="M23" s="18"/>
      <c r="N23" s="18">
        <f>(N21+N22)/2</f>
        <v>121.5</v>
      </c>
    </row>
    <row r="24" spans="2:20" x14ac:dyDescent="0.25">
      <c r="B24" s="1"/>
      <c r="C24" t="s">
        <v>5</v>
      </c>
      <c r="D24" s="10">
        <v>54</v>
      </c>
      <c r="E24" s="10">
        <v>98</v>
      </c>
      <c r="F24" s="10">
        <v>84</v>
      </c>
      <c r="I24" s="24"/>
      <c r="J24" s="7">
        <v>40435</v>
      </c>
      <c r="K24" t="s">
        <v>84</v>
      </c>
      <c r="L24" s="10">
        <v>100.33333333333333</v>
      </c>
      <c r="N24" s="10">
        <v>220.66666666666666</v>
      </c>
    </row>
    <row r="25" spans="2:20" x14ac:dyDescent="0.25">
      <c r="B25" s="1"/>
      <c r="C25" t="s">
        <v>6</v>
      </c>
      <c r="D25" s="10">
        <v>76</v>
      </c>
      <c r="E25" s="10">
        <v>296</v>
      </c>
      <c r="F25" s="10">
        <v>190</v>
      </c>
      <c r="I25" s="33"/>
      <c r="J25" s="12"/>
      <c r="K25" t="s">
        <v>86</v>
      </c>
      <c r="L25" s="10">
        <v>28.333333333333332</v>
      </c>
      <c r="N25" s="10">
        <v>11.666666666666666</v>
      </c>
    </row>
    <row r="26" spans="2:20" s="4" customFormat="1" x14ac:dyDescent="0.25">
      <c r="B26" s="6"/>
      <c r="D26" s="11">
        <f>SUM(D23:D25)</f>
        <v>288</v>
      </c>
      <c r="E26" s="11">
        <f>SUM(E23:E25)</f>
        <v>676</v>
      </c>
      <c r="F26" s="11">
        <f>SUM(F23:F25)</f>
        <v>292</v>
      </c>
      <c r="I26" s="12"/>
      <c r="J26" s="17"/>
      <c r="K26" t="s">
        <v>89</v>
      </c>
      <c r="L26" s="16">
        <f>(L24+L25)/2</f>
        <v>64.333333333333329</v>
      </c>
      <c r="M26" s="16"/>
      <c r="N26" s="16">
        <f>(N24+N25)/2</f>
        <v>116.16666666666666</v>
      </c>
      <c r="Q26" s="17"/>
    </row>
    <row r="27" spans="2:20" s="9" customFormat="1" x14ac:dyDescent="0.25">
      <c r="B27" s="12"/>
      <c r="D27" s="11">
        <f>D26/3</f>
        <v>96</v>
      </c>
      <c r="E27" s="11">
        <f>E26/3</f>
        <v>225.33333333333334</v>
      </c>
      <c r="F27" s="11">
        <f>F26/3</f>
        <v>97.333333333333329</v>
      </c>
      <c r="I27" s="7"/>
      <c r="J27" s="7">
        <v>40703</v>
      </c>
      <c r="K27" t="s">
        <v>84</v>
      </c>
      <c r="L27" s="10">
        <v>15.333333333333334</v>
      </c>
      <c r="M27" s="10"/>
      <c r="N27" s="10">
        <v>8.6666666666666661</v>
      </c>
      <c r="Q27" s="17"/>
    </row>
    <row r="28" spans="2:20" x14ac:dyDescent="0.25">
      <c r="B28" s="1"/>
      <c r="C28" t="s">
        <v>7</v>
      </c>
      <c r="D28" s="10">
        <v>36</v>
      </c>
      <c r="E28" s="10">
        <v>10</v>
      </c>
      <c r="F28" s="10">
        <v>16</v>
      </c>
      <c r="K28" t="s">
        <v>85</v>
      </c>
      <c r="L28" s="10">
        <v>8</v>
      </c>
      <c r="N28" s="10">
        <v>8.6666666666666661</v>
      </c>
    </row>
    <row r="29" spans="2:20" x14ac:dyDescent="0.25">
      <c r="B29" s="1"/>
      <c r="C29" t="s">
        <v>8</v>
      </c>
      <c r="D29" s="10">
        <v>1</v>
      </c>
      <c r="E29" s="10">
        <v>20</v>
      </c>
      <c r="F29" s="10">
        <v>8</v>
      </c>
      <c r="J29" s="12"/>
      <c r="K29" s="8" t="s">
        <v>89</v>
      </c>
      <c r="L29" s="10">
        <f>(L27+L28)/2</f>
        <v>11.666666666666668</v>
      </c>
      <c r="N29" s="10">
        <f>(N27+N28)/2</f>
        <v>8.6666666666666661</v>
      </c>
    </row>
    <row r="30" spans="2:20" x14ac:dyDescent="0.25">
      <c r="B30" s="1"/>
      <c r="C30" t="s">
        <v>9</v>
      </c>
      <c r="D30" s="10">
        <v>16</v>
      </c>
      <c r="E30" s="10">
        <v>54</v>
      </c>
      <c r="F30" s="10">
        <v>18</v>
      </c>
      <c r="I30" s="12"/>
      <c r="K30" s="9"/>
      <c r="L30" s="13"/>
      <c r="M30" s="13"/>
      <c r="N30" s="13"/>
    </row>
    <row r="31" spans="2:20" s="4" customFormat="1" x14ac:dyDescent="0.25">
      <c r="B31" s="6"/>
      <c r="D31" s="11">
        <f>SUM(D28:D30)</f>
        <v>53</v>
      </c>
      <c r="E31" s="11">
        <f>SUM(E28:E30)</f>
        <v>84</v>
      </c>
      <c r="F31" s="11">
        <f>SUM(F28:F30)</f>
        <v>42</v>
      </c>
      <c r="I31" s="12"/>
      <c r="J31" s="7"/>
      <c r="K31" s="9"/>
      <c r="L31" s="11"/>
      <c r="M31" s="11"/>
      <c r="N31" s="11"/>
      <c r="Q31" s="17"/>
    </row>
    <row r="32" spans="2:20" s="9" customFormat="1" x14ac:dyDescent="0.25">
      <c r="B32" s="12"/>
      <c r="D32" s="11">
        <f>D31/3</f>
        <v>17.666666666666668</v>
      </c>
      <c r="E32" s="11">
        <f>E31/3</f>
        <v>28</v>
      </c>
      <c r="F32" s="11">
        <f>F31/3</f>
        <v>14</v>
      </c>
      <c r="I32" s="7"/>
      <c r="J32" s="7"/>
      <c r="K32"/>
      <c r="L32" s="10"/>
      <c r="M32" s="10"/>
      <c r="N32" s="10"/>
      <c r="Q32" s="17"/>
    </row>
    <row r="33" spans="1:17" x14ac:dyDescent="0.25">
      <c r="A33" t="s">
        <v>11</v>
      </c>
      <c r="B33" s="1">
        <v>40382</v>
      </c>
      <c r="C33" t="s">
        <v>12</v>
      </c>
      <c r="J33" s="12"/>
    </row>
    <row r="34" spans="1:17" x14ac:dyDescent="0.25">
      <c r="B34" s="1"/>
      <c r="C34" t="s">
        <v>4</v>
      </c>
      <c r="D34" s="10">
        <v>56</v>
      </c>
      <c r="F34" s="10">
        <v>251</v>
      </c>
      <c r="J34" s="12"/>
      <c r="K34" s="8"/>
      <c r="L34" s="13"/>
      <c r="M34" s="13"/>
      <c r="N34" s="13"/>
    </row>
    <row r="35" spans="1:17" x14ac:dyDescent="0.25">
      <c r="B35" s="1"/>
      <c r="C35" t="s">
        <v>5</v>
      </c>
      <c r="D35" s="10">
        <v>70</v>
      </c>
      <c r="F35" s="10">
        <v>157</v>
      </c>
      <c r="K35" s="9"/>
      <c r="L35" s="11"/>
      <c r="M35" s="11"/>
      <c r="N35" s="11"/>
    </row>
    <row r="36" spans="1:17" x14ac:dyDescent="0.25">
      <c r="B36" s="1"/>
      <c r="C36" t="s">
        <v>6</v>
      </c>
      <c r="D36" s="10">
        <v>169</v>
      </c>
      <c r="F36" s="10">
        <v>513</v>
      </c>
      <c r="I36" s="12"/>
      <c r="K36" s="9"/>
      <c r="L36" s="9"/>
      <c r="M36" s="9"/>
      <c r="N36" s="9"/>
    </row>
    <row r="37" spans="1:17" s="4" customFormat="1" x14ac:dyDescent="0.25">
      <c r="B37" s="6"/>
      <c r="D37" s="11">
        <f>SUM(D34:D36)</f>
        <v>295</v>
      </c>
      <c r="E37" s="11"/>
      <c r="F37" s="11">
        <f>SUM(F34:F36)</f>
        <v>921</v>
      </c>
      <c r="I37" s="12"/>
      <c r="J37" s="12"/>
      <c r="K37"/>
      <c r="L37" s="10"/>
      <c r="M37" s="10"/>
      <c r="N37" s="10"/>
      <c r="Q37" s="17"/>
    </row>
    <row r="38" spans="1:17" s="9" customFormat="1" x14ac:dyDescent="0.25">
      <c r="B38" s="12"/>
      <c r="D38" s="11">
        <f>D37/3</f>
        <v>98.333333333333329</v>
      </c>
      <c r="E38" s="11"/>
      <c r="F38" s="11">
        <f>F37/3</f>
        <v>307</v>
      </c>
      <c r="I38" s="7"/>
      <c r="J38" s="12"/>
      <c r="K38"/>
      <c r="L38" s="10"/>
      <c r="M38" s="10"/>
      <c r="N38" s="10"/>
      <c r="Q38" s="17"/>
    </row>
    <row r="39" spans="1:17" x14ac:dyDescent="0.25">
      <c r="B39" s="1"/>
      <c r="C39" t="s">
        <v>7</v>
      </c>
      <c r="D39" s="10">
        <v>369</v>
      </c>
      <c r="F39" s="10">
        <v>190</v>
      </c>
      <c r="K39" s="4"/>
      <c r="L39" s="11"/>
      <c r="M39" s="11"/>
      <c r="N39" s="11"/>
    </row>
    <row r="40" spans="1:17" x14ac:dyDescent="0.25">
      <c r="B40" s="1"/>
      <c r="C40" t="s">
        <v>8</v>
      </c>
      <c r="D40" s="10">
        <v>21</v>
      </c>
      <c r="F40" s="10">
        <v>413</v>
      </c>
      <c r="K40" s="9"/>
      <c r="L40" s="11"/>
      <c r="M40" s="11"/>
      <c r="N40" s="11"/>
    </row>
    <row r="41" spans="1:17" x14ac:dyDescent="0.25">
      <c r="C41" t="s">
        <v>9</v>
      </c>
      <c r="D41" s="10">
        <v>59</v>
      </c>
      <c r="F41" s="10">
        <v>16</v>
      </c>
      <c r="I41" s="12"/>
    </row>
    <row r="42" spans="1:17" s="4" customFormat="1" x14ac:dyDescent="0.25">
      <c r="D42" s="11">
        <f>SUM(D39:D41)</f>
        <v>449</v>
      </c>
      <c r="E42" s="11"/>
      <c r="F42" s="11">
        <f>SUM(F39:F41)</f>
        <v>619</v>
      </c>
      <c r="I42" s="12"/>
      <c r="J42" s="12"/>
      <c r="K42"/>
      <c r="L42" s="10"/>
      <c r="M42" s="10"/>
      <c r="N42" s="10"/>
      <c r="Q42" s="17"/>
    </row>
    <row r="43" spans="1:17" s="9" customFormat="1" x14ac:dyDescent="0.25">
      <c r="D43" s="11">
        <f>D42/3</f>
        <v>149.66666666666666</v>
      </c>
      <c r="E43" s="11"/>
      <c r="F43" s="11">
        <f>F42/3</f>
        <v>206.33333333333334</v>
      </c>
      <c r="I43" s="7"/>
      <c r="J43" s="12"/>
      <c r="K43" s="4"/>
      <c r="L43" s="11"/>
      <c r="M43" s="11"/>
      <c r="N43" s="11"/>
      <c r="Q43" s="17"/>
    </row>
    <row r="44" spans="1:17" x14ac:dyDescent="0.25">
      <c r="B44" s="1">
        <v>40436</v>
      </c>
      <c r="C44" t="s">
        <v>4</v>
      </c>
      <c r="D44" s="10">
        <v>86</v>
      </c>
      <c r="F44" s="10">
        <v>12</v>
      </c>
      <c r="K44" s="9"/>
      <c r="L44" s="11"/>
      <c r="M44" s="11"/>
      <c r="N44" s="11"/>
    </row>
    <row r="45" spans="1:17" x14ac:dyDescent="0.25">
      <c r="B45" s="1"/>
      <c r="C45" t="s">
        <v>5</v>
      </c>
      <c r="D45" s="10">
        <v>10</v>
      </c>
      <c r="F45" s="10">
        <v>9</v>
      </c>
    </row>
    <row r="46" spans="1:17" x14ac:dyDescent="0.25">
      <c r="B46" s="1"/>
      <c r="C46" t="s">
        <v>6</v>
      </c>
      <c r="D46" s="10">
        <v>226</v>
      </c>
      <c r="F46" s="10">
        <v>8</v>
      </c>
      <c r="I46" s="12"/>
    </row>
    <row r="47" spans="1:17" s="4" customFormat="1" x14ac:dyDescent="0.25">
      <c r="B47" s="6"/>
      <c r="D47" s="11">
        <f>SUM(D44:D46)</f>
        <v>322</v>
      </c>
      <c r="E47" s="11"/>
      <c r="F47" s="11">
        <f>SUM(F44:F46)</f>
        <v>29</v>
      </c>
      <c r="I47" s="12"/>
      <c r="J47" s="7"/>
      <c r="K47"/>
      <c r="L47" s="10"/>
      <c r="M47" s="10"/>
      <c r="N47" s="10"/>
      <c r="Q47" s="17"/>
    </row>
    <row r="48" spans="1:17" s="9" customFormat="1" x14ac:dyDescent="0.25">
      <c r="B48" s="12"/>
      <c r="D48" s="11">
        <f>D47/3</f>
        <v>107.33333333333333</v>
      </c>
      <c r="E48" s="11"/>
      <c r="F48" s="11">
        <f>F47/3</f>
        <v>9.6666666666666661</v>
      </c>
      <c r="I48" s="7"/>
      <c r="J48" s="12"/>
      <c r="K48" s="4"/>
      <c r="L48" s="11"/>
      <c r="M48" s="11"/>
      <c r="N48" s="11"/>
      <c r="Q48" s="17"/>
    </row>
    <row r="49" spans="1:17" x14ac:dyDescent="0.25">
      <c r="B49" s="1"/>
      <c r="C49" t="s">
        <v>7</v>
      </c>
      <c r="D49" s="10">
        <v>97</v>
      </c>
      <c r="F49" s="10">
        <v>1</v>
      </c>
      <c r="J49" s="12"/>
      <c r="K49" s="9"/>
      <c r="L49" s="11"/>
      <c r="M49" s="11"/>
      <c r="N49" s="11"/>
    </row>
    <row r="50" spans="1:17" x14ac:dyDescent="0.25">
      <c r="B50" s="1"/>
      <c r="C50" t="s">
        <v>8</v>
      </c>
      <c r="D50" s="10">
        <v>72</v>
      </c>
      <c r="F50" s="10">
        <v>0</v>
      </c>
      <c r="J50" s="12"/>
    </row>
    <row r="51" spans="1:17" x14ac:dyDescent="0.25">
      <c r="B51" s="1"/>
      <c r="C51" t="s">
        <v>9</v>
      </c>
      <c r="D51" s="10">
        <v>40</v>
      </c>
      <c r="F51" s="10">
        <v>1</v>
      </c>
      <c r="I51" s="12"/>
    </row>
    <row r="52" spans="1:17" s="4" customFormat="1" x14ac:dyDescent="0.25">
      <c r="B52" s="6"/>
      <c r="D52" s="11">
        <f>SUM(D49:D51)</f>
        <v>209</v>
      </c>
      <c r="E52" s="11"/>
      <c r="F52" s="11">
        <f>SUM(F49:F51)</f>
        <v>2</v>
      </c>
      <c r="I52" s="12"/>
      <c r="J52" s="7"/>
      <c r="L52" s="11"/>
      <c r="M52" s="11"/>
      <c r="N52" s="11"/>
      <c r="Q52" s="17"/>
    </row>
    <row r="53" spans="1:17" s="9" customFormat="1" x14ac:dyDescent="0.25">
      <c r="B53" s="12"/>
      <c r="D53" s="11">
        <f>D52/3</f>
        <v>69.666666666666671</v>
      </c>
      <c r="E53" s="11"/>
      <c r="F53" s="11">
        <f>F52/3</f>
        <v>0.66666666666666663</v>
      </c>
      <c r="I53" s="7"/>
      <c r="J53" s="7"/>
      <c r="L53" s="11"/>
      <c r="M53" s="11"/>
      <c r="N53" s="11"/>
      <c r="Q53" s="17"/>
    </row>
    <row r="54" spans="1:17" x14ac:dyDescent="0.25">
      <c r="B54" s="1">
        <v>40703</v>
      </c>
      <c r="C54" t="s">
        <v>4</v>
      </c>
      <c r="D54" s="10">
        <v>8</v>
      </c>
      <c r="F54" s="10">
        <v>8</v>
      </c>
      <c r="J54" s="12"/>
    </row>
    <row r="55" spans="1:17" x14ac:dyDescent="0.25">
      <c r="B55" s="1"/>
      <c r="C55" t="s">
        <v>5</v>
      </c>
      <c r="D55" s="10">
        <v>14</v>
      </c>
      <c r="F55" s="10">
        <v>20</v>
      </c>
      <c r="J55" s="12"/>
    </row>
    <row r="56" spans="1:17" x14ac:dyDescent="0.25">
      <c r="B56" s="1"/>
      <c r="C56" t="s">
        <v>6</v>
      </c>
      <c r="D56" s="10">
        <v>8</v>
      </c>
      <c r="F56" s="10">
        <v>18</v>
      </c>
      <c r="I56" s="12"/>
      <c r="K56" s="4"/>
      <c r="L56" s="11"/>
      <c r="M56" s="11"/>
      <c r="N56" s="11"/>
    </row>
    <row r="57" spans="1:17" s="4" customFormat="1" x14ac:dyDescent="0.25">
      <c r="B57" s="6"/>
      <c r="D57" s="11">
        <f>SUM(D54:D56)</f>
        <v>30</v>
      </c>
      <c r="E57" s="11"/>
      <c r="F57" s="11">
        <f>SUM(F54:F56)</f>
        <v>46</v>
      </c>
      <c r="I57" s="12"/>
      <c r="J57" s="7"/>
      <c r="K57" s="9"/>
      <c r="L57" s="11"/>
      <c r="M57" s="11"/>
      <c r="N57" s="11"/>
      <c r="Q57" s="17"/>
    </row>
    <row r="58" spans="1:17" s="9" customFormat="1" x14ac:dyDescent="0.25">
      <c r="B58" s="12"/>
      <c r="D58" s="11">
        <f>D57/3</f>
        <v>10</v>
      </c>
      <c r="E58" s="11"/>
      <c r="F58" s="11">
        <f>F57/3</f>
        <v>15.333333333333334</v>
      </c>
      <c r="I58" s="7"/>
      <c r="J58" s="7"/>
      <c r="K58"/>
      <c r="L58" s="10"/>
      <c r="M58" s="10"/>
      <c r="N58" s="10"/>
      <c r="Q58" s="17"/>
    </row>
    <row r="59" spans="1:17" x14ac:dyDescent="0.25">
      <c r="B59" s="1"/>
      <c r="C59" t="s">
        <v>7</v>
      </c>
      <c r="D59" s="10">
        <v>0</v>
      </c>
      <c r="F59" s="10">
        <v>8</v>
      </c>
      <c r="J59" s="12"/>
    </row>
    <row r="60" spans="1:17" x14ac:dyDescent="0.25">
      <c r="B60" s="1"/>
      <c r="C60" t="s">
        <v>8</v>
      </c>
      <c r="D60" s="10">
        <v>6</v>
      </c>
      <c r="F60" s="10">
        <v>0</v>
      </c>
      <c r="J60" s="12"/>
      <c r="K60" s="4"/>
      <c r="L60" s="11"/>
      <c r="M60" s="11"/>
      <c r="N60" s="11"/>
    </row>
    <row r="61" spans="1:17" x14ac:dyDescent="0.25">
      <c r="B61" s="1"/>
      <c r="C61" t="s">
        <v>9</v>
      </c>
      <c r="D61" s="10">
        <v>6</v>
      </c>
      <c r="F61" s="10">
        <v>8</v>
      </c>
      <c r="I61" s="12"/>
      <c r="K61" s="9"/>
      <c r="L61" s="11"/>
      <c r="M61" s="11"/>
      <c r="N61" s="11"/>
    </row>
    <row r="62" spans="1:17" s="4" customFormat="1" x14ac:dyDescent="0.25">
      <c r="B62" s="6"/>
      <c r="D62" s="11">
        <f>SUM(D59:D61)</f>
        <v>12</v>
      </c>
      <c r="E62" s="11"/>
      <c r="F62" s="11">
        <f>SUM(F59:F61)</f>
        <v>16</v>
      </c>
      <c r="I62" s="12"/>
      <c r="J62" s="12"/>
      <c r="K62"/>
      <c r="L62" s="10"/>
      <c r="M62" s="10"/>
      <c r="N62" s="10"/>
      <c r="Q62" s="17"/>
    </row>
    <row r="63" spans="1:17" s="9" customFormat="1" x14ac:dyDescent="0.25">
      <c r="B63" s="12"/>
      <c r="D63" s="11">
        <f>D62/3</f>
        <v>4</v>
      </c>
      <c r="E63" s="11"/>
      <c r="F63" s="11">
        <f>F62/3</f>
        <v>5.333333333333333</v>
      </c>
      <c r="I63" s="7"/>
      <c r="J63" s="12"/>
      <c r="K63"/>
      <c r="L63" s="10"/>
      <c r="M63" s="10"/>
      <c r="N63" s="10"/>
      <c r="Q63" s="17"/>
    </row>
    <row r="64" spans="1:17" x14ac:dyDescent="0.25">
      <c r="A64" t="s">
        <v>13</v>
      </c>
      <c r="B64" s="1">
        <v>40368</v>
      </c>
      <c r="C64" t="s">
        <v>4</v>
      </c>
      <c r="D64" s="10">
        <v>63</v>
      </c>
      <c r="F64" s="10">
        <v>166</v>
      </c>
      <c r="K64" s="4"/>
      <c r="L64" s="11"/>
      <c r="M64" s="11"/>
      <c r="N64" s="11"/>
    </row>
    <row r="65" spans="2:17" x14ac:dyDescent="0.25">
      <c r="C65" t="s">
        <v>5</v>
      </c>
      <c r="D65" s="10">
        <v>74</v>
      </c>
      <c r="F65" s="10">
        <v>204</v>
      </c>
      <c r="K65" s="9"/>
      <c r="L65" s="11"/>
      <c r="M65" s="11"/>
      <c r="N65" s="11"/>
    </row>
    <row r="66" spans="2:17" x14ac:dyDescent="0.25">
      <c r="C66" t="s">
        <v>6</v>
      </c>
      <c r="D66" s="10">
        <v>81</v>
      </c>
      <c r="F66" s="10">
        <v>116</v>
      </c>
    </row>
    <row r="67" spans="2:17" s="4" customFormat="1" x14ac:dyDescent="0.25">
      <c r="D67" s="11">
        <f>SUM(D64:D66)</f>
        <v>218</v>
      </c>
      <c r="E67" s="11"/>
      <c r="F67" s="11">
        <f>SUM(F64:F66)</f>
        <v>486</v>
      </c>
      <c r="I67" s="12"/>
      <c r="J67" s="12"/>
      <c r="K67"/>
      <c r="L67" s="10"/>
      <c r="M67" s="10"/>
      <c r="N67" s="10"/>
      <c r="Q67" s="17"/>
    </row>
    <row r="68" spans="2:17" s="9" customFormat="1" x14ac:dyDescent="0.25">
      <c r="D68" s="11">
        <f>D67/3</f>
        <v>72.666666666666671</v>
      </c>
      <c r="E68" s="11"/>
      <c r="F68" s="11">
        <f>F67/3</f>
        <v>162</v>
      </c>
      <c r="I68" s="7"/>
      <c r="J68" s="12"/>
      <c r="K68" s="4"/>
      <c r="L68" s="11"/>
      <c r="M68" s="11"/>
      <c r="N68" s="11"/>
      <c r="Q68" s="17"/>
    </row>
    <row r="69" spans="2:17" x14ac:dyDescent="0.25">
      <c r="C69" t="s">
        <v>7</v>
      </c>
      <c r="D69" s="10">
        <v>8</v>
      </c>
      <c r="F69" s="10">
        <v>172</v>
      </c>
      <c r="K69" s="9"/>
      <c r="L69" s="11"/>
      <c r="M69" s="11"/>
      <c r="N69" s="11"/>
    </row>
    <row r="70" spans="2:17" x14ac:dyDescent="0.25">
      <c r="C70" t="s">
        <v>8</v>
      </c>
      <c r="D70" s="10">
        <v>23</v>
      </c>
      <c r="F70" s="10">
        <v>68</v>
      </c>
      <c r="J70" s="9"/>
    </row>
    <row r="71" spans="2:17" x14ac:dyDescent="0.25">
      <c r="C71" t="s">
        <v>9</v>
      </c>
      <c r="D71" s="10">
        <v>4</v>
      </c>
      <c r="F71" s="10">
        <v>3</v>
      </c>
      <c r="I71" s="12"/>
    </row>
    <row r="72" spans="2:17" s="4" customFormat="1" x14ac:dyDescent="0.25">
      <c r="D72" s="11">
        <f>SUM(D69:D71)</f>
        <v>35</v>
      </c>
      <c r="E72" s="11"/>
      <c r="F72" s="11">
        <f>SUM(F69:F71)</f>
        <v>243</v>
      </c>
      <c r="J72" s="12"/>
      <c r="L72" s="11"/>
      <c r="M72" s="11"/>
      <c r="N72" s="11"/>
      <c r="Q72" s="17"/>
    </row>
    <row r="73" spans="2:17" s="9" customFormat="1" x14ac:dyDescent="0.25">
      <c r="D73" s="11">
        <f>D72/3</f>
        <v>11.666666666666666</v>
      </c>
      <c r="E73" s="11"/>
      <c r="F73" s="11">
        <f>F72/3</f>
        <v>81</v>
      </c>
      <c r="J73" s="12"/>
      <c r="L73" s="11"/>
      <c r="M73" s="11"/>
      <c r="N73" s="11"/>
      <c r="Q73" s="17"/>
    </row>
    <row r="74" spans="2:17" x14ac:dyDescent="0.25">
      <c r="B74" s="1">
        <v>40435</v>
      </c>
      <c r="C74" t="s">
        <v>4</v>
      </c>
      <c r="D74" s="10">
        <v>170</v>
      </c>
      <c r="F74" s="10">
        <v>66</v>
      </c>
      <c r="J74" s="4"/>
      <c r="K74" s="4"/>
      <c r="L74" s="4"/>
      <c r="M74" s="4"/>
      <c r="N74" s="4"/>
    </row>
    <row r="75" spans="2:17" x14ac:dyDescent="0.25">
      <c r="B75" s="1"/>
      <c r="C75" t="s">
        <v>5</v>
      </c>
      <c r="D75" s="10">
        <v>77</v>
      </c>
      <c r="F75" s="10">
        <v>197</v>
      </c>
      <c r="J75" s="9"/>
      <c r="K75" s="9"/>
      <c r="L75" s="9"/>
      <c r="M75" s="9"/>
      <c r="N75" s="9"/>
    </row>
    <row r="76" spans="2:17" x14ac:dyDescent="0.25">
      <c r="B76" s="1"/>
      <c r="C76" t="s">
        <v>6</v>
      </c>
      <c r="D76" s="10">
        <v>54</v>
      </c>
      <c r="F76" s="10">
        <v>399</v>
      </c>
    </row>
    <row r="77" spans="2:17" s="4" customFormat="1" x14ac:dyDescent="0.25">
      <c r="B77" s="6"/>
      <c r="D77" s="11">
        <f>SUM(D74:D76)</f>
        <v>301</v>
      </c>
      <c r="E77" s="11"/>
      <c r="F77" s="11">
        <f>SUM(F74:F76)</f>
        <v>662</v>
      </c>
      <c r="J77" s="7"/>
      <c r="K77"/>
      <c r="L77" s="10"/>
      <c r="M77" s="10"/>
      <c r="N77" s="10"/>
      <c r="Q77" s="17"/>
    </row>
    <row r="78" spans="2:17" s="9" customFormat="1" x14ac:dyDescent="0.25">
      <c r="B78" s="12"/>
      <c r="C78" s="9" t="s">
        <v>84</v>
      </c>
      <c r="D78" s="11">
        <f>D77/3</f>
        <v>100.33333333333333</v>
      </c>
      <c r="E78" s="11"/>
      <c r="F78" s="11">
        <f>F77/3</f>
        <v>220.66666666666666</v>
      </c>
      <c r="I78" s="7"/>
      <c r="J78" s="7"/>
      <c r="K78"/>
      <c r="L78" s="10"/>
      <c r="M78" s="10"/>
      <c r="N78" s="10"/>
      <c r="Q78" s="17"/>
    </row>
    <row r="79" spans="2:17" x14ac:dyDescent="0.25">
      <c r="B79" s="1"/>
      <c r="C79" t="s">
        <v>7</v>
      </c>
      <c r="D79" s="10">
        <v>65</v>
      </c>
      <c r="F79" s="10">
        <v>27</v>
      </c>
      <c r="J79" s="4"/>
      <c r="K79" s="4"/>
      <c r="L79" s="4"/>
      <c r="M79" s="4"/>
      <c r="N79" s="4"/>
    </row>
    <row r="80" spans="2:17" x14ac:dyDescent="0.25">
      <c r="B80" s="1"/>
      <c r="C80" t="s">
        <v>8</v>
      </c>
      <c r="D80" s="10">
        <v>11</v>
      </c>
      <c r="F80" s="10">
        <v>0</v>
      </c>
      <c r="J80" s="9"/>
    </row>
    <row r="81" spans="2:17" x14ac:dyDescent="0.25">
      <c r="B81" s="1"/>
      <c r="C81" t="s">
        <v>9</v>
      </c>
      <c r="D81" s="10">
        <v>9</v>
      </c>
      <c r="F81" s="10">
        <v>8</v>
      </c>
      <c r="I81" s="12"/>
    </row>
    <row r="82" spans="2:17" s="4" customFormat="1" x14ac:dyDescent="0.25">
      <c r="B82" s="6"/>
      <c r="D82" s="11">
        <f>SUM(D79:D81)</f>
        <v>85</v>
      </c>
      <c r="E82" s="11"/>
      <c r="F82" s="11">
        <f>SUM(F79:F81)</f>
        <v>35</v>
      </c>
      <c r="I82" s="12"/>
      <c r="J82" s="12"/>
      <c r="L82" s="11"/>
      <c r="M82" s="11"/>
      <c r="N82" s="11"/>
      <c r="Q82" s="17"/>
    </row>
    <row r="83" spans="2:17" s="9" customFormat="1" x14ac:dyDescent="0.25">
      <c r="B83" s="12"/>
      <c r="C83" s="9" t="s">
        <v>86</v>
      </c>
      <c r="D83" s="11">
        <f>D82/3</f>
        <v>28.333333333333332</v>
      </c>
      <c r="E83" s="11"/>
      <c r="F83" s="11">
        <f>F82/3</f>
        <v>11.666666666666666</v>
      </c>
      <c r="I83" s="7"/>
      <c r="J83" s="12"/>
      <c r="L83" s="11"/>
      <c r="M83" s="11"/>
      <c r="N83" s="11"/>
      <c r="Q83" s="17"/>
    </row>
    <row r="84" spans="2:17" x14ac:dyDescent="0.25">
      <c r="B84" s="1">
        <v>40703</v>
      </c>
      <c r="C84" t="s">
        <v>4</v>
      </c>
      <c r="D84" s="10">
        <v>20</v>
      </c>
      <c r="F84" s="10">
        <v>8</v>
      </c>
      <c r="K84" s="4"/>
      <c r="L84" s="4"/>
      <c r="M84" s="4"/>
      <c r="N84" s="4"/>
    </row>
    <row r="85" spans="2:17" x14ac:dyDescent="0.25">
      <c r="B85" s="1"/>
      <c r="C85" t="s">
        <v>5</v>
      </c>
      <c r="D85" s="10">
        <v>16</v>
      </c>
      <c r="F85" s="10">
        <v>10</v>
      </c>
      <c r="K85" s="9"/>
      <c r="L85" s="9"/>
      <c r="M85" s="9"/>
      <c r="N85" s="9"/>
    </row>
    <row r="86" spans="2:17" x14ac:dyDescent="0.25">
      <c r="B86" s="1"/>
      <c r="C86" t="s">
        <v>6</v>
      </c>
      <c r="D86" s="10">
        <v>10</v>
      </c>
      <c r="F86" s="10">
        <v>8</v>
      </c>
      <c r="I86" s="12"/>
    </row>
    <row r="87" spans="2:17" s="4" customFormat="1" x14ac:dyDescent="0.25">
      <c r="B87" s="6"/>
      <c r="D87" s="11">
        <f>SUM(D84:D86)</f>
        <v>46</v>
      </c>
      <c r="E87" s="11"/>
      <c r="F87" s="11">
        <f>SUM(F84:F86)</f>
        <v>26</v>
      </c>
      <c r="I87" s="12"/>
      <c r="J87" s="12"/>
      <c r="L87" s="11"/>
      <c r="M87" s="11"/>
      <c r="N87" s="11"/>
      <c r="Q87" s="17"/>
    </row>
    <row r="88" spans="2:17" s="9" customFormat="1" x14ac:dyDescent="0.25">
      <c r="B88" s="12"/>
      <c r="C88" s="4" t="s">
        <v>87</v>
      </c>
      <c r="D88" s="11">
        <f>D87/3</f>
        <v>15.333333333333334</v>
      </c>
      <c r="E88" s="11"/>
      <c r="F88" s="11">
        <f>F87/3</f>
        <v>8.6666666666666661</v>
      </c>
      <c r="I88" s="7"/>
      <c r="J88" s="12"/>
      <c r="L88" s="11"/>
      <c r="M88" s="11"/>
      <c r="N88" s="11"/>
      <c r="Q88" s="17"/>
    </row>
    <row r="89" spans="2:17" x14ac:dyDescent="0.25">
      <c r="B89" s="1"/>
      <c r="C89" t="s">
        <v>7</v>
      </c>
      <c r="D89" s="10">
        <v>8</v>
      </c>
      <c r="F89" s="10">
        <v>6</v>
      </c>
      <c r="K89" s="4"/>
      <c r="L89" s="4"/>
      <c r="M89" s="4"/>
      <c r="N89" s="4"/>
    </row>
    <row r="90" spans="2:17" x14ac:dyDescent="0.25">
      <c r="B90" s="1"/>
      <c r="C90" t="s">
        <v>8</v>
      </c>
      <c r="D90" s="10">
        <v>8</v>
      </c>
      <c r="F90" s="10">
        <v>10</v>
      </c>
      <c r="J90" s="9"/>
    </row>
    <row r="91" spans="2:17" x14ac:dyDescent="0.25">
      <c r="B91" s="1"/>
      <c r="C91" t="s">
        <v>9</v>
      </c>
      <c r="D91" s="10">
        <v>8</v>
      </c>
      <c r="F91" s="10">
        <v>10</v>
      </c>
      <c r="I91" s="12"/>
    </row>
    <row r="92" spans="2:17" s="9" customFormat="1" x14ac:dyDescent="0.25">
      <c r="D92" s="11">
        <f>SUM(D89:D91)</f>
        <v>24</v>
      </c>
      <c r="E92" s="11"/>
      <c r="F92" s="11">
        <f>SUM(F89:F91)</f>
        <v>26</v>
      </c>
      <c r="I92" s="12"/>
      <c r="J92" s="12"/>
      <c r="K92" s="4"/>
      <c r="L92" s="11"/>
      <c r="M92" s="11"/>
      <c r="N92" s="11"/>
      <c r="Q92" s="17"/>
    </row>
    <row r="93" spans="2:17" s="9" customFormat="1" x14ac:dyDescent="0.25">
      <c r="C93" s="9" t="s">
        <v>85</v>
      </c>
      <c r="D93" s="11">
        <f>D92/3</f>
        <v>8</v>
      </c>
      <c r="E93" s="11"/>
      <c r="F93" s="11">
        <f>F92/3</f>
        <v>8.6666666666666661</v>
      </c>
      <c r="I93" s="7"/>
      <c r="J93" s="12"/>
      <c r="L93" s="11"/>
      <c r="M93" s="11"/>
      <c r="N93" s="11"/>
      <c r="Q93" s="17"/>
    </row>
    <row r="94" spans="2:17" x14ac:dyDescent="0.25">
      <c r="J94" s="9"/>
      <c r="K94" s="9"/>
      <c r="L94" s="9"/>
      <c r="M94" s="9"/>
      <c r="N94" s="9"/>
    </row>
    <row r="95" spans="2:17" x14ac:dyDescent="0.25">
      <c r="J95" s="9"/>
      <c r="K95" s="9"/>
      <c r="L95" s="9"/>
      <c r="M95" s="9"/>
      <c r="N95" s="9"/>
    </row>
    <row r="97" spans="10:14" x14ac:dyDescent="0.25">
      <c r="J97" s="12"/>
      <c r="K97" s="9"/>
      <c r="L97" s="11"/>
      <c r="M97" s="11"/>
      <c r="N97" s="11"/>
    </row>
    <row r="98" spans="10:14" x14ac:dyDescent="0.25">
      <c r="J98" s="12"/>
      <c r="K98" s="9"/>
      <c r="L98" s="11"/>
      <c r="M98" s="11"/>
      <c r="N98" s="1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workbookViewId="0">
      <pane ySplit="1" topLeftCell="A44" activePane="bottomLeft" state="frozen"/>
      <selection pane="bottomLeft" activeCell="A40" sqref="A40"/>
    </sheetView>
  </sheetViews>
  <sheetFormatPr defaultRowHeight="15" x14ac:dyDescent="0.25"/>
  <cols>
    <col min="2" max="2" width="20" customWidth="1"/>
    <col min="3" max="3" width="10.5703125" customWidth="1"/>
    <col min="4" max="4" width="12.5703125" customWidth="1"/>
    <col min="5" max="5" width="9.85546875" customWidth="1"/>
    <col min="7" max="7" width="6" customWidth="1"/>
    <col min="9" max="9" width="6.140625" customWidth="1"/>
  </cols>
  <sheetData>
    <row r="1" spans="1:25" s="3" customFormat="1" ht="30.75" customHeight="1" x14ac:dyDescent="0.25">
      <c r="A1" s="3" t="s">
        <v>10</v>
      </c>
      <c r="B1" s="3" t="s">
        <v>28</v>
      </c>
      <c r="C1" s="3" t="s">
        <v>27</v>
      </c>
      <c r="D1" s="3" t="s">
        <v>32</v>
      </c>
      <c r="E1" s="3" t="s">
        <v>31</v>
      </c>
      <c r="F1" s="3" t="s">
        <v>33</v>
      </c>
      <c r="G1" s="3" t="s">
        <v>31</v>
      </c>
      <c r="H1" s="3" t="s">
        <v>34</v>
      </c>
      <c r="I1" s="3" t="s">
        <v>31</v>
      </c>
      <c r="U1" s="30" t="s">
        <v>101</v>
      </c>
      <c r="V1" s="30"/>
      <c r="W1" s="30"/>
      <c r="X1" s="30"/>
    </row>
    <row r="2" spans="1:25" ht="15.75" customHeight="1" x14ac:dyDescent="0.25">
      <c r="A2" s="4">
        <v>1</v>
      </c>
      <c r="B2">
        <v>1</v>
      </c>
      <c r="C2">
        <v>1</v>
      </c>
      <c r="D2">
        <v>41</v>
      </c>
      <c r="F2">
        <v>3</v>
      </c>
      <c r="H2">
        <v>114</v>
      </c>
      <c r="U2" s="3"/>
      <c r="V2" s="3" t="s">
        <v>1</v>
      </c>
      <c r="W2" s="3" t="s">
        <v>2</v>
      </c>
      <c r="X2" s="3" t="s">
        <v>3</v>
      </c>
    </row>
    <row r="3" spans="1:25" x14ac:dyDescent="0.25">
      <c r="C3">
        <v>2</v>
      </c>
      <c r="D3">
        <v>83</v>
      </c>
      <c r="F3">
        <v>10</v>
      </c>
      <c r="H3">
        <v>153</v>
      </c>
      <c r="U3">
        <v>1</v>
      </c>
      <c r="V3">
        <v>674</v>
      </c>
      <c r="W3">
        <v>188</v>
      </c>
      <c r="X3">
        <v>1269</v>
      </c>
    </row>
    <row r="4" spans="1:25" x14ac:dyDescent="0.25">
      <c r="C4">
        <v>3</v>
      </c>
      <c r="D4">
        <v>115</v>
      </c>
      <c r="F4">
        <v>30</v>
      </c>
      <c r="H4">
        <v>272</v>
      </c>
      <c r="U4">
        <v>2</v>
      </c>
      <c r="V4">
        <v>203</v>
      </c>
      <c r="X4">
        <v>521</v>
      </c>
    </row>
    <row r="5" spans="1:25" x14ac:dyDescent="0.25">
      <c r="B5" t="s">
        <v>94</v>
      </c>
      <c r="D5">
        <f>SUM(D2,D3,D4)</f>
        <v>239</v>
      </c>
      <c r="F5">
        <f>SUM(F2,F3,F4)</f>
        <v>43</v>
      </c>
      <c r="H5">
        <f>SUM(H2,H3,H4)</f>
        <v>539</v>
      </c>
      <c r="U5">
        <v>3</v>
      </c>
      <c r="V5">
        <v>1815</v>
      </c>
      <c r="X5">
        <v>1213</v>
      </c>
    </row>
    <row r="6" spans="1:25" x14ac:dyDescent="0.25">
      <c r="B6" t="s">
        <v>91</v>
      </c>
      <c r="E6">
        <v>1.25</v>
      </c>
      <c r="G6">
        <v>0.1</v>
      </c>
      <c r="I6">
        <v>3.35</v>
      </c>
      <c r="V6" s="30" t="s">
        <v>35</v>
      </c>
      <c r="W6" s="30"/>
      <c r="X6" s="30"/>
      <c r="Y6" s="25"/>
    </row>
    <row r="7" spans="1:25" x14ac:dyDescent="0.25">
      <c r="B7">
        <v>2</v>
      </c>
      <c r="C7">
        <v>1</v>
      </c>
      <c r="D7">
        <v>41</v>
      </c>
      <c r="F7">
        <v>30</v>
      </c>
      <c r="H7">
        <v>67</v>
      </c>
      <c r="V7" s="27" t="s">
        <v>1</v>
      </c>
      <c r="W7" s="27" t="s">
        <v>2</v>
      </c>
      <c r="X7" s="27" t="s">
        <v>3</v>
      </c>
      <c r="Y7" s="25"/>
    </row>
    <row r="8" spans="1:25" x14ac:dyDescent="0.25">
      <c r="C8">
        <v>2</v>
      </c>
      <c r="D8">
        <v>54</v>
      </c>
      <c r="F8">
        <v>38</v>
      </c>
      <c r="H8">
        <v>110</v>
      </c>
      <c r="U8">
        <v>1</v>
      </c>
      <c r="V8" s="25">
        <v>5.4451038575667656E-3</v>
      </c>
      <c r="W8" s="25">
        <v>4.095744680851064E-3</v>
      </c>
      <c r="X8" s="25">
        <v>5.4688731284475971E-3</v>
      </c>
      <c r="Y8" s="25"/>
    </row>
    <row r="9" spans="1:25" x14ac:dyDescent="0.25">
      <c r="C9">
        <v>3</v>
      </c>
      <c r="D9">
        <v>74</v>
      </c>
      <c r="F9">
        <v>65</v>
      </c>
      <c r="H9">
        <v>203</v>
      </c>
      <c r="U9">
        <v>2</v>
      </c>
      <c r="V9" s="25">
        <v>7.7832512315270934</v>
      </c>
      <c r="W9" s="25"/>
      <c r="X9" s="25">
        <v>8.6833013435700579</v>
      </c>
    </row>
    <row r="10" spans="1:25" x14ac:dyDescent="0.25">
      <c r="B10" t="s">
        <v>93</v>
      </c>
      <c r="D10">
        <f>SUM(D7,D8,D9)</f>
        <v>169</v>
      </c>
      <c r="F10">
        <f>SUM(F7,F8,F9)</f>
        <v>133</v>
      </c>
      <c r="H10">
        <f>SUM(H7,H8,H9)</f>
        <v>380</v>
      </c>
      <c r="U10">
        <v>3</v>
      </c>
      <c r="V10" s="25">
        <v>1.3111845730027549E-2</v>
      </c>
      <c r="W10" s="25"/>
      <c r="X10" s="25">
        <v>1.5429513602638088E-2</v>
      </c>
    </row>
    <row r="11" spans="1:25" x14ac:dyDescent="0.25">
      <c r="B11" t="s">
        <v>91</v>
      </c>
      <c r="E11">
        <v>0.68</v>
      </c>
      <c r="G11">
        <v>0.67</v>
      </c>
      <c r="I11">
        <v>1.77</v>
      </c>
    </row>
    <row r="12" spans="1:25" x14ac:dyDescent="0.25">
      <c r="B12">
        <v>3</v>
      </c>
      <c r="C12">
        <v>1</v>
      </c>
      <c r="D12">
        <v>67</v>
      </c>
      <c r="F12">
        <v>0</v>
      </c>
      <c r="H12">
        <v>74</v>
      </c>
    </row>
    <row r="13" spans="1:25" x14ac:dyDescent="0.25">
      <c r="C13">
        <v>2</v>
      </c>
      <c r="D13">
        <v>116</v>
      </c>
      <c r="F13">
        <v>2</v>
      </c>
      <c r="H13">
        <v>108</v>
      </c>
      <c r="V13" t="s">
        <v>36</v>
      </c>
    </row>
    <row r="14" spans="1:25" x14ac:dyDescent="0.25">
      <c r="C14">
        <v>3</v>
      </c>
      <c r="D14">
        <v>83</v>
      </c>
      <c r="F14">
        <v>10</v>
      </c>
      <c r="H14">
        <v>168</v>
      </c>
      <c r="V14" t="s">
        <v>1</v>
      </c>
      <c r="W14" t="s">
        <v>2</v>
      </c>
      <c r="X14" t="s">
        <v>3</v>
      </c>
    </row>
    <row r="15" spans="1:25" x14ac:dyDescent="0.25">
      <c r="B15" t="s">
        <v>94</v>
      </c>
      <c r="D15">
        <f>SUM(D12,D13,D14)</f>
        <v>266</v>
      </c>
      <c r="F15">
        <f>SUM(F12,F13,F14)</f>
        <v>12</v>
      </c>
      <c r="H15">
        <f>SUM(H12,H13,H14)</f>
        <v>350</v>
      </c>
      <c r="U15">
        <v>1</v>
      </c>
      <c r="V15">
        <v>3.67</v>
      </c>
      <c r="W15">
        <v>0.77</v>
      </c>
      <c r="X15">
        <v>6.94</v>
      </c>
    </row>
    <row r="16" spans="1:25" x14ac:dyDescent="0.25">
      <c r="B16" t="s">
        <v>91</v>
      </c>
      <c r="E16">
        <v>1.74</v>
      </c>
      <c r="G16">
        <v>0</v>
      </c>
      <c r="I16">
        <v>1.82</v>
      </c>
      <c r="U16">
        <v>2</v>
      </c>
      <c r="V16">
        <v>1580</v>
      </c>
      <c r="X16">
        <v>4524</v>
      </c>
    </row>
    <row r="17" spans="1:24" x14ac:dyDescent="0.25">
      <c r="A17" s="9"/>
      <c r="B17" s="9" t="s">
        <v>36</v>
      </c>
      <c r="C17" s="9"/>
      <c r="D17" s="9"/>
      <c r="E17" s="9">
        <f>SUM(E6,E11,E16)</f>
        <v>3.67</v>
      </c>
      <c r="F17" s="9"/>
      <c r="G17" s="9">
        <f>SUM(G6,G11,G16)</f>
        <v>0.77</v>
      </c>
      <c r="H17" s="9"/>
      <c r="I17" s="9">
        <f>SUM(I6,I11,I16)</f>
        <v>6.94</v>
      </c>
      <c r="U17">
        <v>3</v>
      </c>
      <c r="V17">
        <v>23.798000000000002</v>
      </c>
      <c r="X17">
        <v>18.716000000000001</v>
      </c>
    </row>
    <row r="18" spans="1:24" x14ac:dyDescent="0.25">
      <c r="A18" s="9"/>
      <c r="B18" s="9" t="s">
        <v>96</v>
      </c>
      <c r="C18" s="9"/>
      <c r="D18" s="9">
        <f>SUM(D5,D10,D15)</f>
        <v>674</v>
      </c>
      <c r="E18" s="9"/>
      <c r="F18" s="9">
        <f>SUM(F5,F10,F15)</f>
        <v>188</v>
      </c>
      <c r="G18" s="9"/>
      <c r="H18" s="9">
        <f>SUM(H5,H10,H15)</f>
        <v>1269</v>
      </c>
      <c r="I18" s="9"/>
    </row>
    <row r="19" spans="1:24" x14ac:dyDescent="0.25">
      <c r="A19" s="9"/>
      <c r="B19" s="9" t="s">
        <v>95</v>
      </c>
      <c r="C19" s="9"/>
      <c r="D19" s="9"/>
      <c r="E19" s="26">
        <f>(E17/D18)</f>
        <v>5.4451038575667656E-3</v>
      </c>
      <c r="F19" s="26"/>
      <c r="G19" s="26">
        <f>(G17/F18)</f>
        <v>4.095744680851064E-3</v>
      </c>
      <c r="H19" s="26"/>
      <c r="I19" s="26">
        <f>(I17/H18)</f>
        <v>5.4688731284475971E-3</v>
      </c>
    </row>
    <row r="21" spans="1:24" x14ac:dyDescent="0.25">
      <c r="A21" s="4">
        <v>2</v>
      </c>
      <c r="B21">
        <v>1</v>
      </c>
      <c r="C21" s="2">
        <v>1</v>
      </c>
      <c r="D21">
        <v>7</v>
      </c>
      <c r="H21">
        <v>32</v>
      </c>
      <c r="L21" s="9"/>
      <c r="M21" s="9"/>
      <c r="N21" s="9"/>
      <c r="O21" s="9"/>
      <c r="P21" s="9"/>
      <c r="Q21" s="9"/>
      <c r="R21" s="9"/>
      <c r="S21" s="9"/>
    </row>
    <row r="22" spans="1:24" x14ac:dyDescent="0.25">
      <c r="C22" s="2">
        <v>2</v>
      </c>
      <c r="D22">
        <v>10</v>
      </c>
      <c r="H22">
        <v>56</v>
      </c>
      <c r="L22" s="9"/>
      <c r="M22" s="9"/>
      <c r="N22" s="9"/>
      <c r="O22" s="26"/>
      <c r="P22" s="26"/>
      <c r="Q22" s="26"/>
      <c r="R22" s="26"/>
      <c r="S22" s="26"/>
    </row>
    <row r="23" spans="1:24" x14ac:dyDescent="0.25">
      <c r="C23" s="2">
        <v>3</v>
      </c>
      <c r="D23">
        <v>13</v>
      </c>
      <c r="H23">
        <v>76</v>
      </c>
    </row>
    <row r="24" spans="1:24" x14ac:dyDescent="0.25">
      <c r="B24" t="s">
        <v>97</v>
      </c>
      <c r="C24" s="15"/>
      <c r="D24">
        <f>SUM(D21,D22,D23)</f>
        <v>30</v>
      </c>
      <c r="H24">
        <f>SUM(H21,H22,H23)</f>
        <v>164</v>
      </c>
    </row>
    <row r="25" spans="1:24" x14ac:dyDescent="0.25">
      <c r="B25" t="s">
        <v>98</v>
      </c>
      <c r="C25" s="2"/>
      <c r="E25">
        <v>304</v>
      </c>
      <c r="I25">
        <v>1302</v>
      </c>
    </row>
    <row r="26" spans="1:24" x14ac:dyDescent="0.25">
      <c r="B26">
        <v>2</v>
      </c>
      <c r="C26" s="2">
        <v>1</v>
      </c>
      <c r="D26">
        <v>24</v>
      </c>
      <c r="H26">
        <v>44</v>
      </c>
    </row>
    <row r="27" spans="1:24" x14ac:dyDescent="0.25">
      <c r="C27" s="2">
        <v>2</v>
      </c>
      <c r="D27">
        <v>32</v>
      </c>
      <c r="H27">
        <v>60</v>
      </c>
    </row>
    <row r="28" spans="1:24" x14ac:dyDescent="0.25">
      <c r="C28" s="2">
        <v>3</v>
      </c>
      <c r="D28">
        <v>35</v>
      </c>
      <c r="H28">
        <v>68</v>
      </c>
    </row>
    <row r="29" spans="1:24" x14ac:dyDescent="0.25">
      <c r="B29" t="s">
        <v>97</v>
      </c>
      <c r="C29" s="15"/>
      <c r="D29">
        <f>SUM(D26,D27,D28)</f>
        <v>91</v>
      </c>
      <c r="H29">
        <f>SUM(H26,H27,H28)</f>
        <v>172</v>
      </c>
    </row>
    <row r="30" spans="1:24" x14ac:dyDescent="0.25">
      <c r="B30" t="s">
        <v>99</v>
      </c>
      <c r="C30" s="2"/>
      <c r="E30">
        <v>648</v>
      </c>
      <c r="I30">
        <v>1790</v>
      </c>
    </row>
    <row r="31" spans="1:24" x14ac:dyDescent="0.25">
      <c r="B31">
        <v>3</v>
      </c>
      <c r="C31">
        <v>1</v>
      </c>
      <c r="D31">
        <v>15</v>
      </c>
      <c r="H31">
        <v>33</v>
      </c>
    </row>
    <row r="32" spans="1:24" x14ac:dyDescent="0.25">
      <c r="C32">
        <v>2</v>
      </c>
      <c r="D32">
        <v>32</v>
      </c>
      <c r="H32">
        <v>70</v>
      </c>
    </row>
    <row r="33" spans="1:9" x14ac:dyDescent="0.25">
      <c r="C33">
        <v>3</v>
      </c>
      <c r="D33">
        <v>35</v>
      </c>
      <c r="H33">
        <v>82</v>
      </c>
    </row>
    <row r="34" spans="1:9" x14ac:dyDescent="0.25">
      <c r="B34" t="s">
        <v>97</v>
      </c>
      <c r="D34">
        <f>SUM(D31,D32,D33)</f>
        <v>82</v>
      </c>
      <c r="H34">
        <f>SUM(H31,H32,H33)</f>
        <v>185</v>
      </c>
    </row>
    <row r="35" spans="1:9" x14ac:dyDescent="0.25">
      <c r="B35" t="s">
        <v>100</v>
      </c>
      <c r="E35">
        <v>628</v>
      </c>
      <c r="I35">
        <v>1432</v>
      </c>
    </row>
    <row r="36" spans="1:9" x14ac:dyDescent="0.25">
      <c r="B36" s="4" t="s">
        <v>36</v>
      </c>
      <c r="C36" s="4"/>
      <c r="D36" s="4"/>
      <c r="E36" s="4">
        <f>SUM(E25,E30,E35)</f>
        <v>1580</v>
      </c>
      <c r="F36" s="4"/>
      <c r="G36" s="4"/>
      <c r="H36" s="4"/>
      <c r="I36" s="4">
        <f>SUM(I25,I30,I35)</f>
        <v>4524</v>
      </c>
    </row>
    <row r="37" spans="1:9" x14ac:dyDescent="0.25">
      <c r="B37" s="9" t="s">
        <v>92</v>
      </c>
      <c r="C37" s="9"/>
      <c r="D37" s="9">
        <f>SUM(D24,D29,D34)</f>
        <v>203</v>
      </c>
      <c r="E37" s="9"/>
      <c r="F37" s="9"/>
      <c r="G37" s="9"/>
      <c r="H37" s="9">
        <f>SUM(H24,H29,H34)</f>
        <v>521</v>
      </c>
      <c r="I37" s="9"/>
    </row>
    <row r="38" spans="1:9" x14ac:dyDescent="0.25">
      <c r="B38" s="4" t="s">
        <v>35</v>
      </c>
      <c r="C38" s="4"/>
      <c r="D38" s="4"/>
      <c r="E38" s="5">
        <f>(E36/D37)</f>
        <v>7.7832512315270934</v>
      </c>
      <c r="F38" s="4"/>
      <c r="G38" s="4"/>
      <c r="H38" s="4"/>
      <c r="I38" s="5">
        <f>(I36/H37)</f>
        <v>8.6833013435700579</v>
      </c>
    </row>
    <row r="39" spans="1:9" x14ac:dyDescent="0.25">
      <c r="B39" s="4"/>
      <c r="C39" s="4"/>
      <c r="D39" s="4"/>
      <c r="E39" s="5"/>
      <c r="F39" s="4"/>
      <c r="G39" s="4"/>
      <c r="H39" s="4"/>
      <c r="I39" s="5"/>
    </row>
    <row r="40" spans="1:9" x14ac:dyDescent="0.25">
      <c r="A40" s="4">
        <v>3</v>
      </c>
      <c r="B40">
        <v>1</v>
      </c>
      <c r="C40">
        <v>1</v>
      </c>
      <c r="D40">
        <v>64</v>
      </c>
      <c r="H40">
        <v>100</v>
      </c>
    </row>
    <row r="41" spans="1:9" x14ac:dyDescent="0.25">
      <c r="C41">
        <v>2</v>
      </c>
      <c r="D41">
        <v>132</v>
      </c>
      <c r="H41">
        <v>146</v>
      </c>
    </row>
    <row r="42" spans="1:9" x14ac:dyDescent="0.25">
      <c r="C42">
        <v>3</v>
      </c>
      <c r="D42">
        <v>134</v>
      </c>
      <c r="H42">
        <v>198</v>
      </c>
    </row>
    <row r="43" spans="1:9" x14ac:dyDescent="0.25">
      <c r="B43" t="s">
        <v>94</v>
      </c>
      <c r="D43">
        <f>SUM(D40,D41,D42)</f>
        <v>330</v>
      </c>
      <c r="H43">
        <f>SUM(H40,H41,H42)</f>
        <v>444</v>
      </c>
    </row>
    <row r="44" spans="1:9" x14ac:dyDescent="0.25">
      <c r="B44" t="s">
        <v>91</v>
      </c>
      <c r="E44">
        <v>4.2119999999999997</v>
      </c>
      <c r="I44">
        <v>7.19</v>
      </c>
    </row>
    <row r="45" spans="1:9" x14ac:dyDescent="0.25">
      <c r="B45">
        <v>2</v>
      </c>
      <c r="C45">
        <v>1</v>
      </c>
      <c r="D45">
        <v>153</v>
      </c>
      <c r="H45">
        <v>74</v>
      </c>
    </row>
    <row r="46" spans="1:9" x14ac:dyDescent="0.25">
      <c r="C46">
        <v>2</v>
      </c>
      <c r="D46">
        <v>274</v>
      </c>
      <c r="H46">
        <v>115</v>
      </c>
    </row>
    <row r="47" spans="1:9" x14ac:dyDescent="0.25">
      <c r="C47">
        <v>3</v>
      </c>
      <c r="D47">
        <v>262</v>
      </c>
      <c r="H47">
        <v>105</v>
      </c>
    </row>
    <row r="48" spans="1:9" x14ac:dyDescent="0.25">
      <c r="B48" t="s">
        <v>94</v>
      </c>
      <c r="D48">
        <f>SUM(D45,D46,D47)</f>
        <v>689</v>
      </c>
      <c r="H48">
        <f>SUM(H45,H46,H47)</f>
        <v>294</v>
      </c>
    </row>
    <row r="49" spans="2:9" x14ac:dyDescent="0.25">
      <c r="B49" t="s">
        <v>91</v>
      </c>
      <c r="E49">
        <v>10.676</v>
      </c>
      <c r="I49">
        <v>5.3559999999999999</v>
      </c>
    </row>
    <row r="50" spans="2:9" x14ac:dyDescent="0.25">
      <c r="B50">
        <v>3</v>
      </c>
      <c r="C50">
        <v>1</v>
      </c>
      <c r="D50">
        <v>280</v>
      </c>
      <c r="H50">
        <v>115</v>
      </c>
    </row>
    <row r="51" spans="2:9" x14ac:dyDescent="0.25">
      <c r="C51">
        <v>2</v>
      </c>
      <c r="D51">
        <v>269</v>
      </c>
      <c r="H51">
        <v>160</v>
      </c>
    </row>
    <row r="52" spans="2:9" x14ac:dyDescent="0.25">
      <c r="C52">
        <v>3</v>
      </c>
      <c r="D52">
        <v>247</v>
      </c>
      <c r="H52">
        <v>200</v>
      </c>
    </row>
    <row r="53" spans="2:9" x14ac:dyDescent="0.25">
      <c r="B53" t="s">
        <v>94</v>
      </c>
      <c r="D53">
        <f>SUM(D50,D51,D52)</f>
        <v>796</v>
      </c>
      <c r="H53">
        <f>SUM(H50,H51,H52)</f>
        <v>475</v>
      </c>
    </row>
    <row r="54" spans="2:9" x14ac:dyDescent="0.25">
      <c r="B54" t="s">
        <v>91</v>
      </c>
      <c r="E54">
        <v>8.91</v>
      </c>
      <c r="I54">
        <v>6.17</v>
      </c>
    </row>
    <row r="55" spans="2:9" x14ac:dyDescent="0.25">
      <c r="B55" s="9" t="s">
        <v>36</v>
      </c>
      <c r="C55" s="9"/>
      <c r="D55" s="9"/>
      <c r="E55" s="9">
        <f>SUM(E44,E49,E54)</f>
        <v>23.798000000000002</v>
      </c>
      <c r="F55" s="9"/>
      <c r="G55" s="9"/>
      <c r="H55" s="9"/>
      <c r="I55" s="9">
        <f>SUM(I44,I49,I54)</f>
        <v>18.716000000000001</v>
      </c>
    </row>
    <row r="56" spans="2:9" x14ac:dyDescent="0.25">
      <c r="B56" s="9" t="s">
        <v>96</v>
      </c>
      <c r="C56" s="9"/>
      <c r="D56" s="9">
        <f>SUM(D43,D48,D53)</f>
        <v>1815</v>
      </c>
      <c r="E56" s="9"/>
      <c r="F56" s="9"/>
      <c r="G56" s="9"/>
      <c r="H56" s="9">
        <f>SUM(H43,H48,H53)</f>
        <v>1213</v>
      </c>
      <c r="I56" s="9"/>
    </row>
    <row r="57" spans="2:9" x14ac:dyDescent="0.25">
      <c r="B57" s="9" t="s">
        <v>35</v>
      </c>
      <c r="C57" s="9"/>
      <c r="D57" s="26"/>
      <c r="E57" s="26">
        <f>(E55/D56)</f>
        <v>1.3111845730027549E-2</v>
      </c>
      <c r="F57" s="26"/>
      <c r="G57" s="26"/>
      <c r="H57" s="26"/>
      <c r="I57" s="26">
        <f>(I55/H56)</f>
        <v>1.5429513602638088E-2</v>
      </c>
    </row>
    <row r="58" spans="2:9" x14ac:dyDescent="0.25">
      <c r="B58" s="9"/>
      <c r="C58" s="9"/>
      <c r="D58" s="9"/>
      <c r="E58" s="9"/>
      <c r="F58" s="9"/>
      <c r="G58" s="9"/>
      <c r="H58" s="9"/>
      <c r="I58" s="9"/>
    </row>
  </sheetData>
  <mergeCells count="2">
    <mergeCell ref="V6:X6"/>
    <mergeCell ref="U1:X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50" sqref="J50"/>
    </sheetView>
  </sheetViews>
  <sheetFormatPr defaultRowHeight="15" x14ac:dyDescent="0.25"/>
  <cols>
    <col min="1" max="1" width="9.7109375" style="14" bestFit="1" customWidth="1"/>
    <col min="7" max="7" width="13.7109375" style="24" bestFit="1" customWidth="1"/>
    <col min="9" max="9" width="10.85546875" customWidth="1"/>
  </cols>
  <sheetData>
    <row r="1" spans="1:12" x14ac:dyDescent="0.25">
      <c r="G1" s="24" t="s">
        <v>0</v>
      </c>
      <c r="H1" t="s">
        <v>10</v>
      </c>
      <c r="I1" t="s">
        <v>103</v>
      </c>
      <c r="J1" t="s">
        <v>17</v>
      </c>
      <c r="K1" t="s">
        <v>2</v>
      </c>
      <c r="L1" t="s">
        <v>3</v>
      </c>
    </row>
    <row r="2" spans="1:12" x14ac:dyDescent="0.25">
      <c r="A2" s="19"/>
      <c r="B2" s="15"/>
      <c r="C2" s="19"/>
      <c r="D2" s="15"/>
      <c r="E2" s="15"/>
      <c r="F2" s="15"/>
      <c r="G2" s="32">
        <v>40330</v>
      </c>
      <c r="H2">
        <v>1</v>
      </c>
      <c r="I2" t="s">
        <v>76</v>
      </c>
      <c r="J2">
        <v>39</v>
      </c>
      <c r="K2">
        <v>19</v>
      </c>
      <c r="L2">
        <v>38</v>
      </c>
    </row>
    <row r="3" spans="1:12" x14ac:dyDescent="0.25">
      <c r="A3" s="19"/>
      <c r="B3" s="15"/>
      <c r="C3" s="15"/>
      <c r="D3" s="15"/>
      <c r="E3" s="15"/>
      <c r="F3" s="15"/>
      <c r="G3" s="32"/>
      <c r="I3" t="s">
        <v>104</v>
      </c>
      <c r="J3">
        <v>105</v>
      </c>
      <c r="K3">
        <v>150</v>
      </c>
      <c r="L3">
        <v>67</v>
      </c>
    </row>
    <row r="4" spans="1:12" x14ac:dyDescent="0.25">
      <c r="A4" s="19"/>
      <c r="B4" s="15"/>
      <c r="C4" s="15"/>
      <c r="D4" s="15"/>
      <c r="E4" s="15"/>
      <c r="F4" s="15"/>
      <c r="G4" s="32"/>
      <c r="H4">
        <v>2</v>
      </c>
      <c r="I4" t="s">
        <v>76</v>
      </c>
      <c r="J4">
        <v>54</v>
      </c>
      <c r="L4">
        <v>67</v>
      </c>
    </row>
    <row r="5" spans="1:12" x14ac:dyDescent="0.25">
      <c r="A5" s="19"/>
      <c r="B5" s="15"/>
      <c r="C5" s="15"/>
      <c r="D5" s="15"/>
      <c r="E5" s="15"/>
      <c r="F5" s="15"/>
      <c r="G5" s="32"/>
      <c r="I5" t="s">
        <v>104</v>
      </c>
      <c r="J5">
        <v>4</v>
      </c>
      <c r="L5">
        <v>5</v>
      </c>
    </row>
    <row r="6" spans="1:12" x14ac:dyDescent="0.25">
      <c r="A6" s="19"/>
      <c r="B6" s="15"/>
      <c r="C6" s="15"/>
      <c r="D6" s="15"/>
      <c r="E6" s="24"/>
      <c r="G6" s="32"/>
      <c r="H6">
        <v>3</v>
      </c>
      <c r="I6" t="s">
        <v>76</v>
      </c>
      <c r="J6">
        <v>75</v>
      </c>
      <c r="L6">
        <v>31</v>
      </c>
    </row>
    <row r="7" spans="1:12" x14ac:dyDescent="0.25">
      <c r="A7" s="19"/>
      <c r="B7" s="15"/>
      <c r="C7" s="15"/>
      <c r="D7" s="15"/>
      <c r="E7" s="23"/>
      <c r="G7" s="32"/>
      <c r="I7" t="s">
        <v>104</v>
      </c>
      <c r="J7">
        <v>193</v>
      </c>
      <c r="L7">
        <v>32</v>
      </c>
    </row>
    <row r="8" spans="1:12" x14ac:dyDescent="0.25">
      <c r="A8" s="19"/>
      <c r="B8" s="15"/>
      <c r="C8" s="15"/>
      <c r="D8" s="15"/>
      <c r="E8" s="23"/>
      <c r="G8" s="31">
        <v>40422</v>
      </c>
      <c r="H8">
        <v>1</v>
      </c>
      <c r="I8" t="s">
        <v>76</v>
      </c>
      <c r="J8">
        <v>1</v>
      </c>
      <c r="K8" t="s">
        <v>19</v>
      </c>
      <c r="L8">
        <v>47</v>
      </c>
    </row>
    <row r="9" spans="1:12" x14ac:dyDescent="0.25">
      <c r="A9" s="19"/>
      <c r="B9" s="15"/>
      <c r="C9" s="15"/>
      <c r="D9" s="15"/>
      <c r="E9" s="23"/>
      <c r="G9" s="31"/>
      <c r="I9" t="s">
        <v>104</v>
      </c>
      <c r="J9">
        <v>41</v>
      </c>
      <c r="K9">
        <v>120</v>
      </c>
      <c r="L9">
        <v>50</v>
      </c>
    </row>
    <row r="10" spans="1:12" x14ac:dyDescent="0.25">
      <c r="A10" s="19"/>
      <c r="B10" s="15"/>
      <c r="C10" s="15"/>
      <c r="D10" s="15"/>
      <c r="E10" s="23"/>
      <c r="G10" s="31"/>
      <c r="H10">
        <v>2</v>
      </c>
      <c r="I10" t="s">
        <v>105</v>
      </c>
      <c r="J10">
        <v>80</v>
      </c>
      <c r="L10">
        <v>2</v>
      </c>
    </row>
    <row r="11" spans="1:12" x14ac:dyDescent="0.25">
      <c r="A11" s="19"/>
      <c r="B11" s="15"/>
      <c r="C11" s="15"/>
      <c r="D11" s="15"/>
      <c r="E11" s="23"/>
      <c r="G11" s="31"/>
      <c r="I11" t="s">
        <v>104</v>
      </c>
      <c r="J11">
        <v>23</v>
      </c>
      <c r="L11">
        <v>70</v>
      </c>
    </row>
    <row r="12" spans="1:12" x14ac:dyDescent="0.25">
      <c r="A12" s="19"/>
      <c r="B12" s="15"/>
      <c r="C12" s="15"/>
      <c r="D12" s="15"/>
      <c r="E12" s="23"/>
      <c r="G12" s="31"/>
      <c r="H12">
        <v>3</v>
      </c>
      <c r="I12" t="s">
        <v>105</v>
      </c>
      <c r="J12">
        <v>106</v>
      </c>
      <c r="L12">
        <v>22</v>
      </c>
    </row>
    <row r="13" spans="1:12" x14ac:dyDescent="0.25">
      <c r="A13" s="19"/>
      <c r="B13" s="15"/>
      <c r="C13" s="15"/>
      <c r="D13" s="15"/>
      <c r="E13" s="23"/>
      <c r="G13" s="31"/>
      <c r="I13" t="s">
        <v>104</v>
      </c>
      <c r="J13">
        <v>24</v>
      </c>
      <c r="L13">
        <v>6</v>
      </c>
    </row>
    <row r="14" spans="1:12" x14ac:dyDescent="0.25">
      <c r="A14" s="19"/>
      <c r="B14" s="15"/>
      <c r="C14" s="15"/>
      <c r="D14" s="15"/>
      <c r="E14" s="23"/>
      <c r="G14" s="31">
        <v>40664</v>
      </c>
      <c r="H14">
        <v>1</v>
      </c>
      <c r="I14" t="s">
        <v>105</v>
      </c>
      <c r="J14">
        <v>14</v>
      </c>
      <c r="K14">
        <v>2</v>
      </c>
      <c r="L14">
        <v>35</v>
      </c>
    </row>
    <row r="15" spans="1:12" x14ac:dyDescent="0.25">
      <c r="A15" s="19"/>
      <c r="B15" s="15"/>
      <c r="C15" s="15"/>
      <c r="D15" s="15"/>
      <c r="E15" s="23"/>
      <c r="G15" s="31"/>
      <c r="I15" t="s">
        <v>104</v>
      </c>
      <c r="J15">
        <v>84</v>
      </c>
      <c r="K15">
        <v>81</v>
      </c>
      <c r="L15">
        <v>65</v>
      </c>
    </row>
    <row r="16" spans="1:12" x14ac:dyDescent="0.25">
      <c r="A16" s="19"/>
      <c r="B16" s="15"/>
      <c r="C16" s="15"/>
      <c r="D16" s="15"/>
      <c r="E16" s="23"/>
      <c r="G16" s="31"/>
      <c r="H16">
        <v>2</v>
      </c>
      <c r="I16" t="s">
        <v>76</v>
      </c>
      <c r="J16">
        <v>15</v>
      </c>
      <c r="L16">
        <v>1</v>
      </c>
    </row>
    <row r="17" spans="1:12" x14ac:dyDescent="0.25">
      <c r="A17" s="19"/>
      <c r="B17" s="15"/>
      <c r="C17" s="15"/>
      <c r="D17" s="15"/>
      <c r="E17" s="23"/>
      <c r="G17" s="31"/>
      <c r="I17" t="s">
        <v>104</v>
      </c>
      <c r="J17">
        <v>1</v>
      </c>
      <c r="L17">
        <v>4</v>
      </c>
    </row>
    <row r="18" spans="1:12" x14ac:dyDescent="0.25">
      <c r="A18" s="19"/>
      <c r="B18" s="15"/>
      <c r="C18" s="15"/>
      <c r="D18" s="15"/>
      <c r="E18" s="23"/>
      <c r="G18" s="31"/>
      <c r="H18">
        <v>3</v>
      </c>
      <c r="I18" t="s">
        <v>76</v>
      </c>
      <c r="J18">
        <v>145</v>
      </c>
      <c r="L18">
        <v>63</v>
      </c>
    </row>
    <row r="19" spans="1:12" x14ac:dyDescent="0.25">
      <c r="A19" s="19"/>
      <c r="B19" s="15"/>
      <c r="C19" s="15"/>
      <c r="D19" s="15"/>
      <c r="E19" s="23"/>
      <c r="G19" s="31"/>
      <c r="I19" t="s">
        <v>104</v>
      </c>
      <c r="J19">
        <v>37</v>
      </c>
      <c r="L19">
        <v>30</v>
      </c>
    </row>
    <row r="20" spans="1:12" x14ac:dyDescent="0.25">
      <c r="A20" s="19"/>
      <c r="B20" s="15"/>
      <c r="C20" s="15"/>
      <c r="D20" s="15"/>
      <c r="E20" s="23"/>
      <c r="G20"/>
    </row>
    <row r="21" spans="1:12" x14ac:dyDescent="0.25">
      <c r="A21" s="19"/>
      <c r="B21" s="15"/>
      <c r="C21" s="15"/>
      <c r="D21" s="15"/>
      <c r="E21" s="23"/>
      <c r="G21"/>
    </row>
    <row r="22" spans="1:12" x14ac:dyDescent="0.25">
      <c r="A22" s="19"/>
      <c r="B22" s="15"/>
      <c r="C22" s="15"/>
      <c r="D22" s="15"/>
      <c r="E22" s="23"/>
      <c r="G22"/>
    </row>
    <row r="23" spans="1:12" x14ac:dyDescent="0.25">
      <c r="E23" s="23"/>
      <c r="G23"/>
    </row>
    <row r="24" spans="1:12" x14ac:dyDescent="0.25">
      <c r="E24" s="23"/>
      <c r="G24"/>
    </row>
  </sheetData>
  <mergeCells count="3">
    <mergeCell ref="G8:G13"/>
    <mergeCell ref="G14:G19"/>
    <mergeCell ref="G2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weed population</vt:lpstr>
      <vt:lpstr>weed wghts</vt:lpstr>
      <vt:lpstr>Berry weights</vt:lpstr>
      <vt:lpstr>weed pop 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2011-03-06T23:04:41Z</dcterms:created>
  <dcterms:modified xsi:type="dcterms:W3CDTF">2012-03-01T19:29:44Z</dcterms:modified>
</cp:coreProperties>
</file>