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6480" windowHeight="1468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7" i="1"/>
  <c r="C27"/>
  <c r="E21"/>
  <c r="B19"/>
  <c r="A19"/>
  <c r="E16"/>
  <c r="D11"/>
  <c r="C11"/>
  <c r="D6"/>
  <c r="C6"/>
</calcChain>
</file>

<file path=xl/sharedStrings.xml><?xml version="1.0" encoding="utf-8"?>
<sst xmlns="http://schemas.openxmlformats.org/spreadsheetml/2006/main" count="33" uniqueCount="30">
  <si>
    <t>Economic Analysis</t>
    <phoneticPr fontId="1" type="noConversion"/>
  </si>
  <si>
    <t>Cydectin Sheep Drench - 1000 ml is $68.29</t>
    <phoneticPr fontId="1" type="noConversion"/>
  </si>
  <si>
    <t>Ewe</t>
    <phoneticPr fontId="1" type="noConversion"/>
  </si>
  <si>
    <t>75 lb</t>
    <phoneticPr fontId="1" type="noConversion"/>
  </si>
  <si>
    <t>Dosage</t>
    <phoneticPr fontId="1" type="noConversion"/>
  </si>
  <si>
    <t>7 ml Cydectin</t>
    <phoneticPr fontId="1" type="noConversion"/>
  </si>
  <si>
    <t>$/ml</t>
    <phoneticPr fontId="1" type="noConversion"/>
  </si>
  <si>
    <t>Cost/dose</t>
    <phoneticPr fontId="1" type="noConversion"/>
  </si>
  <si>
    <t>Goats get 2x the labelled dose for sheep</t>
    <phoneticPr fontId="1" type="noConversion"/>
  </si>
  <si>
    <t>Doe</t>
    <phoneticPr fontId="1" type="noConversion"/>
  </si>
  <si>
    <t>75 lb</t>
    <phoneticPr fontId="1" type="noConversion"/>
  </si>
  <si>
    <t>14 ml Cydectin</t>
    <phoneticPr fontId="1" type="noConversion"/>
  </si>
  <si>
    <t>Pumpkin Seed Dose (drench or seed)</t>
    <phoneticPr fontId="1" type="noConversion"/>
  </si>
  <si>
    <t>Dosage</t>
    <phoneticPr fontId="1" type="noConversion"/>
  </si>
  <si>
    <t>Pumpkin seeds/pumpkin</t>
    <phoneticPr fontId="1" type="noConversion"/>
  </si>
  <si>
    <t>6 ounces/75 lbs</t>
    <phoneticPr fontId="1" type="noConversion"/>
  </si>
  <si>
    <t>5.7 ounces</t>
    <phoneticPr fontId="1" type="noConversion"/>
  </si>
  <si>
    <t>Cost of PUM crate</t>
    <phoneticPr fontId="1" type="noConversion"/>
  </si>
  <si>
    <t>PUM/crate</t>
    <phoneticPr fontId="1" type="noConversion"/>
  </si>
  <si>
    <t>Cost of 1 PUM</t>
    <phoneticPr fontId="1" type="noConversion"/>
  </si>
  <si>
    <t>PUMs/dose</t>
    <phoneticPr fontId="1" type="noConversion"/>
  </si>
  <si>
    <t>Cost/dose</t>
    <phoneticPr fontId="1" type="noConversion"/>
  </si>
  <si>
    <t>Cost to feed pumpkins every day for 28 days for 10 animals averaging 75 lbs</t>
    <phoneticPr fontId="1" type="noConversion"/>
  </si>
  <si>
    <t>Pumpkin seed oil</t>
    <phoneticPr fontId="1" type="noConversion"/>
  </si>
  <si>
    <t>0.9 ml</t>
    <phoneticPr fontId="1" type="noConversion"/>
  </si>
  <si>
    <t>Dose/lb</t>
    <phoneticPr fontId="1" type="noConversion"/>
  </si>
  <si>
    <t>ewe/doe</t>
    <phoneticPr fontId="1" type="noConversion"/>
  </si>
  <si>
    <t>Cost PUM seed oil-473ml</t>
    <phoneticPr fontId="1" type="noConversion"/>
  </si>
  <si>
    <t>Cost/ml</t>
    <phoneticPr fontId="1" type="noConversion"/>
  </si>
  <si>
    <t>Cost/75 lb</t>
    <phoneticPr fontId="1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</si>
</sst>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27"/>
  <sheetViews>
    <sheetView tabSelected="1" view="pageLayout" workbookViewId="0">
      <selection activeCell="A30" sqref="A30"/>
    </sheetView>
  </sheetViews>
  <sheetFormatPr baseColWidth="10" defaultRowHeight="13"/>
  <cols>
    <col min="1" max="1" width="12.7109375" customWidth="1"/>
    <col min="2" max="2" width="19" customWidth="1"/>
    <col min="3" max="3" width="15.140625" customWidth="1"/>
  </cols>
  <sheetData>
    <row r="1" spans="1:5">
      <c r="A1" t="s">
        <v>0</v>
      </c>
    </row>
    <row r="3" spans="1:5">
      <c r="A3" t="s">
        <v>1</v>
      </c>
    </row>
    <row r="5" spans="1:5">
      <c r="A5" t="s">
        <v>2</v>
      </c>
      <c r="B5" t="s">
        <v>4</v>
      </c>
      <c r="C5" t="s">
        <v>6</v>
      </c>
      <c r="D5" t="s">
        <v>7</v>
      </c>
    </row>
    <row r="6" spans="1:5">
      <c r="A6" t="s">
        <v>3</v>
      </c>
      <c r="B6" t="s">
        <v>5</v>
      </c>
      <c r="C6">
        <f>68.29/1000</f>
        <v>6.8290000000000003E-2</v>
      </c>
      <c r="D6">
        <f>7*C6</f>
        <v>0.47803000000000001</v>
      </c>
    </row>
    <row r="8" spans="1:5">
      <c r="A8" t="s">
        <v>8</v>
      </c>
    </row>
    <row r="10" spans="1:5">
      <c r="A10" t="s">
        <v>9</v>
      </c>
      <c r="B10" t="s">
        <v>4</v>
      </c>
      <c r="C10" t="s">
        <v>6</v>
      </c>
      <c r="D10" t="s">
        <v>7</v>
      </c>
    </row>
    <row r="11" spans="1:5">
      <c r="A11" t="s">
        <v>10</v>
      </c>
      <c r="B11" t="s">
        <v>11</v>
      </c>
      <c r="C11">
        <f>68.29/1000</f>
        <v>6.8290000000000003E-2</v>
      </c>
      <c r="D11">
        <f>14*C11</f>
        <v>0.95606000000000002</v>
      </c>
    </row>
    <row r="13" spans="1:5">
      <c r="A13" t="s">
        <v>12</v>
      </c>
    </row>
    <row r="15" spans="1:5">
      <c r="A15" t="s">
        <v>13</v>
      </c>
      <c r="B15" t="s">
        <v>14</v>
      </c>
      <c r="C15" t="s">
        <v>17</v>
      </c>
      <c r="D15" t="s">
        <v>18</v>
      </c>
      <c r="E15" t="s">
        <v>19</v>
      </c>
    </row>
    <row r="16" spans="1:5">
      <c r="A16" t="s">
        <v>15</v>
      </c>
      <c r="B16" t="s">
        <v>16</v>
      </c>
      <c r="C16" s="1">
        <v>120</v>
      </c>
      <c r="D16">
        <v>35</v>
      </c>
      <c r="E16">
        <f>120/35</f>
        <v>3.4285714285714284</v>
      </c>
    </row>
    <row r="18" spans="1:5">
      <c r="A18" t="s">
        <v>20</v>
      </c>
      <c r="B18" t="s">
        <v>21</v>
      </c>
    </row>
    <row r="19" spans="1:5">
      <c r="A19">
        <f>6/5.7</f>
        <v>1.0526315789473684</v>
      </c>
      <c r="B19">
        <f>E16*A19</f>
        <v>3.6090225563909772</v>
      </c>
    </row>
    <row r="21" spans="1:5">
      <c r="A21" t="s">
        <v>22</v>
      </c>
      <c r="E21">
        <f>B19*10*28</f>
        <v>1010.5263157894735</v>
      </c>
    </row>
    <row r="23" spans="1:5">
      <c r="A23" t="s">
        <v>23</v>
      </c>
    </row>
    <row r="25" spans="1:5">
      <c r="A25" t="s">
        <v>25</v>
      </c>
      <c r="B25" t="s">
        <v>27</v>
      </c>
      <c r="C25" t="s">
        <v>28</v>
      </c>
      <c r="D25" t="s">
        <v>29</v>
      </c>
    </row>
    <row r="26" spans="1:5">
      <c r="D26" t="s">
        <v>26</v>
      </c>
    </row>
    <row r="27" spans="1:5">
      <c r="A27" t="s">
        <v>24</v>
      </c>
      <c r="B27" s="2">
        <v>22.49</v>
      </c>
      <c r="C27">
        <f>22.49/473</f>
        <v>4.7547568710359402E-2</v>
      </c>
      <c r="D27">
        <f>75*C27</f>
        <v>3.5660676532769551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Dahlia O Brien</dc:creator>
  <cp:lastModifiedBy>Dahlia O Brien</cp:lastModifiedBy>
  <dcterms:created xsi:type="dcterms:W3CDTF">2012-12-31T01:52:55Z</dcterms:created>
  <dcterms:modified xsi:type="dcterms:W3CDTF">2012-12-31T02:16:49Z</dcterms:modified>
</cp:coreProperties>
</file>