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680" yWindow="3000" windowWidth="23860" windowHeight="11380" tabRatio="500"/>
  </bookViews>
  <sheets>
    <sheet name="Sheet1" sheetId="1" r:id="rId1"/>
    <sheet name="Ledger1" sheetId="2" r:id="rId2"/>
    <sheet name="Ledger1 (2)" sheetId="3" r:id="rId3"/>
  </sheets>
  <definedNames>
    <definedName name="_xlnm.Print_Titles" localSheetId="1">Ledger1!$1:$1</definedName>
    <definedName name="_xlnm.Print_Titles" localSheetId="2">'Ledger1 (2)'!$1:$1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<sst xmlns="http://schemas.openxmlformats.org/spreadsheetml/2006/main" count="54" uniqueCount="47">
  <si>
    <t>ADIRONDACK GRAZERS FARM DEVELOPMENT</t>
    <phoneticPr fontId="1" type="noConversion"/>
  </si>
  <si>
    <t>2011 PASTURE</t>
    <phoneticPr fontId="1" type="noConversion"/>
  </si>
  <si>
    <t>2012 BEEF SALES</t>
    <phoneticPr fontId="1" type="noConversion"/>
  </si>
  <si>
    <t>Northbrook</t>
    <phoneticPr fontId="1" type="noConversion"/>
  </si>
  <si>
    <t>Rosie's Beef</t>
    <phoneticPr fontId="1" type="noConversion"/>
  </si>
  <si>
    <t>White Clover</t>
    <phoneticPr fontId="1" type="noConversion"/>
  </si>
  <si>
    <t>Stone Meadow</t>
    <phoneticPr fontId="1" type="noConversion"/>
  </si>
  <si>
    <t>2012 PASTURES</t>
    <phoneticPr fontId="1" type="noConversion"/>
  </si>
  <si>
    <t>2013 PASTURES</t>
    <phoneticPr fontId="1" type="noConversion"/>
  </si>
  <si>
    <t>2013 BEEF SALES</t>
    <phoneticPr fontId="1" type="noConversion"/>
  </si>
  <si>
    <t>Reid Farm</t>
    <phoneticPr fontId="1" type="noConversion"/>
  </si>
  <si>
    <t>Kingfed farm</t>
    <phoneticPr fontId="1" type="noConversion"/>
  </si>
  <si>
    <t>Long View Hill</t>
    <phoneticPr fontId="1" type="noConversion"/>
  </si>
  <si>
    <t>Grazin' Acres</t>
    <phoneticPr fontId="1" type="noConversion"/>
  </si>
  <si>
    <t>Duell Hollow</t>
    <phoneticPr fontId="1" type="noConversion"/>
  </si>
  <si>
    <t>Frye's Angus</t>
    <phoneticPr fontId="1" type="noConversion"/>
  </si>
  <si>
    <t>Larson Farm</t>
    <phoneticPr fontId="1" type="noConversion"/>
  </si>
  <si>
    <t>Windy River</t>
    <phoneticPr fontId="1" type="noConversion"/>
  </si>
  <si>
    <t>Creed Ankony</t>
    <phoneticPr fontId="1" type="noConversion"/>
  </si>
  <si>
    <t>n</t>
  </si>
  <si>
    <t>Balance</t>
  </si>
  <si>
    <t>Credit</t>
  </si>
  <si>
    <t>Debit</t>
  </si>
  <si>
    <t>Memo</t>
  </si>
  <si>
    <t>Customer</t>
  </si>
  <si>
    <t>Payee</t>
  </si>
  <si>
    <t>Category</t>
  </si>
  <si>
    <t>Posted</t>
  </si>
  <si>
    <t>Date Paid</t>
  </si>
  <si>
    <t>Due Date</t>
  </si>
  <si>
    <t>Invoice</t>
  </si>
  <si>
    <t>Check #</t>
  </si>
  <si>
    <t>Mailed</t>
  </si>
  <si>
    <t>Priority</t>
  </si>
  <si>
    <t>Date</t>
  </si>
  <si>
    <t>2011 HERD SIZE</t>
  </si>
  <si>
    <t>2012 HERD SIZE</t>
  </si>
  <si>
    <t>2013 HER SIZE</t>
  </si>
  <si>
    <t>#STEERS THRU CO-OP</t>
    <phoneticPr fontId="1" type="noConversion"/>
  </si>
  <si>
    <t>acres</t>
    <phoneticPr fontId="1" type="noConversion"/>
  </si>
  <si>
    <t>acres</t>
    <phoneticPr fontId="1" type="noConversion"/>
  </si>
  <si>
    <t>head</t>
    <phoneticPr fontId="1" type="noConversion"/>
  </si>
  <si>
    <t>head</t>
    <phoneticPr fontId="1" type="noConversion"/>
  </si>
  <si>
    <t>up to 6.27.13</t>
    <phoneticPr fontId="1" type="noConversion"/>
  </si>
  <si>
    <t>number of cattle</t>
    <phoneticPr fontId="1" type="noConversion"/>
  </si>
  <si>
    <t>sales</t>
    <phoneticPr fontId="1" type="noConversion"/>
  </si>
  <si>
    <t>Totals:</t>
    <phoneticPr fontId="1" type="noConversion"/>
  </si>
</sst>
</file>

<file path=xl/styles.xml><?xml version="1.0" encoding="utf-8"?>
<styleSheet xmlns="http://schemas.openxmlformats.org/spreadsheetml/2006/main">
  <numFmts count="10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_);[Red]\(&quot;$&quot;#,##0\)"/>
    <numFmt numFmtId="165" formatCode="&quot;$&quot;#,##0.00_);[Red]\(&quot;$&quot;#,##0.00\)"/>
    <numFmt numFmtId="170" formatCode="m/d/yyyy"/>
    <numFmt numFmtId="171" formatCode="&quot;$&quot;#,##0.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64" fontId="0" fillId="0" borderId="0" xfId="0" applyNumberFormat="1"/>
    <xf numFmtId="165" fontId="0" fillId="0" borderId="0" xfId="0" applyNumberFormat="1" applyFont="1" applyFill="1" applyBorder="1" applyAlignment="1" applyProtection="1"/>
    <xf numFmtId="171" fontId="0" fillId="0" borderId="0" xfId="0" applyNumberFormat="1" applyFont="1" applyFill="1" applyBorder="1" applyAlignment="1" applyProtection="1"/>
    <xf numFmtId="0" fontId="0" fillId="0" borderId="0" xfId="0" applyNumberFormat="1"/>
    <xf numFmtId="1" fontId="0" fillId="0" borderId="0" xfId="0" applyNumberFormat="1" applyFont="1" applyFill="1" applyBorder="1" applyAlignment="1" applyProtection="1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Font="1" applyFill="1" applyBorder="1" applyAlignment="1" applyProtection="1">
      <alignment wrapText="1"/>
    </xf>
    <xf numFmtId="170" fontId="0" fillId="0" borderId="0" xfId="0" applyNumberFormat="1" applyFont="1" applyFill="1" applyBorder="1" applyAlignment="1" applyProtection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5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K19"/>
  <sheetViews>
    <sheetView tabSelected="1" view="pageLayout" workbookViewId="0">
      <selection activeCell="K19" sqref="K19"/>
    </sheetView>
  </sheetViews>
  <sheetFormatPr baseColWidth="10" defaultRowHeight="13"/>
  <cols>
    <col min="8" max="8" width="8.42578125" customWidth="1"/>
    <col min="9" max="9" width="7.5703125" customWidth="1"/>
  </cols>
  <sheetData>
    <row r="1" spans="1:11">
      <c r="A1" t="s">
        <v>0</v>
      </c>
    </row>
    <row r="2" spans="1:11">
      <c r="H2" t="s">
        <v>38</v>
      </c>
    </row>
    <row r="3" spans="1:11">
      <c r="B3" t="s">
        <v>1</v>
      </c>
      <c r="C3" t="s">
        <v>7</v>
      </c>
      <c r="D3" t="s">
        <v>8</v>
      </c>
      <c r="E3" t="s">
        <v>35</v>
      </c>
      <c r="F3" t="s">
        <v>36</v>
      </c>
      <c r="G3" t="s">
        <v>37</v>
      </c>
      <c r="H3">
        <v>2012</v>
      </c>
      <c r="I3">
        <v>2013</v>
      </c>
      <c r="J3" t="s">
        <v>2</v>
      </c>
      <c r="K3" t="s">
        <v>9</v>
      </c>
    </row>
    <row r="4" spans="1:11">
      <c r="B4" t="s">
        <v>39</v>
      </c>
      <c r="C4" t="s">
        <v>40</v>
      </c>
      <c r="D4" t="s">
        <v>39</v>
      </c>
      <c r="E4" t="s">
        <v>41</v>
      </c>
      <c r="F4" t="s">
        <v>42</v>
      </c>
      <c r="G4" t="s">
        <v>41</v>
      </c>
      <c r="H4" t="s">
        <v>44</v>
      </c>
      <c r="I4" t="s">
        <v>44</v>
      </c>
      <c r="J4" t="s">
        <v>45</v>
      </c>
      <c r="K4" t="s">
        <v>43</v>
      </c>
    </row>
    <row r="5" spans="1:11">
      <c r="A5" t="s">
        <v>3</v>
      </c>
      <c r="B5">
        <v>40</v>
      </c>
      <c r="C5">
        <v>70</v>
      </c>
      <c r="D5">
        <v>80</v>
      </c>
      <c r="E5">
        <v>80</v>
      </c>
      <c r="F5">
        <v>90</v>
      </c>
      <c r="G5">
        <v>100</v>
      </c>
      <c r="H5">
        <v>2</v>
      </c>
      <c r="I5">
        <v>3</v>
      </c>
      <c r="J5" s="1">
        <v>4200</v>
      </c>
      <c r="K5" s="13">
        <v>6256</v>
      </c>
    </row>
    <row r="6" spans="1:11">
      <c r="A6" t="s">
        <v>4</v>
      </c>
      <c r="B6">
        <v>60</v>
      </c>
      <c r="C6">
        <v>80</v>
      </c>
      <c r="E6">
        <v>7</v>
      </c>
      <c r="F6">
        <v>14</v>
      </c>
      <c r="G6">
        <v>14</v>
      </c>
      <c r="H6">
        <v>1</v>
      </c>
      <c r="I6">
        <v>6</v>
      </c>
      <c r="J6" s="1">
        <v>2200</v>
      </c>
      <c r="K6" s="1">
        <v>12735.96</v>
      </c>
    </row>
    <row r="7" spans="1:11">
      <c r="A7" t="s">
        <v>5</v>
      </c>
      <c r="B7">
        <v>65</v>
      </c>
      <c r="C7">
        <v>65</v>
      </c>
      <c r="D7">
        <v>65</v>
      </c>
      <c r="E7">
        <v>30</v>
      </c>
      <c r="F7">
        <v>35</v>
      </c>
      <c r="G7">
        <v>33</v>
      </c>
      <c r="H7">
        <v>1</v>
      </c>
      <c r="I7">
        <v>1</v>
      </c>
      <c r="J7" s="1">
        <v>2359</v>
      </c>
      <c r="K7" s="13">
        <v>1936.72</v>
      </c>
    </row>
    <row r="8" spans="1:11">
      <c r="A8" t="s">
        <v>6</v>
      </c>
      <c r="B8">
        <v>40</v>
      </c>
      <c r="C8">
        <v>40</v>
      </c>
      <c r="D8">
        <v>40</v>
      </c>
      <c r="E8">
        <v>60</v>
      </c>
      <c r="F8">
        <v>80</v>
      </c>
      <c r="G8">
        <v>110</v>
      </c>
      <c r="H8">
        <v>10</v>
      </c>
      <c r="I8">
        <v>2</v>
      </c>
      <c r="J8" s="11">
        <v>3033</v>
      </c>
      <c r="K8" s="13">
        <v>2676</v>
      </c>
    </row>
    <row r="9" spans="1:11">
      <c r="A9" t="s">
        <v>10</v>
      </c>
      <c r="B9" s="15">
        <v>1000</v>
      </c>
      <c r="C9" s="15">
        <v>1200</v>
      </c>
      <c r="D9" s="15">
        <v>1400</v>
      </c>
      <c r="E9" s="15">
        <v>200</v>
      </c>
      <c r="F9" s="15">
        <v>250</v>
      </c>
      <c r="G9">
        <v>300</v>
      </c>
      <c r="H9">
        <v>3</v>
      </c>
      <c r="I9" s="15">
        <v>1</v>
      </c>
      <c r="J9" s="13">
        <v>7200</v>
      </c>
      <c r="K9" s="13">
        <v>1648</v>
      </c>
    </row>
    <row r="10" spans="1:11">
      <c r="A10" t="s">
        <v>11</v>
      </c>
      <c r="B10">
        <v>80</v>
      </c>
      <c r="C10">
        <v>85</v>
      </c>
      <c r="D10">
        <v>85</v>
      </c>
      <c r="E10">
        <v>10</v>
      </c>
      <c r="F10">
        <v>25</v>
      </c>
      <c r="G10">
        <v>41</v>
      </c>
      <c r="H10">
        <v>0</v>
      </c>
      <c r="I10">
        <v>7</v>
      </c>
      <c r="J10" s="1">
        <v>0</v>
      </c>
      <c r="K10" s="1">
        <v>15416</v>
      </c>
    </row>
    <row r="11" spans="1:11">
      <c r="A11" t="s">
        <v>12</v>
      </c>
      <c r="B11">
        <v>75</v>
      </c>
      <c r="C11">
        <v>75</v>
      </c>
      <c r="D11">
        <v>80</v>
      </c>
      <c r="E11">
        <v>20</v>
      </c>
      <c r="F11">
        <v>35</v>
      </c>
      <c r="G11">
        <v>35</v>
      </c>
      <c r="H11">
        <v>3</v>
      </c>
      <c r="I11">
        <v>3</v>
      </c>
      <c r="J11" s="1">
        <v>5904</v>
      </c>
      <c r="K11" s="1">
        <v>5822</v>
      </c>
    </row>
    <row r="12" spans="1:11">
      <c r="A12" t="s">
        <v>13</v>
      </c>
      <c r="B12">
        <v>40</v>
      </c>
      <c r="C12">
        <v>40</v>
      </c>
      <c r="D12">
        <v>45</v>
      </c>
      <c r="E12">
        <v>20</v>
      </c>
      <c r="F12">
        <v>25</v>
      </c>
      <c r="G12">
        <v>30</v>
      </c>
      <c r="H12">
        <v>2</v>
      </c>
      <c r="I12">
        <v>1</v>
      </c>
      <c r="J12" s="12">
        <v>4200</v>
      </c>
      <c r="K12" s="13">
        <v>1918.87</v>
      </c>
    </row>
    <row r="13" spans="1:11">
      <c r="A13" t="s">
        <v>14</v>
      </c>
      <c r="B13">
        <v>200</v>
      </c>
      <c r="C13">
        <v>300</v>
      </c>
      <c r="D13">
        <v>400</v>
      </c>
      <c r="E13">
        <v>100</v>
      </c>
      <c r="F13">
        <v>150</v>
      </c>
      <c r="G13">
        <v>200</v>
      </c>
      <c r="H13">
        <v>2</v>
      </c>
      <c r="I13">
        <v>7</v>
      </c>
      <c r="J13" s="10">
        <v>4425</v>
      </c>
      <c r="K13" s="10">
        <v>12259</v>
      </c>
    </row>
    <row r="14" spans="1:11">
      <c r="A14" t="s">
        <v>15</v>
      </c>
      <c r="B14">
        <v>50</v>
      </c>
      <c r="C14">
        <v>60</v>
      </c>
      <c r="D14">
        <v>60</v>
      </c>
      <c r="E14">
        <v>45</v>
      </c>
      <c r="F14">
        <v>40</v>
      </c>
      <c r="G14">
        <v>40</v>
      </c>
      <c r="H14">
        <v>5</v>
      </c>
      <c r="I14">
        <v>4</v>
      </c>
      <c r="J14" s="11">
        <v>7082</v>
      </c>
      <c r="K14" s="11">
        <v>8385</v>
      </c>
    </row>
    <row r="15" spans="1:11">
      <c r="A15" t="s">
        <v>16</v>
      </c>
      <c r="B15">
        <v>50</v>
      </c>
      <c r="C15">
        <v>50</v>
      </c>
      <c r="D15">
        <v>50</v>
      </c>
      <c r="E15">
        <v>35</v>
      </c>
      <c r="F15">
        <v>40</v>
      </c>
      <c r="G15">
        <v>40</v>
      </c>
      <c r="H15">
        <v>3</v>
      </c>
      <c r="I15">
        <v>2</v>
      </c>
      <c r="J15" s="11">
        <v>5226</v>
      </c>
      <c r="K15" s="11">
        <v>3656.27</v>
      </c>
    </row>
    <row r="16" spans="1:11">
      <c r="A16" t="s">
        <v>17</v>
      </c>
      <c r="B16">
        <v>150</v>
      </c>
      <c r="C16">
        <v>150</v>
      </c>
      <c r="D16">
        <v>150</v>
      </c>
      <c r="E16">
        <v>45</v>
      </c>
      <c r="F16">
        <v>50</v>
      </c>
      <c r="G16">
        <v>71</v>
      </c>
      <c r="H16">
        <v>0</v>
      </c>
      <c r="I16">
        <v>7</v>
      </c>
      <c r="J16" s="11">
        <v>0</v>
      </c>
      <c r="K16" s="11">
        <v>18057</v>
      </c>
    </row>
    <row r="17" spans="1:11">
      <c r="A17" t="s">
        <v>18</v>
      </c>
      <c r="H17">
        <v>0</v>
      </c>
      <c r="I17">
        <v>3</v>
      </c>
      <c r="J17" s="11">
        <v>0</v>
      </c>
      <c r="K17" s="11">
        <v>6403</v>
      </c>
    </row>
    <row r="18" spans="1:11">
      <c r="J18" s="12"/>
      <c r="K18" s="12"/>
    </row>
    <row r="19" spans="1:11">
      <c r="A19" t="s">
        <v>46</v>
      </c>
      <c r="B19" s="15">
        <v>1850</v>
      </c>
      <c r="C19" s="15">
        <v>2215</v>
      </c>
      <c r="D19" s="15">
        <v>2455</v>
      </c>
      <c r="E19" s="15">
        <v>652</v>
      </c>
      <c r="F19" s="15">
        <v>834</v>
      </c>
      <c r="G19" s="15">
        <v>1014</v>
      </c>
      <c r="H19" s="15">
        <v>32</v>
      </c>
      <c r="I19">
        <v>47</v>
      </c>
      <c r="J19" s="13">
        <v>45829</v>
      </c>
      <c r="K19" s="14">
        <v>97170</v>
      </c>
    </row>
  </sheetData>
  <phoneticPr fontId="1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N2"/>
  <sheetViews>
    <sheetView showRowColHeaders="0" view="pageLayout" zoomScale="94" zoomScaleNormal="126" zoomScalePageLayoutView="126" workbookViewId="0">
      <selection activeCell="A2" sqref="A2:N2"/>
    </sheetView>
  </sheetViews>
  <sheetFormatPr baseColWidth="10" defaultRowHeight="13"/>
  <cols>
    <col min="1" max="2" width="8.7109375" bestFit="1"/>
    <col min="3" max="3" width="12.7109375" bestFit="1"/>
    <col min="4" max="4" width="16.7109375" bestFit="1"/>
  </cols>
  <sheetData>
    <row r="1" spans="1:14" ht="39" customHeight="1">
      <c r="A1" s="6" t="s">
        <v>33</v>
      </c>
      <c r="B1" s="7" t="s">
        <v>32</v>
      </c>
      <c r="C1" s="7" t="s">
        <v>31</v>
      </c>
      <c r="D1" s="6" t="s">
        <v>30</v>
      </c>
      <c r="E1" s="6" t="s">
        <v>29</v>
      </c>
      <c r="F1" s="6" t="s">
        <v>28</v>
      </c>
      <c r="G1" s="6" t="s">
        <v>27</v>
      </c>
      <c r="H1" s="6" t="s">
        <v>26</v>
      </c>
      <c r="I1" s="6" t="s">
        <v>25</v>
      </c>
      <c r="J1" s="6" t="s">
        <v>24</v>
      </c>
      <c r="K1" s="6" t="s">
        <v>23</v>
      </c>
      <c r="L1" s="6" t="s">
        <v>22</v>
      </c>
      <c r="M1" s="6" t="s">
        <v>21</v>
      </c>
      <c r="N1" s="6" t="s">
        <v>20</v>
      </c>
    </row>
    <row r="2" spans="1:14">
      <c r="C2" s="5"/>
      <c r="G2" s="4" t="s">
        <v>19</v>
      </c>
      <c r="L2" s="3"/>
      <c r="M2" s="3"/>
      <c r="N2" s="2"/>
    </row>
  </sheetData>
  <phoneticPr fontId="1" type="noConversion"/>
  <dataValidations count="5">
    <dataValidation type="decimal" operator="greaterThanOrEqual" allowBlank="1" showInputMessage="1" showErrorMessage="1" sqref="L2:M2">
      <formula1>-9.9999999999999E+307</formula1>
    </dataValidation>
    <dataValidation allowBlank="1" showInputMessage="1" showErrorMessage="1" sqref="N2 D2"/>
    <dataValidation type="list" allowBlank="1" showInputMessage="1" showErrorMessage="1" sqref="A2">
      <formula1>"!!,!,↓,↓↓,-"</formula1>
    </dataValidation>
    <dataValidation type="whole" operator="greaterThanOrEqual" allowBlank="1" showInputMessage="1" showErrorMessage="1" sqref="C2">
      <formula1>-9.9999999999999E+307</formula1>
    </dataValidation>
    <dataValidation type="list" allowBlank="1" showInputMessage="1" showErrorMessage="1" sqref="G2">
      <formula1>"y,n"</formula1>
    </dataValidation>
  </dataValidations>
  <pageMargins left="0.75" right="0.75" top="1" bottom="1" header="0.5" footer="0.5"/>
  <pageSetup orientation="landscape" horizontalDpi="4294967292" verticalDpi="4294967292"/>
  <headerFooter>
    <oddHeader>&amp;L&amp;18Enter account name here&amp;C&amp;9Enter account number here&amp;R&amp;F&amp;N</oddHeader>
  </headerFooter>
  <extLst>
    <ext xmlns:mx="http://schemas.microsoft.com/office/mac/excel/2008/main" uri="http://schemas.microsoft.com/office/mac/excel/2008/main">
      <mx:PLV Mode="1" OnePage="1" WScale="0"/>
      <mx:List Name="Ledger1" NumFields="14" NumRecs="0" Flags="9" Flags2="4096" GridStyle="0">
        <f>1:1048576</f>
        <mx:ListSort Flags="0"/>
        <mx:ListSort Flags="0"/>
        <mx:ListSort Flags="0"/>
        <mx:LField Name="Priority" Flags="3" InfoFlags="6" Uuid="00000000-0000-0000-0000-000000000002" Min="33" Pref="61" Soft="0" NumDeps="0">
          <f>A1:A2</f>
          <mx:LFDval Flags="786819" InfoFlags="1">
            <f>"!!,!,↓,↓↓,-"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Mailed" Flags="3" InfoFlags="6" Uuid="00000000-0000-0000-0000-00000000001D" Min="33" Pref="61" Soft="0" NumDeps="0">
          <f>B1:B2</f>
          <mx:LFDval Flags="786819" InfoFlags="1">
            <f>"y,n"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Check #" Flags="33" InfoFlags="6" Uuid="00000000-0000-0000-0000-00000000000C" Min="47" Pref="89" Soft="0" NumDeps="0">
          <f>C1:C2</f>
          <mx:LFDval Flags="7078145" InfoFlags="1">
            <f>-9.9999999999999E+307</f>
          </mx:LFDval>
          <mx:Xfmtr Fill="1" NewBorder="0" InfoFlags="63" Align="32" Indent="0" Ninch="2113929216" Border1="541065216" Border2="1056832" Pattern1="0" Pattern2="8384" Protection="1" FmtIndex="1" FontName="Verdana" Height="200" Ts="0" Bls="400" Sss="0" Uls="0" Family="0" CharSet="0" Foreground="32767" FontGrp="0" TsNinch="0" SssNinch="0" UlsNinch="0" BlsNinch="0" AutoNinch="0" Pos="-1" Count="-1" FontIndex="0"/>
        </mx:LField>
        <mx:LField Name="Invoice" Flags="0" InfoFlags="6" Uuid="00000000-0000-0000-0000-00000000004B" Min="68" Pref="117" Soft="0" NumDeps="0">
          <f>D1:D2</f>
          <mx:LFDval Flags="786688" InfoFlags="0"/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Due Date" Flags="36" InfoFlags="6" Uuid="00000000-0000-0000-0000-000000000006" Min="68" Pref="117" Soft="0" NumDeps="0">
          <f>E1:E2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Date Paid" Flags="36" InfoFlags="6" Uuid="00000000-0000-0000-0000-000000000005" Min="68" Pref="117" Soft="0" NumDeps="0">
          <f>F1:F2</f>
          <mx:LFDval Flags="7078148" InfoFlags="1">
            <f>1</f>
          </mx:LFDval>
          <mx:Xfmtr Fill="1" NewBorder="0" InfoFlags="63" Align="32" Indent="0" Ninch="2113929216" Border1="541065216" Border2="1056832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Posted" Flags="3" InfoFlags="6" Uuid="00000000-0000-0000-0000-000000000013" Min="33" Pref="61" Soft="0" NumDeps="0">
          <f>G1:G2</f>
          <mx:LFDval Flags="786819" InfoFlags="1">
            <f>"y,n"</f>
          </mx:LFDval>
          <mx:Xfmtr Fill="1" NewBorder="0" InfoFlags="63" Align="32" Indent="0" Ninch="2113929216" Border1="541065216" Border2="1056832" Pattern1="0" Pattern2="8384" Protection="1" FmtIndex="0" FontName="Verdana" Height="200" Ts="0" Bls="400" Sss="0" Uls="0" Family="0" CharSet="0" Foreground="32767" FontGrp="0" TsNinch="0" SssNinch="0" UlsNinch="0" BlsNinch="0" AutoNinch="0" Pos="-1" Count="-1" FontIndex="0"/>
        </mx:LField>
        <mx:LField Name="Category" Flags="38" InfoFlags="6" Uuid="00000000-0000-0000-0000-000000000001" Min="82" Pref="187" Soft="0" NumDeps="0">
          <f>H1:H2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Payee" Flags="38" InfoFlags="6" Uuid="00000000-0000-0000-0000-000000000012" Min="75" Pref="236" Soft="0" NumDeps="0">
          <f>I1:I2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Customer" Flags="38" InfoFlags="6" Uuid="00000000-0000-0000-0000-000000000014" Min="75" Pref="236" Soft="0" NumDeps="0">
          <f>J1:J2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Memo" Flags="38" InfoFlags="6" Uuid="00000000-0000-0000-0000-000000000011" Min="75" Pref="236" Soft="0" NumDeps="0">
          <f>K1:K2</f>
          <mx:LFDval Flags="786694" InfoFlags="3">
            <f>0</f>
            <f>255</f>
          </mx:LFDval>
          <mx:Xfmtr Fill="1" NewBorder="0" InfoFlags="63" Align="40" Indent="0" Ninch="2113929216" Border1="541065216" Border2="1056832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Debit" Flags="40" InfoFlags="6" Uuid="00000000-0000-0000-0000-00000000000F" Min="68" Pref="117" Soft="0" NumDeps="0">
          <f>L1:L2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Credit" Flags="40" InfoFlags="6" Uuid="00000000-0000-0000-0000-00000000000D" Min="68" Pref="117" Soft="0" NumDeps="0">
          <f>M1:M2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Balance" Flags="41" RowRel="0" InfoFlags="7" Uuid="00000000-0000-0000-0000-00000000000B" Min="68" Pref="117" Soft="0" NumDeps="2">
          <mx:LFieldDep Uuid="00000000-0000-0000-0000-00000000000F"/>
          <mx:LFieldDep Uuid="00000000-0000-0000-0000-00000000000D"/>
          <f>(IF(ISNUMBER(N1), N1, 0) + M2) - (L2 + 0)</f>
          <f>N1:N2</f>
          <mx:LFDval Flags="786688" InfoFlags="0"/>
          <mx:Xfmtr Fill="1" NewBorder="0" InfoFlags="63" Align="32" Indent="0" Ninch="2113929216" Border1="0" Border2="0" Pattern1="0" Pattern2="8384" Protection="1" FmtPic="&quot;$&quot;#,##0.00_);[Red]\(&quot;$&quot;#,##0.00\)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E2"/>
  <sheetViews>
    <sheetView showRowColHeaders="0" view="pageLayout" zoomScale="94" workbookViewId="0">
      <selection activeCell="A2" sqref="A2:E2"/>
    </sheetView>
  </sheetViews>
  <sheetFormatPr baseColWidth="10" defaultRowHeight="13"/>
  <cols>
    <col min="1" max="1" width="10.42578125" customWidth="1"/>
    <col min="2" max="2" width="37.140625" bestFit="1"/>
    <col min="3" max="5" width="16.7109375" bestFit="1"/>
  </cols>
  <sheetData>
    <row r="1" spans="1:5" ht="39" customHeight="1">
      <c r="A1" s="6" t="s">
        <v>34</v>
      </c>
      <c r="B1" s="6" t="s">
        <v>25</v>
      </c>
      <c r="C1" s="6" t="s">
        <v>22</v>
      </c>
      <c r="D1" s="6" t="s">
        <v>21</v>
      </c>
      <c r="E1" s="6" t="s">
        <v>20</v>
      </c>
    </row>
    <row r="2" spans="1:5">
      <c r="A2" s="9"/>
      <c r="B2" s="8"/>
      <c r="C2" s="3"/>
      <c r="D2" s="3"/>
      <c r="E2" s="2"/>
    </row>
  </sheetData>
  <sheetCalcPr fullCalcOnLoad="1"/>
  <phoneticPr fontId="1" type="noConversion"/>
  <dataValidations count="4">
    <dataValidation type="decimal" operator="greaterThanOrEqual" allowBlank="1" showInputMessage="1" showErrorMessage="1" sqref="C2:D2">
      <formula1>-9.9999999999999E+307</formula1>
    </dataValidation>
    <dataValidation allowBlank="1" showInputMessage="1" showErrorMessage="1" sqref="E2"/>
    <dataValidation type="date" operator="greaterThanOrEqual" allowBlank="1" showInputMessage="1" showErrorMessage="1" sqref="A2">
      <formula1>1</formula1>
    </dataValidation>
    <dataValidation type="textLength" allowBlank="1" showInputMessage="1" showErrorMessage="1" sqref="B2">
      <formula1>0</formula1>
      <formula2>255</formula2>
    </dataValidation>
  </dataValidations>
  <pageMargins left="0.75" right="0.75" top="1" bottom="1" header="0.5" footer="0.5"/>
  <pageSetup orientation="landscape" horizontalDpi="4294967292" verticalDpi="4294967292"/>
  <headerFooter>
    <oddHeader>&amp;L&amp;18Enter account name here&amp;C&amp;9Enter account number here&amp;R&amp;F&amp;N</oddHeader>
  </headerFooter>
  <extLst>
    <ext xmlns:mx="http://schemas.microsoft.com/office/mac/excel/2008/main" uri="http://schemas.microsoft.com/office/mac/excel/2008/main">
      <mx:PLV Mode="1" OnePage="1" WScale="0"/>
      <mx:List Name="List1" NumFields="5" NumRecs="0" Flags="9" Flags2="4096" GridStyle="4">
        <f>1:1048576</f>
        <mx:ListSort Flags="0"/>
        <mx:ListSort Flags="0"/>
        <mx:ListSort Flags="0"/>
        <mx:LField Name="Date" Flags="36" InfoFlags="6" Uuid="00000000-0000-0000-0000-00000000000E" Min="68" Pref="117" Soft="0" NumDeps="0">
          <f>A1:A2</f>
          <mx:LFDval Flags="7078148" InfoFlags="1">
            <f>1</f>
          </mx:LFDval>
          <mx:Xfmtr Fill="1" NewBorder="0" InfoFlags="63" Align="32" Indent="0" Ninch="2113929216" Border1="0" Border2="0" Pattern1="0" Pattern2="8384" Protection="1" FmtPic="m/d/yyyy" FontName="Verdana" Height="200" Ts="0" Bls="400" Sss="0" Uls="0" Family="0" CharSet="0" Foreground="32767" FontGrp="0" TsNinch="0" SssNinch="0" UlsNinch="0" BlsNinch="0" AutoNinch="0" Pos="-1" Count="-1" FontIndex="0"/>
        </mx:LField>
        <mx:LField Name="Payee" Flags="38" InfoFlags="6" Uuid="00000000-0000-0000-0000-000000000012" Min="75" Pref="236" Soft="1" NumDeps="0">
          <f>B1:B2</f>
          <mx:LFDval Flags="786694" InfoFlags="3">
            <f>0</f>
            <f>255</f>
          </mx:LFDval>
          <mx:Xfmtr Fill="1" NewBorder="0" InfoFlags="63" Align="40" Indent="0" Ninch="2113929216" Border1="0" Border2="0" Pattern1="0" Pattern2="8384" Protection="1" FmtIndex="30" FontName="Verdana" Height="200" Ts="0" Bls="400" Sss="0" Uls="0" Family="0" CharSet="0" Foreground="32767" FontGrp="0" TsNinch="0" SssNinch="0" UlsNinch="0" BlsNinch="0" AutoNinch="0" Pos="-1" Count="-1" FontIndex="0"/>
        </mx:LField>
        <mx:LField Name="Debit" Flags="40" InfoFlags="6" Uuid="00000000-0000-0000-0000-00000000000F" Min="68" Pref="117" Soft="0" NumDeps="0">
          <f>C1:C2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Credit" Flags="40" InfoFlags="6" Uuid="00000000-0000-0000-0000-00000000000D" Min="68" Pref="117" Soft="0" NumDeps="0">
          <f>D1:D2</f>
          <mx:LFDval Flags="7078146" InfoFlags="1">
            <f>-9.9999999999999E+307</f>
          </mx:LFDval>
          <mx:Xfmtr Fill="1" NewBorder="0" InfoFlags="63" Align="32" Indent="0" Ninch="2113929216" Border1="0" Border2="0" Pattern1="0" Pattern2="8384" Protection="1" FmtPic="&quot;$&quot;#,##0.00" FontName="Verdana" Height="200" Ts="0" Bls="400" Sss="0" Uls="0" Family="0" CharSet="0" Foreground="32767" FontGrp="0" TsNinch="0" SssNinch="0" UlsNinch="0" BlsNinch="0" AutoNinch="0" Pos="-1" Count="-1" FontIndex="0"/>
        </mx:LField>
        <mx:LField Name="Balance" Flags="41" RowRel="0" InfoFlags="7" Uuid="00000000-0000-0000-0000-00000000000B" Min="68" Pref="117" Soft="0" NumDeps="2">
          <mx:LFieldDep Uuid="00000000-0000-0000-0000-00000000000F"/>
          <mx:LFieldDep Uuid="00000000-0000-0000-0000-00000000000D"/>
          <f>(IF(ISNUMBER(E1), E1, 0) + D2) - (C2 + 0)</f>
          <f>E1:E2</f>
          <mx:LFDval Flags="786688" InfoFlags="0"/>
          <mx:Xfmtr Fill="1" NewBorder="0" InfoFlags="63" Align="32" Indent="0" Ninch="2113929216" Border1="0" Border2="0" Pattern1="0" Pattern2="8384" Protection="1" FmtPic="&quot;$&quot;#,##0.00_);[Red]\(&quot;$&quot;#,##0.00\)" FontName="Verdana" Height="200" Ts="0" Bls="400" Sss="0" Uls="0" Family="0" CharSet="0" Foreground="32767" FontGrp="0" TsNinch="0" SssNinch="0" UlsNinch="0" BlsNinch="0" AutoNinch="0" Pos="-1" Count="-1" FontIndex="0"/>
        </mx:LField>
      </mx: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Ledger1</vt:lpstr>
      <vt:lpstr>Ledger1 (2)</vt:lpstr>
    </vt:vector>
  </TitlesOfParts>
  <Company>Teale Edwards, LLC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Teale</dc:creator>
  <cp:lastModifiedBy>Sarah Teale</cp:lastModifiedBy>
  <dcterms:created xsi:type="dcterms:W3CDTF">2013-03-19T18:56:31Z</dcterms:created>
  <dcterms:modified xsi:type="dcterms:W3CDTF">2013-07-24T20:17:48Z</dcterms:modified>
</cp:coreProperties>
</file>