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24795" windowHeight="12270"/>
  </bookViews>
  <sheets>
    <sheet name="Instructions" sheetId="4" r:id="rId1"/>
    <sheet name="Forecasting sheet" sheetId="2" r:id="rId2"/>
    <sheet name="Forecast Table " sheetId="6" r:id="rId3"/>
    <sheet name="Graphical output" sheetId="5" r:id="rId4"/>
    <sheet name="Local weather Data" sheetId="1" r:id="rId5"/>
  </sheets>
  <calcPr calcId="144525"/>
</workbook>
</file>

<file path=xl/calcChain.xml><?xml version="1.0" encoding="utf-8"?>
<calcChain xmlns="http://schemas.openxmlformats.org/spreadsheetml/2006/main">
  <c r="E16" i="2" l="1"/>
  <c r="D4" i="6" l="1"/>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3" i="6"/>
  <c r="D2" i="6"/>
  <c r="B2" i="6"/>
  <c r="N13" i="2"/>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A2"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D7" i="2" l="1"/>
  <c r="AT11" i="2" l="1"/>
  <c r="AT12" i="2" l="1"/>
  <c r="AT13" i="2"/>
  <c r="AT14" i="2"/>
  <c r="AT15" i="2"/>
  <c r="AT16" i="2"/>
  <c r="AT17" i="2"/>
  <c r="AT18" i="2"/>
  <c r="AT19" i="2"/>
  <c r="AT20" i="2"/>
  <c r="AT21" i="2"/>
  <c r="AT22" i="2"/>
  <c r="AT23" i="2"/>
  <c r="AT24" i="2"/>
  <c r="AT25" i="2"/>
  <c r="AT26" i="2"/>
  <c r="AT27" i="2"/>
  <c r="AT28" i="2"/>
  <c r="AT29" i="2"/>
  <c r="AT30" i="2"/>
  <c r="AT31" i="2"/>
  <c r="AT32" i="2"/>
  <c r="AT33" i="2"/>
  <c r="AT34" i="2"/>
  <c r="AT35" i="2"/>
  <c r="AD12" i="1" l="1"/>
  <c r="C7" i="2" l="1"/>
  <c r="AD3" i="1"/>
  <c r="AE3" i="1"/>
  <c r="AD4" i="1"/>
  <c r="AE4" i="1"/>
  <c r="AD5" i="1"/>
  <c r="AE5" i="1"/>
  <c r="AF5" i="1"/>
  <c r="AD6" i="1"/>
  <c r="AE6" i="1"/>
  <c r="AD7" i="1"/>
  <c r="AE7" i="1"/>
  <c r="AF7" i="1"/>
  <c r="AD8" i="1"/>
  <c r="AE8" i="1"/>
  <c r="AD9" i="1"/>
  <c r="AE9" i="1"/>
  <c r="AF9" i="1"/>
  <c r="AD10" i="1"/>
  <c r="AE10" i="1"/>
  <c r="AD11" i="1"/>
  <c r="AE11" i="1"/>
  <c r="AF11" i="1"/>
  <c r="AE12" i="1"/>
  <c r="AF12" i="1"/>
  <c r="AD13" i="1"/>
  <c r="AE13" i="1"/>
  <c r="AD14" i="1"/>
  <c r="AE14" i="1"/>
  <c r="AF14" i="1"/>
  <c r="AD15" i="1"/>
  <c r="AE15" i="1"/>
  <c r="AD16" i="1"/>
  <c r="AE16" i="1"/>
  <c r="AF16" i="1"/>
  <c r="AD17" i="1"/>
  <c r="AE17" i="1"/>
  <c r="AD18" i="1"/>
  <c r="AE18" i="1"/>
  <c r="AF18" i="1"/>
  <c r="AD19" i="1"/>
  <c r="AE19" i="1"/>
  <c r="AF19" i="1" s="1"/>
  <c r="AG19" i="1" s="1"/>
  <c r="AD20" i="1"/>
  <c r="AE20" i="1"/>
  <c r="AF20" i="1"/>
  <c r="AD21" i="1"/>
  <c r="AE21" i="1"/>
  <c r="AD22" i="1"/>
  <c r="AE22" i="1"/>
  <c r="AF22" i="1"/>
  <c r="AD23" i="1"/>
  <c r="AE23" i="1"/>
  <c r="AF23" i="1" s="1"/>
  <c r="AG23" i="1" s="1"/>
  <c r="AD24" i="1"/>
  <c r="AE24" i="1"/>
  <c r="AF24" i="1"/>
  <c r="AD25" i="1"/>
  <c r="AE25" i="1"/>
  <c r="AD26" i="1"/>
  <c r="AE26" i="1"/>
  <c r="AF26" i="1"/>
  <c r="AD27" i="1"/>
  <c r="AE27" i="1"/>
  <c r="AF27" i="1" s="1"/>
  <c r="AG27" i="1" s="1"/>
  <c r="AD28" i="1"/>
  <c r="AE28" i="1"/>
  <c r="AD29" i="1"/>
  <c r="AE29" i="1"/>
  <c r="AD30" i="1"/>
  <c r="AE30" i="1"/>
  <c r="AF30" i="1"/>
  <c r="AD31" i="1"/>
  <c r="AE31" i="1"/>
  <c r="AD32" i="1"/>
  <c r="AE32" i="1"/>
  <c r="AD33" i="1"/>
  <c r="AE33" i="1"/>
  <c r="AD34" i="1"/>
  <c r="AE34" i="1"/>
  <c r="AF34" i="1"/>
  <c r="AD35" i="1"/>
  <c r="AE35" i="1"/>
  <c r="AD36" i="1"/>
  <c r="AE36" i="1"/>
  <c r="AF36" i="1" s="1"/>
  <c r="AG36" i="1" s="1"/>
  <c r="AD37" i="1"/>
  <c r="AE37" i="1"/>
  <c r="AD38" i="1"/>
  <c r="AE38" i="1"/>
  <c r="AF38" i="1"/>
  <c r="AD39" i="1"/>
  <c r="AE39" i="1"/>
  <c r="AD40" i="1"/>
  <c r="AE40" i="1"/>
  <c r="AD41" i="1"/>
  <c r="AE41" i="1"/>
  <c r="AD42" i="1"/>
  <c r="AE42" i="1"/>
  <c r="AF42" i="1"/>
  <c r="AD43" i="1"/>
  <c r="AE43" i="1"/>
  <c r="AF43" i="1" s="1"/>
  <c r="AG43" i="1" s="1"/>
  <c r="AD44" i="1"/>
  <c r="AE44" i="1"/>
  <c r="AF44" i="1" s="1"/>
  <c r="AG44" i="1" s="1"/>
  <c r="AD45" i="1"/>
  <c r="AE45" i="1"/>
  <c r="AD46" i="1"/>
  <c r="AE46" i="1"/>
  <c r="AF46" i="1"/>
  <c r="AD47" i="1"/>
  <c r="AE47" i="1"/>
  <c r="AD48" i="1"/>
  <c r="AE48" i="1"/>
  <c r="AD49" i="1"/>
  <c r="AE49" i="1"/>
  <c r="AD50" i="1"/>
  <c r="AE50" i="1"/>
  <c r="AD51" i="1"/>
  <c r="AE51" i="1"/>
  <c r="AD52" i="1"/>
  <c r="AE52" i="1"/>
  <c r="AD53" i="1"/>
  <c r="AE53" i="1"/>
  <c r="AD54" i="1"/>
  <c r="AE54" i="1"/>
  <c r="AD55" i="1"/>
  <c r="AE55" i="1"/>
  <c r="AD56" i="1"/>
  <c r="AE56" i="1"/>
  <c r="AD57" i="1"/>
  <c r="AE57" i="1"/>
  <c r="AD58" i="1"/>
  <c r="AE58" i="1"/>
  <c r="AD59" i="1"/>
  <c r="AE59" i="1"/>
  <c r="AD60" i="1"/>
  <c r="AE60" i="1"/>
  <c r="AD61" i="1"/>
  <c r="AE61" i="1"/>
  <c r="AD62" i="1"/>
  <c r="AE62" i="1"/>
  <c r="AD63" i="1"/>
  <c r="AE63" i="1"/>
  <c r="AD64" i="1"/>
  <c r="AE64" i="1"/>
  <c r="AD65" i="1"/>
  <c r="AE65" i="1"/>
  <c r="AD66" i="1"/>
  <c r="AE66" i="1"/>
  <c r="AD67" i="1"/>
  <c r="AE67" i="1"/>
  <c r="AD68" i="1"/>
  <c r="AE68" i="1"/>
  <c r="AD69" i="1"/>
  <c r="AE69" i="1"/>
  <c r="AD70" i="1"/>
  <c r="AE70" i="1"/>
  <c r="AD71" i="1"/>
  <c r="AE71" i="1"/>
  <c r="AD72" i="1"/>
  <c r="AE72" i="1"/>
  <c r="AD73" i="1"/>
  <c r="AE73" i="1"/>
  <c r="AD74" i="1"/>
  <c r="AE74" i="1"/>
  <c r="AD75" i="1"/>
  <c r="AE75" i="1"/>
  <c r="AD76" i="1"/>
  <c r="AE76" i="1"/>
  <c r="AD77" i="1"/>
  <c r="AE77" i="1"/>
  <c r="AD78" i="1"/>
  <c r="AE78" i="1"/>
  <c r="AD79" i="1"/>
  <c r="AE79" i="1"/>
  <c r="AD80" i="1"/>
  <c r="AE80" i="1"/>
  <c r="AD81" i="1"/>
  <c r="AE81" i="1"/>
  <c r="AD82" i="1"/>
  <c r="AE82" i="1"/>
  <c r="AD83" i="1"/>
  <c r="AE83" i="1"/>
  <c r="AD84" i="1"/>
  <c r="AE84" i="1"/>
  <c r="AD85" i="1"/>
  <c r="AE85" i="1"/>
  <c r="AD86" i="1"/>
  <c r="AE86" i="1"/>
  <c r="AD87" i="1"/>
  <c r="AE87" i="1"/>
  <c r="AD88" i="1"/>
  <c r="AE88" i="1"/>
  <c r="AD89" i="1"/>
  <c r="AE89" i="1"/>
  <c r="AD90" i="1"/>
  <c r="AE90" i="1"/>
  <c r="AF90" i="1" s="1"/>
  <c r="AG90" i="1" s="1"/>
  <c r="AD91" i="1"/>
  <c r="AE91" i="1"/>
  <c r="AD92" i="1"/>
  <c r="AE92" i="1"/>
  <c r="AF92" i="1" s="1"/>
  <c r="AD93" i="1"/>
  <c r="AE93" i="1"/>
  <c r="AD94" i="1"/>
  <c r="AE94" i="1"/>
  <c r="AF94" i="1" s="1"/>
  <c r="AD95" i="1"/>
  <c r="AE95" i="1"/>
  <c r="AD96" i="1"/>
  <c r="AE96" i="1"/>
  <c r="AD97" i="1"/>
  <c r="AE97" i="1"/>
  <c r="AD98" i="1"/>
  <c r="AE98" i="1"/>
  <c r="AF98" i="1" s="1"/>
  <c r="AD99" i="1"/>
  <c r="AE99" i="1"/>
  <c r="AD100" i="1"/>
  <c r="AE100" i="1"/>
  <c r="AD101" i="1"/>
  <c r="AE101" i="1"/>
  <c r="AD102" i="1"/>
  <c r="AE102" i="1"/>
  <c r="AD103" i="1"/>
  <c r="AE103" i="1"/>
  <c r="AD104" i="1"/>
  <c r="AE104" i="1"/>
  <c r="AD105" i="1"/>
  <c r="AE105" i="1"/>
  <c r="AD106" i="1"/>
  <c r="AE106" i="1"/>
  <c r="AF106" i="1" s="1"/>
  <c r="AG106" i="1" s="1"/>
  <c r="AD107" i="1"/>
  <c r="AE107" i="1"/>
  <c r="AF107" i="1" s="1"/>
  <c r="AD108" i="1"/>
  <c r="AE108" i="1"/>
  <c r="AF108" i="1" s="1"/>
  <c r="AD109" i="1"/>
  <c r="AE109" i="1"/>
  <c r="AD110" i="1"/>
  <c r="AE110" i="1"/>
  <c r="AF110" i="1" s="1"/>
  <c r="AD111" i="1"/>
  <c r="AE111" i="1"/>
  <c r="AD112" i="1"/>
  <c r="AE112" i="1"/>
  <c r="AD113" i="1"/>
  <c r="AE113" i="1"/>
  <c r="AD114" i="1"/>
  <c r="AE114" i="1"/>
  <c r="AF114" i="1" s="1"/>
  <c r="AD115" i="1"/>
  <c r="AE115" i="1"/>
  <c r="AD116" i="1"/>
  <c r="AE116" i="1"/>
  <c r="AD117" i="1"/>
  <c r="AE117" i="1"/>
  <c r="AD118" i="1"/>
  <c r="AE118" i="1"/>
  <c r="AD119" i="1"/>
  <c r="AE119" i="1"/>
  <c r="AD120" i="1"/>
  <c r="AE120" i="1"/>
  <c r="AD121" i="1"/>
  <c r="AE121" i="1"/>
  <c r="AD122" i="1"/>
  <c r="AE122" i="1"/>
  <c r="AF122" i="1" s="1"/>
  <c r="AG122" i="1" s="1"/>
  <c r="AD123" i="1"/>
  <c r="AE123" i="1"/>
  <c r="AD124" i="1"/>
  <c r="AE124" i="1"/>
  <c r="AD125" i="1"/>
  <c r="AE125" i="1"/>
  <c r="AD126" i="1"/>
  <c r="AE126" i="1"/>
  <c r="AF126" i="1" s="1"/>
  <c r="AD127" i="1"/>
  <c r="AE127" i="1"/>
  <c r="AD128" i="1"/>
  <c r="AE128" i="1"/>
  <c r="AD129" i="1"/>
  <c r="AE129" i="1"/>
  <c r="AD130" i="1"/>
  <c r="AE130" i="1"/>
  <c r="AF130" i="1" s="1"/>
  <c r="AD131" i="1"/>
  <c r="AE131" i="1"/>
  <c r="AD132" i="1"/>
  <c r="AE132" i="1"/>
  <c r="AD133" i="1"/>
  <c r="AE133" i="1"/>
  <c r="AD134" i="1"/>
  <c r="AE134" i="1"/>
  <c r="AD135" i="1"/>
  <c r="AE135" i="1"/>
  <c r="AD136" i="1"/>
  <c r="AE136" i="1"/>
  <c r="AD137" i="1"/>
  <c r="AE137" i="1"/>
  <c r="AD138" i="1"/>
  <c r="AE138" i="1"/>
  <c r="AF138" i="1" s="1"/>
  <c r="AG138" i="1" s="1"/>
  <c r="AD139" i="1"/>
  <c r="AE139" i="1"/>
  <c r="AD140" i="1"/>
  <c r="AE140" i="1"/>
  <c r="AF140" i="1" s="1"/>
  <c r="AD141" i="1"/>
  <c r="AE141" i="1"/>
  <c r="AD142" i="1"/>
  <c r="AE142" i="1"/>
  <c r="AF142" i="1" s="1"/>
  <c r="AD143" i="1"/>
  <c r="AE143" i="1"/>
  <c r="AD144" i="1"/>
  <c r="AE144" i="1"/>
  <c r="AD145" i="1"/>
  <c r="AE145" i="1"/>
  <c r="AD146" i="1"/>
  <c r="AE146" i="1"/>
  <c r="AF146" i="1" s="1"/>
  <c r="AD147" i="1"/>
  <c r="AE147" i="1"/>
  <c r="AD148" i="1"/>
  <c r="AE148" i="1"/>
  <c r="AD149" i="1"/>
  <c r="AE149" i="1"/>
  <c r="AD150" i="1"/>
  <c r="AE150" i="1"/>
  <c r="AD151" i="1"/>
  <c r="AE151" i="1"/>
  <c r="AD152" i="1"/>
  <c r="AE152" i="1"/>
  <c r="AD153" i="1"/>
  <c r="AE153" i="1"/>
  <c r="AD154" i="1"/>
  <c r="AE154" i="1"/>
  <c r="AF154" i="1" s="1"/>
  <c r="AG154" i="1" s="1"/>
  <c r="AD155" i="1"/>
  <c r="AE155" i="1"/>
  <c r="AF155" i="1" s="1"/>
  <c r="AD156" i="1"/>
  <c r="AE156" i="1"/>
  <c r="AF156" i="1" s="1"/>
  <c r="AD157" i="1"/>
  <c r="AE157" i="1"/>
  <c r="AD158" i="1"/>
  <c r="AE158" i="1"/>
  <c r="AF158" i="1" s="1"/>
  <c r="AD159" i="1"/>
  <c r="AE159" i="1"/>
  <c r="AD160" i="1"/>
  <c r="AE160" i="1"/>
  <c r="AD161" i="1"/>
  <c r="AE161" i="1"/>
  <c r="AD162" i="1"/>
  <c r="AE162" i="1"/>
  <c r="AF162" i="1" s="1"/>
  <c r="AD163" i="1"/>
  <c r="AE163" i="1"/>
  <c r="AD164" i="1"/>
  <c r="AE164" i="1"/>
  <c r="AD165" i="1"/>
  <c r="AE165" i="1"/>
  <c r="AD166" i="1"/>
  <c r="AE166" i="1"/>
  <c r="AD167" i="1"/>
  <c r="AE167" i="1"/>
  <c r="AD168" i="1"/>
  <c r="AE168" i="1"/>
  <c r="AD169" i="1"/>
  <c r="AE169" i="1"/>
  <c r="AD170" i="1"/>
  <c r="AE170" i="1"/>
  <c r="AF170" i="1" s="1"/>
  <c r="AG170" i="1" s="1"/>
  <c r="AD171" i="1"/>
  <c r="AE171" i="1"/>
  <c r="AD172" i="1"/>
  <c r="AE172" i="1"/>
  <c r="AD173" i="1"/>
  <c r="AE173" i="1"/>
  <c r="AD174" i="1"/>
  <c r="AE174" i="1"/>
  <c r="AD175" i="1"/>
  <c r="AE175" i="1"/>
  <c r="AD176" i="1"/>
  <c r="AE176" i="1"/>
  <c r="AD177" i="1"/>
  <c r="AE177" i="1"/>
  <c r="AD178" i="1"/>
  <c r="AE178" i="1"/>
  <c r="AD179" i="1"/>
  <c r="AE179" i="1"/>
  <c r="AD180" i="1"/>
  <c r="AE180" i="1"/>
  <c r="AD181" i="1"/>
  <c r="AE181" i="1"/>
  <c r="AD182" i="1"/>
  <c r="AE182" i="1"/>
  <c r="AD183" i="1"/>
  <c r="AE183" i="1"/>
  <c r="AD184" i="1"/>
  <c r="AE184" i="1"/>
  <c r="AD185" i="1"/>
  <c r="AE185" i="1"/>
  <c r="AD186" i="1"/>
  <c r="AE186" i="1"/>
  <c r="AF186" i="1" s="1"/>
  <c r="AG186" i="1" s="1"/>
  <c r="AD187" i="1"/>
  <c r="AE187" i="1"/>
  <c r="AD188" i="1"/>
  <c r="AE188" i="1"/>
  <c r="AD189" i="1"/>
  <c r="AE189" i="1"/>
  <c r="AD190" i="1"/>
  <c r="AE190" i="1"/>
  <c r="AD191" i="1"/>
  <c r="AE191" i="1"/>
  <c r="AD192" i="1"/>
  <c r="AE192" i="1"/>
  <c r="AD193" i="1"/>
  <c r="AE193" i="1"/>
  <c r="AD194" i="1"/>
  <c r="AE194" i="1"/>
  <c r="AD195" i="1"/>
  <c r="AE195" i="1"/>
  <c r="AD196" i="1"/>
  <c r="AE196" i="1"/>
  <c r="AD197" i="1"/>
  <c r="AE197" i="1"/>
  <c r="AD198" i="1"/>
  <c r="AE198" i="1"/>
  <c r="AD199" i="1"/>
  <c r="AE199" i="1"/>
  <c r="AD200" i="1"/>
  <c r="AE200" i="1"/>
  <c r="AD201" i="1"/>
  <c r="AE201" i="1"/>
  <c r="AD202" i="1"/>
  <c r="AE202" i="1"/>
  <c r="AD203" i="1"/>
  <c r="AE203" i="1"/>
  <c r="AD204" i="1"/>
  <c r="AE204" i="1"/>
  <c r="AD205" i="1"/>
  <c r="AE205" i="1"/>
  <c r="AD206" i="1"/>
  <c r="AE206" i="1"/>
  <c r="AD207" i="1"/>
  <c r="AE207" i="1"/>
  <c r="AD208" i="1"/>
  <c r="AE208" i="1"/>
  <c r="AD209" i="1"/>
  <c r="AE209" i="1"/>
  <c r="AD210" i="1"/>
  <c r="AE210" i="1"/>
  <c r="AD211" i="1"/>
  <c r="AE211" i="1"/>
  <c r="AD212" i="1"/>
  <c r="AE212" i="1"/>
  <c r="AD213" i="1"/>
  <c r="AE213" i="1"/>
  <c r="AD214" i="1"/>
  <c r="AE214" i="1"/>
  <c r="AD215" i="1"/>
  <c r="AE215" i="1"/>
  <c r="AD216" i="1"/>
  <c r="AE216" i="1"/>
  <c r="AD217" i="1"/>
  <c r="AE217" i="1"/>
  <c r="AD218" i="1"/>
  <c r="AE218" i="1"/>
  <c r="AD219" i="1"/>
  <c r="AE219" i="1"/>
  <c r="AD220" i="1"/>
  <c r="AE220" i="1"/>
  <c r="AD221" i="1"/>
  <c r="AE221" i="1"/>
  <c r="AD222" i="1"/>
  <c r="AE222" i="1"/>
  <c r="AD223" i="1"/>
  <c r="AE223" i="1"/>
  <c r="AD224" i="1"/>
  <c r="AE224" i="1"/>
  <c r="AD225" i="1"/>
  <c r="AE225" i="1"/>
  <c r="AD226" i="1"/>
  <c r="AE226" i="1"/>
  <c r="AD227" i="1"/>
  <c r="AE227" i="1"/>
  <c r="AD228" i="1"/>
  <c r="AE228" i="1"/>
  <c r="AD229" i="1"/>
  <c r="AE229" i="1"/>
  <c r="AD230" i="1"/>
  <c r="AE230" i="1"/>
  <c r="AD231" i="1"/>
  <c r="AE231" i="1"/>
  <c r="AD232" i="1"/>
  <c r="AE232" i="1"/>
  <c r="AD233" i="1"/>
  <c r="AE233" i="1"/>
  <c r="AD234" i="1"/>
  <c r="AE234" i="1"/>
  <c r="AD235" i="1"/>
  <c r="AE235" i="1"/>
  <c r="AD236" i="1"/>
  <c r="AE236" i="1"/>
  <c r="AD237" i="1"/>
  <c r="AE237" i="1"/>
  <c r="AD238" i="1"/>
  <c r="AE238" i="1"/>
  <c r="AD239" i="1"/>
  <c r="AE239" i="1"/>
  <c r="AD240" i="1"/>
  <c r="AE240" i="1"/>
  <c r="AD241" i="1"/>
  <c r="AE241" i="1"/>
  <c r="AD242" i="1"/>
  <c r="AE242" i="1"/>
  <c r="AD243" i="1"/>
  <c r="AE243" i="1"/>
  <c r="AD244" i="1"/>
  <c r="AE244" i="1"/>
  <c r="AD245" i="1"/>
  <c r="AE245" i="1"/>
  <c r="AD246" i="1"/>
  <c r="AE246" i="1"/>
  <c r="AD247" i="1"/>
  <c r="AE247" i="1"/>
  <c r="AD248" i="1"/>
  <c r="AE248" i="1"/>
  <c r="AD249" i="1"/>
  <c r="AE249" i="1"/>
  <c r="AD250" i="1"/>
  <c r="AE250" i="1"/>
  <c r="AD251" i="1"/>
  <c r="AE251" i="1"/>
  <c r="AD252" i="1"/>
  <c r="AE252" i="1"/>
  <c r="AD253" i="1"/>
  <c r="AE253" i="1"/>
  <c r="AD254" i="1"/>
  <c r="AE254" i="1"/>
  <c r="AD255" i="1"/>
  <c r="AE255" i="1"/>
  <c r="AD256" i="1"/>
  <c r="AE256" i="1"/>
  <c r="AD257" i="1"/>
  <c r="AE257" i="1"/>
  <c r="AD258" i="1"/>
  <c r="AE258" i="1"/>
  <c r="AD259" i="1"/>
  <c r="AE259" i="1"/>
  <c r="AD260" i="1"/>
  <c r="AE260" i="1"/>
  <c r="AD261" i="1"/>
  <c r="AE261" i="1"/>
  <c r="AD262" i="1"/>
  <c r="AE262" i="1"/>
  <c r="AD263" i="1"/>
  <c r="AE263" i="1"/>
  <c r="AD264" i="1"/>
  <c r="AE264" i="1"/>
  <c r="AD265" i="1"/>
  <c r="AE265" i="1"/>
  <c r="AD266" i="1"/>
  <c r="AE266" i="1"/>
  <c r="AD267" i="1"/>
  <c r="AE267" i="1"/>
  <c r="AD268" i="1"/>
  <c r="AE268" i="1"/>
  <c r="AD269" i="1"/>
  <c r="AE269" i="1"/>
  <c r="AD270" i="1"/>
  <c r="AE270" i="1"/>
  <c r="AD271" i="1"/>
  <c r="AE271" i="1"/>
  <c r="AD272" i="1"/>
  <c r="AE272" i="1"/>
  <c r="AD273" i="1"/>
  <c r="AE273" i="1"/>
  <c r="AD274" i="1"/>
  <c r="AE274" i="1"/>
  <c r="AD275" i="1"/>
  <c r="AE275" i="1"/>
  <c r="AD276" i="1"/>
  <c r="AE276" i="1"/>
  <c r="AD277" i="1"/>
  <c r="AE277" i="1"/>
  <c r="AD278" i="1"/>
  <c r="AE278" i="1"/>
  <c r="AD279" i="1"/>
  <c r="AE279" i="1"/>
  <c r="AD280" i="1"/>
  <c r="AE280" i="1"/>
  <c r="AD281" i="1"/>
  <c r="AE281" i="1"/>
  <c r="AD282" i="1"/>
  <c r="AE282" i="1"/>
  <c r="AD283" i="1"/>
  <c r="AE283" i="1"/>
  <c r="AD284" i="1"/>
  <c r="AE284" i="1"/>
  <c r="AD285" i="1"/>
  <c r="AE285" i="1"/>
  <c r="AD286" i="1"/>
  <c r="AE286" i="1"/>
  <c r="AD287" i="1"/>
  <c r="AE287" i="1"/>
  <c r="AD288" i="1"/>
  <c r="AE288" i="1"/>
  <c r="AD289" i="1"/>
  <c r="AE289" i="1"/>
  <c r="AD290" i="1"/>
  <c r="AE290" i="1"/>
  <c r="AD291" i="1"/>
  <c r="AE291" i="1"/>
  <c r="AD292" i="1"/>
  <c r="AE292" i="1"/>
  <c r="AD293" i="1"/>
  <c r="AE293" i="1"/>
  <c r="AD294" i="1"/>
  <c r="AE294" i="1"/>
  <c r="AD295" i="1"/>
  <c r="AE295" i="1"/>
  <c r="AD296" i="1"/>
  <c r="AE296" i="1"/>
  <c r="AD297" i="1"/>
  <c r="AE297" i="1"/>
  <c r="AD298" i="1"/>
  <c r="AE298" i="1"/>
  <c r="AD299" i="1"/>
  <c r="AE299" i="1"/>
  <c r="AD300" i="1"/>
  <c r="AE300" i="1"/>
  <c r="AD301" i="1"/>
  <c r="AE301" i="1"/>
  <c r="AD302" i="1"/>
  <c r="AE302" i="1"/>
  <c r="AD303" i="1"/>
  <c r="AE303" i="1"/>
  <c r="AD304" i="1"/>
  <c r="AE304" i="1"/>
  <c r="AD305" i="1"/>
  <c r="AE305" i="1"/>
  <c r="AD306" i="1"/>
  <c r="AE306" i="1"/>
  <c r="AD307" i="1"/>
  <c r="AE307" i="1"/>
  <c r="AD308" i="1"/>
  <c r="AE308" i="1"/>
  <c r="AD309" i="1"/>
  <c r="AE309" i="1"/>
  <c r="AD310" i="1"/>
  <c r="AE310" i="1"/>
  <c r="AD311" i="1"/>
  <c r="AE311" i="1"/>
  <c r="AD312" i="1"/>
  <c r="AE312" i="1"/>
  <c r="AD313" i="1"/>
  <c r="AE313" i="1"/>
  <c r="AD314" i="1"/>
  <c r="AE314" i="1"/>
  <c r="AD315" i="1"/>
  <c r="AE315" i="1"/>
  <c r="AD316" i="1"/>
  <c r="AE316" i="1"/>
  <c r="AD317" i="1"/>
  <c r="AE317" i="1"/>
  <c r="AD318" i="1"/>
  <c r="AE318" i="1"/>
  <c r="AD319" i="1"/>
  <c r="AE319" i="1"/>
  <c r="AD320" i="1"/>
  <c r="AE320" i="1"/>
  <c r="AD321" i="1"/>
  <c r="AE321" i="1"/>
  <c r="AD322" i="1"/>
  <c r="AE322" i="1"/>
  <c r="AD323" i="1"/>
  <c r="AE323" i="1"/>
  <c r="AD324" i="1"/>
  <c r="AE324" i="1"/>
  <c r="AD325" i="1"/>
  <c r="AE325" i="1"/>
  <c r="AD326" i="1"/>
  <c r="AE326" i="1"/>
  <c r="AD327" i="1"/>
  <c r="AE327" i="1"/>
  <c r="AD328" i="1"/>
  <c r="AE328" i="1"/>
  <c r="AD329" i="1"/>
  <c r="AE329" i="1"/>
  <c r="AD330" i="1"/>
  <c r="AE330" i="1"/>
  <c r="AD331" i="1"/>
  <c r="AE331" i="1"/>
  <c r="AD332" i="1"/>
  <c r="AE332" i="1"/>
  <c r="AD333" i="1"/>
  <c r="AE333" i="1"/>
  <c r="AD334" i="1"/>
  <c r="AE334" i="1"/>
  <c r="AD335" i="1"/>
  <c r="AE335" i="1"/>
  <c r="AD336" i="1"/>
  <c r="AE336" i="1"/>
  <c r="AD337" i="1"/>
  <c r="AE337" i="1"/>
  <c r="AD338" i="1"/>
  <c r="AE338" i="1"/>
  <c r="AD339" i="1"/>
  <c r="AE339" i="1"/>
  <c r="AD340" i="1"/>
  <c r="AE340" i="1"/>
  <c r="AD341" i="1"/>
  <c r="AE341" i="1"/>
  <c r="AD342" i="1"/>
  <c r="AE342" i="1"/>
  <c r="AD343" i="1"/>
  <c r="AE343" i="1"/>
  <c r="AD344" i="1"/>
  <c r="AE344" i="1"/>
  <c r="AD345" i="1"/>
  <c r="AE345" i="1"/>
  <c r="AD346" i="1"/>
  <c r="AE346" i="1"/>
  <c r="AD347" i="1"/>
  <c r="AE347" i="1"/>
  <c r="AD348" i="1"/>
  <c r="AE348" i="1"/>
  <c r="AF348" i="1"/>
  <c r="AD349" i="1"/>
  <c r="AE349" i="1"/>
  <c r="AD350" i="1"/>
  <c r="AE350" i="1"/>
  <c r="AF350" i="1"/>
  <c r="AD351" i="1"/>
  <c r="AE351" i="1"/>
  <c r="AD352" i="1"/>
  <c r="AE352" i="1"/>
  <c r="AF352" i="1"/>
  <c r="AD353" i="1"/>
  <c r="AE353" i="1"/>
  <c r="AD354" i="1"/>
  <c r="AE354" i="1"/>
  <c r="AF354" i="1"/>
  <c r="AD355" i="1"/>
  <c r="AE355" i="1"/>
  <c r="AD356" i="1"/>
  <c r="AE356" i="1"/>
  <c r="AF356" i="1"/>
  <c r="AD357" i="1"/>
  <c r="AE357" i="1"/>
  <c r="AD358" i="1"/>
  <c r="AE358" i="1"/>
  <c r="AF358" i="1"/>
  <c r="AD359" i="1"/>
  <c r="AE359" i="1"/>
  <c r="AD360" i="1"/>
  <c r="AE360" i="1"/>
  <c r="AF360" i="1"/>
  <c r="AD361" i="1"/>
  <c r="AE361" i="1"/>
  <c r="AD362" i="1"/>
  <c r="AE362" i="1"/>
  <c r="AF362" i="1"/>
  <c r="AD363" i="1"/>
  <c r="AE363" i="1"/>
  <c r="AD364" i="1"/>
  <c r="AE364" i="1"/>
  <c r="AF364" i="1"/>
  <c r="AD365" i="1"/>
  <c r="AE365" i="1"/>
  <c r="AD366" i="1"/>
  <c r="AE366" i="1"/>
  <c r="AF366" i="1"/>
  <c r="AD367" i="1"/>
  <c r="AE367" i="1"/>
  <c r="AD368" i="1"/>
  <c r="AE368" i="1"/>
  <c r="AF368" i="1"/>
  <c r="AD369" i="1"/>
  <c r="AE369" i="1"/>
  <c r="AD370" i="1"/>
  <c r="AE370" i="1"/>
  <c r="AF370" i="1"/>
  <c r="AD371" i="1"/>
  <c r="AE371" i="1"/>
  <c r="AF371" i="1"/>
  <c r="AD372" i="1"/>
  <c r="AE372" i="1"/>
  <c r="AF372" i="1"/>
  <c r="AD373" i="1"/>
  <c r="AE373" i="1"/>
  <c r="AF373" i="1"/>
  <c r="AD374" i="1"/>
  <c r="AE374" i="1"/>
  <c r="AF374" i="1"/>
  <c r="AD375" i="1"/>
  <c r="AE375" i="1"/>
  <c r="AF375" i="1"/>
  <c r="AD376" i="1"/>
  <c r="AE376" i="1"/>
  <c r="AF376" i="1"/>
  <c r="AD377" i="1"/>
  <c r="AE377" i="1"/>
  <c r="AF377" i="1"/>
  <c r="AD378" i="1"/>
  <c r="AE378" i="1"/>
  <c r="AF378" i="1"/>
  <c r="AD379" i="1"/>
  <c r="AE379" i="1"/>
  <c r="AF379" i="1"/>
  <c r="AD380" i="1"/>
  <c r="AE380" i="1"/>
  <c r="AF380" i="1"/>
  <c r="AD381" i="1"/>
  <c r="AE381" i="1"/>
  <c r="AF381" i="1"/>
  <c r="AD382" i="1"/>
  <c r="AE382" i="1"/>
  <c r="AF382" i="1"/>
  <c r="AD383" i="1"/>
  <c r="AE383" i="1"/>
  <c r="AF383" i="1"/>
  <c r="AD384" i="1"/>
  <c r="AE384" i="1"/>
  <c r="AF384" i="1"/>
  <c r="AD385" i="1"/>
  <c r="AE385" i="1"/>
  <c r="AF385" i="1"/>
  <c r="AD386" i="1"/>
  <c r="AE386" i="1"/>
  <c r="AF386" i="1"/>
  <c r="AD387" i="1"/>
  <c r="AE387" i="1"/>
  <c r="AF387" i="1"/>
  <c r="AD388" i="1"/>
  <c r="AE388" i="1"/>
  <c r="AF388" i="1"/>
  <c r="AD389" i="1"/>
  <c r="AE389" i="1"/>
  <c r="AF389" i="1"/>
  <c r="AD390" i="1"/>
  <c r="AE390" i="1"/>
  <c r="AF390" i="1"/>
  <c r="AD391" i="1"/>
  <c r="AE391" i="1"/>
  <c r="AF391" i="1"/>
  <c r="AD392" i="1"/>
  <c r="AE392" i="1"/>
  <c r="AF392" i="1"/>
  <c r="AD393" i="1"/>
  <c r="AE393" i="1"/>
  <c r="AF393" i="1" s="1"/>
  <c r="AG393" i="1" s="1"/>
  <c r="AD394" i="1"/>
  <c r="AE394" i="1"/>
  <c r="AF394" i="1"/>
  <c r="AD395" i="1"/>
  <c r="AE395" i="1"/>
  <c r="AD396" i="1"/>
  <c r="AE396" i="1"/>
  <c r="AF396" i="1"/>
  <c r="AD397" i="1"/>
  <c r="AE397" i="1"/>
  <c r="AF397" i="1" s="1"/>
  <c r="AG397" i="1" s="1"/>
  <c r="AD398" i="1"/>
  <c r="AE398" i="1"/>
  <c r="AF398" i="1"/>
  <c r="AD399" i="1"/>
  <c r="AE399" i="1"/>
  <c r="AD400" i="1"/>
  <c r="AE400" i="1"/>
  <c r="AF400" i="1"/>
  <c r="AD401" i="1"/>
  <c r="AE401" i="1"/>
  <c r="AF401" i="1" s="1"/>
  <c r="AG401" i="1" s="1"/>
  <c r="AD402" i="1"/>
  <c r="AE402" i="1"/>
  <c r="AF402" i="1"/>
  <c r="AD403" i="1"/>
  <c r="AE403" i="1"/>
  <c r="AD404" i="1"/>
  <c r="AE404" i="1"/>
  <c r="AF404" i="1"/>
  <c r="AD405" i="1"/>
  <c r="AE405" i="1"/>
  <c r="AF405" i="1" s="1"/>
  <c r="AG405" i="1" s="1"/>
  <c r="AD406" i="1"/>
  <c r="AE406" i="1"/>
  <c r="AF406" i="1"/>
  <c r="AD407" i="1"/>
  <c r="AE407" i="1"/>
  <c r="AD408" i="1"/>
  <c r="AE408" i="1"/>
  <c r="AF408" i="1"/>
  <c r="AD409" i="1"/>
  <c r="AE409" i="1"/>
  <c r="AF409" i="1" s="1"/>
  <c r="AG409" i="1" s="1"/>
  <c r="AD410" i="1"/>
  <c r="AE410" i="1"/>
  <c r="AF410" i="1"/>
  <c r="AD411" i="1"/>
  <c r="AE411" i="1"/>
  <c r="AD412" i="1"/>
  <c r="AE412" i="1"/>
  <c r="AF412" i="1"/>
  <c r="AD413" i="1"/>
  <c r="AE413" i="1"/>
  <c r="AF413" i="1" s="1"/>
  <c r="AG413" i="1" s="1"/>
  <c r="AD414" i="1"/>
  <c r="AE414" i="1"/>
  <c r="AF414" i="1"/>
  <c r="AD415" i="1"/>
  <c r="AE415" i="1"/>
  <c r="AD416" i="1"/>
  <c r="AE416" i="1"/>
  <c r="AD417" i="1"/>
  <c r="AE417" i="1"/>
  <c r="AD418" i="1"/>
  <c r="AE418" i="1"/>
  <c r="AD419" i="1"/>
  <c r="AE419" i="1"/>
  <c r="AD420" i="1"/>
  <c r="AE420" i="1"/>
  <c r="AD421" i="1"/>
  <c r="AE421" i="1"/>
  <c r="AD422" i="1"/>
  <c r="AE422" i="1"/>
  <c r="AD423" i="1"/>
  <c r="AE423" i="1"/>
  <c r="AD424" i="1"/>
  <c r="AE424" i="1"/>
  <c r="AD425" i="1"/>
  <c r="AE425" i="1"/>
  <c r="AD426" i="1"/>
  <c r="AE426" i="1"/>
  <c r="AD427" i="1"/>
  <c r="AE427" i="1"/>
  <c r="AD428" i="1"/>
  <c r="AE428" i="1"/>
  <c r="AD429" i="1"/>
  <c r="AE429" i="1"/>
  <c r="AD430" i="1"/>
  <c r="AE430" i="1"/>
  <c r="AD431" i="1"/>
  <c r="AE431" i="1"/>
  <c r="AD432" i="1"/>
  <c r="AE432" i="1"/>
  <c r="AD433" i="1"/>
  <c r="AE433" i="1"/>
  <c r="AD434" i="1"/>
  <c r="AE434" i="1"/>
  <c r="AD435" i="1"/>
  <c r="AE435" i="1"/>
  <c r="AD436" i="1"/>
  <c r="AE436" i="1"/>
  <c r="AD437" i="1"/>
  <c r="AE437" i="1"/>
  <c r="AD438" i="1"/>
  <c r="AE438" i="1"/>
  <c r="AD439" i="1"/>
  <c r="AE439" i="1"/>
  <c r="AD440" i="1"/>
  <c r="AE440" i="1"/>
  <c r="AD441" i="1"/>
  <c r="AE441" i="1"/>
  <c r="AD442" i="1"/>
  <c r="AE442" i="1"/>
  <c r="AD443" i="1"/>
  <c r="AE443" i="1"/>
  <c r="AD444" i="1"/>
  <c r="AE444" i="1"/>
  <c r="AD445" i="1"/>
  <c r="AE445" i="1"/>
  <c r="AD446" i="1"/>
  <c r="AE446" i="1"/>
  <c r="AD447" i="1"/>
  <c r="AE447" i="1"/>
  <c r="AD448" i="1"/>
  <c r="AE448" i="1"/>
  <c r="AD449" i="1"/>
  <c r="AE449" i="1"/>
  <c r="AD450" i="1"/>
  <c r="AE450" i="1"/>
  <c r="AD451" i="1"/>
  <c r="AE451" i="1"/>
  <c r="AD452" i="1"/>
  <c r="AE452" i="1"/>
  <c r="AD453" i="1"/>
  <c r="AE453" i="1"/>
  <c r="AD454" i="1"/>
  <c r="AE454" i="1"/>
  <c r="AD455" i="1"/>
  <c r="AE455" i="1"/>
  <c r="AD456" i="1"/>
  <c r="AE456" i="1"/>
  <c r="AD457" i="1"/>
  <c r="AE457" i="1"/>
  <c r="AD458" i="1"/>
  <c r="AE458" i="1"/>
  <c r="AD459" i="1"/>
  <c r="AE459" i="1"/>
  <c r="AD460" i="1"/>
  <c r="AE460" i="1"/>
  <c r="AD461" i="1"/>
  <c r="AE461" i="1"/>
  <c r="AD462" i="1"/>
  <c r="AE462" i="1"/>
  <c r="AD463" i="1"/>
  <c r="AE463" i="1"/>
  <c r="AD464" i="1"/>
  <c r="AE464" i="1"/>
  <c r="AD465" i="1"/>
  <c r="AE465" i="1"/>
  <c r="AD466" i="1"/>
  <c r="AE466" i="1"/>
  <c r="AD467" i="1"/>
  <c r="AE467" i="1"/>
  <c r="AD468" i="1"/>
  <c r="AE468" i="1"/>
  <c r="AD469" i="1"/>
  <c r="AE469" i="1"/>
  <c r="AD470" i="1"/>
  <c r="AE470" i="1"/>
  <c r="AD471" i="1"/>
  <c r="AE471" i="1"/>
  <c r="AD472" i="1"/>
  <c r="AE472" i="1"/>
  <c r="AD473" i="1"/>
  <c r="AE473" i="1"/>
  <c r="AD474" i="1"/>
  <c r="AE474" i="1"/>
  <c r="AD475" i="1"/>
  <c r="AE475" i="1"/>
  <c r="AD476" i="1"/>
  <c r="AE476" i="1"/>
  <c r="AD477" i="1"/>
  <c r="AE477" i="1"/>
  <c r="AD478" i="1"/>
  <c r="AE478" i="1"/>
  <c r="AD479" i="1"/>
  <c r="AE479" i="1"/>
  <c r="AD480" i="1"/>
  <c r="AE480" i="1"/>
  <c r="AD481" i="1"/>
  <c r="AE481" i="1"/>
  <c r="AD482" i="1"/>
  <c r="AE482" i="1"/>
  <c r="AD483" i="1"/>
  <c r="AE483" i="1"/>
  <c r="AD484" i="1"/>
  <c r="AE484" i="1"/>
  <c r="AD485" i="1"/>
  <c r="AE485" i="1"/>
  <c r="AD486" i="1"/>
  <c r="AE486" i="1"/>
  <c r="AD487" i="1"/>
  <c r="AE487" i="1"/>
  <c r="AD488" i="1"/>
  <c r="AE488" i="1"/>
  <c r="AD489" i="1"/>
  <c r="AE489" i="1"/>
  <c r="AD490" i="1"/>
  <c r="AE490" i="1"/>
  <c r="AD491" i="1"/>
  <c r="AE491" i="1"/>
  <c r="AD492" i="1"/>
  <c r="AE492" i="1"/>
  <c r="AD493" i="1"/>
  <c r="AE493" i="1"/>
  <c r="AD494" i="1"/>
  <c r="AE494" i="1"/>
  <c r="AD495" i="1"/>
  <c r="AE495" i="1"/>
  <c r="AD496" i="1"/>
  <c r="AE496" i="1"/>
  <c r="AD497" i="1"/>
  <c r="AE497" i="1"/>
  <c r="AD498" i="1"/>
  <c r="AE498" i="1"/>
  <c r="AD499" i="1"/>
  <c r="AE499" i="1"/>
  <c r="AD500" i="1"/>
  <c r="AE500" i="1"/>
  <c r="AD501" i="1"/>
  <c r="AE501" i="1"/>
  <c r="AD502" i="1"/>
  <c r="AE502" i="1"/>
  <c r="AD503" i="1"/>
  <c r="AE503" i="1"/>
  <c r="AD504" i="1"/>
  <c r="AE504" i="1"/>
  <c r="AD505" i="1"/>
  <c r="AE505" i="1"/>
  <c r="AD506" i="1"/>
  <c r="AE506" i="1"/>
  <c r="AD507" i="1"/>
  <c r="AE507" i="1"/>
  <c r="AD508" i="1"/>
  <c r="AE508" i="1"/>
  <c r="AD509" i="1"/>
  <c r="AE509" i="1"/>
  <c r="AD510" i="1"/>
  <c r="AE510" i="1"/>
  <c r="AD511" i="1"/>
  <c r="AE511" i="1"/>
  <c r="AD512" i="1"/>
  <c r="AE512" i="1"/>
  <c r="AD513" i="1"/>
  <c r="AE513" i="1"/>
  <c r="AD514" i="1"/>
  <c r="AE514" i="1"/>
  <c r="AD515" i="1"/>
  <c r="AE515" i="1"/>
  <c r="AD516" i="1"/>
  <c r="AE516" i="1"/>
  <c r="AD517" i="1"/>
  <c r="AE517" i="1"/>
  <c r="AD518" i="1"/>
  <c r="AE518" i="1"/>
  <c r="AD519" i="1"/>
  <c r="AE519" i="1"/>
  <c r="AD520" i="1"/>
  <c r="AE520" i="1"/>
  <c r="AD521" i="1"/>
  <c r="AE521" i="1"/>
  <c r="AD522" i="1"/>
  <c r="AE522" i="1"/>
  <c r="AD523" i="1"/>
  <c r="AE523" i="1"/>
  <c r="AD524" i="1"/>
  <c r="AE524" i="1"/>
  <c r="AD525" i="1"/>
  <c r="AE525" i="1"/>
  <c r="AD526" i="1"/>
  <c r="AE526" i="1"/>
  <c r="AD527" i="1"/>
  <c r="AE527" i="1"/>
  <c r="AD528" i="1"/>
  <c r="AE528" i="1"/>
  <c r="AD529" i="1"/>
  <c r="AE529" i="1"/>
  <c r="AD530" i="1"/>
  <c r="AE530" i="1"/>
  <c r="AD531" i="1"/>
  <c r="AE531" i="1"/>
  <c r="AD532" i="1"/>
  <c r="AE532" i="1"/>
  <c r="AD533" i="1"/>
  <c r="AE533" i="1"/>
  <c r="AD534" i="1"/>
  <c r="AE534" i="1"/>
  <c r="AD535" i="1"/>
  <c r="AE535" i="1"/>
  <c r="AD536" i="1"/>
  <c r="AE536" i="1"/>
  <c r="AD537" i="1"/>
  <c r="AE537" i="1"/>
  <c r="AD538" i="1"/>
  <c r="AE538" i="1"/>
  <c r="AD539" i="1"/>
  <c r="AE539" i="1"/>
  <c r="AD540" i="1"/>
  <c r="AE540" i="1"/>
  <c r="AD541" i="1"/>
  <c r="AE541" i="1"/>
  <c r="AD542" i="1"/>
  <c r="AE542" i="1"/>
  <c r="AD543" i="1"/>
  <c r="AE543" i="1"/>
  <c r="AD544" i="1"/>
  <c r="AE544" i="1"/>
  <c r="AD545" i="1"/>
  <c r="AE545" i="1"/>
  <c r="AD546" i="1"/>
  <c r="AE546" i="1"/>
  <c r="AD547" i="1"/>
  <c r="AE547" i="1"/>
  <c r="AD548" i="1"/>
  <c r="AE548" i="1"/>
  <c r="AD549" i="1"/>
  <c r="AE549" i="1"/>
  <c r="AD550" i="1"/>
  <c r="AE550" i="1"/>
  <c r="AD551" i="1"/>
  <c r="AE551" i="1"/>
  <c r="AD552" i="1"/>
  <c r="AE552" i="1"/>
  <c r="AD553" i="1"/>
  <c r="AE553" i="1"/>
  <c r="AD554" i="1"/>
  <c r="AE554" i="1"/>
  <c r="AD555" i="1"/>
  <c r="AE555" i="1"/>
  <c r="AD556" i="1"/>
  <c r="AE556" i="1"/>
  <c r="AD557" i="1"/>
  <c r="AE557" i="1"/>
  <c r="AD558" i="1"/>
  <c r="AE558" i="1"/>
  <c r="AD559" i="1"/>
  <c r="AE559" i="1"/>
  <c r="AD560" i="1"/>
  <c r="AE560" i="1"/>
  <c r="AD561" i="1"/>
  <c r="AE561" i="1"/>
  <c r="AD562" i="1"/>
  <c r="AE562" i="1"/>
  <c r="AD563" i="1"/>
  <c r="AE563" i="1"/>
  <c r="AD564" i="1"/>
  <c r="AE564" i="1"/>
  <c r="AD565" i="1"/>
  <c r="AE565" i="1"/>
  <c r="AD566" i="1"/>
  <c r="AE566" i="1"/>
  <c r="AD567" i="1"/>
  <c r="AE567" i="1"/>
  <c r="AD568" i="1"/>
  <c r="AE568" i="1"/>
  <c r="AD569" i="1"/>
  <c r="AE569" i="1"/>
  <c r="AD570" i="1"/>
  <c r="AE570" i="1"/>
  <c r="AD571" i="1"/>
  <c r="AE571" i="1"/>
  <c r="AD572" i="1"/>
  <c r="AE572" i="1"/>
  <c r="AD573" i="1"/>
  <c r="AE573" i="1"/>
  <c r="AF573" i="1" s="1"/>
  <c r="AG573" i="1" s="1"/>
  <c r="AD574" i="1"/>
  <c r="AE574" i="1"/>
  <c r="AD575" i="1"/>
  <c r="AE575" i="1"/>
  <c r="AD576" i="1"/>
  <c r="AE576" i="1"/>
  <c r="AD577" i="1"/>
  <c r="AE577" i="1"/>
  <c r="AD578" i="1"/>
  <c r="AE578" i="1"/>
  <c r="AD579" i="1"/>
  <c r="AE579" i="1"/>
  <c r="AD580" i="1"/>
  <c r="AE580" i="1"/>
  <c r="AD581" i="1"/>
  <c r="AE581" i="1"/>
  <c r="AD582" i="1"/>
  <c r="AE582" i="1"/>
  <c r="AD583" i="1"/>
  <c r="AE583" i="1"/>
  <c r="AD584" i="1"/>
  <c r="AE584" i="1"/>
  <c r="AD585" i="1"/>
  <c r="AE585" i="1"/>
  <c r="AD586" i="1"/>
  <c r="AE586" i="1"/>
  <c r="AD587" i="1"/>
  <c r="AE587" i="1"/>
  <c r="AD588" i="1"/>
  <c r="AE588" i="1"/>
  <c r="AD589" i="1"/>
  <c r="AE589" i="1"/>
  <c r="AD590" i="1"/>
  <c r="AE590" i="1"/>
  <c r="AD591" i="1"/>
  <c r="AE591" i="1"/>
  <c r="AD592" i="1"/>
  <c r="AE592" i="1"/>
  <c r="AD593" i="1"/>
  <c r="AE593" i="1"/>
  <c r="AD594" i="1"/>
  <c r="AE594" i="1"/>
  <c r="AD595" i="1"/>
  <c r="AE595" i="1"/>
  <c r="AD596" i="1"/>
  <c r="AE596" i="1"/>
  <c r="AD597" i="1"/>
  <c r="AE597" i="1"/>
  <c r="AD598" i="1"/>
  <c r="AE598" i="1"/>
  <c r="AD599" i="1"/>
  <c r="AE599" i="1"/>
  <c r="AD600" i="1"/>
  <c r="AE600" i="1"/>
  <c r="AD601" i="1"/>
  <c r="AE601" i="1"/>
  <c r="AD602" i="1"/>
  <c r="AE602" i="1"/>
  <c r="AD603" i="1"/>
  <c r="AE603" i="1"/>
  <c r="AD604" i="1"/>
  <c r="AE604" i="1"/>
  <c r="AD605" i="1"/>
  <c r="AE605" i="1"/>
  <c r="AD606" i="1"/>
  <c r="AE606" i="1"/>
  <c r="AD607" i="1"/>
  <c r="AE607" i="1"/>
  <c r="AD608" i="1"/>
  <c r="AE608" i="1"/>
  <c r="AD609" i="1"/>
  <c r="AE609" i="1"/>
  <c r="AD610" i="1"/>
  <c r="AE610" i="1"/>
  <c r="AD611" i="1"/>
  <c r="AE611" i="1"/>
  <c r="AD612" i="1"/>
  <c r="AE612" i="1"/>
  <c r="AD613" i="1"/>
  <c r="AE613" i="1"/>
  <c r="AD614" i="1"/>
  <c r="AE614" i="1"/>
  <c r="AD615" i="1"/>
  <c r="AE615" i="1"/>
  <c r="AD616" i="1"/>
  <c r="AE616" i="1"/>
  <c r="AD617" i="1"/>
  <c r="AE617" i="1"/>
  <c r="AD618" i="1"/>
  <c r="AE618" i="1"/>
  <c r="AD619" i="1"/>
  <c r="AE619" i="1"/>
  <c r="AD620" i="1"/>
  <c r="AE620" i="1"/>
  <c r="AD621" i="1"/>
  <c r="AE621" i="1"/>
  <c r="AD622" i="1"/>
  <c r="AE622" i="1"/>
  <c r="AD623" i="1"/>
  <c r="AE623" i="1"/>
  <c r="AD624" i="1"/>
  <c r="AE624" i="1"/>
  <c r="AD625" i="1"/>
  <c r="AE625" i="1"/>
  <c r="AD626" i="1"/>
  <c r="AE626" i="1"/>
  <c r="AD627" i="1"/>
  <c r="AE627" i="1"/>
  <c r="AD628" i="1"/>
  <c r="AE628" i="1"/>
  <c r="AD629" i="1"/>
  <c r="AE629" i="1"/>
  <c r="AD630" i="1"/>
  <c r="AE630" i="1"/>
  <c r="AD631" i="1"/>
  <c r="AE631" i="1"/>
  <c r="AD632" i="1"/>
  <c r="AE632" i="1"/>
  <c r="AD633" i="1"/>
  <c r="AE633" i="1"/>
  <c r="AD634" i="1"/>
  <c r="AE634" i="1"/>
  <c r="AD635" i="1"/>
  <c r="AE635" i="1"/>
  <c r="AD636" i="1"/>
  <c r="AE636" i="1"/>
  <c r="AD637" i="1"/>
  <c r="AE637" i="1"/>
  <c r="AD638" i="1"/>
  <c r="AE638" i="1"/>
  <c r="AD639" i="1"/>
  <c r="AE639" i="1"/>
  <c r="AD640" i="1"/>
  <c r="AE640" i="1"/>
  <c r="AD641" i="1"/>
  <c r="AE641" i="1"/>
  <c r="AD642" i="1"/>
  <c r="AE642" i="1"/>
  <c r="AD643" i="1"/>
  <c r="AE643" i="1"/>
  <c r="AD644" i="1"/>
  <c r="AE644" i="1"/>
  <c r="AD645" i="1"/>
  <c r="AE645" i="1"/>
  <c r="AD646" i="1"/>
  <c r="AE646" i="1"/>
  <c r="AD647" i="1"/>
  <c r="AE647" i="1"/>
  <c r="AD648" i="1"/>
  <c r="AE648" i="1"/>
  <c r="AD649" i="1"/>
  <c r="AE649" i="1"/>
  <c r="AD650" i="1"/>
  <c r="AE650" i="1"/>
  <c r="AD651" i="1"/>
  <c r="AE651" i="1"/>
  <c r="AD652" i="1"/>
  <c r="AE652" i="1"/>
  <c r="AD653" i="1"/>
  <c r="AE653" i="1"/>
  <c r="AD654" i="1"/>
  <c r="AE654" i="1"/>
  <c r="AD655" i="1"/>
  <c r="AE655" i="1"/>
  <c r="AD656" i="1"/>
  <c r="AE656" i="1"/>
  <c r="AD657" i="1"/>
  <c r="AE657" i="1"/>
  <c r="AD658" i="1"/>
  <c r="AE658" i="1"/>
  <c r="AD659" i="1"/>
  <c r="AE659" i="1"/>
  <c r="AD660" i="1"/>
  <c r="AE660" i="1"/>
  <c r="AD661" i="1"/>
  <c r="AE661" i="1"/>
  <c r="AD662" i="1"/>
  <c r="AE662" i="1"/>
  <c r="AD663" i="1"/>
  <c r="AE663" i="1"/>
  <c r="AD664" i="1"/>
  <c r="AE664" i="1"/>
  <c r="AD665" i="1"/>
  <c r="AE665" i="1"/>
  <c r="AD666" i="1"/>
  <c r="AE666" i="1"/>
  <c r="AD667" i="1"/>
  <c r="AE667" i="1"/>
  <c r="AD668" i="1"/>
  <c r="AE668" i="1"/>
  <c r="AD669" i="1"/>
  <c r="AE669" i="1"/>
  <c r="AD670" i="1"/>
  <c r="AE670" i="1"/>
  <c r="AD671" i="1"/>
  <c r="AE671" i="1"/>
  <c r="AD672" i="1"/>
  <c r="AE672" i="1"/>
  <c r="AD673" i="1"/>
  <c r="AE673" i="1"/>
  <c r="AD674" i="1"/>
  <c r="AE674" i="1"/>
  <c r="AD675" i="1"/>
  <c r="AE675" i="1"/>
  <c r="AD676" i="1"/>
  <c r="AE676" i="1"/>
  <c r="AD677" i="1"/>
  <c r="AE677" i="1"/>
  <c r="AD678" i="1"/>
  <c r="AE678" i="1"/>
  <c r="AD679" i="1"/>
  <c r="AE679" i="1"/>
  <c r="AD680" i="1"/>
  <c r="AE680" i="1"/>
  <c r="AD681" i="1"/>
  <c r="AE681" i="1"/>
  <c r="AD682" i="1"/>
  <c r="AE682" i="1"/>
  <c r="AD683" i="1"/>
  <c r="AE683" i="1"/>
  <c r="AD684" i="1"/>
  <c r="AE684" i="1"/>
  <c r="AD685" i="1"/>
  <c r="AE685" i="1"/>
  <c r="AD686" i="1"/>
  <c r="AE686" i="1"/>
  <c r="AD687" i="1"/>
  <c r="AE687" i="1"/>
  <c r="AD688" i="1"/>
  <c r="AE688" i="1"/>
  <c r="AD689" i="1"/>
  <c r="AE689" i="1"/>
  <c r="AD690" i="1"/>
  <c r="AE690" i="1"/>
  <c r="AD691" i="1"/>
  <c r="AE691" i="1"/>
  <c r="AD692" i="1"/>
  <c r="AE692" i="1"/>
  <c r="AD693" i="1"/>
  <c r="AE693" i="1"/>
  <c r="AD694" i="1"/>
  <c r="AE694" i="1"/>
  <c r="AD695" i="1"/>
  <c r="AE695" i="1"/>
  <c r="AD696" i="1"/>
  <c r="AE696" i="1"/>
  <c r="AD697" i="1"/>
  <c r="AE697" i="1"/>
  <c r="AD698" i="1"/>
  <c r="AE698" i="1"/>
  <c r="AD699" i="1"/>
  <c r="AE699" i="1"/>
  <c r="AD700" i="1"/>
  <c r="AE700" i="1"/>
  <c r="AD701" i="1"/>
  <c r="AE701" i="1"/>
  <c r="AD702" i="1"/>
  <c r="AE702" i="1"/>
  <c r="AD703" i="1"/>
  <c r="AE703" i="1"/>
  <c r="AD704" i="1"/>
  <c r="AE704" i="1"/>
  <c r="AD705" i="1"/>
  <c r="AE705" i="1"/>
  <c r="AD706" i="1"/>
  <c r="AE706" i="1"/>
  <c r="AD707" i="1"/>
  <c r="AE707" i="1"/>
  <c r="AD708" i="1"/>
  <c r="AE708" i="1"/>
  <c r="AD709" i="1"/>
  <c r="AE709" i="1"/>
  <c r="AD710" i="1"/>
  <c r="AE710" i="1"/>
  <c r="AD711" i="1"/>
  <c r="AE711" i="1"/>
  <c r="AD712" i="1"/>
  <c r="AE712" i="1"/>
  <c r="AD713" i="1"/>
  <c r="AE713" i="1"/>
  <c r="AF713" i="1" s="1"/>
  <c r="AG713" i="1" s="1"/>
  <c r="AD714" i="1"/>
  <c r="AE714" i="1"/>
  <c r="AF714" i="1"/>
  <c r="AD715" i="1"/>
  <c r="AE715" i="1"/>
  <c r="AD716" i="1"/>
  <c r="AE716" i="1"/>
  <c r="AF716" i="1"/>
  <c r="AD717" i="1"/>
  <c r="AE717" i="1"/>
  <c r="AF717" i="1" s="1"/>
  <c r="AG717" i="1" s="1"/>
  <c r="AD718" i="1"/>
  <c r="AE718" i="1"/>
  <c r="AF718" i="1"/>
  <c r="AD719" i="1"/>
  <c r="AE719" i="1"/>
  <c r="AD720" i="1"/>
  <c r="AE720" i="1"/>
  <c r="AF720" i="1"/>
  <c r="AD721" i="1"/>
  <c r="AE721" i="1"/>
  <c r="AF721" i="1" s="1"/>
  <c r="AG721" i="1" s="1"/>
  <c r="AD722" i="1"/>
  <c r="AE722" i="1"/>
  <c r="AF722" i="1"/>
  <c r="AD723" i="1"/>
  <c r="AE723" i="1"/>
  <c r="AD724" i="1"/>
  <c r="AE724" i="1"/>
  <c r="AF724" i="1"/>
  <c r="AD725" i="1"/>
  <c r="AE725" i="1"/>
  <c r="AF725" i="1" s="1"/>
  <c r="AG725" i="1" s="1"/>
  <c r="AD726" i="1"/>
  <c r="AE726" i="1"/>
  <c r="AF726" i="1"/>
  <c r="AD727" i="1"/>
  <c r="AE727" i="1"/>
  <c r="AD728" i="1"/>
  <c r="AE728" i="1"/>
  <c r="AF728" i="1"/>
  <c r="AD729" i="1"/>
  <c r="AE729" i="1"/>
  <c r="AF729" i="1" s="1"/>
  <c r="AG729" i="1" s="1"/>
  <c r="AD730" i="1"/>
  <c r="AE730" i="1"/>
  <c r="AF730" i="1"/>
  <c r="AD731" i="1"/>
  <c r="AE731" i="1"/>
  <c r="AD732" i="1"/>
  <c r="AE732" i="1"/>
  <c r="AF732" i="1"/>
  <c r="AD2" i="1"/>
  <c r="AE2" i="1"/>
  <c r="V3" i="1"/>
  <c r="W3" i="1"/>
  <c r="V4" i="1"/>
  <c r="W4" i="1"/>
  <c r="V5" i="1"/>
  <c r="W5" i="1"/>
  <c r="V6" i="1"/>
  <c r="W6" i="1"/>
  <c r="V7" i="1"/>
  <c r="W7" i="1"/>
  <c r="V8" i="1"/>
  <c r="W8" i="1"/>
  <c r="V9" i="1"/>
  <c r="W9" i="1"/>
  <c r="V10" i="1"/>
  <c r="W10" i="1"/>
  <c r="V11" i="1"/>
  <c r="W11" i="1"/>
  <c r="V12" i="1"/>
  <c r="W12" i="1"/>
  <c r="V13" i="1"/>
  <c r="W13" i="1"/>
  <c r="V14" i="1"/>
  <c r="W14" i="1"/>
  <c r="V15" i="1"/>
  <c r="W15" i="1"/>
  <c r="V16" i="1"/>
  <c r="W16" i="1"/>
  <c r="V17" i="1"/>
  <c r="W17" i="1"/>
  <c r="V18" i="1"/>
  <c r="W18" i="1"/>
  <c r="V19" i="1"/>
  <c r="W19" i="1"/>
  <c r="V20" i="1"/>
  <c r="W20" i="1"/>
  <c r="V21" i="1"/>
  <c r="W21" i="1"/>
  <c r="V22" i="1"/>
  <c r="W22" i="1"/>
  <c r="V23" i="1"/>
  <c r="W23" i="1"/>
  <c r="V24" i="1"/>
  <c r="W24" i="1"/>
  <c r="V25" i="1"/>
  <c r="W25" i="1"/>
  <c r="V26" i="1"/>
  <c r="W26" i="1"/>
  <c r="V27" i="1"/>
  <c r="W27" i="1"/>
  <c r="V28" i="1"/>
  <c r="W28" i="1"/>
  <c r="V29" i="1"/>
  <c r="W29" i="1"/>
  <c r="V30" i="1"/>
  <c r="W30" i="1"/>
  <c r="V31" i="1"/>
  <c r="W31" i="1"/>
  <c r="V32" i="1"/>
  <c r="W32" i="1"/>
  <c r="V33" i="1"/>
  <c r="W33" i="1"/>
  <c r="V34" i="1"/>
  <c r="W34" i="1"/>
  <c r="V35" i="1"/>
  <c r="W35" i="1"/>
  <c r="V36" i="1"/>
  <c r="W36" i="1"/>
  <c r="V37" i="1"/>
  <c r="W37" i="1"/>
  <c r="V38" i="1"/>
  <c r="W38" i="1"/>
  <c r="V39" i="1"/>
  <c r="W39" i="1"/>
  <c r="V40" i="1"/>
  <c r="W40" i="1"/>
  <c r="V41" i="1"/>
  <c r="W41" i="1"/>
  <c r="V42" i="1"/>
  <c r="W42" i="1"/>
  <c r="V43" i="1"/>
  <c r="W43" i="1"/>
  <c r="V44" i="1"/>
  <c r="W44" i="1"/>
  <c r="V45" i="1"/>
  <c r="W45" i="1"/>
  <c r="V46" i="1"/>
  <c r="W46" i="1"/>
  <c r="V47" i="1"/>
  <c r="W47" i="1"/>
  <c r="V48" i="1"/>
  <c r="W48" i="1"/>
  <c r="V49" i="1"/>
  <c r="W49" i="1"/>
  <c r="V50" i="1"/>
  <c r="W50" i="1"/>
  <c r="V51" i="1"/>
  <c r="W51" i="1"/>
  <c r="V52" i="1"/>
  <c r="W52" i="1"/>
  <c r="V53" i="1"/>
  <c r="W53" i="1"/>
  <c r="V54" i="1"/>
  <c r="W54" i="1"/>
  <c r="V55" i="1"/>
  <c r="W55" i="1"/>
  <c r="V56" i="1"/>
  <c r="W56" i="1"/>
  <c r="V57" i="1"/>
  <c r="W57" i="1"/>
  <c r="V58" i="1"/>
  <c r="W58" i="1"/>
  <c r="V59" i="1"/>
  <c r="W59" i="1"/>
  <c r="V60" i="1"/>
  <c r="W60" i="1"/>
  <c r="V61" i="1"/>
  <c r="W61" i="1"/>
  <c r="V62" i="1"/>
  <c r="W62" i="1"/>
  <c r="V63" i="1"/>
  <c r="W63" i="1"/>
  <c r="V64" i="1"/>
  <c r="W64" i="1"/>
  <c r="V65" i="1"/>
  <c r="W65" i="1"/>
  <c r="V66" i="1"/>
  <c r="W66" i="1"/>
  <c r="V67" i="1"/>
  <c r="W67" i="1"/>
  <c r="V68" i="1"/>
  <c r="W68" i="1"/>
  <c r="V69" i="1"/>
  <c r="W69" i="1"/>
  <c r="V70" i="1"/>
  <c r="W70" i="1"/>
  <c r="V71" i="1"/>
  <c r="W71" i="1"/>
  <c r="V72" i="1"/>
  <c r="W72" i="1"/>
  <c r="V73" i="1"/>
  <c r="W73" i="1"/>
  <c r="V74" i="1"/>
  <c r="W74" i="1"/>
  <c r="V75" i="1"/>
  <c r="W75" i="1"/>
  <c r="V76" i="1"/>
  <c r="W76" i="1"/>
  <c r="V77" i="1"/>
  <c r="W77" i="1"/>
  <c r="V78" i="1"/>
  <c r="W78" i="1"/>
  <c r="V79" i="1"/>
  <c r="W79" i="1"/>
  <c r="V80" i="1"/>
  <c r="W80" i="1"/>
  <c r="V81" i="1"/>
  <c r="W81" i="1"/>
  <c r="V82" i="1"/>
  <c r="W82" i="1"/>
  <c r="V83" i="1"/>
  <c r="W83" i="1"/>
  <c r="V84" i="1"/>
  <c r="W84" i="1"/>
  <c r="V85" i="1"/>
  <c r="W85" i="1"/>
  <c r="V86" i="1"/>
  <c r="W86" i="1"/>
  <c r="V87" i="1"/>
  <c r="W87" i="1"/>
  <c r="V88" i="1"/>
  <c r="W88" i="1"/>
  <c r="V89" i="1"/>
  <c r="W89" i="1"/>
  <c r="V90" i="1"/>
  <c r="W90" i="1"/>
  <c r="V91" i="1"/>
  <c r="W91" i="1"/>
  <c r="V92" i="1"/>
  <c r="W92" i="1"/>
  <c r="V93" i="1"/>
  <c r="W93" i="1"/>
  <c r="V94" i="1"/>
  <c r="W94" i="1"/>
  <c r="V95" i="1"/>
  <c r="W95" i="1"/>
  <c r="V96" i="1"/>
  <c r="W96" i="1"/>
  <c r="V97" i="1"/>
  <c r="W97" i="1"/>
  <c r="V98" i="1"/>
  <c r="W98" i="1"/>
  <c r="V99" i="1"/>
  <c r="W99" i="1"/>
  <c r="V100" i="1"/>
  <c r="W100" i="1"/>
  <c r="V101" i="1"/>
  <c r="W101" i="1"/>
  <c r="V102" i="1"/>
  <c r="W102" i="1"/>
  <c r="V103" i="1"/>
  <c r="W103" i="1"/>
  <c r="V104" i="1"/>
  <c r="W104" i="1"/>
  <c r="V105" i="1"/>
  <c r="W105" i="1"/>
  <c r="V106" i="1"/>
  <c r="W106" i="1"/>
  <c r="V107" i="1"/>
  <c r="W107" i="1"/>
  <c r="V108" i="1"/>
  <c r="W108" i="1"/>
  <c r="V109" i="1"/>
  <c r="W109" i="1"/>
  <c r="V110" i="1"/>
  <c r="W110" i="1"/>
  <c r="V111" i="1"/>
  <c r="W111" i="1"/>
  <c r="V112" i="1"/>
  <c r="W112" i="1"/>
  <c r="V113" i="1"/>
  <c r="W113" i="1"/>
  <c r="V114" i="1"/>
  <c r="W114" i="1"/>
  <c r="V115" i="1"/>
  <c r="W115" i="1"/>
  <c r="V116" i="1"/>
  <c r="W116" i="1"/>
  <c r="V117" i="1"/>
  <c r="W117" i="1"/>
  <c r="V118" i="1"/>
  <c r="W118" i="1"/>
  <c r="V119" i="1"/>
  <c r="W119" i="1"/>
  <c r="V120" i="1"/>
  <c r="W120" i="1"/>
  <c r="V121" i="1"/>
  <c r="W121" i="1"/>
  <c r="V122" i="1"/>
  <c r="W122" i="1"/>
  <c r="V123" i="1"/>
  <c r="W123" i="1"/>
  <c r="V124" i="1"/>
  <c r="W124" i="1"/>
  <c r="V125" i="1"/>
  <c r="W125" i="1"/>
  <c r="V126" i="1"/>
  <c r="W126" i="1"/>
  <c r="V127" i="1"/>
  <c r="W127" i="1"/>
  <c r="V128" i="1"/>
  <c r="W128" i="1"/>
  <c r="V129" i="1"/>
  <c r="W129" i="1"/>
  <c r="V130" i="1"/>
  <c r="W130" i="1"/>
  <c r="V131" i="1"/>
  <c r="W131" i="1"/>
  <c r="V132" i="1"/>
  <c r="W132" i="1"/>
  <c r="V133" i="1"/>
  <c r="W133" i="1"/>
  <c r="V134" i="1"/>
  <c r="W134" i="1"/>
  <c r="V135" i="1"/>
  <c r="W135" i="1"/>
  <c r="V136" i="1"/>
  <c r="W136" i="1"/>
  <c r="V137" i="1"/>
  <c r="W137" i="1"/>
  <c r="V138" i="1"/>
  <c r="W138" i="1"/>
  <c r="V139" i="1"/>
  <c r="W139" i="1"/>
  <c r="V140" i="1"/>
  <c r="W140" i="1"/>
  <c r="V141" i="1"/>
  <c r="W141" i="1"/>
  <c r="V142" i="1"/>
  <c r="W142" i="1"/>
  <c r="V143" i="1"/>
  <c r="W143" i="1"/>
  <c r="V144" i="1"/>
  <c r="W144" i="1"/>
  <c r="V145" i="1"/>
  <c r="W145" i="1"/>
  <c r="V146" i="1"/>
  <c r="W146" i="1"/>
  <c r="V147" i="1"/>
  <c r="W147" i="1"/>
  <c r="V148" i="1"/>
  <c r="W148" i="1"/>
  <c r="V149" i="1"/>
  <c r="W149" i="1"/>
  <c r="V150" i="1"/>
  <c r="W150" i="1"/>
  <c r="V151" i="1"/>
  <c r="W151" i="1"/>
  <c r="V152" i="1"/>
  <c r="W152" i="1"/>
  <c r="V153" i="1"/>
  <c r="W153" i="1"/>
  <c r="V154" i="1"/>
  <c r="W154" i="1"/>
  <c r="V155" i="1"/>
  <c r="W155" i="1"/>
  <c r="V156" i="1"/>
  <c r="W156" i="1"/>
  <c r="V157" i="1"/>
  <c r="W157" i="1"/>
  <c r="V158" i="1"/>
  <c r="W158" i="1"/>
  <c r="V159" i="1"/>
  <c r="W159" i="1"/>
  <c r="V160" i="1"/>
  <c r="W160" i="1"/>
  <c r="V161" i="1"/>
  <c r="W161" i="1"/>
  <c r="V162" i="1"/>
  <c r="W162" i="1"/>
  <c r="V163" i="1"/>
  <c r="W163" i="1"/>
  <c r="V164" i="1"/>
  <c r="W164" i="1"/>
  <c r="V165" i="1"/>
  <c r="W165" i="1"/>
  <c r="V166" i="1"/>
  <c r="W166" i="1"/>
  <c r="V167" i="1"/>
  <c r="W167" i="1"/>
  <c r="V168" i="1"/>
  <c r="W168" i="1"/>
  <c r="V169" i="1"/>
  <c r="W169" i="1"/>
  <c r="V170" i="1"/>
  <c r="W170" i="1"/>
  <c r="V171" i="1"/>
  <c r="W171" i="1"/>
  <c r="V172" i="1"/>
  <c r="W172" i="1"/>
  <c r="V173" i="1"/>
  <c r="W173" i="1"/>
  <c r="V174" i="1"/>
  <c r="W174" i="1"/>
  <c r="V175" i="1"/>
  <c r="W175" i="1"/>
  <c r="V176" i="1"/>
  <c r="W176" i="1"/>
  <c r="V177" i="1"/>
  <c r="W177" i="1"/>
  <c r="V178" i="1"/>
  <c r="W178" i="1"/>
  <c r="V179" i="1"/>
  <c r="W179" i="1"/>
  <c r="V180" i="1"/>
  <c r="W180" i="1"/>
  <c r="V181" i="1"/>
  <c r="W181" i="1"/>
  <c r="V182" i="1"/>
  <c r="W182" i="1"/>
  <c r="V183" i="1"/>
  <c r="W183" i="1"/>
  <c r="V184" i="1"/>
  <c r="W184" i="1"/>
  <c r="V185" i="1"/>
  <c r="W185" i="1"/>
  <c r="V186" i="1"/>
  <c r="W186" i="1"/>
  <c r="V187" i="1"/>
  <c r="W187" i="1"/>
  <c r="V188" i="1"/>
  <c r="W188" i="1"/>
  <c r="V189" i="1"/>
  <c r="W189" i="1"/>
  <c r="V190" i="1"/>
  <c r="W190" i="1"/>
  <c r="V191" i="1"/>
  <c r="W191" i="1"/>
  <c r="V192" i="1"/>
  <c r="W192" i="1"/>
  <c r="V193" i="1"/>
  <c r="W193" i="1"/>
  <c r="V194" i="1"/>
  <c r="W194" i="1"/>
  <c r="V195" i="1"/>
  <c r="W195" i="1"/>
  <c r="V196" i="1"/>
  <c r="W196" i="1"/>
  <c r="V197" i="1"/>
  <c r="W197" i="1"/>
  <c r="V198" i="1"/>
  <c r="W198" i="1"/>
  <c r="V199" i="1"/>
  <c r="W199" i="1"/>
  <c r="V200" i="1"/>
  <c r="W200" i="1"/>
  <c r="V201" i="1"/>
  <c r="W201" i="1"/>
  <c r="V202" i="1"/>
  <c r="W202" i="1"/>
  <c r="V203" i="1"/>
  <c r="W203" i="1"/>
  <c r="V204" i="1"/>
  <c r="W204" i="1"/>
  <c r="V205" i="1"/>
  <c r="W205" i="1"/>
  <c r="V206" i="1"/>
  <c r="W206" i="1"/>
  <c r="V207" i="1"/>
  <c r="W207" i="1"/>
  <c r="V208" i="1"/>
  <c r="W208" i="1"/>
  <c r="V209" i="1"/>
  <c r="W209" i="1"/>
  <c r="V210" i="1"/>
  <c r="W210" i="1"/>
  <c r="V211" i="1"/>
  <c r="W211" i="1"/>
  <c r="V212" i="1"/>
  <c r="W212" i="1"/>
  <c r="V213" i="1"/>
  <c r="W213" i="1"/>
  <c r="V214" i="1"/>
  <c r="W214" i="1"/>
  <c r="V215" i="1"/>
  <c r="W215" i="1"/>
  <c r="V216" i="1"/>
  <c r="W216" i="1"/>
  <c r="V217" i="1"/>
  <c r="W217" i="1"/>
  <c r="V218" i="1"/>
  <c r="W218" i="1"/>
  <c r="V219" i="1"/>
  <c r="W219" i="1"/>
  <c r="V220" i="1"/>
  <c r="W220" i="1"/>
  <c r="V221" i="1"/>
  <c r="W221" i="1"/>
  <c r="V222" i="1"/>
  <c r="W222" i="1"/>
  <c r="V223" i="1"/>
  <c r="W223" i="1"/>
  <c r="V224" i="1"/>
  <c r="W224" i="1"/>
  <c r="V225" i="1"/>
  <c r="W225" i="1"/>
  <c r="V226" i="1"/>
  <c r="W226" i="1"/>
  <c r="V227" i="1"/>
  <c r="W227" i="1"/>
  <c r="V228" i="1"/>
  <c r="W228" i="1"/>
  <c r="V229" i="1"/>
  <c r="W229" i="1"/>
  <c r="V230" i="1"/>
  <c r="W230" i="1"/>
  <c r="V231" i="1"/>
  <c r="W231" i="1"/>
  <c r="V232" i="1"/>
  <c r="W232" i="1"/>
  <c r="V233" i="1"/>
  <c r="W233" i="1"/>
  <c r="V234" i="1"/>
  <c r="W234" i="1"/>
  <c r="V235" i="1"/>
  <c r="W235" i="1"/>
  <c r="V236" i="1"/>
  <c r="W236" i="1"/>
  <c r="V237" i="1"/>
  <c r="W237" i="1"/>
  <c r="V238" i="1"/>
  <c r="W238" i="1"/>
  <c r="V239" i="1"/>
  <c r="W239" i="1"/>
  <c r="V240" i="1"/>
  <c r="W240" i="1"/>
  <c r="V241" i="1"/>
  <c r="W241" i="1"/>
  <c r="V242" i="1"/>
  <c r="W242" i="1"/>
  <c r="V243" i="1"/>
  <c r="W243" i="1"/>
  <c r="V244" i="1"/>
  <c r="W244" i="1"/>
  <c r="V245" i="1"/>
  <c r="W245" i="1"/>
  <c r="V246" i="1"/>
  <c r="W246" i="1"/>
  <c r="V247" i="1"/>
  <c r="W247" i="1"/>
  <c r="V248" i="1"/>
  <c r="W248" i="1"/>
  <c r="V249" i="1"/>
  <c r="W249" i="1"/>
  <c r="V250" i="1"/>
  <c r="W250" i="1"/>
  <c r="V251" i="1"/>
  <c r="W251" i="1"/>
  <c r="V252" i="1"/>
  <c r="W252" i="1"/>
  <c r="V253" i="1"/>
  <c r="W253" i="1"/>
  <c r="V254" i="1"/>
  <c r="W254" i="1"/>
  <c r="V255" i="1"/>
  <c r="W255" i="1"/>
  <c r="V256" i="1"/>
  <c r="W256" i="1"/>
  <c r="V257" i="1"/>
  <c r="W257" i="1"/>
  <c r="V258" i="1"/>
  <c r="W258" i="1"/>
  <c r="V259" i="1"/>
  <c r="W259" i="1"/>
  <c r="V260" i="1"/>
  <c r="W260" i="1"/>
  <c r="V261" i="1"/>
  <c r="W261" i="1"/>
  <c r="V262" i="1"/>
  <c r="W262" i="1"/>
  <c r="V263" i="1"/>
  <c r="W263" i="1"/>
  <c r="V264" i="1"/>
  <c r="W264" i="1"/>
  <c r="V265" i="1"/>
  <c r="W265" i="1"/>
  <c r="V266" i="1"/>
  <c r="W266" i="1"/>
  <c r="V267" i="1"/>
  <c r="W267" i="1"/>
  <c r="V268" i="1"/>
  <c r="W268" i="1"/>
  <c r="V269" i="1"/>
  <c r="W269" i="1"/>
  <c r="V270" i="1"/>
  <c r="W270" i="1"/>
  <c r="V271" i="1"/>
  <c r="W271" i="1"/>
  <c r="V272" i="1"/>
  <c r="W272" i="1"/>
  <c r="V273" i="1"/>
  <c r="W273" i="1"/>
  <c r="V274" i="1"/>
  <c r="W274" i="1"/>
  <c r="V275" i="1"/>
  <c r="W275" i="1"/>
  <c r="V276" i="1"/>
  <c r="W276" i="1"/>
  <c r="V277" i="1"/>
  <c r="W277" i="1"/>
  <c r="V278" i="1"/>
  <c r="W278" i="1"/>
  <c r="V279" i="1"/>
  <c r="W279" i="1"/>
  <c r="V280" i="1"/>
  <c r="W280" i="1"/>
  <c r="V281" i="1"/>
  <c r="W281" i="1"/>
  <c r="V282" i="1"/>
  <c r="W282" i="1"/>
  <c r="V283" i="1"/>
  <c r="W283" i="1"/>
  <c r="V284" i="1"/>
  <c r="W284" i="1"/>
  <c r="V285" i="1"/>
  <c r="W285" i="1"/>
  <c r="V286" i="1"/>
  <c r="W286" i="1"/>
  <c r="V287" i="1"/>
  <c r="W287" i="1"/>
  <c r="V288" i="1"/>
  <c r="W288" i="1"/>
  <c r="V289" i="1"/>
  <c r="W289" i="1"/>
  <c r="V290" i="1"/>
  <c r="W290" i="1"/>
  <c r="V291" i="1"/>
  <c r="W291" i="1"/>
  <c r="V292" i="1"/>
  <c r="W292" i="1"/>
  <c r="V293" i="1"/>
  <c r="W293" i="1"/>
  <c r="V294" i="1"/>
  <c r="W294" i="1"/>
  <c r="V295" i="1"/>
  <c r="W295" i="1"/>
  <c r="V296" i="1"/>
  <c r="W296" i="1"/>
  <c r="V297" i="1"/>
  <c r="W297" i="1"/>
  <c r="V298" i="1"/>
  <c r="W298" i="1"/>
  <c r="V299" i="1"/>
  <c r="W299" i="1"/>
  <c r="V300" i="1"/>
  <c r="W300" i="1"/>
  <c r="V301" i="1"/>
  <c r="W301" i="1"/>
  <c r="V302" i="1"/>
  <c r="W302" i="1"/>
  <c r="V303" i="1"/>
  <c r="W303" i="1"/>
  <c r="V304" i="1"/>
  <c r="W304" i="1"/>
  <c r="V305" i="1"/>
  <c r="W305" i="1"/>
  <c r="V306" i="1"/>
  <c r="W306" i="1"/>
  <c r="V307" i="1"/>
  <c r="W307" i="1"/>
  <c r="V308" i="1"/>
  <c r="W308" i="1"/>
  <c r="V309" i="1"/>
  <c r="W309" i="1"/>
  <c r="V310" i="1"/>
  <c r="W310" i="1"/>
  <c r="V311" i="1"/>
  <c r="W311" i="1"/>
  <c r="V312" i="1"/>
  <c r="W312" i="1"/>
  <c r="V313" i="1"/>
  <c r="W313" i="1"/>
  <c r="V314" i="1"/>
  <c r="W314" i="1"/>
  <c r="V315" i="1"/>
  <c r="W315" i="1"/>
  <c r="V316" i="1"/>
  <c r="W316" i="1"/>
  <c r="V317" i="1"/>
  <c r="W317" i="1"/>
  <c r="V318" i="1"/>
  <c r="W318" i="1"/>
  <c r="V319" i="1"/>
  <c r="W319" i="1"/>
  <c r="V320" i="1"/>
  <c r="W320" i="1"/>
  <c r="V321" i="1"/>
  <c r="W321" i="1"/>
  <c r="V322" i="1"/>
  <c r="W322" i="1"/>
  <c r="V323" i="1"/>
  <c r="W323" i="1"/>
  <c r="V324" i="1"/>
  <c r="W324" i="1"/>
  <c r="V325" i="1"/>
  <c r="W325" i="1"/>
  <c r="V326" i="1"/>
  <c r="W326" i="1"/>
  <c r="V327" i="1"/>
  <c r="W327" i="1"/>
  <c r="V328" i="1"/>
  <c r="W328" i="1"/>
  <c r="V329" i="1"/>
  <c r="W329" i="1"/>
  <c r="V330" i="1"/>
  <c r="W330" i="1"/>
  <c r="V331" i="1"/>
  <c r="W331" i="1"/>
  <c r="V332" i="1"/>
  <c r="W332" i="1"/>
  <c r="V333" i="1"/>
  <c r="W333" i="1"/>
  <c r="V334" i="1"/>
  <c r="W334" i="1"/>
  <c r="V335" i="1"/>
  <c r="W335" i="1"/>
  <c r="V336" i="1"/>
  <c r="X336" i="1" s="1"/>
  <c r="Y336" i="1" s="1"/>
  <c r="W336" i="1"/>
  <c r="V337" i="1"/>
  <c r="W337" i="1"/>
  <c r="V338" i="1"/>
  <c r="X338" i="1" s="1"/>
  <c r="Y338" i="1" s="1"/>
  <c r="W338" i="1"/>
  <c r="V339" i="1"/>
  <c r="W339" i="1"/>
  <c r="V340" i="1"/>
  <c r="X340" i="1" s="1"/>
  <c r="Y340" i="1" s="1"/>
  <c r="W340" i="1"/>
  <c r="V341" i="1"/>
  <c r="W341" i="1"/>
  <c r="V342" i="1"/>
  <c r="X342" i="1" s="1"/>
  <c r="Y342" i="1" s="1"/>
  <c r="W342" i="1"/>
  <c r="V343" i="1"/>
  <c r="W343" i="1"/>
  <c r="V344" i="1"/>
  <c r="X344" i="1" s="1"/>
  <c r="Y344" i="1" s="1"/>
  <c r="W344" i="1"/>
  <c r="V345" i="1"/>
  <c r="W345" i="1"/>
  <c r="V346" i="1"/>
  <c r="X346" i="1" s="1"/>
  <c r="Y346" i="1" s="1"/>
  <c r="W346" i="1"/>
  <c r="V347" i="1"/>
  <c r="W347" i="1"/>
  <c r="V348" i="1"/>
  <c r="X348" i="1" s="1"/>
  <c r="Y348" i="1" s="1"/>
  <c r="W348" i="1"/>
  <c r="V349" i="1"/>
  <c r="W349" i="1"/>
  <c r="V350" i="1"/>
  <c r="X350" i="1" s="1"/>
  <c r="Y350" i="1" s="1"/>
  <c r="W350" i="1"/>
  <c r="V351" i="1"/>
  <c r="X351" i="1" s="1"/>
  <c r="Y351" i="1" s="1"/>
  <c r="W351" i="1"/>
  <c r="V352" i="1"/>
  <c r="X352" i="1" s="1"/>
  <c r="Y352" i="1" s="1"/>
  <c r="W352" i="1"/>
  <c r="V353" i="1"/>
  <c r="W353" i="1"/>
  <c r="V354" i="1"/>
  <c r="X354" i="1" s="1"/>
  <c r="Y354" i="1" s="1"/>
  <c r="W354" i="1"/>
  <c r="V355" i="1"/>
  <c r="X355" i="1" s="1"/>
  <c r="Y355" i="1" s="1"/>
  <c r="W355" i="1"/>
  <c r="V356" i="1"/>
  <c r="X356" i="1" s="1"/>
  <c r="Y356" i="1" s="1"/>
  <c r="W356" i="1"/>
  <c r="V357" i="1"/>
  <c r="X357" i="1" s="1"/>
  <c r="Y357" i="1" s="1"/>
  <c r="W357" i="1"/>
  <c r="V358" i="1"/>
  <c r="X358" i="1" s="1"/>
  <c r="Y358" i="1" s="1"/>
  <c r="W358" i="1"/>
  <c r="V359" i="1"/>
  <c r="X359" i="1" s="1"/>
  <c r="Y359" i="1" s="1"/>
  <c r="W359" i="1"/>
  <c r="V360" i="1"/>
  <c r="X360" i="1" s="1"/>
  <c r="Y360" i="1" s="1"/>
  <c r="W360" i="1"/>
  <c r="V361" i="1"/>
  <c r="W361" i="1"/>
  <c r="V362" i="1"/>
  <c r="X362" i="1" s="1"/>
  <c r="Y362" i="1" s="1"/>
  <c r="W362" i="1"/>
  <c r="V363" i="1"/>
  <c r="X363" i="1" s="1"/>
  <c r="Y363" i="1" s="1"/>
  <c r="W363" i="1"/>
  <c r="V364" i="1"/>
  <c r="X364" i="1" s="1"/>
  <c r="Y364" i="1" s="1"/>
  <c r="W364" i="1"/>
  <c r="V365" i="1"/>
  <c r="X365" i="1" s="1"/>
  <c r="Y365" i="1" s="1"/>
  <c r="W365" i="1"/>
  <c r="V366" i="1"/>
  <c r="X366" i="1" s="1"/>
  <c r="Y366" i="1" s="1"/>
  <c r="W366" i="1"/>
  <c r="V367" i="1"/>
  <c r="X367" i="1" s="1"/>
  <c r="Y367" i="1" s="1"/>
  <c r="W367" i="1"/>
  <c r="V368" i="1"/>
  <c r="X368" i="1" s="1"/>
  <c r="Y368" i="1" s="1"/>
  <c r="W368" i="1"/>
  <c r="V369" i="1"/>
  <c r="W369" i="1"/>
  <c r="V370" i="1"/>
  <c r="X370" i="1" s="1"/>
  <c r="Y370" i="1" s="1"/>
  <c r="W370" i="1"/>
  <c r="V371" i="1"/>
  <c r="X371" i="1" s="1"/>
  <c r="Y371" i="1" s="1"/>
  <c r="W371" i="1"/>
  <c r="V372" i="1"/>
  <c r="X372" i="1" s="1"/>
  <c r="Y372" i="1" s="1"/>
  <c r="W372" i="1"/>
  <c r="V373" i="1"/>
  <c r="X373" i="1" s="1"/>
  <c r="Y373" i="1" s="1"/>
  <c r="W373" i="1"/>
  <c r="V374" i="1"/>
  <c r="X374" i="1" s="1"/>
  <c r="Y374" i="1" s="1"/>
  <c r="W374" i="1"/>
  <c r="V375" i="1"/>
  <c r="W375" i="1"/>
  <c r="V376" i="1"/>
  <c r="X376" i="1" s="1"/>
  <c r="Y376" i="1" s="1"/>
  <c r="W376" i="1"/>
  <c r="V377" i="1"/>
  <c r="X377" i="1" s="1"/>
  <c r="Y377" i="1" s="1"/>
  <c r="W377" i="1"/>
  <c r="V378" i="1"/>
  <c r="X378" i="1" s="1"/>
  <c r="Y378" i="1" s="1"/>
  <c r="W378" i="1"/>
  <c r="V379" i="1"/>
  <c r="W379" i="1"/>
  <c r="V380" i="1"/>
  <c r="X380" i="1" s="1"/>
  <c r="Y380" i="1" s="1"/>
  <c r="W380" i="1"/>
  <c r="V381" i="1"/>
  <c r="X381" i="1" s="1"/>
  <c r="Y381" i="1" s="1"/>
  <c r="W381" i="1"/>
  <c r="V382" i="1"/>
  <c r="X382" i="1" s="1"/>
  <c r="Y382" i="1" s="1"/>
  <c r="W382" i="1"/>
  <c r="V383" i="1"/>
  <c r="W383" i="1"/>
  <c r="V384" i="1"/>
  <c r="X384" i="1" s="1"/>
  <c r="Y384" i="1" s="1"/>
  <c r="W384" i="1"/>
  <c r="V385" i="1"/>
  <c r="X385" i="1" s="1"/>
  <c r="Y385" i="1" s="1"/>
  <c r="W385" i="1"/>
  <c r="V386" i="1"/>
  <c r="X386" i="1" s="1"/>
  <c r="Y386" i="1" s="1"/>
  <c r="W386" i="1"/>
  <c r="V387" i="1"/>
  <c r="W387" i="1"/>
  <c r="V388" i="1"/>
  <c r="X388" i="1" s="1"/>
  <c r="Y388" i="1" s="1"/>
  <c r="W388" i="1"/>
  <c r="V389" i="1"/>
  <c r="X389" i="1" s="1"/>
  <c r="Y389" i="1" s="1"/>
  <c r="W389" i="1"/>
  <c r="V390" i="1"/>
  <c r="X390" i="1" s="1"/>
  <c r="Y390" i="1" s="1"/>
  <c r="W390" i="1"/>
  <c r="V391" i="1"/>
  <c r="W391" i="1"/>
  <c r="V392" i="1"/>
  <c r="X392" i="1" s="1"/>
  <c r="Y392" i="1" s="1"/>
  <c r="W392" i="1"/>
  <c r="V393" i="1"/>
  <c r="X393" i="1" s="1"/>
  <c r="Y393" i="1" s="1"/>
  <c r="W393" i="1"/>
  <c r="V394" i="1"/>
  <c r="X394" i="1" s="1"/>
  <c r="Y394" i="1" s="1"/>
  <c r="W394" i="1"/>
  <c r="V395" i="1"/>
  <c r="W395" i="1"/>
  <c r="V396" i="1"/>
  <c r="X396" i="1" s="1"/>
  <c r="Y396" i="1" s="1"/>
  <c r="W396" i="1"/>
  <c r="V397" i="1"/>
  <c r="X397" i="1" s="1"/>
  <c r="Y397" i="1" s="1"/>
  <c r="W397" i="1"/>
  <c r="V398" i="1"/>
  <c r="X398" i="1" s="1"/>
  <c r="Y398" i="1" s="1"/>
  <c r="W398" i="1"/>
  <c r="V399" i="1"/>
  <c r="W399" i="1"/>
  <c r="V400" i="1"/>
  <c r="X400" i="1" s="1"/>
  <c r="Y400" i="1" s="1"/>
  <c r="W400" i="1"/>
  <c r="V401" i="1"/>
  <c r="X401" i="1" s="1"/>
  <c r="Y401" i="1" s="1"/>
  <c r="W401" i="1"/>
  <c r="V402" i="1"/>
  <c r="X402" i="1" s="1"/>
  <c r="Y402" i="1" s="1"/>
  <c r="W402" i="1"/>
  <c r="V403" i="1"/>
  <c r="W403" i="1"/>
  <c r="V404" i="1"/>
  <c r="X404" i="1" s="1"/>
  <c r="Y404" i="1" s="1"/>
  <c r="W404" i="1"/>
  <c r="V405" i="1"/>
  <c r="X405" i="1" s="1"/>
  <c r="Y405" i="1" s="1"/>
  <c r="W405" i="1"/>
  <c r="V406" i="1"/>
  <c r="X406" i="1" s="1"/>
  <c r="Y406" i="1" s="1"/>
  <c r="W406" i="1"/>
  <c r="V407" i="1"/>
  <c r="W407" i="1"/>
  <c r="V408" i="1"/>
  <c r="X408" i="1" s="1"/>
  <c r="Y408" i="1" s="1"/>
  <c r="W408" i="1"/>
  <c r="V409" i="1"/>
  <c r="X409" i="1" s="1"/>
  <c r="Y409" i="1" s="1"/>
  <c r="W409" i="1"/>
  <c r="V410" i="1"/>
  <c r="X410" i="1" s="1"/>
  <c r="Y410" i="1" s="1"/>
  <c r="W410" i="1"/>
  <c r="V411" i="1"/>
  <c r="W411" i="1"/>
  <c r="V412" i="1"/>
  <c r="X412" i="1" s="1"/>
  <c r="Y412" i="1" s="1"/>
  <c r="W412" i="1"/>
  <c r="V413" i="1"/>
  <c r="X413" i="1" s="1"/>
  <c r="Y413" i="1" s="1"/>
  <c r="W413" i="1"/>
  <c r="V414" i="1"/>
  <c r="X414" i="1" s="1"/>
  <c r="Y414" i="1" s="1"/>
  <c r="W414" i="1"/>
  <c r="V415" i="1"/>
  <c r="W415" i="1"/>
  <c r="V416" i="1"/>
  <c r="X416" i="1" s="1"/>
  <c r="Y416" i="1" s="1"/>
  <c r="W416" i="1"/>
  <c r="V417" i="1"/>
  <c r="X417" i="1" s="1"/>
  <c r="Y417" i="1" s="1"/>
  <c r="W417" i="1"/>
  <c r="V418" i="1"/>
  <c r="X418" i="1" s="1"/>
  <c r="Y418" i="1" s="1"/>
  <c r="W418" i="1"/>
  <c r="V419" i="1"/>
  <c r="W419" i="1"/>
  <c r="V420" i="1"/>
  <c r="X420" i="1" s="1"/>
  <c r="Y420" i="1" s="1"/>
  <c r="W420" i="1"/>
  <c r="V421" i="1"/>
  <c r="X421" i="1" s="1"/>
  <c r="Y421" i="1" s="1"/>
  <c r="W421" i="1"/>
  <c r="V422" i="1"/>
  <c r="X422" i="1" s="1"/>
  <c r="Y422" i="1" s="1"/>
  <c r="W422" i="1"/>
  <c r="V423" i="1"/>
  <c r="X423" i="1" s="1"/>
  <c r="Y423" i="1" s="1"/>
  <c r="W423" i="1"/>
  <c r="V424" i="1"/>
  <c r="X424" i="1" s="1"/>
  <c r="Y424" i="1" s="1"/>
  <c r="W424" i="1"/>
  <c r="V425" i="1"/>
  <c r="X425" i="1" s="1"/>
  <c r="Y425" i="1" s="1"/>
  <c r="W425" i="1"/>
  <c r="V426" i="1"/>
  <c r="X426" i="1" s="1"/>
  <c r="Y426" i="1" s="1"/>
  <c r="W426" i="1"/>
  <c r="V427" i="1"/>
  <c r="W427" i="1"/>
  <c r="V428" i="1"/>
  <c r="X428" i="1" s="1"/>
  <c r="Y428" i="1" s="1"/>
  <c r="W428" i="1"/>
  <c r="V429" i="1"/>
  <c r="X429" i="1" s="1"/>
  <c r="Y429" i="1" s="1"/>
  <c r="W429" i="1"/>
  <c r="V430" i="1"/>
  <c r="X430" i="1" s="1"/>
  <c r="Y430" i="1" s="1"/>
  <c r="W430" i="1"/>
  <c r="V431" i="1"/>
  <c r="X431" i="1" s="1"/>
  <c r="Y431" i="1" s="1"/>
  <c r="W431" i="1"/>
  <c r="V432" i="1"/>
  <c r="X432" i="1" s="1"/>
  <c r="Y432" i="1" s="1"/>
  <c r="W432" i="1"/>
  <c r="V433" i="1"/>
  <c r="X433" i="1" s="1"/>
  <c r="Y433" i="1" s="1"/>
  <c r="W433" i="1"/>
  <c r="V434" i="1"/>
  <c r="X434" i="1" s="1"/>
  <c r="Y434" i="1" s="1"/>
  <c r="W434" i="1"/>
  <c r="V435" i="1"/>
  <c r="W435" i="1"/>
  <c r="V436" i="1"/>
  <c r="X436" i="1" s="1"/>
  <c r="Y436" i="1" s="1"/>
  <c r="W436" i="1"/>
  <c r="V437" i="1"/>
  <c r="X437" i="1" s="1"/>
  <c r="Y437" i="1" s="1"/>
  <c r="W437" i="1"/>
  <c r="V438" i="1"/>
  <c r="X438" i="1" s="1"/>
  <c r="Y438" i="1" s="1"/>
  <c r="W438" i="1"/>
  <c r="V439" i="1"/>
  <c r="X439" i="1" s="1"/>
  <c r="Y439" i="1" s="1"/>
  <c r="W439" i="1"/>
  <c r="V440" i="1"/>
  <c r="X440" i="1" s="1"/>
  <c r="Y440" i="1" s="1"/>
  <c r="W440" i="1"/>
  <c r="V441" i="1"/>
  <c r="X441" i="1" s="1"/>
  <c r="Y441" i="1" s="1"/>
  <c r="W441" i="1"/>
  <c r="V442" i="1"/>
  <c r="X442" i="1" s="1"/>
  <c r="Y442" i="1" s="1"/>
  <c r="W442" i="1"/>
  <c r="V443" i="1"/>
  <c r="W443" i="1"/>
  <c r="V444" i="1"/>
  <c r="X444" i="1" s="1"/>
  <c r="Y444" i="1" s="1"/>
  <c r="W444" i="1"/>
  <c r="V445" i="1"/>
  <c r="X445" i="1" s="1"/>
  <c r="Y445" i="1" s="1"/>
  <c r="W445" i="1"/>
  <c r="V446" i="1"/>
  <c r="X446" i="1" s="1"/>
  <c r="Y446" i="1" s="1"/>
  <c r="W446" i="1"/>
  <c r="V447" i="1"/>
  <c r="X447" i="1" s="1"/>
  <c r="Y447" i="1" s="1"/>
  <c r="W447" i="1"/>
  <c r="V448" i="1"/>
  <c r="X448" i="1" s="1"/>
  <c r="Y448" i="1" s="1"/>
  <c r="W448" i="1"/>
  <c r="V449" i="1"/>
  <c r="X449" i="1" s="1"/>
  <c r="Y449" i="1" s="1"/>
  <c r="W449" i="1"/>
  <c r="V450" i="1"/>
  <c r="X450" i="1" s="1"/>
  <c r="Y450" i="1" s="1"/>
  <c r="W450" i="1"/>
  <c r="V451" i="1"/>
  <c r="W451" i="1"/>
  <c r="V452" i="1"/>
  <c r="X452" i="1" s="1"/>
  <c r="Y452" i="1" s="1"/>
  <c r="W452" i="1"/>
  <c r="V453" i="1"/>
  <c r="X453" i="1" s="1"/>
  <c r="Y453" i="1" s="1"/>
  <c r="W453" i="1"/>
  <c r="V454" i="1"/>
  <c r="X454" i="1" s="1"/>
  <c r="Y454" i="1" s="1"/>
  <c r="W454" i="1"/>
  <c r="V455" i="1"/>
  <c r="X455" i="1" s="1"/>
  <c r="Y455" i="1" s="1"/>
  <c r="W455" i="1"/>
  <c r="V456" i="1"/>
  <c r="X456" i="1" s="1"/>
  <c r="Y456" i="1" s="1"/>
  <c r="W456" i="1"/>
  <c r="V457" i="1"/>
  <c r="X457" i="1" s="1"/>
  <c r="Y457" i="1" s="1"/>
  <c r="W457" i="1"/>
  <c r="V458" i="1"/>
  <c r="X458" i="1" s="1"/>
  <c r="Y458" i="1" s="1"/>
  <c r="W458" i="1"/>
  <c r="V459" i="1"/>
  <c r="W459" i="1"/>
  <c r="V460" i="1"/>
  <c r="X460" i="1" s="1"/>
  <c r="Y460" i="1" s="1"/>
  <c r="W460" i="1"/>
  <c r="V461" i="1"/>
  <c r="X461" i="1" s="1"/>
  <c r="Y461" i="1" s="1"/>
  <c r="W461" i="1"/>
  <c r="V462" i="1"/>
  <c r="X462" i="1" s="1"/>
  <c r="Y462" i="1" s="1"/>
  <c r="W462" i="1"/>
  <c r="V463" i="1"/>
  <c r="X463" i="1" s="1"/>
  <c r="Y463" i="1" s="1"/>
  <c r="W463" i="1"/>
  <c r="V464" i="1"/>
  <c r="X464" i="1" s="1"/>
  <c r="Y464" i="1" s="1"/>
  <c r="W464" i="1"/>
  <c r="V465" i="1"/>
  <c r="X465" i="1" s="1"/>
  <c r="Y465" i="1" s="1"/>
  <c r="W465" i="1"/>
  <c r="V466" i="1"/>
  <c r="X466" i="1" s="1"/>
  <c r="Y466" i="1" s="1"/>
  <c r="W466" i="1"/>
  <c r="V467" i="1"/>
  <c r="W467" i="1"/>
  <c r="V468" i="1"/>
  <c r="X468" i="1" s="1"/>
  <c r="Y468" i="1" s="1"/>
  <c r="W468" i="1"/>
  <c r="V469" i="1"/>
  <c r="X469" i="1" s="1"/>
  <c r="Y469" i="1" s="1"/>
  <c r="W469" i="1"/>
  <c r="V470" i="1"/>
  <c r="X470" i="1" s="1"/>
  <c r="Y470" i="1" s="1"/>
  <c r="W470" i="1"/>
  <c r="V471" i="1"/>
  <c r="X471" i="1" s="1"/>
  <c r="Y471" i="1" s="1"/>
  <c r="W471" i="1"/>
  <c r="V472" i="1"/>
  <c r="X472" i="1" s="1"/>
  <c r="Y472" i="1" s="1"/>
  <c r="W472" i="1"/>
  <c r="V473" i="1"/>
  <c r="X473" i="1" s="1"/>
  <c r="Y473" i="1" s="1"/>
  <c r="W473" i="1"/>
  <c r="V474" i="1"/>
  <c r="X474" i="1" s="1"/>
  <c r="Y474" i="1" s="1"/>
  <c r="W474" i="1"/>
  <c r="V475" i="1"/>
  <c r="W475" i="1"/>
  <c r="V476" i="1"/>
  <c r="X476" i="1" s="1"/>
  <c r="Y476" i="1" s="1"/>
  <c r="W476" i="1"/>
  <c r="V477" i="1"/>
  <c r="X477" i="1" s="1"/>
  <c r="Y477" i="1" s="1"/>
  <c r="W477" i="1"/>
  <c r="V478" i="1"/>
  <c r="X478" i="1" s="1"/>
  <c r="Y478" i="1" s="1"/>
  <c r="W478" i="1"/>
  <c r="V479" i="1"/>
  <c r="X479" i="1" s="1"/>
  <c r="Y479" i="1" s="1"/>
  <c r="W479" i="1"/>
  <c r="V480" i="1"/>
  <c r="X480" i="1" s="1"/>
  <c r="Y480" i="1" s="1"/>
  <c r="W480" i="1"/>
  <c r="V481" i="1"/>
  <c r="X481" i="1" s="1"/>
  <c r="Y481" i="1" s="1"/>
  <c r="W481" i="1"/>
  <c r="V482" i="1"/>
  <c r="X482" i="1" s="1"/>
  <c r="Y482" i="1" s="1"/>
  <c r="W482" i="1"/>
  <c r="V483" i="1"/>
  <c r="W483" i="1"/>
  <c r="V484" i="1"/>
  <c r="X484" i="1" s="1"/>
  <c r="Y484" i="1" s="1"/>
  <c r="W484" i="1"/>
  <c r="V485" i="1"/>
  <c r="X485" i="1" s="1"/>
  <c r="Y485" i="1" s="1"/>
  <c r="W485" i="1"/>
  <c r="V486" i="1"/>
  <c r="X486" i="1" s="1"/>
  <c r="Y486" i="1" s="1"/>
  <c r="W486" i="1"/>
  <c r="V487" i="1"/>
  <c r="X487" i="1" s="1"/>
  <c r="Y487" i="1" s="1"/>
  <c r="W487" i="1"/>
  <c r="V488" i="1"/>
  <c r="X488" i="1" s="1"/>
  <c r="Y488" i="1" s="1"/>
  <c r="W488" i="1"/>
  <c r="V489" i="1"/>
  <c r="X489" i="1" s="1"/>
  <c r="Y489" i="1" s="1"/>
  <c r="W489" i="1"/>
  <c r="V490" i="1"/>
  <c r="X490" i="1" s="1"/>
  <c r="Y490" i="1" s="1"/>
  <c r="W490" i="1"/>
  <c r="V491" i="1"/>
  <c r="W491" i="1"/>
  <c r="V492" i="1"/>
  <c r="X492" i="1" s="1"/>
  <c r="Y492" i="1" s="1"/>
  <c r="W492" i="1"/>
  <c r="V493" i="1"/>
  <c r="X493" i="1" s="1"/>
  <c r="Y493" i="1" s="1"/>
  <c r="W493" i="1"/>
  <c r="V494" i="1"/>
  <c r="X494" i="1" s="1"/>
  <c r="Y494" i="1" s="1"/>
  <c r="W494" i="1"/>
  <c r="V495" i="1"/>
  <c r="X495" i="1" s="1"/>
  <c r="Y495" i="1" s="1"/>
  <c r="W495" i="1"/>
  <c r="V496" i="1"/>
  <c r="X496" i="1" s="1"/>
  <c r="Y496" i="1" s="1"/>
  <c r="W496" i="1"/>
  <c r="V497" i="1"/>
  <c r="X497" i="1" s="1"/>
  <c r="Y497" i="1" s="1"/>
  <c r="W497" i="1"/>
  <c r="V498" i="1"/>
  <c r="X498" i="1" s="1"/>
  <c r="Y498" i="1" s="1"/>
  <c r="W498" i="1"/>
  <c r="V499" i="1"/>
  <c r="W499" i="1"/>
  <c r="V500" i="1"/>
  <c r="X500" i="1" s="1"/>
  <c r="Y500" i="1" s="1"/>
  <c r="W500" i="1"/>
  <c r="V501" i="1"/>
  <c r="X501" i="1" s="1"/>
  <c r="Y501" i="1" s="1"/>
  <c r="W501" i="1"/>
  <c r="V502" i="1"/>
  <c r="X502" i="1" s="1"/>
  <c r="Y502" i="1" s="1"/>
  <c r="W502" i="1"/>
  <c r="V503" i="1"/>
  <c r="X503" i="1" s="1"/>
  <c r="Y503" i="1" s="1"/>
  <c r="W503" i="1"/>
  <c r="V504" i="1"/>
  <c r="X504" i="1" s="1"/>
  <c r="Y504" i="1" s="1"/>
  <c r="W504" i="1"/>
  <c r="V505" i="1"/>
  <c r="X505" i="1" s="1"/>
  <c r="Y505" i="1" s="1"/>
  <c r="W505" i="1"/>
  <c r="V506" i="1"/>
  <c r="X506" i="1" s="1"/>
  <c r="Y506" i="1" s="1"/>
  <c r="W506" i="1"/>
  <c r="V507" i="1"/>
  <c r="W507" i="1"/>
  <c r="V508" i="1"/>
  <c r="X508" i="1" s="1"/>
  <c r="Y508" i="1" s="1"/>
  <c r="W508" i="1"/>
  <c r="V509" i="1"/>
  <c r="X509" i="1" s="1"/>
  <c r="Y509" i="1" s="1"/>
  <c r="W509" i="1"/>
  <c r="V510" i="1"/>
  <c r="X510" i="1" s="1"/>
  <c r="Y510" i="1" s="1"/>
  <c r="W510" i="1"/>
  <c r="V511" i="1"/>
  <c r="X511" i="1" s="1"/>
  <c r="Y511" i="1" s="1"/>
  <c r="W511" i="1"/>
  <c r="V512" i="1"/>
  <c r="X512" i="1" s="1"/>
  <c r="Y512" i="1" s="1"/>
  <c r="W512" i="1"/>
  <c r="V513" i="1"/>
  <c r="X513" i="1" s="1"/>
  <c r="Y513" i="1" s="1"/>
  <c r="W513" i="1"/>
  <c r="V514" i="1"/>
  <c r="X514" i="1" s="1"/>
  <c r="Y514" i="1" s="1"/>
  <c r="W514" i="1"/>
  <c r="V515" i="1"/>
  <c r="W515" i="1"/>
  <c r="V516" i="1"/>
  <c r="X516" i="1" s="1"/>
  <c r="Y516" i="1" s="1"/>
  <c r="W516" i="1"/>
  <c r="V517" i="1"/>
  <c r="X517" i="1" s="1"/>
  <c r="Y517" i="1" s="1"/>
  <c r="W517" i="1"/>
  <c r="V518" i="1"/>
  <c r="X518" i="1" s="1"/>
  <c r="Y518" i="1" s="1"/>
  <c r="W518" i="1"/>
  <c r="V519" i="1"/>
  <c r="X519" i="1" s="1"/>
  <c r="Y519" i="1" s="1"/>
  <c r="W519" i="1"/>
  <c r="V520" i="1"/>
  <c r="X520" i="1" s="1"/>
  <c r="Y520" i="1" s="1"/>
  <c r="W520" i="1"/>
  <c r="V521" i="1"/>
  <c r="X521" i="1" s="1"/>
  <c r="Y521" i="1" s="1"/>
  <c r="W521" i="1"/>
  <c r="V522" i="1"/>
  <c r="X522" i="1" s="1"/>
  <c r="Y522" i="1" s="1"/>
  <c r="W522" i="1"/>
  <c r="V523" i="1"/>
  <c r="W523" i="1"/>
  <c r="V524" i="1"/>
  <c r="X524" i="1" s="1"/>
  <c r="Y524" i="1" s="1"/>
  <c r="W524" i="1"/>
  <c r="V525" i="1"/>
  <c r="X525" i="1" s="1"/>
  <c r="Y525" i="1" s="1"/>
  <c r="W525" i="1"/>
  <c r="V526" i="1"/>
  <c r="X526" i="1" s="1"/>
  <c r="Y526" i="1" s="1"/>
  <c r="W526" i="1"/>
  <c r="V527" i="1"/>
  <c r="X527" i="1" s="1"/>
  <c r="Y527" i="1" s="1"/>
  <c r="W527" i="1"/>
  <c r="V528" i="1"/>
  <c r="X528" i="1" s="1"/>
  <c r="Y528" i="1" s="1"/>
  <c r="W528" i="1"/>
  <c r="V529" i="1"/>
  <c r="X529" i="1" s="1"/>
  <c r="Y529" i="1" s="1"/>
  <c r="W529" i="1"/>
  <c r="V530" i="1"/>
  <c r="X530" i="1" s="1"/>
  <c r="Y530" i="1" s="1"/>
  <c r="W530" i="1"/>
  <c r="V531" i="1"/>
  <c r="W531" i="1"/>
  <c r="V532" i="1"/>
  <c r="X532" i="1" s="1"/>
  <c r="Y532" i="1" s="1"/>
  <c r="W532" i="1"/>
  <c r="V533" i="1"/>
  <c r="X533" i="1" s="1"/>
  <c r="Y533" i="1" s="1"/>
  <c r="W533" i="1"/>
  <c r="V534" i="1"/>
  <c r="X534" i="1" s="1"/>
  <c r="Y534" i="1" s="1"/>
  <c r="W534" i="1"/>
  <c r="V535" i="1"/>
  <c r="X535" i="1" s="1"/>
  <c r="Y535" i="1" s="1"/>
  <c r="W535" i="1"/>
  <c r="V536" i="1"/>
  <c r="W536" i="1"/>
  <c r="V537" i="1"/>
  <c r="X537" i="1" s="1"/>
  <c r="Y537" i="1" s="1"/>
  <c r="W537" i="1"/>
  <c r="V538" i="1"/>
  <c r="X538" i="1" s="1"/>
  <c r="Y538" i="1" s="1"/>
  <c r="W538" i="1"/>
  <c r="V539" i="1"/>
  <c r="X539" i="1" s="1"/>
  <c r="Y539" i="1" s="1"/>
  <c r="W539" i="1"/>
  <c r="V540" i="1"/>
  <c r="W540" i="1"/>
  <c r="V541" i="1"/>
  <c r="X541" i="1" s="1"/>
  <c r="Y541" i="1" s="1"/>
  <c r="W541" i="1"/>
  <c r="V542" i="1"/>
  <c r="X542" i="1" s="1"/>
  <c r="Y542" i="1" s="1"/>
  <c r="W542" i="1"/>
  <c r="V543" i="1"/>
  <c r="X543" i="1" s="1"/>
  <c r="Y543" i="1" s="1"/>
  <c r="W543" i="1"/>
  <c r="V544" i="1"/>
  <c r="W544" i="1"/>
  <c r="V545" i="1"/>
  <c r="X545" i="1" s="1"/>
  <c r="Y545" i="1" s="1"/>
  <c r="W545" i="1"/>
  <c r="V546" i="1"/>
  <c r="X546" i="1" s="1"/>
  <c r="Y546" i="1" s="1"/>
  <c r="W546" i="1"/>
  <c r="V547" i="1"/>
  <c r="X547" i="1" s="1"/>
  <c r="Y547" i="1" s="1"/>
  <c r="W547" i="1"/>
  <c r="V548" i="1"/>
  <c r="X548" i="1" s="1"/>
  <c r="Y548" i="1" s="1"/>
  <c r="W548" i="1"/>
  <c r="V549" i="1"/>
  <c r="X549" i="1" s="1"/>
  <c r="Y549" i="1" s="1"/>
  <c r="W549" i="1"/>
  <c r="V550" i="1"/>
  <c r="X550" i="1" s="1"/>
  <c r="Y550" i="1" s="1"/>
  <c r="W550" i="1"/>
  <c r="V551" i="1"/>
  <c r="X551" i="1" s="1"/>
  <c r="Y551" i="1" s="1"/>
  <c r="W551" i="1"/>
  <c r="V552" i="1"/>
  <c r="W552" i="1"/>
  <c r="V553" i="1"/>
  <c r="X553" i="1" s="1"/>
  <c r="Y553" i="1" s="1"/>
  <c r="W553" i="1"/>
  <c r="V554" i="1"/>
  <c r="X554" i="1" s="1"/>
  <c r="Y554" i="1" s="1"/>
  <c r="W554" i="1"/>
  <c r="V555" i="1"/>
  <c r="X555" i="1" s="1"/>
  <c r="Y555" i="1" s="1"/>
  <c r="W555" i="1"/>
  <c r="V556" i="1"/>
  <c r="X556" i="1" s="1"/>
  <c r="Y556" i="1" s="1"/>
  <c r="W556" i="1"/>
  <c r="V557" i="1"/>
  <c r="X557" i="1" s="1"/>
  <c r="Y557" i="1" s="1"/>
  <c r="W557" i="1"/>
  <c r="V558" i="1"/>
  <c r="X558" i="1" s="1"/>
  <c r="Y558" i="1" s="1"/>
  <c r="W558" i="1"/>
  <c r="V559" i="1"/>
  <c r="X559" i="1" s="1"/>
  <c r="Y559" i="1" s="1"/>
  <c r="W559" i="1"/>
  <c r="V560" i="1"/>
  <c r="W560" i="1"/>
  <c r="V561" i="1"/>
  <c r="X561" i="1" s="1"/>
  <c r="Y561" i="1" s="1"/>
  <c r="W561" i="1"/>
  <c r="V562" i="1"/>
  <c r="X562" i="1" s="1"/>
  <c r="Y562" i="1" s="1"/>
  <c r="W562" i="1"/>
  <c r="V563" i="1"/>
  <c r="X563" i="1" s="1"/>
  <c r="Y563" i="1" s="1"/>
  <c r="W563" i="1"/>
  <c r="V564" i="1"/>
  <c r="X564" i="1" s="1"/>
  <c r="Y564" i="1" s="1"/>
  <c r="W564" i="1"/>
  <c r="V565" i="1"/>
  <c r="X565" i="1" s="1"/>
  <c r="Y565" i="1" s="1"/>
  <c r="W565" i="1"/>
  <c r="V566" i="1"/>
  <c r="X566" i="1" s="1"/>
  <c r="Y566" i="1" s="1"/>
  <c r="W566" i="1"/>
  <c r="V567" i="1"/>
  <c r="X567" i="1" s="1"/>
  <c r="Y567" i="1" s="1"/>
  <c r="W567" i="1"/>
  <c r="V568" i="1"/>
  <c r="X568" i="1" s="1"/>
  <c r="Y568" i="1" s="1"/>
  <c r="W568" i="1"/>
  <c r="V569" i="1"/>
  <c r="X569" i="1" s="1"/>
  <c r="Y569" i="1" s="1"/>
  <c r="W569" i="1"/>
  <c r="V570" i="1"/>
  <c r="X570" i="1" s="1"/>
  <c r="Y570" i="1" s="1"/>
  <c r="W570" i="1"/>
  <c r="V571" i="1"/>
  <c r="X571" i="1" s="1"/>
  <c r="Y571" i="1" s="1"/>
  <c r="W571" i="1"/>
  <c r="V572" i="1"/>
  <c r="X572" i="1" s="1"/>
  <c r="Y572" i="1" s="1"/>
  <c r="W572" i="1"/>
  <c r="V573" i="1"/>
  <c r="X573" i="1" s="1"/>
  <c r="Y573" i="1" s="1"/>
  <c r="W573" i="1"/>
  <c r="V574" i="1"/>
  <c r="X574" i="1" s="1"/>
  <c r="Y574" i="1" s="1"/>
  <c r="W574" i="1"/>
  <c r="V575" i="1"/>
  <c r="X575" i="1" s="1"/>
  <c r="Y575" i="1" s="1"/>
  <c r="W575" i="1"/>
  <c r="V576" i="1"/>
  <c r="X576" i="1" s="1"/>
  <c r="Y576" i="1" s="1"/>
  <c r="W576" i="1"/>
  <c r="V577" i="1"/>
  <c r="X577" i="1" s="1"/>
  <c r="Y577" i="1" s="1"/>
  <c r="W577" i="1"/>
  <c r="V578" i="1"/>
  <c r="X578" i="1" s="1"/>
  <c r="Y578" i="1" s="1"/>
  <c r="W578" i="1"/>
  <c r="V579" i="1"/>
  <c r="X579" i="1" s="1"/>
  <c r="Y579" i="1" s="1"/>
  <c r="W579" i="1"/>
  <c r="V580" i="1"/>
  <c r="X580" i="1" s="1"/>
  <c r="Y580" i="1" s="1"/>
  <c r="W580" i="1"/>
  <c r="V581" i="1"/>
  <c r="X581" i="1" s="1"/>
  <c r="Y581" i="1" s="1"/>
  <c r="W581" i="1"/>
  <c r="V582" i="1"/>
  <c r="X582" i="1" s="1"/>
  <c r="Y582" i="1" s="1"/>
  <c r="W582" i="1"/>
  <c r="V583" i="1"/>
  <c r="X583" i="1" s="1"/>
  <c r="Y583" i="1" s="1"/>
  <c r="W583" i="1"/>
  <c r="V584" i="1"/>
  <c r="X584" i="1" s="1"/>
  <c r="Y584" i="1" s="1"/>
  <c r="W584" i="1"/>
  <c r="V585" i="1"/>
  <c r="X585" i="1" s="1"/>
  <c r="Y585" i="1" s="1"/>
  <c r="W585" i="1"/>
  <c r="V586" i="1"/>
  <c r="X586" i="1" s="1"/>
  <c r="Y586" i="1" s="1"/>
  <c r="W586" i="1"/>
  <c r="V587" i="1"/>
  <c r="X587" i="1" s="1"/>
  <c r="Y587" i="1" s="1"/>
  <c r="W587" i="1"/>
  <c r="V588" i="1"/>
  <c r="X588" i="1" s="1"/>
  <c r="Y588" i="1" s="1"/>
  <c r="W588" i="1"/>
  <c r="V589" i="1"/>
  <c r="X589" i="1" s="1"/>
  <c r="Y589" i="1" s="1"/>
  <c r="W589" i="1"/>
  <c r="V590" i="1"/>
  <c r="X590" i="1" s="1"/>
  <c r="Y590" i="1" s="1"/>
  <c r="W590" i="1"/>
  <c r="V591" i="1"/>
  <c r="X591" i="1" s="1"/>
  <c r="Y591" i="1" s="1"/>
  <c r="W591" i="1"/>
  <c r="V592" i="1"/>
  <c r="X592" i="1" s="1"/>
  <c r="Y592" i="1" s="1"/>
  <c r="W592" i="1"/>
  <c r="V593" i="1"/>
  <c r="X593" i="1" s="1"/>
  <c r="Y593" i="1" s="1"/>
  <c r="W593" i="1"/>
  <c r="V594" i="1"/>
  <c r="X594" i="1" s="1"/>
  <c r="Y594" i="1" s="1"/>
  <c r="W594" i="1"/>
  <c r="V595" i="1"/>
  <c r="X595" i="1" s="1"/>
  <c r="Y595" i="1" s="1"/>
  <c r="W595" i="1"/>
  <c r="V596" i="1"/>
  <c r="X596" i="1" s="1"/>
  <c r="Y596" i="1" s="1"/>
  <c r="W596" i="1"/>
  <c r="V597" i="1"/>
  <c r="X597" i="1" s="1"/>
  <c r="Y597" i="1" s="1"/>
  <c r="W597" i="1"/>
  <c r="V598" i="1"/>
  <c r="X598" i="1" s="1"/>
  <c r="Y598" i="1" s="1"/>
  <c r="W598" i="1"/>
  <c r="V599" i="1"/>
  <c r="X599" i="1" s="1"/>
  <c r="Y599" i="1" s="1"/>
  <c r="W599" i="1"/>
  <c r="V600" i="1"/>
  <c r="X600" i="1" s="1"/>
  <c r="Y600" i="1" s="1"/>
  <c r="W600" i="1"/>
  <c r="V601" i="1"/>
  <c r="X601" i="1" s="1"/>
  <c r="Y601" i="1" s="1"/>
  <c r="W601" i="1"/>
  <c r="V602" i="1"/>
  <c r="X602" i="1" s="1"/>
  <c r="Y602" i="1" s="1"/>
  <c r="W602" i="1"/>
  <c r="V603" i="1"/>
  <c r="X603" i="1" s="1"/>
  <c r="Y603" i="1" s="1"/>
  <c r="W603" i="1"/>
  <c r="V604" i="1"/>
  <c r="X604" i="1" s="1"/>
  <c r="Y604" i="1" s="1"/>
  <c r="W604" i="1"/>
  <c r="V605" i="1"/>
  <c r="X605" i="1" s="1"/>
  <c r="Y605" i="1" s="1"/>
  <c r="W605" i="1"/>
  <c r="V606" i="1"/>
  <c r="X606" i="1" s="1"/>
  <c r="Y606" i="1" s="1"/>
  <c r="W606" i="1"/>
  <c r="V607" i="1"/>
  <c r="X607" i="1" s="1"/>
  <c r="Y607" i="1" s="1"/>
  <c r="W607" i="1"/>
  <c r="V608" i="1"/>
  <c r="X608" i="1" s="1"/>
  <c r="Y608" i="1" s="1"/>
  <c r="W608" i="1"/>
  <c r="V609" i="1"/>
  <c r="X609" i="1" s="1"/>
  <c r="Y609" i="1" s="1"/>
  <c r="W609" i="1"/>
  <c r="V610" i="1"/>
  <c r="X610" i="1" s="1"/>
  <c r="Y610" i="1" s="1"/>
  <c r="W610" i="1"/>
  <c r="V611" i="1"/>
  <c r="X611" i="1" s="1"/>
  <c r="Y611" i="1" s="1"/>
  <c r="W611" i="1"/>
  <c r="V612" i="1"/>
  <c r="X612" i="1" s="1"/>
  <c r="Y612" i="1" s="1"/>
  <c r="W612" i="1"/>
  <c r="V613" i="1"/>
  <c r="X613" i="1" s="1"/>
  <c r="Y613" i="1" s="1"/>
  <c r="W613" i="1"/>
  <c r="V614" i="1"/>
  <c r="X614" i="1" s="1"/>
  <c r="Y614" i="1" s="1"/>
  <c r="W614" i="1"/>
  <c r="V615" i="1"/>
  <c r="X615" i="1" s="1"/>
  <c r="Y615" i="1" s="1"/>
  <c r="W615" i="1"/>
  <c r="V616" i="1"/>
  <c r="X616" i="1" s="1"/>
  <c r="Y616" i="1" s="1"/>
  <c r="W616" i="1"/>
  <c r="V617" i="1"/>
  <c r="X617" i="1" s="1"/>
  <c r="Y617" i="1" s="1"/>
  <c r="W617" i="1"/>
  <c r="V618" i="1"/>
  <c r="X618" i="1" s="1"/>
  <c r="Y618" i="1" s="1"/>
  <c r="W618" i="1"/>
  <c r="V619" i="1"/>
  <c r="X619" i="1" s="1"/>
  <c r="Y619" i="1" s="1"/>
  <c r="W619" i="1"/>
  <c r="V620" i="1"/>
  <c r="X620" i="1" s="1"/>
  <c r="Y620" i="1" s="1"/>
  <c r="W620" i="1"/>
  <c r="V621" i="1"/>
  <c r="X621" i="1" s="1"/>
  <c r="Y621" i="1" s="1"/>
  <c r="W621" i="1"/>
  <c r="V622" i="1"/>
  <c r="X622" i="1" s="1"/>
  <c r="Y622" i="1" s="1"/>
  <c r="W622" i="1"/>
  <c r="V623" i="1"/>
  <c r="X623" i="1" s="1"/>
  <c r="Y623" i="1" s="1"/>
  <c r="W623" i="1"/>
  <c r="V624" i="1"/>
  <c r="X624" i="1" s="1"/>
  <c r="Y624" i="1" s="1"/>
  <c r="W624" i="1"/>
  <c r="V625" i="1"/>
  <c r="X625" i="1" s="1"/>
  <c r="Y625" i="1" s="1"/>
  <c r="W625" i="1"/>
  <c r="V626" i="1"/>
  <c r="X626" i="1" s="1"/>
  <c r="Y626" i="1" s="1"/>
  <c r="W626" i="1"/>
  <c r="V627" i="1"/>
  <c r="X627" i="1" s="1"/>
  <c r="Y627" i="1" s="1"/>
  <c r="W627" i="1"/>
  <c r="V628" i="1"/>
  <c r="X628" i="1" s="1"/>
  <c r="Y628" i="1" s="1"/>
  <c r="W628" i="1"/>
  <c r="V629" i="1"/>
  <c r="X629" i="1" s="1"/>
  <c r="Y629" i="1" s="1"/>
  <c r="W629" i="1"/>
  <c r="V630" i="1"/>
  <c r="X630" i="1" s="1"/>
  <c r="Y630" i="1" s="1"/>
  <c r="W630" i="1"/>
  <c r="V631" i="1"/>
  <c r="X631" i="1" s="1"/>
  <c r="Y631" i="1" s="1"/>
  <c r="W631" i="1"/>
  <c r="V632" i="1"/>
  <c r="X632" i="1" s="1"/>
  <c r="Y632" i="1" s="1"/>
  <c r="W632" i="1"/>
  <c r="V633" i="1"/>
  <c r="X633" i="1" s="1"/>
  <c r="Y633" i="1" s="1"/>
  <c r="W633" i="1"/>
  <c r="V634" i="1"/>
  <c r="X634" i="1" s="1"/>
  <c r="Y634" i="1" s="1"/>
  <c r="W634" i="1"/>
  <c r="V635" i="1"/>
  <c r="X635" i="1" s="1"/>
  <c r="Y635" i="1" s="1"/>
  <c r="W635" i="1"/>
  <c r="V636" i="1"/>
  <c r="X636" i="1" s="1"/>
  <c r="Y636" i="1" s="1"/>
  <c r="W636" i="1"/>
  <c r="V637" i="1"/>
  <c r="X637" i="1" s="1"/>
  <c r="Y637" i="1" s="1"/>
  <c r="W637" i="1"/>
  <c r="V638" i="1"/>
  <c r="X638" i="1" s="1"/>
  <c r="Y638" i="1" s="1"/>
  <c r="W638" i="1"/>
  <c r="V639" i="1"/>
  <c r="X639" i="1" s="1"/>
  <c r="Y639" i="1" s="1"/>
  <c r="W639" i="1"/>
  <c r="V640" i="1"/>
  <c r="X640" i="1" s="1"/>
  <c r="Y640" i="1" s="1"/>
  <c r="W640" i="1"/>
  <c r="V641" i="1"/>
  <c r="X641" i="1" s="1"/>
  <c r="Y641" i="1" s="1"/>
  <c r="W641" i="1"/>
  <c r="V642" i="1"/>
  <c r="X642" i="1" s="1"/>
  <c r="Y642" i="1" s="1"/>
  <c r="W642" i="1"/>
  <c r="V643" i="1"/>
  <c r="X643" i="1" s="1"/>
  <c r="Y643" i="1" s="1"/>
  <c r="W643" i="1"/>
  <c r="V644" i="1"/>
  <c r="X644" i="1" s="1"/>
  <c r="Y644" i="1" s="1"/>
  <c r="W644" i="1"/>
  <c r="V645" i="1"/>
  <c r="X645" i="1" s="1"/>
  <c r="Y645" i="1" s="1"/>
  <c r="W645" i="1"/>
  <c r="V646" i="1"/>
  <c r="X646" i="1" s="1"/>
  <c r="Y646" i="1" s="1"/>
  <c r="W646" i="1"/>
  <c r="V647" i="1"/>
  <c r="X647" i="1" s="1"/>
  <c r="W647" i="1"/>
  <c r="V648" i="1"/>
  <c r="X648" i="1" s="1"/>
  <c r="Y648" i="1" s="1"/>
  <c r="W648" i="1"/>
  <c r="V649" i="1"/>
  <c r="X649" i="1" s="1"/>
  <c r="Y649" i="1" s="1"/>
  <c r="W649" i="1"/>
  <c r="V650" i="1"/>
  <c r="X650" i="1" s="1"/>
  <c r="Y650" i="1" s="1"/>
  <c r="W650" i="1"/>
  <c r="V651" i="1"/>
  <c r="X651" i="1" s="1"/>
  <c r="Y651" i="1" s="1"/>
  <c r="W651" i="1"/>
  <c r="V652" i="1"/>
  <c r="X652" i="1" s="1"/>
  <c r="Y652" i="1" s="1"/>
  <c r="W652" i="1"/>
  <c r="V653" i="1"/>
  <c r="X653" i="1" s="1"/>
  <c r="Y653" i="1" s="1"/>
  <c r="W653" i="1"/>
  <c r="V654" i="1"/>
  <c r="X654" i="1" s="1"/>
  <c r="Y654" i="1" s="1"/>
  <c r="W654" i="1"/>
  <c r="V655" i="1"/>
  <c r="X655" i="1" s="1"/>
  <c r="Y655" i="1" s="1"/>
  <c r="W655" i="1"/>
  <c r="V656" i="1"/>
  <c r="X656" i="1" s="1"/>
  <c r="Y656" i="1" s="1"/>
  <c r="W656" i="1"/>
  <c r="V657" i="1"/>
  <c r="X657" i="1" s="1"/>
  <c r="Y657" i="1" s="1"/>
  <c r="W657" i="1"/>
  <c r="V658" i="1"/>
  <c r="X658" i="1" s="1"/>
  <c r="Y658" i="1" s="1"/>
  <c r="W658" i="1"/>
  <c r="V659" i="1"/>
  <c r="X659" i="1" s="1"/>
  <c r="Y659" i="1" s="1"/>
  <c r="W659" i="1"/>
  <c r="V660" i="1"/>
  <c r="X660" i="1" s="1"/>
  <c r="Y660" i="1" s="1"/>
  <c r="W660" i="1"/>
  <c r="V661" i="1"/>
  <c r="X661" i="1" s="1"/>
  <c r="Y661" i="1" s="1"/>
  <c r="W661" i="1"/>
  <c r="V662" i="1"/>
  <c r="X662" i="1" s="1"/>
  <c r="Y662" i="1" s="1"/>
  <c r="W662" i="1"/>
  <c r="V663" i="1"/>
  <c r="X663" i="1" s="1"/>
  <c r="Y663" i="1" s="1"/>
  <c r="W663" i="1"/>
  <c r="V664" i="1"/>
  <c r="X664" i="1" s="1"/>
  <c r="Y664" i="1" s="1"/>
  <c r="W664" i="1"/>
  <c r="V665" i="1"/>
  <c r="X665" i="1" s="1"/>
  <c r="Y665" i="1" s="1"/>
  <c r="W665" i="1"/>
  <c r="V666" i="1"/>
  <c r="X666" i="1" s="1"/>
  <c r="Y666" i="1" s="1"/>
  <c r="W666" i="1"/>
  <c r="V667" i="1"/>
  <c r="X667" i="1" s="1"/>
  <c r="Y667" i="1" s="1"/>
  <c r="W667" i="1"/>
  <c r="V668" i="1"/>
  <c r="X668" i="1" s="1"/>
  <c r="Y668" i="1" s="1"/>
  <c r="W668" i="1"/>
  <c r="V669" i="1"/>
  <c r="X669" i="1" s="1"/>
  <c r="Y669" i="1" s="1"/>
  <c r="W669" i="1"/>
  <c r="V670" i="1"/>
  <c r="X670" i="1" s="1"/>
  <c r="Y670" i="1" s="1"/>
  <c r="W670" i="1"/>
  <c r="V671" i="1"/>
  <c r="X671" i="1" s="1"/>
  <c r="Y671" i="1" s="1"/>
  <c r="W671" i="1"/>
  <c r="V672" i="1"/>
  <c r="X672" i="1" s="1"/>
  <c r="Y672" i="1" s="1"/>
  <c r="W672" i="1"/>
  <c r="V673" i="1"/>
  <c r="X673" i="1" s="1"/>
  <c r="Y673" i="1" s="1"/>
  <c r="W673" i="1"/>
  <c r="V674" i="1"/>
  <c r="X674" i="1" s="1"/>
  <c r="Y674" i="1" s="1"/>
  <c r="W674" i="1"/>
  <c r="V675" i="1"/>
  <c r="X675" i="1" s="1"/>
  <c r="Y675" i="1" s="1"/>
  <c r="W675" i="1"/>
  <c r="V676" i="1"/>
  <c r="X676" i="1" s="1"/>
  <c r="Y676" i="1" s="1"/>
  <c r="W676" i="1"/>
  <c r="V677" i="1"/>
  <c r="X677" i="1" s="1"/>
  <c r="Y677" i="1" s="1"/>
  <c r="W677" i="1"/>
  <c r="V678" i="1"/>
  <c r="X678" i="1" s="1"/>
  <c r="Y678" i="1" s="1"/>
  <c r="W678" i="1"/>
  <c r="V679" i="1"/>
  <c r="X679" i="1" s="1"/>
  <c r="Y679" i="1" s="1"/>
  <c r="W679" i="1"/>
  <c r="V680" i="1"/>
  <c r="X680" i="1" s="1"/>
  <c r="Y680" i="1" s="1"/>
  <c r="W680" i="1"/>
  <c r="V681" i="1"/>
  <c r="X681" i="1" s="1"/>
  <c r="Y681" i="1" s="1"/>
  <c r="W681" i="1"/>
  <c r="V682" i="1"/>
  <c r="X682" i="1" s="1"/>
  <c r="Y682" i="1" s="1"/>
  <c r="W682" i="1"/>
  <c r="V683" i="1"/>
  <c r="X683" i="1" s="1"/>
  <c r="Y683" i="1" s="1"/>
  <c r="W683" i="1"/>
  <c r="V684" i="1"/>
  <c r="X684" i="1" s="1"/>
  <c r="Y684" i="1" s="1"/>
  <c r="W684" i="1"/>
  <c r="V685" i="1"/>
  <c r="X685" i="1" s="1"/>
  <c r="Y685" i="1" s="1"/>
  <c r="W685" i="1"/>
  <c r="V686" i="1"/>
  <c r="X686" i="1" s="1"/>
  <c r="Y686" i="1" s="1"/>
  <c r="W686" i="1"/>
  <c r="V687" i="1"/>
  <c r="X687" i="1" s="1"/>
  <c r="Y687" i="1" s="1"/>
  <c r="W687" i="1"/>
  <c r="V688" i="1"/>
  <c r="X688" i="1" s="1"/>
  <c r="Y688" i="1" s="1"/>
  <c r="W688" i="1"/>
  <c r="V689" i="1"/>
  <c r="X689" i="1" s="1"/>
  <c r="Y689" i="1" s="1"/>
  <c r="W689" i="1"/>
  <c r="V690" i="1"/>
  <c r="X690" i="1" s="1"/>
  <c r="Y690" i="1" s="1"/>
  <c r="W690" i="1"/>
  <c r="V691" i="1"/>
  <c r="X691" i="1" s="1"/>
  <c r="Y691" i="1" s="1"/>
  <c r="W691" i="1"/>
  <c r="V692" i="1"/>
  <c r="X692" i="1" s="1"/>
  <c r="Y692" i="1" s="1"/>
  <c r="W692" i="1"/>
  <c r="V693" i="1"/>
  <c r="X693" i="1" s="1"/>
  <c r="Y693" i="1" s="1"/>
  <c r="W693" i="1"/>
  <c r="V694" i="1"/>
  <c r="X694" i="1" s="1"/>
  <c r="Y694" i="1" s="1"/>
  <c r="W694" i="1"/>
  <c r="V695" i="1"/>
  <c r="X695" i="1" s="1"/>
  <c r="Y695" i="1" s="1"/>
  <c r="W695" i="1"/>
  <c r="V696" i="1"/>
  <c r="X696" i="1" s="1"/>
  <c r="Y696" i="1" s="1"/>
  <c r="W696" i="1"/>
  <c r="V697" i="1"/>
  <c r="X697" i="1" s="1"/>
  <c r="Y697" i="1" s="1"/>
  <c r="W697" i="1"/>
  <c r="V698" i="1"/>
  <c r="X698" i="1" s="1"/>
  <c r="Y698" i="1" s="1"/>
  <c r="W698" i="1"/>
  <c r="V699" i="1"/>
  <c r="X699" i="1" s="1"/>
  <c r="Y699" i="1" s="1"/>
  <c r="W699" i="1"/>
  <c r="V700" i="1"/>
  <c r="X700" i="1" s="1"/>
  <c r="Y700" i="1" s="1"/>
  <c r="W700" i="1"/>
  <c r="V701" i="1"/>
  <c r="X701" i="1" s="1"/>
  <c r="Y701" i="1" s="1"/>
  <c r="W701" i="1"/>
  <c r="V702" i="1"/>
  <c r="X702" i="1" s="1"/>
  <c r="Y702" i="1" s="1"/>
  <c r="W702" i="1"/>
  <c r="V703" i="1"/>
  <c r="X703" i="1" s="1"/>
  <c r="Y703" i="1" s="1"/>
  <c r="W703" i="1"/>
  <c r="V704" i="1"/>
  <c r="X704" i="1" s="1"/>
  <c r="Y704" i="1" s="1"/>
  <c r="W704" i="1"/>
  <c r="V705" i="1"/>
  <c r="X705" i="1" s="1"/>
  <c r="Y705" i="1" s="1"/>
  <c r="W705" i="1"/>
  <c r="V706" i="1"/>
  <c r="X706" i="1" s="1"/>
  <c r="Y706" i="1" s="1"/>
  <c r="W706" i="1"/>
  <c r="V707" i="1"/>
  <c r="X707" i="1" s="1"/>
  <c r="Y707" i="1" s="1"/>
  <c r="W707" i="1"/>
  <c r="V708" i="1"/>
  <c r="X708" i="1" s="1"/>
  <c r="Y708" i="1" s="1"/>
  <c r="W708" i="1"/>
  <c r="V709" i="1"/>
  <c r="X709" i="1" s="1"/>
  <c r="Y709" i="1" s="1"/>
  <c r="W709" i="1"/>
  <c r="V710" i="1"/>
  <c r="X710" i="1" s="1"/>
  <c r="Y710" i="1" s="1"/>
  <c r="W710" i="1"/>
  <c r="V711" i="1"/>
  <c r="X711" i="1" s="1"/>
  <c r="Y711" i="1" s="1"/>
  <c r="W711" i="1"/>
  <c r="V712" i="1"/>
  <c r="X712" i="1" s="1"/>
  <c r="Y712" i="1" s="1"/>
  <c r="W712" i="1"/>
  <c r="V713" i="1"/>
  <c r="X713" i="1" s="1"/>
  <c r="Y713" i="1" s="1"/>
  <c r="W713" i="1"/>
  <c r="V714" i="1"/>
  <c r="X714" i="1" s="1"/>
  <c r="Y714" i="1" s="1"/>
  <c r="W714" i="1"/>
  <c r="V715" i="1"/>
  <c r="X715" i="1" s="1"/>
  <c r="Y715" i="1" s="1"/>
  <c r="W715" i="1"/>
  <c r="V716" i="1"/>
  <c r="X716" i="1" s="1"/>
  <c r="Y716" i="1" s="1"/>
  <c r="W716" i="1"/>
  <c r="V717" i="1"/>
  <c r="X717" i="1" s="1"/>
  <c r="Y717" i="1" s="1"/>
  <c r="W717" i="1"/>
  <c r="V718" i="1"/>
  <c r="X718" i="1" s="1"/>
  <c r="Y718" i="1" s="1"/>
  <c r="W718" i="1"/>
  <c r="V719" i="1"/>
  <c r="X719" i="1" s="1"/>
  <c r="Y719" i="1" s="1"/>
  <c r="W719" i="1"/>
  <c r="V720" i="1"/>
  <c r="X720" i="1" s="1"/>
  <c r="Y720" i="1" s="1"/>
  <c r="W720" i="1"/>
  <c r="V721" i="1"/>
  <c r="X721" i="1" s="1"/>
  <c r="Y721" i="1" s="1"/>
  <c r="W721" i="1"/>
  <c r="V722" i="1"/>
  <c r="X722" i="1" s="1"/>
  <c r="Y722" i="1" s="1"/>
  <c r="W722" i="1"/>
  <c r="V723" i="1"/>
  <c r="X723" i="1" s="1"/>
  <c r="Y723" i="1" s="1"/>
  <c r="W723" i="1"/>
  <c r="V724" i="1"/>
  <c r="X724" i="1" s="1"/>
  <c r="Y724" i="1" s="1"/>
  <c r="W724" i="1"/>
  <c r="V725" i="1"/>
  <c r="X725" i="1" s="1"/>
  <c r="Y725" i="1" s="1"/>
  <c r="W725" i="1"/>
  <c r="V726" i="1"/>
  <c r="X726" i="1" s="1"/>
  <c r="Y726" i="1" s="1"/>
  <c r="W726" i="1"/>
  <c r="V727" i="1"/>
  <c r="X727" i="1" s="1"/>
  <c r="Y727" i="1" s="1"/>
  <c r="W727" i="1"/>
  <c r="V728" i="1"/>
  <c r="X728" i="1" s="1"/>
  <c r="Y728" i="1" s="1"/>
  <c r="W728" i="1"/>
  <c r="V729" i="1"/>
  <c r="X729" i="1" s="1"/>
  <c r="Y729" i="1" s="1"/>
  <c r="W729" i="1"/>
  <c r="V730" i="1"/>
  <c r="X730" i="1" s="1"/>
  <c r="Y730" i="1" s="1"/>
  <c r="W730" i="1"/>
  <c r="V731" i="1"/>
  <c r="X731" i="1" s="1"/>
  <c r="Y731" i="1" s="1"/>
  <c r="W731" i="1"/>
  <c r="V732" i="1"/>
  <c r="X732" i="1" s="1"/>
  <c r="Y732" i="1" s="1"/>
  <c r="W732" i="1"/>
  <c r="W2" i="1"/>
  <c r="V2" i="1"/>
  <c r="AG732" i="1"/>
  <c r="AG730" i="1"/>
  <c r="AG728" i="1"/>
  <c r="AG726" i="1"/>
  <c r="AG724" i="1"/>
  <c r="AG722" i="1"/>
  <c r="AG720" i="1"/>
  <c r="AG718" i="1"/>
  <c r="AG716" i="1"/>
  <c r="AG714" i="1"/>
  <c r="AG414" i="1"/>
  <c r="AG412" i="1"/>
  <c r="AG410" i="1"/>
  <c r="AG408" i="1"/>
  <c r="AG406" i="1"/>
  <c r="AG404" i="1"/>
  <c r="AG402" i="1"/>
  <c r="AG400" i="1"/>
  <c r="AG398" i="1"/>
  <c r="AG396" i="1"/>
  <c r="AG394" i="1"/>
  <c r="AG392" i="1"/>
  <c r="AG391" i="1"/>
  <c r="AG390" i="1"/>
  <c r="AG389" i="1"/>
  <c r="AG388" i="1"/>
  <c r="AG387" i="1"/>
  <c r="AG386" i="1"/>
  <c r="AG385" i="1"/>
  <c r="AG384" i="1"/>
  <c r="AG383" i="1"/>
  <c r="AG382" i="1"/>
  <c r="AG381" i="1"/>
  <c r="AG380" i="1"/>
  <c r="AG379" i="1"/>
  <c r="AG378" i="1"/>
  <c r="AG377" i="1"/>
  <c r="AG376" i="1"/>
  <c r="AG375" i="1"/>
  <c r="AG374" i="1"/>
  <c r="AG373" i="1"/>
  <c r="AG372" i="1"/>
  <c r="AG371" i="1"/>
  <c r="AG370" i="1"/>
  <c r="AG368" i="1"/>
  <c r="AG366" i="1"/>
  <c r="AG364" i="1"/>
  <c r="AG362" i="1"/>
  <c r="AG360" i="1"/>
  <c r="AG358" i="1"/>
  <c r="AG356" i="1"/>
  <c r="AG354" i="1"/>
  <c r="AG352" i="1"/>
  <c r="AG350" i="1"/>
  <c r="AG348" i="1"/>
  <c r="AG162" i="1"/>
  <c r="AG158" i="1"/>
  <c r="AG156" i="1"/>
  <c r="AG155" i="1"/>
  <c r="AG146" i="1"/>
  <c r="AG142" i="1"/>
  <c r="AG140" i="1"/>
  <c r="AG130" i="1"/>
  <c r="AG126" i="1"/>
  <c r="AG114" i="1"/>
  <c r="AG110" i="1"/>
  <c r="AG108" i="1"/>
  <c r="AG107" i="1"/>
  <c r="AG98" i="1"/>
  <c r="AG94" i="1"/>
  <c r="AG92" i="1"/>
  <c r="AG46" i="1"/>
  <c r="AG42" i="1"/>
  <c r="AG38" i="1"/>
  <c r="AG34" i="1"/>
  <c r="AG30" i="1"/>
  <c r="AG26" i="1"/>
  <c r="AG24" i="1"/>
  <c r="AG22" i="1"/>
  <c r="AG20" i="1"/>
  <c r="AG18" i="1"/>
  <c r="AG16" i="1"/>
  <c r="AG14" i="1"/>
  <c r="AG12" i="1"/>
  <c r="AG11" i="1"/>
  <c r="AG9" i="1"/>
  <c r="AG7" i="1"/>
  <c r="AG5" i="1"/>
  <c r="X13" i="1"/>
  <c r="Y13" i="1" s="1"/>
  <c r="X14" i="1"/>
  <c r="Y14" i="1" s="1"/>
  <c r="X15" i="1"/>
  <c r="Y15" i="1" s="1"/>
  <c r="X16" i="1"/>
  <c r="Y16" i="1" s="1"/>
  <c r="X17" i="1"/>
  <c r="Y17" i="1" s="1"/>
  <c r="X18" i="1"/>
  <c r="Y18" i="1" s="1"/>
  <c r="X19" i="1"/>
  <c r="Y19" i="1" s="1"/>
  <c r="X20" i="1"/>
  <c r="Y20" i="1" s="1"/>
  <c r="X21" i="1"/>
  <c r="Y21" i="1" s="1"/>
  <c r="X22" i="1"/>
  <c r="Y22" i="1" s="1"/>
  <c r="X23" i="1"/>
  <c r="Y23" i="1" s="1"/>
  <c r="X24" i="1"/>
  <c r="Y24" i="1" s="1"/>
  <c r="X25" i="1"/>
  <c r="Y25" i="1" s="1"/>
  <c r="X26" i="1"/>
  <c r="Y26" i="1" s="1"/>
  <c r="X27" i="1"/>
  <c r="Y27" i="1" s="1"/>
  <c r="X28" i="1"/>
  <c r="Y28" i="1" s="1"/>
  <c r="X29" i="1"/>
  <c r="Y29" i="1" s="1"/>
  <c r="X30" i="1"/>
  <c r="Y30" i="1" s="1"/>
  <c r="X31" i="1"/>
  <c r="Y31" i="1" s="1"/>
  <c r="X32" i="1"/>
  <c r="Y32" i="1" s="1"/>
  <c r="X33" i="1"/>
  <c r="Y33" i="1" s="1"/>
  <c r="X34" i="1"/>
  <c r="Y34" i="1" s="1"/>
  <c r="X35" i="1"/>
  <c r="Y35" i="1" s="1"/>
  <c r="X36" i="1"/>
  <c r="Y36" i="1" s="1"/>
  <c r="X37" i="1"/>
  <c r="Y37" i="1" s="1"/>
  <c r="X38" i="1"/>
  <c r="Y38" i="1" s="1"/>
  <c r="X39" i="1"/>
  <c r="Y39" i="1" s="1"/>
  <c r="X40" i="1"/>
  <c r="Y40" i="1" s="1"/>
  <c r="X41" i="1"/>
  <c r="Y41" i="1" s="1"/>
  <c r="X42" i="1"/>
  <c r="Y42" i="1" s="1"/>
  <c r="X43" i="1"/>
  <c r="Y43" i="1" s="1"/>
  <c r="X44" i="1"/>
  <c r="Y44" i="1" s="1"/>
  <c r="X45" i="1"/>
  <c r="Y45" i="1" s="1"/>
  <c r="X46" i="1"/>
  <c r="Y46" i="1" s="1"/>
  <c r="X47" i="1"/>
  <c r="Y47" i="1" s="1"/>
  <c r="X48" i="1"/>
  <c r="Y48" i="1" s="1"/>
  <c r="X49" i="1"/>
  <c r="Y49" i="1" s="1"/>
  <c r="X50" i="1"/>
  <c r="Y50" i="1" s="1"/>
  <c r="X51" i="1"/>
  <c r="Y51" i="1" s="1"/>
  <c r="X52" i="1"/>
  <c r="Y52" i="1" s="1"/>
  <c r="X53" i="1"/>
  <c r="Y53" i="1" s="1"/>
  <c r="X54" i="1"/>
  <c r="Y54" i="1" s="1"/>
  <c r="X55" i="1"/>
  <c r="Y55" i="1" s="1"/>
  <c r="X56" i="1"/>
  <c r="Y56" i="1" s="1"/>
  <c r="X57" i="1"/>
  <c r="Y57" i="1" s="1"/>
  <c r="X58" i="1"/>
  <c r="Y58" i="1" s="1"/>
  <c r="X59" i="1"/>
  <c r="Y59" i="1" s="1"/>
  <c r="X60" i="1"/>
  <c r="Y60" i="1" s="1"/>
  <c r="X61" i="1"/>
  <c r="Y61" i="1" s="1"/>
  <c r="X62" i="1"/>
  <c r="Y62" i="1" s="1"/>
  <c r="X63" i="1"/>
  <c r="Y63" i="1" s="1"/>
  <c r="X64" i="1"/>
  <c r="Y64" i="1" s="1"/>
  <c r="X65" i="1"/>
  <c r="Y65" i="1" s="1"/>
  <c r="X82" i="1"/>
  <c r="Y82" i="1" s="1"/>
  <c r="X83" i="1"/>
  <c r="Y83" i="1" s="1"/>
  <c r="X84" i="1"/>
  <c r="Y84" i="1" s="1"/>
  <c r="X86" i="1"/>
  <c r="Y86" i="1" s="1"/>
  <c r="X90" i="1"/>
  <c r="Y90" i="1" s="1"/>
  <c r="X98" i="1"/>
  <c r="Y98" i="1" s="1"/>
  <c r="X108" i="1"/>
  <c r="Y108" i="1" s="1"/>
  <c r="X110" i="1"/>
  <c r="Y110" i="1" s="1"/>
  <c r="X112" i="1"/>
  <c r="Y112" i="1" s="1"/>
  <c r="X120" i="1"/>
  <c r="Y120" i="1" s="1"/>
  <c r="X128" i="1"/>
  <c r="Y128" i="1" s="1"/>
  <c r="X129" i="1"/>
  <c r="Y129" i="1" s="1"/>
  <c r="X130" i="1"/>
  <c r="Y130" i="1" s="1"/>
  <c r="X132" i="1"/>
  <c r="Y132" i="1" s="1"/>
  <c r="X136" i="1"/>
  <c r="Y136" i="1" s="1"/>
  <c r="X144" i="1"/>
  <c r="Y144" i="1" s="1"/>
  <c r="X168" i="1"/>
  <c r="Y168" i="1" s="1"/>
  <c r="X169" i="1"/>
  <c r="Y169" i="1" s="1"/>
  <c r="X170" i="1"/>
  <c r="Y170" i="1" s="1"/>
  <c r="X172" i="1"/>
  <c r="Y172" i="1" s="1"/>
  <c r="X176" i="1"/>
  <c r="Y176" i="1" s="1"/>
  <c r="X184" i="1"/>
  <c r="Y184" i="1" s="1"/>
  <c r="X200" i="1"/>
  <c r="Y200" i="1" s="1"/>
  <c r="X201" i="1"/>
  <c r="Y201" i="1" s="1"/>
  <c r="X202" i="1"/>
  <c r="Y202" i="1" s="1"/>
  <c r="X204" i="1"/>
  <c r="Y204" i="1" s="1"/>
  <c r="X208" i="1"/>
  <c r="Y208" i="1" s="1"/>
  <c r="X216" i="1"/>
  <c r="Y216" i="1" s="1"/>
  <c r="X232" i="1"/>
  <c r="Y232" i="1" s="1"/>
  <c r="X233" i="1"/>
  <c r="Y233" i="1" s="1"/>
  <c r="X234" i="1"/>
  <c r="Y234" i="1" s="1"/>
  <c r="X236" i="1"/>
  <c r="Y236" i="1" s="1"/>
  <c r="X240" i="1"/>
  <c r="Y240" i="1" s="1"/>
  <c r="X248" i="1"/>
  <c r="Y248" i="1" s="1"/>
  <c r="X267" i="1"/>
  <c r="Y267" i="1" s="1"/>
  <c r="X268" i="1"/>
  <c r="Y268" i="1" s="1"/>
  <c r="X269" i="1"/>
  <c r="Y269" i="1" s="1"/>
  <c r="X271" i="1"/>
  <c r="Y271" i="1" s="1"/>
  <c r="X275" i="1"/>
  <c r="Y275" i="1" s="1"/>
  <c r="X283" i="1"/>
  <c r="Y283" i="1" s="1"/>
  <c r="X299" i="1"/>
  <c r="Y299" i="1" s="1"/>
  <c r="X300" i="1"/>
  <c r="Y300" i="1" s="1"/>
  <c r="X301" i="1"/>
  <c r="Y301" i="1" s="1"/>
  <c r="X303" i="1"/>
  <c r="Y303" i="1" s="1"/>
  <c r="X307" i="1"/>
  <c r="Y307" i="1" s="1"/>
  <c r="X315" i="1"/>
  <c r="Y315" i="1" s="1"/>
  <c r="X335" i="1"/>
  <c r="Y335" i="1" s="1"/>
  <c r="X337" i="1"/>
  <c r="Y337" i="1" s="1"/>
  <c r="X339" i="1"/>
  <c r="Y339" i="1" s="1"/>
  <c r="X341" i="1"/>
  <c r="Y341" i="1" s="1"/>
  <c r="X343" i="1"/>
  <c r="Y343" i="1" s="1"/>
  <c r="X345" i="1"/>
  <c r="Y345" i="1" s="1"/>
  <c r="X347" i="1"/>
  <c r="Y347" i="1" s="1"/>
  <c r="X349" i="1"/>
  <c r="Y349" i="1" s="1"/>
  <c r="X353" i="1"/>
  <c r="Y353" i="1" s="1"/>
  <c r="X361" i="1"/>
  <c r="Y361" i="1" s="1"/>
  <c r="X369" i="1"/>
  <c r="Y369" i="1" s="1"/>
  <c r="X375" i="1"/>
  <c r="Y375" i="1" s="1"/>
  <c r="X379" i="1"/>
  <c r="Y379" i="1" s="1"/>
  <c r="X383" i="1"/>
  <c r="Y383" i="1" s="1"/>
  <c r="X387" i="1"/>
  <c r="Y387" i="1" s="1"/>
  <c r="X391" i="1"/>
  <c r="Y391" i="1" s="1"/>
  <c r="X395" i="1"/>
  <c r="Y395" i="1" s="1"/>
  <c r="X399" i="1"/>
  <c r="Y399" i="1" s="1"/>
  <c r="X403" i="1"/>
  <c r="Y403" i="1" s="1"/>
  <c r="X407" i="1"/>
  <c r="Y407" i="1" s="1"/>
  <c r="X411" i="1"/>
  <c r="Y411" i="1" s="1"/>
  <c r="X415" i="1"/>
  <c r="Y415" i="1" s="1"/>
  <c r="X419" i="1"/>
  <c r="Y419" i="1" s="1"/>
  <c r="X427" i="1"/>
  <c r="Y427" i="1" s="1"/>
  <c r="X435" i="1"/>
  <c r="Y435" i="1" s="1"/>
  <c r="X443" i="1"/>
  <c r="Y443" i="1" s="1"/>
  <c r="X451" i="1"/>
  <c r="Y451" i="1" s="1"/>
  <c r="X459" i="1"/>
  <c r="Y459" i="1" s="1"/>
  <c r="X467" i="1"/>
  <c r="Y467" i="1" s="1"/>
  <c r="X475" i="1"/>
  <c r="Y475" i="1" s="1"/>
  <c r="X483" i="1"/>
  <c r="Y483" i="1" s="1"/>
  <c r="X491" i="1"/>
  <c r="Y491" i="1" s="1"/>
  <c r="X499" i="1"/>
  <c r="Y499" i="1" s="1"/>
  <c r="X507" i="1"/>
  <c r="Y507" i="1" s="1"/>
  <c r="X515" i="1"/>
  <c r="Y515" i="1" s="1"/>
  <c r="X523" i="1"/>
  <c r="Y523" i="1" s="1"/>
  <c r="X531" i="1"/>
  <c r="Y531" i="1" s="1"/>
  <c r="X536" i="1"/>
  <c r="Y536" i="1" s="1"/>
  <c r="X540" i="1"/>
  <c r="Y540" i="1" s="1"/>
  <c r="X544" i="1"/>
  <c r="Y544" i="1" s="1"/>
  <c r="X552" i="1"/>
  <c r="Y552" i="1" s="1"/>
  <c r="X560" i="1"/>
  <c r="Y560" i="1" s="1"/>
  <c r="X3" i="1"/>
  <c r="Y3" i="1" s="1"/>
  <c r="X5" i="1"/>
  <c r="Y5" i="1" s="1"/>
  <c r="X7" i="1"/>
  <c r="Y7" i="1" s="1"/>
  <c r="X9" i="1"/>
  <c r="Y9" i="1" s="1"/>
  <c r="X11" i="1"/>
  <c r="Y11" i="1" s="1"/>
  <c r="K10" i="1"/>
  <c r="L10" i="1" s="1"/>
  <c r="P10" i="1"/>
  <c r="Q10" i="1" s="1"/>
  <c r="K11" i="1"/>
  <c r="L11" i="1" s="1"/>
  <c r="P11" i="1"/>
  <c r="Q11" i="1" s="1"/>
  <c r="K12" i="1"/>
  <c r="L12" i="1" s="1"/>
  <c r="P12" i="1"/>
  <c r="Q12" i="1" s="1"/>
  <c r="K13" i="1"/>
  <c r="L13" i="1" s="1"/>
  <c r="P13" i="1"/>
  <c r="Q13" i="1" s="1"/>
  <c r="K14" i="1"/>
  <c r="L14" i="1" s="1"/>
  <c r="P14" i="1"/>
  <c r="Q14" i="1" s="1"/>
  <c r="K15" i="1"/>
  <c r="L15" i="1" s="1"/>
  <c r="P15" i="1"/>
  <c r="Q15" i="1" s="1"/>
  <c r="K16" i="1"/>
  <c r="L16" i="1" s="1"/>
  <c r="P16" i="1"/>
  <c r="Q16" i="1" s="1"/>
  <c r="K17" i="1"/>
  <c r="L17" i="1" s="1"/>
  <c r="P17" i="1"/>
  <c r="Q17" i="1" s="1"/>
  <c r="K18" i="1"/>
  <c r="L18" i="1" s="1"/>
  <c r="P18" i="1"/>
  <c r="Q18" i="1" s="1"/>
  <c r="K19" i="1"/>
  <c r="L19" i="1" s="1"/>
  <c r="P19" i="1"/>
  <c r="Q19" i="1" s="1"/>
  <c r="K20" i="1"/>
  <c r="L20" i="1" s="1"/>
  <c r="P20" i="1"/>
  <c r="Q20" i="1" s="1"/>
  <c r="K21" i="1"/>
  <c r="L21" i="1" s="1"/>
  <c r="P21" i="1"/>
  <c r="Q21" i="1" s="1"/>
  <c r="K22" i="1"/>
  <c r="L22" i="1" s="1"/>
  <c r="P22" i="1"/>
  <c r="Q22" i="1" s="1"/>
  <c r="K23" i="1"/>
  <c r="L23" i="1" s="1"/>
  <c r="P23" i="1"/>
  <c r="Q23" i="1" s="1"/>
  <c r="K24" i="1"/>
  <c r="L24" i="1" s="1"/>
  <c r="P24" i="1"/>
  <c r="Q24" i="1" s="1"/>
  <c r="K25" i="1"/>
  <c r="L25" i="1" s="1"/>
  <c r="P25" i="1"/>
  <c r="Q25" i="1" s="1"/>
  <c r="K26" i="1"/>
  <c r="L26" i="1" s="1"/>
  <c r="P26" i="1"/>
  <c r="Q26" i="1" s="1"/>
  <c r="K27" i="1"/>
  <c r="L27" i="1" s="1"/>
  <c r="P27" i="1"/>
  <c r="Q27" i="1" s="1"/>
  <c r="K28" i="1"/>
  <c r="L28" i="1" s="1"/>
  <c r="P28" i="1"/>
  <c r="Q28" i="1" s="1"/>
  <c r="K29" i="1"/>
  <c r="L29" i="1" s="1"/>
  <c r="P29" i="1"/>
  <c r="Q29" i="1" s="1"/>
  <c r="K30" i="1"/>
  <c r="L30" i="1" s="1"/>
  <c r="P30" i="1"/>
  <c r="Q30" i="1" s="1"/>
  <c r="K31" i="1"/>
  <c r="L31" i="1" s="1"/>
  <c r="P31" i="1"/>
  <c r="Q31" i="1" s="1"/>
  <c r="K32" i="1"/>
  <c r="L32" i="1" s="1"/>
  <c r="P32" i="1"/>
  <c r="Q32" i="1" s="1"/>
  <c r="K33" i="1"/>
  <c r="L33" i="1" s="1"/>
  <c r="P33" i="1"/>
  <c r="Q33" i="1" s="1"/>
  <c r="K34" i="1"/>
  <c r="L34" i="1" s="1"/>
  <c r="P34" i="1"/>
  <c r="Q34" i="1" s="1"/>
  <c r="K35" i="1"/>
  <c r="L35" i="1" s="1"/>
  <c r="P35" i="1"/>
  <c r="Q35" i="1" s="1"/>
  <c r="K36" i="1"/>
  <c r="L36" i="1" s="1"/>
  <c r="P36" i="1"/>
  <c r="Q36" i="1" s="1"/>
  <c r="K37" i="1"/>
  <c r="L37" i="1" s="1"/>
  <c r="P37" i="1"/>
  <c r="Q37" i="1" s="1"/>
  <c r="K38" i="1"/>
  <c r="L38" i="1" s="1"/>
  <c r="P38" i="1"/>
  <c r="Q38" i="1" s="1"/>
  <c r="K39" i="1"/>
  <c r="L39" i="1" s="1"/>
  <c r="P39" i="1"/>
  <c r="Q39" i="1" s="1"/>
  <c r="K40" i="1"/>
  <c r="L40" i="1" s="1"/>
  <c r="P40" i="1"/>
  <c r="Q40" i="1" s="1"/>
  <c r="K41" i="1"/>
  <c r="L41" i="1" s="1"/>
  <c r="P41" i="1"/>
  <c r="Q41" i="1" s="1"/>
  <c r="K42" i="1"/>
  <c r="L42" i="1" s="1"/>
  <c r="P42" i="1"/>
  <c r="Q42" i="1" s="1"/>
  <c r="K43" i="1"/>
  <c r="L43" i="1" s="1"/>
  <c r="P43" i="1"/>
  <c r="Q43" i="1" s="1"/>
  <c r="K44" i="1"/>
  <c r="L44" i="1" s="1"/>
  <c r="P44" i="1"/>
  <c r="Q44" i="1" s="1"/>
  <c r="K45" i="1"/>
  <c r="L45" i="1" s="1"/>
  <c r="P45" i="1"/>
  <c r="Q45" i="1" s="1"/>
  <c r="K46" i="1"/>
  <c r="L46" i="1" s="1"/>
  <c r="P46" i="1"/>
  <c r="Q46" i="1" s="1"/>
  <c r="K47" i="1"/>
  <c r="L47" i="1" s="1"/>
  <c r="P47" i="1"/>
  <c r="Q47" i="1" s="1"/>
  <c r="K48" i="1"/>
  <c r="L48" i="1" s="1"/>
  <c r="P48" i="1"/>
  <c r="Q48" i="1" s="1"/>
  <c r="K49" i="1"/>
  <c r="L49" i="1" s="1"/>
  <c r="P49" i="1"/>
  <c r="Q49" i="1" s="1"/>
  <c r="K50" i="1"/>
  <c r="L50" i="1" s="1"/>
  <c r="P50" i="1"/>
  <c r="Q50" i="1" s="1"/>
  <c r="K51" i="1"/>
  <c r="L51" i="1" s="1"/>
  <c r="P51" i="1"/>
  <c r="Q51" i="1" s="1"/>
  <c r="K52" i="1"/>
  <c r="L52" i="1" s="1"/>
  <c r="P52" i="1"/>
  <c r="Q52" i="1" s="1"/>
  <c r="K53" i="1"/>
  <c r="L53" i="1" s="1"/>
  <c r="P53" i="1"/>
  <c r="Q53" i="1" s="1"/>
  <c r="K54" i="1"/>
  <c r="L54" i="1" s="1"/>
  <c r="P54" i="1"/>
  <c r="Q54" i="1" s="1"/>
  <c r="K55" i="1"/>
  <c r="L55" i="1" s="1"/>
  <c r="P55" i="1"/>
  <c r="Q55" i="1" s="1"/>
  <c r="K56" i="1"/>
  <c r="L56" i="1" s="1"/>
  <c r="P56" i="1"/>
  <c r="Q56" i="1" s="1"/>
  <c r="K57" i="1"/>
  <c r="L57" i="1" s="1"/>
  <c r="P57" i="1"/>
  <c r="Q57" i="1" s="1"/>
  <c r="K58" i="1"/>
  <c r="L58" i="1" s="1"/>
  <c r="P58" i="1"/>
  <c r="Q58" i="1" s="1"/>
  <c r="K59" i="1"/>
  <c r="L59" i="1" s="1"/>
  <c r="P59" i="1"/>
  <c r="Q59" i="1" s="1"/>
  <c r="K60" i="1"/>
  <c r="L60" i="1" s="1"/>
  <c r="P60" i="1"/>
  <c r="Q60" i="1" s="1"/>
  <c r="K61" i="1"/>
  <c r="L61" i="1" s="1"/>
  <c r="P61" i="1"/>
  <c r="Q61" i="1" s="1"/>
  <c r="K62" i="1"/>
  <c r="L62" i="1" s="1"/>
  <c r="P62" i="1"/>
  <c r="Q62" i="1" s="1"/>
  <c r="K63" i="1"/>
  <c r="L63" i="1" s="1"/>
  <c r="P63" i="1"/>
  <c r="Q63" i="1" s="1"/>
  <c r="K64" i="1"/>
  <c r="L64" i="1" s="1"/>
  <c r="P64" i="1"/>
  <c r="Q64" i="1" s="1"/>
  <c r="K65" i="1"/>
  <c r="L65" i="1" s="1"/>
  <c r="P65" i="1"/>
  <c r="Q65" i="1" s="1"/>
  <c r="K66" i="1"/>
  <c r="L66" i="1" s="1"/>
  <c r="P66" i="1"/>
  <c r="Q66" i="1" s="1"/>
  <c r="K67" i="1"/>
  <c r="L67" i="1" s="1"/>
  <c r="P67" i="1"/>
  <c r="Q67" i="1" s="1"/>
  <c r="K68" i="1"/>
  <c r="L68" i="1" s="1"/>
  <c r="P68" i="1"/>
  <c r="Q68" i="1" s="1"/>
  <c r="K69" i="1"/>
  <c r="L69" i="1" s="1"/>
  <c r="P69" i="1"/>
  <c r="Q69" i="1" s="1"/>
  <c r="K70" i="1"/>
  <c r="L70" i="1" s="1"/>
  <c r="P70" i="1"/>
  <c r="Q70" i="1" s="1"/>
  <c r="K71" i="1"/>
  <c r="L71" i="1" s="1"/>
  <c r="P71" i="1"/>
  <c r="Q71" i="1" s="1"/>
  <c r="K72" i="1"/>
  <c r="L72" i="1" s="1"/>
  <c r="P72" i="1"/>
  <c r="Q72" i="1" s="1"/>
  <c r="K73" i="1"/>
  <c r="L73" i="1" s="1"/>
  <c r="P73" i="1"/>
  <c r="Q73" i="1" s="1"/>
  <c r="K74" i="1"/>
  <c r="L74" i="1" s="1"/>
  <c r="P74" i="1"/>
  <c r="Q74" i="1" s="1"/>
  <c r="K75" i="1"/>
  <c r="L75" i="1" s="1"/>
  <c r="P75" i="1"/>
  <c r="Q75" i="1" s="1"/>
  <c r="K76" i="1"/>
  <c r="L76" i="1" s="1"/>
  <c r="P76" i="1"/>
  <c r="Q76" i="1" s="1"/>
  <c r="K77" i="1"/>
  <c r="L77" i="1" s="1"/>
  <c r="P77" i="1"/>
  <c r="Q77" i="1" s="1"/>
  <c r="K78" i="1"/>
  <c r="L78" i="1" s="1"/>
  <c r="P78" i="1"/>
  <c r="Q78" i="1" s="1"/>
  <c r="K79" i="1"/>
  <c r="L79" i="1" s="1"/>
  <c r="P79" i="1"/>
  <c r="Q79" i="1" s="1"/>
  <c r="K80" i="1"/>
  <c r="L80" i="1" s="1"/>
  <c r="P80" i="1"/>
  <c r="Q80" i="1" s="1"/>
  <c r="K81" i="1"/>
  <c r="L81" i="1" s="1"/>
  <c r="P81" i="1"/>
  <c r="Q81" i="1" s="1"/>
  <c r="K82" i="1"/>
  <c r="L82" i="1" s="1"/>
  <c r="P82" i="1"/>
  <c r="Q82" i="1" s="1"/>
  <c r="K83" i="1"/>
  <c r="L83" i="1" s="1"/>
  <c r="P83" i="1"/>
  <c r="Q83" i="1" s="1"/>
  <c r="K84" i="1"/>
  <c r="L84" i="1" s="1"/>
  <c r="P84" i="1"/>
  <c r="Q84" i="1" s="1"/>
  <c r="K85" i="1"/>
  <c r="L85" i="1" s="1"/>
  <c r="P85" i="1"/>
  <c r="Q85" i="1" s="1"/>
  <c r="K86" i="1"/>
  <c r="L86" i="1" s="1"/>
  <c r="P86" i="1"/>
  <c r="Q86" i="1" s="1"/>
  <c r="K87" i="1"/>
  <c r="L87" i="1" s="1"/>
  <c r="P87" i="1"/>
  <c r="Q87" i="1" s="1"/>
  <c r="K88" i="1"/>
  <c r="L88" i="1" s="1"/>
  <c r="P88" i="1"/>
  <c r="Q88" i="1" s="1"/>
  <c r="K89" i="1"/>
  <c r="L89" i="1" s="1"/>
  <c r="P89" i="1"/>
  <c r="Q89" i="1" s="1"/>
  <c r="K90" i="1"/>
  <c r="L90" i="1" s="1"/>
  <c r="P90" i="1"/>
  <c r="Q90" i="1" s="1"/>
  <c r="K91" i="1"/>
  <c r="L91" i="1" s="1"/>
  <c r="P91" i="1"/>
  <c r="Q91" i="1" s="1"/>
  <c r="K92" i="1"/>
  <c r="L92" i="1" s="1"/>
  <c r="P92" i="1"/>
  <c r="Q92" i="1" s="1"/>
  <c r="K93" i="1"/>
  <c r="L93" i="1" s="1"/>
  <c r="P93" i="1"/>
  <c r="Q93" i="1" s="1"/>
  <c r="K94" i="1"/>
  <c r="L94" i="1" s="1"/>
  <c r="P94" i="1"/>
  <c r="Q94" i="1" s="1"/>
  <c r="K95" i="1"/>
  <c r="L95" i="1" s="1"/>
  <c r="P95" i="1"/>
  <c r="Q95" i="1" s="1"/>
  <c r="K96" i="1"/>
  <c r="L96" i="1" s="1"/>
  <c r="P96" i="1"/>
  <c r="Q96" i="1" s="1"/>
  <c r="K97" i="1"/>
  <c r="L97" i="1" s="1"/>
  <c r="P97" i="1"/>
  <c r="Q97" i="1" s="1"/>
  <c r="K98" i="1"/>
  <c r="L98" i="1" s="1"/>
  <c r="P98" i="1"/>
  <c r="Q98" i="1" s="1"/>
  <c r="K99" i="1"/>
  <c r="L99" i="1" s="1"/>
  <c r="P99" i="1"/>
  <c r="Q99" i="1" s="1"/>
  <c r="K100" i="1"/>
  <c r="L100" i="1" s="1"/>
  <c r="P100" i="1"/>
  <c r="Q100" i="1" s="1"/>
  <c r="K101" i="1"/>
  <c r="L101" i="1" s="1"/>
  <c r="P101" i="1"/>
  <c r="Q101" i="1" s="1"/>
  <c r="K102" i="1"/>
  <c r="L102" i="1" s="1"/>
  <c r="P102" i="1"/>
  <c r="Q102" i="1" s="1"/>
  <c r="K103" i="1"/>
  <c r="L103" i="1" s="1"/>
  <c r="P103" i="1"/>
  <c r="Q103" i="1" s="1"/>
  <c r="K104" i="1"/>
  <c r="L104" i="1" s="1"/>
  <c r="P104" i="1"/>
  <c r="Q104" i="1" s="1"/>
  <c r="K105" i="1"/>
  <c r="L105" i="1" s="1"/>
  <c r="P105" i="1"/>
  <c r="Q105" i="1" s="1"/>
  <c r="K106" i="1"/>
  <c r="L106" i="1" s="1"/>
  <c r="P106" i="1"/>
  <c r="Q106" i="1" s="1"/>
  <c r="K107" i="1"/>
  <c r="L107" i="1" s="1"/>
  <c r="P107" i="1"/>
  <c r="Q107" i="1" s="1"/>
  <c r="K108" i="1"/>
  <c r="L108" i="1" s="1"/>
  <c r="P108" i="1"/>
  <c r="Q108" i="1" s="1"/>
  <c r="K109" i="1"/>
  <c r="L109" i="1" s="1"/>
  <c r="P109" i="1"/>
  <c r="Q109" i="1" s="1"/>
  <c r="K110" i="1"/>
  <c r="L110" i="1" s="1"/>
  <c r="P110" i="1"/>
  <c r="Q110" i="1" s="1"/>
  <c r="K111" i="1"/>
  <c r="L111" i="1" s="1"/>
  <c r="P111" i="1"/>
  <c r="Q111" i="1" s="1"/>
  <c r="K112" i="1"/>
  <c r="L112" i="1" s="1"/>
  <c r="P112" i="1"/>
  <c r="Q112" i="1" s="1"/>
  <c r="K113" i="1"/>
  <c r="L113" i="1" s="1"/>
  <c r="P113" i="1"/>
  <c r="Q113" i="1" s="1"/>
  <c r="K114" i="1"/>
  <c r="L114" i="1" s="1"/>
  <c r="P114" i="1"/>
  <c r="Q114" i="1" s="1"/>
  <c r="K115" i="1"/>
  <c r="L115" i="1" s="1"/>
  <c r="P115" i="1"/>
  <c r="Q115" i="1" s="1"/>
  <c r="K116" i="1"/>
  <c r="L116" i="1" s="1"/>
  <c r="P116" i="1"/>
  <c r="Q116" i="1" s="1"/>
  <c r="K117" i="1"/>
  <c r="L117" i="1" s="1"/>
  <c r="P117" i="1"/>
  <c r="Q117" i="1" s="1"/>
  <c r="K118" i="1"/>
  <c r="L118" i="1" s="1"/>
  <c r="P118" i="1"/>
  <c r="Q118" i="1" s="1"/>
  <c r="K119" i="1"/>
  <c r="L119" i="1" s="1"/>
  <c r="P119" i="1"/>
  <c r="Q119" i="1" s="1"/>
  <c r="K120" i="1"/>
  <c r="L120" i="1" s="1"/>
  <c r="P120" i="1"/>
  <c r="Q120" i="1" s="1"/>
  <c r="K121" i="1"/>
  <c r="L121" i="1" s="1"/>
  <c r="P121" i="1"/>
  <c r="Q121" i="1" s="1"/>
  <c r="K122" i="1"/>
  <c r="L122" i="1" s="1"/>
  <c r="P122" i="1"/>
  <c r="Q122" i="1" s="1"/>
  <c r="K123" i="1"/>
  <c r="L123" i="1" s="1"/>
  <c r="P123" i="1"/>
  <c r="Q123" i="1" s="1"/>
  <c r="K124" i="1"/>
  <c r="L124" i="1" s="1"/>
  <c r="P124" i="1"/>
  <c r="Q124" i="1" s="1"/>
  <c r="K125" i="1"/>
  <c r="L125" i="1" s="1"/>
  <c r="P125" i="1"/>
  <c r="Q125" i="1" s="1"/>
  <c r="K126" i="1"/>
  <c r="L126" i="1" s="1"/>
  <c r="P126" i="1"/>
  <c r="Q126" i="1" s="1"/>
  <c r="K127" i="1"/>
  <c r="L127" i="1" s="1"/>
  <c r="P127" i="1"/>
  <c r="Q127" i="1" s="1"/>
  <c r="K128" i="1"/>
  <c r="L128" i="1" s="1"/>
  <c r="P128" i="1"/>
  <c r="Q128" i="1" s="1"/>
  <c r="K129" i="1"/>
  <c r="L129" i="1" s="1"/>
  <c r="P129" i="1"/>
  <c r="Q129" i="1" s="1"/>
  <c r="K130" i="1"/>
  <c r="L130" i="1" s="1"/>
  <c r="P130" i="1"/>
  <c r="Q130" i="1" s="1"/>
  <c r="K131" i="1"/>
  <c r="L131" i="1" s="1"/>
  <c r="P131" i="1"/>
  <c r="Q131" i="1" s="1"/>
  <c r="K132" i="1"/>
  <c r="L132" i="1" s="1"/>
  <c r="P132" i="1"/>
  <c r="Q132" i="1" s="1"/>
  <c r="K133" i="1"/>
  <c r="L133" i="1" s="1"/>
  <c r="P133" i="1"/>
  <c r="Q133" i="1" s="1"/>
  <c r="K134" i="1"/>
  <c r="L134" i="1" s="1"/>
  <c r="P134" i="1"/>
  <c r="Q134" i="1" s="1"/>
  <c r="K135" i="1"/>
  <c r="L135" i="1" s="1"/>
  <c r="P135" i="1"/>
  <c r="Q135" i="1" s="1"/>
  <c r="K136" i="1"/>
  <c r="L136" i="1" s="1"/>
  <c r="P136" i="1"/>
  <c r="Q136" i="1" s="1"/>
  <c r="K137" i="1"/>
  <c r="L137" i="1" s="1"/>
  <c r="P137" i="1"/>
  <c r="Q137" i="1" s="1"/>
  <c r="K138" i="1"/>
  <c r="L138" i="1" s="1"/>
  <c r="P138" i="1"/>
  <c r="Q138" i="1" s="1"/>
  <c r="K139" i="1"/>
  <c r="L139" i="1" s="1"/>
  <c r="P139" i="1"/>
  <c r="Q139" i="1" s="1"/>
  <c r="K140" i="1"/>
  <c r="L140" i="1" s="1"/>
  <c r="P140" i="1"/>
  <c r="Q140" i="1" s="1"/>
  <c r="K141" i="1"/>
  <c r="L141" i="1" s="1"/>
  <c r="P141" i="1"/>
  <c r="Q141" i="1" s="1"/>
  <c r="K142" i="1"/>
  <c r="L142" i="1" s="1"/>
  <c r="P142" i="1"/>
  <c r="Q142" i="1" s="1"/>
  <c r="K143" i="1"/>
  <c r="L143" i="1" s="1"/>
  <c r="P143" i="1"/>
  <c r="Q143" i="1" s="1"/>
  <c r="K144" i="1"/>
  <c r="L144" i="1" s="1"/>
  <c r="P144" i="1"/>
  <c r="Q144" i="1" s="1"/>
  <c r="K145" i="1"/>
  <c r="L145" i="1" s="1"/>
  <c r="P145" i="1"/>
  <c r="Q145" i="1" s="1"/>
  <c r="K146" i="1"/>
  <c r="L146" i="1" s="1"/>
  <c r="P146" i="1"/>
  <c r="Q146" i="1" s="1"/>
  <c r="K147" i="1"/>
  <c r="L147" i="1" s="1"/>
  <c r="P147" i="1"/>
  <c r="Q147" i="1" s="1"/>
  <c r="K148" i="1"/>
  <c r="L148" i="1" s="1"/>
  <c r="P148" i="1"/>
  <c r="Q148" i="1" s="1"/>
  <c r="K149" i="1"/>
  <c r="L149" i="1" s="1"/>
  <c r="P149" i="1"/>
  <c r="Q149" i="1" s="1"/>
  <c r="K150" i="1"/>
  <c r="L150" i="1" s="1"/>
  <c r="P150" i="1"/>
  <c r="Q150" i="1" s="1"/>
  <c r="K151" i="1"/>
  <c r="L151" i="1" s="1"/>
  <c r="P151" i="1"/>
  <c r="Q151" i="1" s="1"/>
  <c r="K152" i="1"/>
  <c r="L152" i="1" s="1"/>
  <c r="P152" i="1"/>
  <c r="Q152" i="1" s="1"/>
  <c r="K153" i="1"/>
  <c r="L153" i="1" s="1"/>
  <c r="P153" i="1"/>
  <c r="Q153" i="1" s="1"/>
  <c r="K154" i="1"/>
  <c r="L154" i="1" s="1"/>
  <c r="P154" i="1"/>
  <c r="Q154" i="1" s="1"/>
  <c r="K155" i="1"/>
  <c r="L155" i="1" s="1"/>
  <c r="P155" i="1"/>
  <c r="Q155" i="1" s="1"/>
  <c r="K156" i="1"/>
  <c r="L156" i="1" s="1"/>
  <c r="P156" i="1"/>
  <c r="Q156" i="1" s="1"/>
  <c r="K157" i="1"/>
  <c r="L157" i="1" s="1"/>
  <c r="P157" i="1"/>
  <c r="Q157" i="1" s="1"/>
  <c r="K158" i="1"/>
  <c r="L158" i="1" s="1"/>
  <c r="P158" i="1"/>
  <c r="Q158" i="1" s="1"/>
  <c r="K159" i="1"/>
  <c r="L159" i="1" s="1"/>
  <c r="P159" i="1"/>
  <c r="Q159" i="1" s="1"/>
  <c r="K160" i="1"/>
  <c r="L160" i="1" s="1"/>
  <c r="P160" i="1"/>
  <c r="Q160" i="1" s="1"/>
  <c r="K161" i="1"/>
  <c r="L161" i="1" s="1"/>
  <c r="P161" i="1"/>
  <c r="Q161" i="1" s="1"/>
  <c r="K162" i="1"/>
  <c r="L162" i="1" s="1"/>
  <c r="P162" i="1"/>
  <c r="Q162" i="1" s="1"/>
  <c r="K163" i="1"/>
  <c r="L163" i="1" s="1"/>
  <c r="P163" i="1"/>
  <c r="Q163" i="1" s="1"/>
  <c r="K164" i="1"/>
  <c r="L164" i="1" s="1"/>
  <c r="P164" i="1"/>
  <c r="Q164" i="1" s="1"/>
  <c r="K165" i="1"/>
  <c r="L165" i="1" s="1"/>
  <c r="P165" i="1"/>
  <c r="Q165" i="1" s="1"/>
  <c r="K166" i="1"/>
  <c r="L166" i="1" s="1"/>
  <c r="P166" i="1"/>
  <c r="Q166" i="1" s="1"/>
  <c r="K167" i="1"/>
  <c r="L167" i="1" s="1"/>
  <c r="P167" i="1"/>
  <c r="Q167" i="1" s="1"/>
  <c r="K168" i="1"/>
  <c r="L168" i="1" s="1"/>
  <c r="P168" i="1"/>
  <c r="Q168" i="1" s="1"/>
  <c r="K169" i="1"/>
  <c r="L169" i="1" s="1"/>
  <c r="P169" i="1"/>
  <c r="Q169" i="1" s="1"/>
  <c r="K170" i="1"/>
  <c r="L170" i="1" s="1"/>
  <c r="P170" i="1"/>
  <c r="Q170" i="1" s="1"/>
  <c r="K171" i="1"/>
  <c r="L171" i="1" s="1"/>
  <c r="P171" i="1"/>
  <c r="Q171" i="1" s="1"/>
  <c r="K172" i="1"/>
  <c r="L172" i="1" s="1"/>
  <c r="P172" i="1"/>
  <c r="Q172" i="1" s="1"/>
  <c r="K173" i="1"/>
  <c r="L173" i="1" s="1"/>
  <c r="P173" i="1"/>
  <c r="Q173" i="1" s="1"/>
  <c r="K174" i="1"/>
  <c r="L174" i="1" s="1"/>
  <c r="P174" i="1"/>
  <c r="Q174" i="1" s="1"/>
  <c r="K175" i="1"/>
  <c r="L175" i="1" s="1"/>
  <c r="P175" i="1"/>
  <c r="Q175" i="1" s="1"/>
  <c r="K176" i="1"/>
  <c r="L176" i="1" s="1"/>
  <c r="P176" i="1"/>
  <c r="Q176" i="1" s="1"/>
  <c r="K177" i="1"/>
  <c r="L177" i="1" s="1"/>
  <c r="P177" i="1"/>
  <c r="Q177" i="1" s="1"/>
  <c r="K178" i="1"/>
  <c r="L178" i="1" s="1"/>
  <c r="P178" i="1"/>
  <c r="Q178" i="1" s="1"/>
  <c r="K179" i="1"/>
  <c r="L179" i="1" s="1"/>
  <c r="P179" i="1"/>
  <c r="Q179" i="1" s="1"/>
  <c r="K180" i="1"/>
  <c r="L180" i="1" s="1"/>
  <c r="P180" i="1"/>
  <c r="Q180" i="1" s="1"/>
  <c r="K181" i="1"/>
  <c r="L181" i="1" s="1"/>
  <c r="P181" i="1"/>
  <c r="Q181" i="1" s="1"/>
  <c r="K182" i="1"/>
  <c r="L182" i="1" s="1"/>
  <c r="P182" i="1"/>
  <c r="Q182" i="1" s="1"/>
  <c r="K183" i="1"/>
  <c r="L183" i="1" s="1"/>
  <c r="P183" i="1"/>
  <c r="Q183" i="1" s="1"/>
  <c r="K184" i="1"/>
  <c r="L184" i="1" s="1"/>
  <c r="P184" i="1"/>
  <c r="Q184" i="1" s="1"/>
  <c r="K185" i="1"/>
  <c r="L185" i="1" s="1"/>
  <c r="P185" i="1"/>
  <c r="Q185" i="1" s="1"/>
  <c r="K186" i="1"/>
  <c r="L186" i="1" s="1"/>
  <c r="P186" i="1"/>
  <c r="Q186" i="1" s="1"/>
  <c r="K187" i="1"/>
  <c r="L187" i="1" s="1"/>
  <c r="P187" i="1"/>
  <c r="Q187" i="1" s="1"/>
  <c r="K188" i="1"/>
  <c r="L188" i="1" s="1"/>
  <c r="P188" i="1"/>
  <c r="Q188" i="1" s="1"/>
  <c r="K189" i="1"/>
  <c r="L189" i="1" s="1"/>
  <c r="P189" i="1"/>
  <c r="Q189" i="1" s="1"/>
  <c r="K190" i="1"/>
  <c r="L190" i="1" s="1"/>
  <c r="P190" i="1"/>
  <c r="Q190" i="1" s="1"/>
  <c r="K191" i="1"/>
  <c r="L191" i="1" s="1"/>
  <c r="P191" i="1"/>
  <c r="Q191" i="1" s="1"/>
  <c r="K192" i="1"/>
  <c r="L192" i="1" s="1"/>
  <c r="P192" i="1"/>
  <c r="Q192" i="1" s="1"/>
  <c r="K193" i="1"/>
  <c r="L193" i="1" s="1"/>
  <c r="P193" i="1"/>
  <c r="Q193" i="1" s="1"/>
  <c r="K194" i="1"/>
  <c r="L194" i="1" s="1"/>
  <c r="P194" i="1"/>
  <c r="Q194" i="1" s="1"/>
  <c r="K195" i="1"/>
  <c r="L195" i="1" s="1"/>
  <c r="P195" i="1"/>
  <c r="Q195" i="1" s="1"/>
  <c r="K196" i="1"/>
  <c r="L196" i="1" s="1"/>
  <c r="P196" i="1"/>
  <c r="Q196" i="1" s="1"/>
  <c r="K197" i="1"/>
  <c r="L197" i="1" s="1"/>
  <c r="P197" i="1"/>
  <c r="Q197" i="1" s="1"/>
  <c r="K198" i="1"/>
  <c r="L198" i="1" s="1"/>
  <c r="P198" i="1"/>
  <c r="Q198" i="1" s="1"/>
  <c r="K199" i="1"/>
  <c r="L199" i="1" s="1"/>
  <c r="P199" i="1"/>
  <c r="Q199" i="1" s="1"/>
  <c r="K200" i="1"/>
  <c r="L200" i="1" s="1"/>
  <c r="P200" i="1"/>
  <c r="Q200" i="1" s="1"/>
  <c r="K201" i="1"/>
  <c r="L201" i="1" s="1"/>
  <c r="P201" i="1"/>
  <c r="Q201" i="1" s="1"/>
  <c r="K202" i="1"/>
  <c r="L202" i="1" s="1"/>
  <c r="P202" i="1"/>
  <c r="Q202" i="1" s="1"/>
  <c r="K203" i="1"/>
  <c r="L203" i="1" s="1"/>
  <c r="P203" i="1"/>
  <c r="Q203" i="1" s="1"/>
  <c r="K204" i="1"/>
  <c r="L204" i="1" s="1"/>
  <c r="P204" i="1"/>
  <c r="Q204" i="1" s="1"/>
  <c r="K205" i="1"/>
  <c r="L205" i="1" s="1"/>
  <c r="P205" i="1"/>
  <c r="Q205" i="1" s="1"/>
  <c r="K206" i="1"/>
  <c r="L206" i="1" s="1"/>
  <c r="P206" i="1"/>
  <c r="Q206" i="1" s="1"/>
  <c r="K207" i="1"/>
  <c r="L207" i="1" s="1"/>
  <c r="P207" i="1"/>
  <c r="Q207" i="1" s="1"/>
  <c r="K208" i="1"/>
  <c r="L208" i="1" s="1"/>
  <c r="P208" i="1"/>
  <c r="Q208" i="1" s="1"/>
  <c r="K209" i="1"/>
  <c r="L209" i="1" s="1"/>
  <c r="P209" i="1"/>
  <c r="Q209" i="1" s="1"/>
  <c r="K210" i="1"/>
  <c r="L210" i="1" s="1"/>
  <c r="P210" i="1"/>
  <c r="Q210" i="1" s="1"/>
  <c r="K211" i="1"/>
  <c r="L211" i="1" s="1"/>
  <c r="P211" i="1"/>
  <c r="Q211" i="1" s="1"/>
  <c r="K212" i="1"/>
  <c r="L212" i="1" s="1"/>
  <c r="P212" i="1"/>
  <c r="Q212" i="1" s="1"/>
  <c r="K213" i="1"/>
  <c r="L213" i="1" s="1"/>
  <c r="P213" i="1"/>
  <c r="Q213" i="1" s="1"/>
  <c r="K214" i="1"/>
  <c r="L214" i="1" s="1"/>
  <c r="P214" i="1"/>
  <c r="Q214" i="1" s="1"/>
  <c r="K215" i="1"/>
  <c r="L215" i="1" s="1"/>
  <c r="P215" i="1"/>
  <c r="Q215" i="1" s="1"/>
  <c r="K216" i="1"/>
  <c r="L216" i="1" s="1"/>
  <c r="P216" i="1"/>
  <c r="Q216" i="1" s="1"/>
  <c r="K217" i="1"/>
  <c r="L217" i="1" s="1"/>
  <c r="P217" i="1"/>
  <c r="Q217" i="1" s="1"/>
  <c r="K218" i="1"/>
  <c r="L218" i="1" s="1"/>
  <c r="P218" i="1"/>
  <c r="Q218" i="1" s="1"/>
  <c r="K219" i="1"/>
  <c r="L219" i="1" s="1"/>
  <c r="P219" i="1"/>
  <c r="Q219" i="1" s="1"/>
  <c r="K220" i="1"/>
  <c r="L220" i="1" s="1"/>
  <c r="P220" i="1"/>
  <c r="Q220" i="1" s="1"/>
  <c r="K221" i="1"/>
  <c r="L221" i="1" s="1"/>
  <c r="P221" i="1"/>
  <c r="Q221" i="1" s="1"/>
  <c r="K222" i="1"/>
  <c r="L222" i="1" s="1"/>
  <c r="P222" i="1"/>
  <c r="Q222" i="1" s="1"/>
  <c r="K223" i="1"/>
  <c r="L223" i="1" s="1"/>
  <c r="P223" i="1"/>
  <c r="Q223" i="1" s="1"/>
  <c r="K224" i="1"/>
  <c r="L224" i="1" s="1"/>
  <c r="P224" i="1"/>
  <c r="Q224" i="1" s="1"/>
  <c r="K225" i="1"/>
  <c r="L225" i="1" s="1"/>
  <c r="P225" i="1"/>
  <c r="Q225" i="1" s="1"/>
  <c r="K226" i="1"/>
  <c r="L226" i="1" s="1"/>
  <c r="P226" i="1"/>
  <c r="Q226" i="1" s="1"/>
  <c r="K227" i="1"/>
  <c r="L227" i="1" s="1"/>
  <c r="P227" i="1"/>
  <c r="Q227" i="1" s="1"/>
  <c r="K228" i="1"/>
  <c r="L228" i="1" s="1"/>
  <c r="P228" i="1"/>
  <c r="Q228" i="1" s="1"/>
  <c r="K229" i="1"/>
  <c r="L229" i="1" s="1"/>
  <c r="P229" i="1"/>
  <c r="Q229" i="1" s="1"/>
  <c r="K230" i="1"/>
  <c r="L230" i="1" s="1"/>
  <c r="P230" i="1"/>
  <c r="Q230" i="1" s="1"/>
  <c r="K231" i="1"/>
  <c r="L231" i="1" s="1"/>
  <c r="P231" i="1"/>
  <c r="Q231" i="1" s="1"/>
  <c r="K232" i="1"/>
  <c r="L232" i="1" s="1"/>
  <c r="P232" i="1"/>
  <c r="Q232" i="1" s="1"/>
  <c r="K233" i="1"/>
  <c r="L233" i="1" s="1"/>
  <c r="P233" i="1"/>
  <c r="Q233" i="1" s="1"/>
  <c r="K234" i="1"/>
  <c r="L234" i="1" s="1"/>
  <c r="P234" i="1"/>
  <c r="Q234" i="1" s="1"/>
  <c r="K235" i="1"/>
  <c r="L235" i="1" s="1"/>
  <c r="P235" i="1"/>
  <c r="Q235" i="1" s="1"/>
  <c r="K236" i="1"/>
  <c r="L236" i="1" s="1"/>
  <c r="P236" i="1"/>
  <c r="Q236" i="1" s="1"/>
  <c r="K237" i="1"/>
  <c r="L237" i="1" s="1"/>
  <c r="P237" i="1"/>
  <c r="Q237" i="1" s="1"/>
  <c r="K238" i="1"/>
  <c r="L238" i="1" s="1"/>
  <c r="P238" i="1"/>
  <c r="Q238" i="1" s="1"/>
  <c r="K239" i="1"/>
  <c r="L239" i="1" s="1"/>
  <c r="P239" i="1"/>
  <c r="Q239" i="1" s="1"/>
  <c r="K240" i="1"/>
  <c r="L240" i="1" s="1"/>
  <c r="P240" i="1"/>
  <c r="Q240" i="1" s="1"/>
  <c r="K241" i="1"/>
  <c r="L241" i="1" s="1"/>
  <c r="P241" i="1"/>
  <c r="Q241" i="1" s="1"/>
  <c r="K242" i="1"/>
  <c r="L242" i="1" s="1"/>
  <c r="P242" i="1"/>
  <c r="Q242" i="1" s="1"/>
  <c r="K243" i="1"/>
  <c r="L243" i="1" s="1"/>
  <c r="P243" i="1"/>
  <c r="Q243" i="1" s="1"/>
  <c r="K244" i="1"/>
  <c r="L244" i="1" s="1"/>
  <c r="P244" i="1"/>
  <c r="Q244" i="1" s="1"/>
  <c r="K245" i="1"/>
  <c r="L245" i="1" s="1"/>
  <c r="P245" i="1"/>
  <c r="Q245" i="1" s="1"/>
  <c r="K246" i="1"/>
  <c r="L246" i="1" s="1"/>
  <c r="P246" i="1"/>
  <c r="Q246" i="1" s="1"/>
  <c r="K247" i="1"/>
  <c r="L247" i="1" s="1"/>
  <c r="P247" i="1"/>
  <c r="Q247" i="1" s="1"/>
  <c r="K248" i="1"/>
  <c r="L248" i="1" s="1"/>
  <c r="P248" i="1"/>
  <c r="Q248" i="1" s="1"/>
  <c r="K249" i="1"/>
  <c r="L249" i="1" s="1"/>
  <c r="P249" i="1"/>
  <c r="Q249" i="1" s="1"/>
  <c r="K250" i="1"/>
  <c r="L250" i="1" s="1"/>
  <c r="P250" i="1"/>
  <c r="Q250" i="1" s="1"/>
  <c r="K251" i="1"/>
  <c r="L251" i="1" s="1"/>
  <c r="P251" i="1"/>
  <c r="Q251" i="1" s="1"/>
  <c r="K252" i="1"/>
  <c r="L252" i="1" s="1"/>
  <c r="P252" i="1"/>
  <c r="Q252" i="1" s="1"/>
  <c r="K253" i="1"/>
  <c r="L253" i="1" s="1"/>
  <c r="P253" i="1"/>
  <c r="Q253" i="1" s="1"/>
  <c r="K254" i="1"/>
  <c r="L254" i="1" s="1"/>
  <c r="P254" i="1"/>
  <c r="Q254" i="1" s="1"/>
  <c r="K255" i="1"/>
  <c r="L255" i="1" s="1"/>
  <c r="P255" i="1"/>
  <c r="Q255" i="1" s="1"/>
  <c r="K256" i="1"/>
  <c r="L256" i="1" s="1"/>
  <c r="P256" i="1"/>
  <c r="Q256" i="1" s="1"/>
  <c r="K257" i="1"/>
  <c r="L257" i="1" s="1"/>
  <c r="P257" i="1"/>
  <c r="Q257" i="1" s="1"/>
  <c r="K258" i="1"/>
  <c r="L258" i="1" s="1"/>
  <c r="P258" i="1"/>
  <c r="Q258" i="1" s="1"/>
  <c r="K259" i="1"/>
  <c r="L259" i="1" s="1"/>
  <c r="P259" i="1"/>
  <c r="Q259" i="1" s="1"/>
  <c r="K260" i="1"/>
  <c r="L260" i="1" s="1"/>
  <c r="P260" i="1"/>
  <c r="Q260" i="1" s="1"/>
  <c r="K261" i="1"/>
  <c r="L261" i="1" s="1"/>
  <c r="P261" i="1"/>
  <c r="Q261" i="1" s="1"/>
  <c r="K262" i="1"/>
  <c r="L262" i="1" s="1"/>
  <c r="P262" i="1"/>
  <c r="Q262" i="1" s="1"/>
  <c r="K263" i="1"/>
  <c r="L263" i="1" s="1"/>
  <c r="P263" i="1"/>
  <c r="Q263" i="1" s="1"/>
  <c r="K264" i="1"/>
  <c r="L264" i="1" s="1"/>
  <c r="P264" i="1"/>
  <c r="Q264" i="1" s="1"/>
  <c r="K265" i="1"/>
  <c r="L265" i="1" s="1"/>
  <c r="P265" i="1"/>
  <c r="Q265" i="1" s="1"/>
  <c r="K266" i="1"/>
  <c r="L266" i="1" s="1"/>
  <c r="P266" i="1"/>
  <c r="Q266" i="1" s="1"/>
  <c r="K267" i="1"/>
  <c r="L267" i="1" s="1"/>
  <c r="P267" i="1"/>
  <c r="Q267" i="1" s="1"/>
  <c r="K268" i="1"/>
  <c r="L268" i="1" s="1"/>
  <c r="P268" i="1"/>
  <c r="Q268" i="1" s="1"/>
  <c r="K269" i="1"/>
  <c r="L269" i="1" s="1"/>
  <c r="P269" i="1"/>
  <c r="Q269" i="1" s="1"/>
  <c r="K270" i="1"/>
  <c r="L270" i="1" s="1"/>
  <c r="P270" i="1"/>
  <c r="Q270" i="1" s="1"/>
  <c r="K271" i="1"/>
  <c r="L271" i="1" s="1"/>
  <c r="P271" i="1"/>
  <c r="Q271" i="1" s="1"/>
  <c r="K272" i="1"/>
  <c r="L272" i="1" s="1"/>
  <c r="P272" i="1"/>
  <c r="Q272" i="1" s="1"/>
  <c r="K273" i="1"/>
  <c r="L273" i="1" s="1"/>
  <c r="P273" i="1"/>
  <c r="Q273" i="1" s="1"/>
  <c r="K274" i="1"/>
  <c r="L274" i="1" s="1"/>
  <c r="P274" i="1"/>
  <c r="Q274" i="1" s="1"/>
  <c r="K275" i="1"/>
  <c r="L275" i="1" s="1"/>
  <c r="P275" i="1"/>
  <c r="Q275" i="1" s="1"/>
  <c r="K276" i="1"/>
  <c r="L276" i="1" s="1"/>
  <c r="P276" i="1"/>
  <c r="Q276" i="1" s="1"/>
  <c r="K277" i="1"/>
  <c r="L277" i="1" s="1"/>
  <c r="P277" i="1"/>
  <c r="Q277" i="1" s="1"/>
  <c r="K278" i="1"/>
  <c r="L278" i="1" s="1"/>
  <c r="P278" i="1"/>
  <c r="Q278" i="1" s="1"/>
  <c r="K279" i="1"/>
  <c r="L279" i="1" s="1"/>
  <c r="P279" i="1"/>
  <c r="Q279" i="1" s="1"/>
  <c r="K280" i="1"/>
  <c r="L280" i="1" s="1"/>
  <c r="P280" i="1"/>
  <c r="Q280" i="1" s="1"/>
  <c r="K281" i="1"/>
  <c r="L281" i="1" s="1"/>
  <c r="P281" i="1"/>
  <c r="Q281" i="1" s="1"/>
  <c r="K282" i="1"/>
  <c r="L282" i="1" s="1"/>
  <c r="P282" i="1"/>
  <c r="Q282" i="1" s="1"/>
  <c r="K283" i="1"/>
  <c r="L283" i="1" s="1"/>
  <c r="P283" i="1"/>
  <c r="Q283" i="1" s="1"/>
  <c r="K284" i="1"/>
  <c r="L284" i="1" s="1"/>
  <c r="P284" i="1"/>
  <c r="Q284" i="1" s="1"/>
  <c r="K285" i="1"/>
  <c r="L285" i="1" s="1"/>
  <c r="P285" i="1"/>
  <c r="Q285" i="1" s="1"/>
  <c r="K286" i="1"/>
  <c r="L286" i="1" s="1"/>
  <c r="P286" i="1"/>
  <c r="Q286" i="1" s="1"/>
  <c r="K287" i="1"/>
  <c r="L287" i="1" s="1"/>
  <c r="P287" i="1"/>
  <c r="Q287" i="1" s="1"/>
  <c r="K288" i="1"/>
  <c r="L288" i="1" s="1"/>
  <c r="P288" i="1"/>
  <c r="Q288" i="1" s="1"/>
  <c r="K289" i="1"/>
  <c r="L289" i="1" s="1"/>
  <c r="P289" i="1"/>
  <c r="Q289" i="1" s="1"/>
  <c r="K290" i="1"/>
  <c r="L290" i="1" s="1"/>
  <c r="P290" i="1"/>
  <c r="Q290" i="1" s="1"/>
  <c r="K291" i="1"/>
  <c r="L291" i="1" s="1"/>
  <c r="P291" i="1"/>
  <c r="Q291" i="1" s="1"/>
  <c r="K292" i="1"/>
  <c r="L292" i="1" s="1"/>
  <c r="P292" i="1"/>
  <c r="Q292" i="1" s="1"/>
  <c r="K293" i="1"/>
  <c r="L293" i="1" s="1"/>
  <c r="P293" i="1"/>
  <c r="Q293" i="1" s="1"/>
  <c r="K294" i="1"/>
  <c r="L294" i="1" s="1"/>
  <c r="P294" i="1"/>
  <c r="Q294" i="1" s="1"/>
  <c r="K295" i="1"/>
  <c r="L295" i="1" s="1"/>
  <c r="P295" i="1"/>
  <c r="Q295" i="1" s="1"/>
  <c r="K296" i="1"/>
  <c r="L296" i="1" s="1"/>
  <c r="P296" i="1"/>
  <c r="Q296" i="1" s="1"/>
  <c r="K297" i="1"/>
  <c r="L297" i="1" s="1"/>
  <c r="P297" i="1"/>
  <c r="Q297" i="1" s="1"/>
  <c r="K298" i="1"/>
  <c r="L298" i="1" s="1"/>
  <c r="P298" i="1"/>
  <c r="Q298" i="1" s="1"/>
  <c r="K299" i="1"/>
  <c r="L299" i="1" s="1"/>
  <c r="P299" i="1"/>
  <c r="Q299" i="1" s="1"/>
  <c r="K300" i="1"/>
  <c r="L300" i="1" s="1"/>
  <c r="P300" i="1"/>
  <c r="Q300" i="1" s="1"/>
  <c r="K301" i="1"/>
  <c r="L301" i="1" s="1"/>
  <c r="P301" i="1"/>
  <c r="Q301" i="1" s="1"/>
  <c r="K302" i="1"/>
  <c r="L302" i="1" s="1"/>
  <c r="P302" i="1"/>
  <c r="Q302" i="1" s="1"/>
  <c r="K303" i="1"/>
  <c r="L303" i="1" s="1"/>
  <c r="P303" i="1"/>
  <c r="Q303" i="1" s="1"/>
  <c r="K304" i="1"/>
  <c r="L304" i="1" s="1"/>
  <c r="P304" i="1"/>
  <c r="Q304" i="1" s="1"/>
  <c r="K305" i="1"/>
  <c r="L305" i="1" s="1"/>
  <c r="P305" i="1"/>
  <c r="Q305" i="1" s="1"/>
  <c r="K306" i="1"/>
  <c r="L306" i="1" s="1"/>
  <c r="P306" i="1"/>
  <c r="Q306" i="1" s="1"/>
  <c r="K307" i="1"/>
  <c r="L307" i="1" s="1"/>
  <c r="P307" i="1"/>
  <c r="Q307" i="1" s="1"/>
  <c r="K308" i="1"/>
  <c r="L308" i="1" s="1"/>
  <c r="P308" i="1"/>
  <c r="Q308" i="1" s="1"/>
  <c r="K309" i="1"/>
  <c r="L309" i="1" s="1"/>
  <c r="P309" i="1"/>
  <c r="Q309" i="1" s="1"/>
  <c r="K310" i="1"/>
  <c r="L310" i="1" s="1"/>
  <c r="P310" i="1"/>
  <c r="Q310" i="1" s="1"/>
  <c r="K311" i="1"/>
  <c r="L311" i="1" s="1"/>
  <c r="P311" i="1"/>
  <c r="Q311" i="1" s="1"/>
  <c r="K312" i="1"/>
  <c r="L312" i="1" s="1"/>
  <c r="P312" i="1"/>
  <c r="Q312" i="1" s="1"/>
  <c r="K313" i="1"/>
  <c r="L313" i="1" s="1"/>
  <c r="P313" i="1"/>
  <c r="Q313" i="1" s="1"/>
  <c r="K314" i="1"/>
  <c r="L314" i="1" s="1"/>
  <c r="P314" i="1"/>
  <c r="Q314" i="1" s="1"/>
  <c r="K315" i="1"/>
  <c r="L315" i="1" s="1"/>
  <c r="P315" i="1"/>
  <c r="Q315" i="1" s="1"/>
  <c r="K316" i="1"/>
  <c r="L316" i="1" s="1"/>
  <c r="P316" i="1"/>
  <c r="Q316" i="1" s="1"/>
  <c r="K317" i="1"/>
  <c r="L317" i="1" s="1"/>
  <c r="P317" i="1"/>
  <c r="Q317" i="1" s="1"/>
  <c r="K318" i="1"/>
  <c r="L318" i="1" s="1"/>
  <c r="P318" i="1"/>
  <c r="Q318" i="1" s="1"/>
  <c r="K319" i="1"/>
  <c r="L319" i="1" s="1"/>
  <c r="P319" i="1"/>
  <c r="Q319" i="1" s="1"/>
  <c r="K320" i="1"/>
  <c r="L320" i="1" s="1"/>
  <c r="P320" i="1"/>
  <c r="Q320" i="1" s="1"/>
  <c r="K321" i="1"/>
  <c r="L321" i="1" s="1"/>
  <c r="P321" i="1"/>
  <c r="Q321" i="1" s="1"/>
  <c r="K322" i="1"/>
  <c r="L322" i="1" s="1"/>
  <c r="P322" i="1"/>
  <c r="Q322" i="1" s="1"/>
  <c r="K323" i="1"/>
  <c r="L323" i="1" s="1"/>
  <c r="P323" i="1"/>
  <c r="Q323" i="1" s="1"/>
  <c r="K324" i="1"/>
  <c r="L324" i="1" s="1"/>
  <c r="P324" i="1"/>
  <c r="Q324" i="1" s="1"/>
  <c r="K325" i="1"/>
  <c r="L325" i="1" s="1"/>
  <c r="P325" i="1"/>
  <c r="Q325" i="1" s="1"/>
  <c r="K326" i="1"/>
  <c r="L326" i="1" s="1"/>
  <c r="P326" i="1"/>
  <c r="Q326" i="1" s="1"/>
  <c r="K327" i="1"/>
  <c r="L327" i="1" s="1"/>
  <c r="P327" i="1"/>
  <c r="Q327" i="1" s="1"/>
  <c r="K328" i="1"/>
  <c r="L328" i="1" s="1"/>
  <c r="P328" i="1"/>
  <c r="Q328" i="1" s="1"/>
  <c r="K329" i="1"/>
  <c r="L329" i="1" s="1"/>
  <c r="P329" i="1"/>
  <c r="Q329" i="1" s="1"/>
  <c r="K330" i="1"/>
  <c r="L330" i="1" s="1"/>
  <c r="P330" i="1"/>
  <c r="Q330" i="1" s="1"/>
  <c r="K331" i="1"/>
  <c r="L331" i="1" s="1"/>
  <c r="P331" i="1"/>
  <c r="Q331" i="1" s="1"/>
  <c r="K332" i="1"/>
  <c r="L332" i="1" s="1"/>
  <c r="P332" i="1"/>
  <c r="Q332" i="1" s="1"/>
  <c r="K333" i="1"/>
  <c r="L333" i="1" s="1"/>
  <c r="P333" i="1"/>
  <c r="Q333" i="1" s="1"/>
  <c r="K334" i="1"/>
  <c r="L334" i="1" s="1"/>
  <c r="P334" i="1"/>
  <c r="Q334" i="1" s="1"/>
  <c r="K335" i="1"/>
  <c r="L335" i="1" s="1"/>
  <c r="P335" i="1"/>
  <c r="Q335" i="1" s="1"/>
  <c r="K336" i="1"/>
  <c r="L336" i="1" s="1"/>
  <c r="P336" i="1"/>
  <c r="Q336" i="1" s="1"/>
  <c r="K337" i="1"/>
  <c r="L337" i="1" s="1"/>
  <c r="P337" i="1"/>
  <c r="Q337" i="1" s="1"/>
  <c r="K338" i="1"/>
  <c r="L338" i="1" s="1"/>
  <c r="P338" i="1"/>
  <c r="Q338" i="1" s="1"/>
  <c r="K339" i="1"/>
  <c r="L339" i="1" s="1"/>
  <c r="P339" i="1"/>
  <c r="Q339" i="1" s="1"/>
  <c r="K340" i="1"/>
  <c r="L340" i="1" s="1"/>
  <c r="P340" i="1"/>
  <c r="Q340" i="1" s="1"/>
  <c r="K341" i="1"/>
  <c r="L341" i="1" s="1"/>
  <c r="P341" i="1"/>
  <c r="Q341" i="1" s="1"/>
  <c r="K342" i="1"/>
  <c r="L342" i="1" s="1"/>
  <c r="P342" i="1"/>
  <c r="Q342" i="1" s="1"/>
  <c r="K343" i="1"/>
  <c r="L343" i="1" s="1"/>
  <c r="P343" i="1"/>
  <c r="Q343" i="1" s="1"/>
  <c r="K344" i="1"/>
  <c r="L344" i="1" s="1"/>
  <c r="P344" i="1"/>
  <c r="Q344" i="1" s="1"/>
  <c r="K345" i="1"/>
  <c r="L345" i="1" s="1"/>
  <c r="P345" i="1"/>
  <c r="Q345" i="1" s="1"/>
  <c r="K346" i="1"/>
  <c r="L346" i="1" s="1"/>
  <c r="P346" i="1"/>
  <c r="Q346" i="1" s="1"/>
  <c r="K347" i="1"/>
  <c r="L347" i="1" s="1"/>
  <c r="P347" i="1"/>
  <c r="Q347" i="1" s="1"/>
  <c r="K348" i="1"/>
  <c r="L348" i="1" s="1"/>
  <c r="P348" i="1"/>
  <c r="Q348" i="1" s="1"/>
  <c r="K349" i="1"/>
  <c r="L349" i="1" s="1"/>
  <c r="P349" i="1"/>
  <c r="Q349" i="1" s="1"/>
  <c r="K350" i="1"/>
  <c r="L350" i="1" s="1"/>
  <c r="P350" i="1"/>
  <c r="Q350" i="1" s="1"/>
  <c r="K351" i="1"/>
  <c r="L351" i="1" s="1"/>
  <c r="P351" i="1"/>
  <c r="Q351" i="1" s="1"/>
  <c r="K352" i="1"/>
  <c r="L352" i="1" s="1"/>
  <c r="P352" i="1"/>
  <c r="Q352" i="1" s="1"/>
  <c r="K353" i="1"/>
  <c r="L353" i="1" s="1"/>
  <c r="P353" i="1"/>
  <c r="Q353" i="1" s="1"/>
  <c r="K354" i="1"/>
  <c r="L354" i="1" s="1"/>
  <c r="P354" i="1"/>
  <c r="Q354" i="1" s="1"/>
  <c r="K355" i="1"/>
  <c r="L355" i="1" s="1"/>
  <c r="P355" i="1"/>
  <c r="Q355" i="1" s="1"/>
  <c r="K356" i="1"/>
  <c r="L356" i="1" s="1"/>
  <c r="P356" i="1"/>
  <c r="Q356" i="1" s="1"/>
  <c r="K357" i="1"/>
  <c r="L357" i="1" s="1"/>
  <c r="P357" i="1"/>
  <c r="Q357" i="1" s="1"/>
  <c r="K358" i="1"/>
  <c r="L358" i="1" s="1"/>
  <c r="P358" i="1"/>
  <c r="Q358" i="1" s="1"/>
  <c r="K359" i="1"/>
  <c r="L359" i="1" s="1"/>
  <c r="P359" i="1"/>
  <c r="Q359" i="1" s="1"/>
  <c r="K360" i="1"/>
  <c r="L360" i="1" s="1"/>
  <c r="P360" i="1"/>
  <c r="Q360" i="1" s="1"/>
  <c r="K361" i="1"/>
  <c r="L361" i="1" s="1"/>
  <c r="P361" i="1"/>
  <c r="Q361" i="1" s="1"/>
  <c r="K362" i="1"/>
  <c r="L362" i="1" s="1"/>
  <c r="P362" i="1"/>
  <c r="Q362" i="1" s="1"/>
  <c r="K363" i="1"/>
  <c r="L363" i="1" s="1"/>
  <c r="P363" i="1"/>
  <c r="Q363" i="1" s="1"/>
  <c r="K364" i="1"/>
  <c r="L364" i="1" s="1"/>
  <c r="P364" i="1"/>
  <c r="Q364" i="1" s="1"/>
  <c r="K365" i="1"/>
  <c r="L365" i="1" s="1"/>
  <c r="P365" i="1"/>
  <c r="Q365" i="1" s="1"/>
  <c r="K366" i="1"/>
  <c r="L366" i="1" s="1"/>
  <c r="P366" i="1"/>
  <c r="Q366" i="1" s="1"/>
  <c r="K367" i="1"/>
  <c r="L367" i="1" s="1"/>
  <c r="P367" i="1"/>
  <c r="Q367" i="1" s="1"/>
  <c r="K368" i="1"/>
  <c r="L368" i="1" s="1"/>
  <c r="P368" i="1"/>
  <c r="Q368" i="1" s="1"/>
  <c r="K369" i="1"/>
  <c r="L369" i="1" s="1"/>
  <c r="P369" i="1"/>
  <c r="Q369" i="1" s="1"/>
  <c r="K370" i="1"/>
  <c r="L370" i="1" s="1"/>
  <c r="P370" i="1"/>
  <c r="Q370" i="1" s="1"/>
  <c r="K371" i="1"/>
  <c r="L371" i="1" s="1"/>
  <c r="P371" i="1"/>
  <c r="Q371" i="1" s="1"/>
  <c r="K372" i="1"/>
  <c r="L372" i="1" s="1"/>
  <c r="P372" i="1"/>
  <c r="Q372" i="1" s="1"/>
  <c r="K373" i="1"/>
  <c r="L373" i="1" s="1"/>
  <c r="P373" i="1"/>
  <c r="Q373" i="1" s="1"/>
  <c r="K374" i="1"/>
  <c r="L374" i="1" s="1"/>
  <c r="P374" i="1"/>
  <c r="Q374" i="1" s="1"/>
  <c r="K375" i="1"/>
  <c r="L375" i="1" s="1"/>
  <c r="P375" i="1"/>
  <c r="Q375" i="1" s="1"/>
  <c r="K376" i="1"/>
  <c r="L376" i="1" s="1"/>
  <c r="P376" i="1"/>
  <c r="Q376" i="1" s="1"/>
  <c r="K377" i="1"/>
  <c r="L377" i="1" s="1"/>
  <c r="P377" i="1"/>
  <c r="Q377" i="1" s="1"/>
  <c r="K378" i="1"/>
  <c r="L378" i="1" s="1"/>
  <c r="P378" i="1"/>
  <c r="Q378" i="1" s="1"/>
  <c r="K379" i="1"/>
  <c r="L379" i="1" s="1"/>
  <c r="P379" i="1"/>
  <c r="Q379" i="1" s="1"/>
  <c r="K380" i="1"/>
  <c r="L380" i="1" s="1"/>
  <c r="P380" i="1"/>
  <c r="Q380" i="1" s="1"/>
  <c r="K381" i="1"/>
  <c r="L381" i="1" s="1"/>
  <c r="P381" i="1"/>
  <c r="Q381" i="1" s="1"/>
  <c r="K382" i="1"/>
  <c r="L382" i="1" s="1"/>
  <c r="P382" i="1"/>
  <c r="Q382" i="1" s="1"/>
  <c r="K383" i="1"/>
  <c r="L383" i="1" s="1"/>
  <c r="P383" i="1"/>
  <c r="Q383" i="1" s="1"/>
  <c r="K384" i="1"/>
  <c r="L384" i="1" s="1"/>
  <c r="P384" i="1"/>
  <c r="Q384" i="1" s="1"/>
  <c r="K385" i="1"/>
  <c r="L385" i="1" s="1"/>
  <c r="P385" i="1"/>
  <c r="Q385" i="1" s="1"/>
  <c r="K386" i="1"/>
  <c r="L386" i="1" s="1"/>
  <c r="P386" i="1"/>
  <c r="Q386" i="1" s="1"/>
  <c r="K387" i="1"/>
  <c r="L387" i="1" s="1"/>
  <c r="P387" i="1"/>
  <c r="Q387" i="1" s="1"/>
  <c r="K388" i="1"/>
  <c r="L388" i="1" s="1"/>
  <c r="P388" i="1"/>
  <c r="Q388" i="1" s="1"/>
  <c r="K389" i="1"/>
  <c r="L389" i="1" s="1"/>
  <c r="P389" i="1"/>
  <c r="Q389" i="1" s="1"/>
  <c r="K390" i="1"/>
  <c r="L390" i="1" s="1"/>
  <c r="P390" i="1"/>
  <c r="Q390" i="1" s="1"/>
  <c r="K391" i="1"/>
  <c r="L391" i="1" s="1"/>
  <c r="P391" i="1"/>
  <c r="Q391" i="1" s="1"/>
  <c r="K392" i="1"/>
  <c r="L392" i="1" s="1"/>
  <c r="P392" i="1"/>
  <c r="Q392" i="1" s="1"/>
  <c r="K393" i="1"/>
  <c r="L393" i="1" s="1"/>
  <c r="P393" i="1"/>
  <c r="Q393" i="1" s="1"/>
  <c r="K394" i="1"/>
  <c r="L394" i="1" s="1"/>
  <c r="P394" i="1"/>
  <c r="Q394" i="1" s="1"/>
  <c r="K395" i="1"/>
  <c r="L395" i="1" s="1"/>
  <c r="P395" i="1"/>
  <c r="Q395" i="1" s="1"/>
  <c r="K396" i="1"/>
  <c r="L396" i="1" s="1"/>
  <c r="P396" i="1"/>
  <c r="Q396" i="1" s="1"/>
  <c r="K397" i="1"/>
  <c r="L397" i="1" s="1"/>
  <c r="P397" i="1"/>
  <c r="Q397" i="1" s="1"/>
  <c r="K398" i="1"/>
  <c r="L398" i="1" s="1"/>
  <c r="P398" i="1"/>
  <c r="Q398" i="1" s="1"/>
  <c r="K399" i="1"/>
  <c r="L399" i="1" s="1"/>
  <c r="P399" i="1"/>
  <c r="Q399" i="1" s="1"/>
  <c r="K400" i="1"/>
  <c r="L400" i="1" s="1"/>
  <c r="P400" i="1"/>
  <c r="Q400" i="1" s="1"/>
  <c r="K401" i="1"/>
  <c r="L401" i="1" s="1"/>
  <c r="P401" i="1"/>
  <c r="Q401" i="1" s="1"/>
  <c r="K402" i="1"/>
  <c r="L402" i="1" s="1"/>
  <c r="P402" i="1"/>
  <c r="Q402" i="1" s="1"/>
  <c r="K403" i="1"/>
  <c r="L403" i="1" s="1"/>
  <c r="P403" i="1"/>
  <c r="Q403" i="1" s="1"/>
  <c r="K404" i="1"/>
  <c r="L404" i="1" s="1"/>
  <c r="P404" i="1"/>
  <c r="Q404" i="1" s="1"/>
  <c r="K405" i="1"/>
  <c r="L405" i="1" s="1"/>
  <c r="P405" i="1"/>
  <c r="Q405" i="1" s="1"/>
  <c r="K406" i="1"/>
  <c r="L406" i="1" s="1"/>
  <c r="P406" i="1"/>
  <c r="Q406" i="1" s="1"/>
  <c r="K407" i="1"/>
  <c r="L407" i="1" s="1"/>
  <c r="P407" i="1"/>
  <c r="Q407" i="1" s="1"/>
  <c r="K408" i="1"/>
  <c r="L408" i="1" s="1"/>
  <c r="P408" i="1"/>
  <c r="Q408" i="1" s="1"/>
  <c r="K409" i="1"/>
  <c r="L409" i="1" s="1"/>
  <c r="P409" i="1"/>
  <c r="Q409" i="1" s="1"/>
  <c r="K410" i="1"/>
  <c r="L410" i="1" s="1"/>
  <c r="P410" i="1"/>
  <c r="Q410" i="1" s="1"/>
  <c r="K411" i="1"/>
  <c r="L411" i="1" s="1"/>
  <c r="P411" i="1"/>
  <c r="Q411" i="1" s="1"/>
  <c r="K412" i="1"/>
  <c r="L412" i="1" s="1"/>
  <c r="P412" i="1"/>
  <c r="Q412" i="1" s="1"/>
  <c r="K413" i="1"/>
  <c r="L413" i="1" s="1"/>
  <c r="P413" i="1"/>
  <c r="Q413" i="1" s="1"/>
  <c r="K414" i="1"/>
  <c r="L414" i="1" s="1"/>
  <c r="P414" i="1"/>
  <c r="Q414" i="1" s="1"/>
  <c r="K415" i="1"/>
  <c r="L415" i="1" s="1"/>
  <c r="P415" i="1"/>
  <c r="Q415" i="1" s="1"/>
  <c r="K416" i="1"/>
  <c r="L416" i="1" s="1"/>
  <c r="P416" i="1"/>
  <c r="Q416" i="1" s="1"/>
  <c r="K417" i="1"/>
  <c r="L417" i="1" s="1"/>
  <c r="P417" i="1"/>
  <c r="Q417" i="1" s="1"/>
  <c r="K418" i="1"/>
  <c r="L418" i="1" s="1"/>
  <c r="P418" i="1"/>
  <c r="Q418" i="1" s="1"/>
  <c r="K419" i="1"/>
  <c r="L419" i="1" s="1"/>
  <c r="P419" i="1"/>
  <c r="Q419" i="1" s="1"/>
  <c r="K420" i="1"/>
  <c r="L420" i="1" s="1"/>
  <c r="P420" i="1"/>
  <c r="Q420" i="1" s="1"/>
  <c r="K421" i="1"/>
  <c r="L421" i="1" s="1"/>
  <c r="P421" i="1"/>
  <c r="Q421" i="1" s="1"/>
  <c r="K422" i="1"/>
  <c r="L422" i="1" s="1"/>
  <c r="P422" i="1"/>
  <c r="Q422" i="1" s="1"/>
  <c r="K423" i="1"/>
  <c r="L423" i="1" s="1"/>
  <c r="P423" i="1"/>
  <c r="Q423" i="1" s="1"/>
  <c r="K424" i="1"/>
  <c r="L424" i="1" s="1"/>
  <c r="P424" i="1"/>
  <c r="Q424" i="1" s="1"/>
  <c r="K425" i="1"/>
  <c r="L425" i="1" s="1"/>
  <c r="P425" i="1"/>
  <c r="Q425" i="1" s="1"/>
  <c r="K426" i="1"/>
  <c r="L426" i="1" s="1"/>
  <c r="P426" i="1"/>
  <c r="Q426" i="1" s="1"/>
  <c r="K427" i="1"/>
  <c r="L427" i="1" s="1"/>
  <c r="P427" i="1"/>
  <c r="Q427" i="1" s="1"/>
  <c r="K428" i="1"/>
  <c r="L428" i="1" s="1"/>
  <c r="P428" i="1"/>
  <c r="Q428" i="1" s="1"/>
  <c r="K429" i="1"/>
  <c r="L429" i="1" s="1"/>
  <c r="P429" i="1"/>
  <c r="Q429" i="1" s="1"/>
  <c r="K430" i="1"/>
  <c r="L430" i="1" s="1"/>
  <c r="P430" i="1"/>
  <c r="Q430" i="1" s="1"/>
  <c r="K431" i="1"/>
  <c r="L431" i="1" s="1"/>
  <c r="P431" i="1"/>
  <c r="Q431" i="1" s="1"/>
  <c r="K432" i="1"/>
  <c r="L432" i="1" s="1"/>
  <c r="P432" i="1"/>
  <c r="Q432" i="1" s="1"/>
  <c r="K433" i="1"/>
  <c r="L433" i="1" s="1"/>
  <c r="P433" i="1"/>
  <c r="Q433" i="1" s="1"/>
  <c r="K434" i="1"/>
  <c r="L434" i="1" s="1"/>
  <c r="P434" i="1"/>
  <c r="Q434" i="1" s="1"/>
  <c r="K435" i="1"/>
  <c r="L435" i="1" s="1"/>
  <c r="P435" i="1"/>
  <c r="Q435" i="1" s="1"/>
  <c r="K436" i="1"/>
  <c r="L436" i="1" s="1"/>
  <c r="P436" i="1"/>
  <c r="Q436" i="1" s="1"/>
  <c r="K437" i="1"/>
  <c r="L437" i="1" s="1"/>
  <c r="P437" i="1"/>
  <c r="Q437" i="1" s="1"/>
  <c r="K438" i="1"/>
  <c r="L438" i="1" s="1"/>
  <c r="P438" i="1"/>
  <c r="Q438" i="1" s="1"/>
  <c r="K439" i="1"/>
  <c r="L439" i="1" s="1"/>
  <c r="P439" i="1"/>
  <c r="Q439" i="1" s="1"/>
  <c r="K440" i="1"/>
  <c r="L440" i="1" s="1"/>
  <c r="P440" i="1"/>
  <c r="Q440" i="1" s="1"/>
  <c r="K441" i="1"/>
  <c r="L441" i="1" s="1"/>
  <c r="P441" i="1"/>
  <c r="Q441" i="1" s="1"/>
  <c r="K442" i="1"/>
  <c r="L442" i="1" s="1"/>
  <c r="P442" i="1"/>
  <c r="Q442" i="1" s="1"/>
  <c r="K443" i="1"/>
  <c r="L443" i="1" s="1"/>
  <c r="P443" i="1"/>
  <c r="Q443" i="1" s="1"/>
  <c r="K444" i="1"/>
  <c r="L444" i="1" s="1"/>
  <c r="P444" i="1"/>
  <c r="Q444" i="1" s="1"/>
  <c r="K445" i="1"/>
  <c r="L445" i="1" s="1"/>
  <c r="P445" i="1"/>
  <c r="Q445" i="1" s="1"/>
  <c r="K446" i="1"/>
  <c r="L446" i="1" s="1"/>
  <c r="P446" i="1"/>
  <c r="Q446" i="1" s="1"/>
  <c r="K447" i="1"/>
  <c r="L447" i="1" s="1"/>
  <c r="P447" i="1"/>
  <c r="Q447" i="1" s="1"/>
  <c r="K448" i="1"/>
  <c r="L448" i="1" s="1"/>
  <c r="P448" i="1"/>
  <c r="Q448" i="1" s="1"/>
  <c r="K449" i="1"/>
  <c r="L449" i="1" s="1"/>
  <c r="P449" i="1"/>
  <c r="Q449" i="1" s="1"/>
  <c r="K450" i="1"/>
  <c r="L450" i="1" s="1"/>
  <c r="P450" i="1"/>
  <c r="Q450" i="1" s="1"/>
  <c r="K451" i="1"/>
  <c r="L451" i="1" s="1"/>
  <c r="P451" i="1"/>
  <c r="Q451" i="1" s="1"/>
  <c r="K452" i="1"/>
  <c r="L452" i="1" s="1"/>
  <c r="P452" i="1"/>
  <c r="Q452" i="1" s="1"/>
  <c r="K453" i="1"/>
  <c r="L453" i="1" s="1"/>
  <c r="P453" i="1"/>
  <c r="Q453" i="1" s="1"/>
  <c r="K454" i="1"/>
  <c r="L454" i="1" s="1"/>
  <c r="P454" i="1"/>
  <c r="Q454" i="1" s="1"/>
  <c r="K455" i="1"/>
  <c r="L455" i="1" s="1"/>
  <c r="P455" i="1"/>
  <c r="Q455" i="1" s="1"/>
  <c r="K456" i="1"/>
  <c r="L456" i="1" s="1"/>
  <c r="P456" i="1"/>
  <c r="Q456" i="1" s="1"/>
  <c r="K457" i="1"/>
  <c r="L457" i="1" s="1"/>
  <c r="P457" i="1"/>
  <c r="Q457" i="1" s="1"/>
  <c r="K458" i="1"/>
  <c r="L458" i="1" s="1"/>
  <c r="P458" i="1"/>
  <c r="Q458" i="1" s="1"/>
  <c r="K459" i="1"/>
  <c r="L459" i="1" s="1"/>
  <c r="P459" i="1"/>
  <c r="Q459" i="1" s="1"/>
  <c r="K460" i="1"/>
  <c r="L460" i="1" s="1"/>
  <c r="P460" i="1"/>
  <c r="Q460" i="1" s="1"/>
  <c r="K461" i="1"/>
  <c r="L461" i="1" s="1"/>
  <c r="P461" i="1"/>
  <c r="Q461" i="1" s="1"/>
  <c r="K462" i="1"/>
  <c r="L462" i="1" s="1"/>
  <c r="P462" i="1"/>
  <c r="Q462" i="1" s="1"/>
  <c r="K463" i="1"/>
  <c r="L463" i="1" s="1"/>
  <c r="P463" i="1"/>
  <c r="Q463" i="1" s="1"/>
  <c r="K464" i="1"/>
  <c r="L464" i="1" s="1"/>
  <c r="P464" i="1"/>
  <c r="Q464" i="1" s="1"/>
  <c r="K465" i="1"/>
  <c r="L465" i="1" s="1"/>
  <c r="P465" i="1"/>
  <c r="Q465" i="1" s="1"/>
  <c r="K466" i="1"/>
  <c r="L466" i="1" s="1"/>
  <c r="P466" i="1"/>
  <c r="Q466" i="1" s="1"/>
  <c r="K467" i="1"/>
  <c r="L467" i="1" s="1"/>
  <c r="P467" i="1"/>
  <c r="Q467" i="1" s="1"/>
  <c r="K468" i="1"/>
  <c r="L468" i="1" s="1"/>
  <c r="P468" i="1"/>
  <c r="Q468" i="1" s="1"/>
  <c r="K469" i="1"/>
  <c r="L469" i="1" s="1"/>
  <c r="P469" i="1"/>
  <c r="Q469" i="1" s="1"/>
  <c r="K470" i="1"/>
  <c r="L470" i="1" s="1"/>
  <c r="P470" i="1"/>
  <c r="Q470" i="1" s="1"/>
  <c r="K471" i="1"/>
  <c r="L471" i="1" s="1"/>
  <c r="P471" i="1"/>
  <c r="Q471" i="1" s="1"/>
  <c r="K472" i="1"/>
  <c r="L472" i="1" s="1"/>
  <c r="P472" i="1"/>
  <c r="Q472" i="1" s="1"/>
  <c r="K473" i="1"/>
  <c r="L473" i="1" s="1"/>
  <c r="P473" i="1"/>
  <c r="Q473" i="1" s="1"/>
  <c r="K474" i="1"/>
  <c r="L474" i="1" s="1"/>
  <c r="P474" i="1"/>
  <c r="Q474" i="1" s="1"/>
  <c r="K475" i="1"/>
  <c r="L475" i="1" s="1"/>
  <c r="P475" i="1"/>
  <c r="Q475" i="1" s="1"/>
  <c r="K476" i="1"/>
  <c r="L476" i="1" s="1"/>
  <c r="P476" i="1"/>
  <c r="Q476" i="1" s="1"/>
  <c r="K477" i="1"/>
  <c r="L477" i="1" s="1"/>
  <c r="P477" i="1"/>
  <c r="Q477" i="1" s="1"/>
  <c r="K478" i="1"/>
  <c r="L478" i="1" s="1"/>
  <c r="P478" i="1"/>
  <c r="Q478" i="1" s="1"/>
  <c r="K479" i="1"/>
  <c r="L479" i="1" s="1"/>
  <c r="P479" i="1"/>
  <c r="Q479" i="1" s="1"/>
  <c r="K480" i="1"/>
  <c r="L480" i="1" s="1"/>
  <c r="P480" i="1"/>
  <c r="Q480" i="1" s="1"/>
  <c r="K481" i="1"/>
  <c r="L481" i="1" s="1"/>
  <c r="P481" i="1"/>
  <c r="Q481" i="1" s="1"/>
  <c r="K482" i="1"/>
  <c r="L482" i="1" s="1"/>
  <c r="P482" i="1"/>
  <c r="Q482" i="1" s="1"/>
  <c r="K483" i="1"/>
  <c r="L483" i="1" s="1"/>
  <c r="P483" i="1"/>
  <c r="Q483" i="1" s="1"/>
  <c r="K484" i="1"/>
  <c r="L484" i="1" s="1"/>
  <c r="P484" i="1"/>
  <c r="Q484" i="1" s="1"/>
  <c r="K485" i="1"/>
  <c r="L485" i="1" s="1"/>
  <c r="P485" i="1"/>
  <c r="Q485" i="1" s="1"/>
  <c r="K486" i="1"/>
  <c r="L486" i="1" s="1"/>
  <c r="P486" i="1"/>
  <c r="Q486" i="1" s="1"/>
  <c r="K487" i="1"/>
  <c r="L487" i="1" s="1"/>
  <c r="P487" i="1"/>
  <c r="Q487" i="1" s="1"/>
  <c r="K488" i="1"/>
  <c r="L488" i="1" s="1"/>
  <c r="P488" i="1"/>
  <c r="Q488" i="1" s="1"/>
  <c r="K489" i="1"/>
  <c r="L489" i="1" s="1"/>
  <c r="P489" i="1"/>
  <c r="Q489" i="1" s="1"/>
  <c r="K490" i="1"/>
  <c r="L490" i="1" s="1"/>
  <c r="P490" i="1"/>
  <c r="Q490" i="1" s="1"/>
  <c r="K491" i="1"/>
  <c r="L491" i="1" s="1"/>
  <c r="P491" i="1"/>
  <c r="Q491" i="1" s="1"/>
  <c r="K492" i="1"/>
  <c r="L492" i="1" s="1"/>
  <c r="P492" i="1"/>
  <c r="Q492" i="1" s="1"/>
  <c r="K493" i="1"/>
  <c r="L493" i="1" s="1"/>
  <c r="P493" i="1"/>
  <c r="Q493" i="1" s="1"/>
  <c r="K494" i="1"/>
  <c r="L494" i="1" s="1"/>
  <c r="P494" i="1"/>
  <c r="Q494" i="1" s="1"/>
  <c r="K495" i="1"/>
  <c r="L495" i="1" s="1"/>
  <c r="P495" i="1"/>
  <c r="Q495" i="1" s="1"/>
  <c r="K496" i="1"/>
  <c r="L496" i="1" s="1"/>
  <c r="P496" i="1"/>
  <c r="Q496" i="1" s="1"/>
  <c r="K497" i="1"/>
  <c r="L497" i="1" s="1"/>
  <c r="P497" i="1"/>
  <c r="Q497" i="1" s="1"/>
  <c r="K498" i="1"/>
  <c r="L498" i="1" s="1"/>
  <c r="P498" i="1"/>
  <c r="Q498" i="1" s="1"/>
  <c r="K499" i="1"/>
  <c r="L499" i="1" s="1"/>
  <c r="P499" i="1"/>
  <c r="Q499" i="1" s="1"/>
  <c r="K500" i="1"/>
  <c r="L500" i="1" s="1"/>
  <c r="P500" i="1"/>
  <c r="Q500" i="1" s="1"/>
  <c r="K501" i="1"/>
  <c r="L501" i="1" s="1"/>
  <c r="P501" i="1"/>
  <c r="Q501" i="1" s="1"/>
  <c r="K502" i="1"/>
  <c r="L502" i="1" s="1"/>
  <c r="P502" i="1"/>
  <c r="Q502" i="1" s="1"/>
  <c r="K503" i="1"/>
  <c r="L503" i="1" s="1"/>
  <c r="P503" i="1"/>
  <c r="Q503" i="1" s="1"/>
  <c r="K504" i="1"/>
  <c r="L504" i="1" s="1"/>
  <c r="P504" i="1"/>
  <c r="Q504" i="1" s="1"/>
  <c r="K505" i="1"/>
  <c r="L505" i="1" s="1"/>
  <c r="P505" i="1"/>
  <c r="Q505" i="1" s="1"/>
  <c r="K506" i="1"/>
  <c r="L506" i="1" s="1"/>
  <c r="P506" i="1"/>
  <c r="Q506" i="1" s="1"/>
  <c r="K507" i="1"/>
  <c r="L507" i="1" s="1"/>
  <c r="P507" i="1"/>
  <c r="Q507" i="1" s="1"/>
  <c r="K508" i="1"/>
  <c r="L508" i="1" s="1"/>
  <c r="P508" i="1"/>
  <c r="Q508" i="1" s="1"/>
  <c r="K509" i="1"/>
  <c r="L509" i="1" s="1"/>
  <c r="P509" i="1"/>
  <c r="Q509" i="1" s="1"/>
  <c r="K510" i="1"/>
  <c r="L510" i="1" s="1"/>
  <c r="P510" i="1"/>
  <c r="Q510" i="1" s="1"/>
  <c r="K511" i="1"/>
  <c r="L511" i="1" s="1"/>
  <c r="P511" i="1"/>
  <c r="Q511" i="1" s="1"/>
  <c r="K512" i="1"/>
  <c r="L512" i="1" s="1"/>
  <c r="P512" i="1"/>
  <c r="Q512" i="1" s="1"/>
  <c r="K513" i="1"/>
  <c r="L513" i="1" s="1"/>
  <c r="P513" i="1"/>
  <c r="Q513" i="1" s="1"/>
  <c r="K514" i="1"/>
  <c r="L514" i="1" s="1"/>
  <c r="P514" i="1"/>
  <c r="Q514" i="1" s="1"/>
  <c r="K515" i="1"/>
  <c r="L515" i="1" s="1"/>
  <c r="P515" i="1"/>
  <c r="Q515" i="1" s="1"/>
  <c r="K516" i="1"/>
  <c r="L516" i="1" s="1"/>
  <c r="P516" i="1"/>
  <c r="Q516" i="1" s="1"/>
  <c r="K517" i="1"/>
  <c r="L517" i="1" s="1"/>
  <c r="P517" i="1"/>
  <c r="Q517" i="1" s="1"/>
  <c r="K518" i="1"/>
  <c r="L518" i="1" s="1"/>
  <c r="P518" i="1"/>
  <c r="Q518" i="1" s="1"/>
  <c r="K519" i="1"/>
  <c r="L519" i="1" s="1"/>
  <c r="P519" i="1"/>
  <c r="Q519" i="1" s="1"/>
  <c r="K520" i="1"/>
  <c r="L520" i="1" s="1"/>
  <c r="P520" i="1"/>
  <c r="Q520" i="1" s="1"/>
  <c r="K521" i="1"/>
  <c r="L521" i="1" s="1"/>
  <c r="P521" i="1"/>
  <c r="Q521" i="1" s="1"/>
  <c r="K522" i="1"/>
  <c r="L522" i="1" s="1"/>
  <c r="P522" i="1"/>
  <c r="Q522" i="1" s="1"/>
  <c r="K523" i="1"/>
  <c r="L523" i="1" s="1"/>
  <c r="P523" i="1"/>
  <c r="Q523" i="1" s="1"/>
  <c r="K524" i="1"/>
  <c r="L524" i="1" s="1"/>
  <c r="P524" i="1"/>
  <c r="Q524" i="1" s="1"/>
  <c r="K525" i="1"/>
  <c r="L525" i="1" s="1"/>
  <c r="P525" i="1"/>
  <c r="Q525" i="1" s="1"/>
  <c r="K526" i="1"/>
  <c r="L526" i="1" s="1"/>
  <c r="P526" i="1"/>
  <c r="Q526" i="1" s="1"/>
  <c r="K527" i="1"/>
  <c r="L527" i="1" s="1"/>
  <c r="P527" i="1"/>
  <c r="Q527" i="1" s="1"/>
  <c r="K528" i="1"/>
  <c r="L528" i="1" s="1"/>
  <c r="P528" i="1"/>
  <c r="Q528" i="1" s="1"/>
  <c r="K529" i="1"/>
  <c r="L529" i="1" s="1"/>
  <c r="P529" i="1"/>
  <c r="Q529" i="1" s="1"/>
  <c r="K530" i="1"/>
  <c r="L530" i="1" s="1"/>
  <c r="P530" i="1"/>
  <c r="Q530" i="1" s="1"/>
  <c r="K531" i="1"/>
  <c r="L531" i="1" s="1"/>
  <c r="P531" i="1"/>
  <c r="Q531" i="1" s="1"/>
  <c r="K532" i="1"/>
  <c r="L532" i="1" s="1"/>
  <c r="P532" i="1"/>
  <c r="Q532" i="1" s="1"/>
  <c r="K533" i="1"/>
  <c r="L533" i="1" s="1"/>
  <c r="P533" i="1"/>
  <c r="Q533" i="1" s="1"/>
  <c r="K534" i="1"/>
  <c r="L534" i="1" s="1"/>
  <c r="P534" i="1"/>
  <c r="Q534" i="1" s="1"/>
  <c r="K535" i="1"/>
  <c r="L535" i="1" s="1"/>
  <c r="P535" i="1"/>
  <c r="Q535" i="1" s="1"/>
  <c r="K536" i="1"/>
  <c r="L536" i="1" s="1"/>
  <c r="P536" i="1"/>
  <c r="Q536" i="1" s="1"/>
  <c r="K537" i="1"/>
  <c r="L537" i="1" s="1"/>
  <c r="P537" i="1"/>
  <c r="Q537" i="1" s="1"/>
  <c r="K538" i="1"/>
  <c r="L538" i="1" s="1"/>
  <c r="P538" i="1"/>
  <c r="Q538" i="1" s="1"/>
  <c r="K539" i="1"/>
  <c r="L539" i="1" s="1"/>
  <c r="P539" i="1"/>
  <c r="Q539" i="1" s="1"/>
  <c r="K540" i="1"/>
  <c r="L540" i="1" s="1"/>
  <c r="P540" i="1"/>
  <c r="Q540" i="1" s="1"/>
  <c r="K541" i="1"/>
  <c r="L541" i="1" s="1"/>
  <c r="P541" i="1"/>
  <c r="Q541" i="1" s="1"/>
  <c r="K542" i="1"/>
  <c r="L542" i="1" s="1"/>
  <c r="P542" i="1"/>
  <c r="Q542" i="1" s="1"/>
  <c r="K543" i="1"/>
  <c r="L543" i="1" s="1"/>
  <c r="P543" i="1"/>
  <c r="Q543" i="1" s="1"/>
  <c r="K544" i="1"/>
  <c r="L544" i="1" s="1"/>
  <c r="P544" i="1"/>
  <c r="Q544" i="1" s="1"/>
  <c r="K545" i="1"/>
  <c r="L545" i="1" s="1"/>
  <c r="P545" i="1"/>
  <c r="Q545" i="1" s="1"/>
  <c r="K546" i="1"/>
  <c r="L546" i="1" s="1"/>
  <c r="P546" i="1"/>
  <c r="Q546" i="1" s="1"/>
  <c r="K547" i="1"/>
  <c r="L547" i="1" s="1"/>
  <c r="P547" i="1"/>
  <c r="Q547" i="1" s="1"/>
  <c r="K548" i="1"/>
  <c r="L548" i="1" s="1"/>
  <c r="P548" i="1"/>
  <c r="Q548" i="1" s="1"/>
  <c r="K549" i="1"/>
  <c r="L549" i="1" s="1"/>
  <c r="P549" i="1"/>
  <c r="Q549" i="1" s="1"/>
  <c r="K550" i="1"/>
  <c r="L550" i="1" s="1"/>
  <c r="P550" i="1"/>
  <c r="Q550" i="1" s="1"/>
  <c r="K551" i="1"/>
  <c r="L551" i="1" s="1"/>
  <c r="P551" i="1"/>
  <c r="Q551" i="1" s="1"/>
  <c r="K552" i="1"/>
  <c r="L552" i="1" s="1"/>
  <c r="P552" i="1"/>
  <c r="Q552" i="1" s="1"/>
  <c r="K553" i="1"/>
  <c r="L553" i="1" s="1"/>
  <c r="P553" i="1"/>
  <c r="Q553" i="1" s="1"/>
  <c r="K554" i="1"/>
  <c r="L554" i="1" s="1"/>
  <c r="P554" i="1"/>
  <c r="Q554" i="1" s="1"/>
  <c r="K555" i="1"/>
  <c r="L555" i="1" s="1"/>
  <c r="P555" i="1"/>
  <c r="Q555" i="1" s="1"/>
  <c r="K556" i="1"/>
  <c r="L556" i="1" s="1"/>
  <c r="P556" i="1"/>
  <c r="Q556" i="1" s="1"/>
  <c r="K557" i="1"/>
  <c r="L557" i="1" s="1"/>
  <c r="P557" i="1"/>
  <c r="Q557" i="1" s="1"/>
  <c r="K558" i="1"/>
  <c r="L558" i="1" s="1"/>
  <c r="P558" i="1"/>
  <c r="Q558" i="1" s="1"/>
  <c r="K559" i="1"/>
  <c r="L559" i="1" s="1"/>
  <c r="P559" i="1"/>
  <c r="Q559" i="1" s="1"/>
  <c r="K560" i="1"/>
  <c r="L560" i="1" s="1"/>
  <c r="P560" i="1"/>
  <c r="Q560" i="1" s="1"/>
  <c r="K561" i="1"/>
  <c r="L561" i="1" s="1"/>
  <c r="P561" i="1"/>
  <c r="Q561" i="1" s="1"/>
  <c r="K562" i="1"/>
  <c r="L562" i="1" s="1"/>
  <c r="P562" i="1"/>
  <c r="Q562" i="1" s="1"/>
  <c r="K563" i="1"/>
  <c r="L563" i="1" s="1"/>
  <c r="P563" i="1"/>
  <c r="Q563" i="1" s="1"/>
  <c r="K564" i="1"/>
  <c r="L564" i="1" s="1"/>
  <c r="P564" i="1"/>
  <c r="Q564" i="1" s="1"/>
  <c r="K565" i="1"/>
  <c r="L565" i="1" s="1"/>
  <c r="P565" i="1"/>
  <c r="Q565" i="1" s="1"/>
  <c r="K566" i="1"/>
  <c r="L566" i="1" s="1"/>
  <c r="P566" i="1"/>
  <c r="Q566" i="1" s="1"/>
  <c r="K567" i="1"/>
  <c r="L567" i="1" s="1"/>
  <c r="P567" i="1"/>
  <c r="Q567" i="1" s="1"/>
  <c r="K568" i="1"/>
  <c r="L568" i="1" s="1"/>
  <c r="P568" i="1"/>
  <c r="Q568" i="1" s="1"/>
  <c r="K569" i="1"/>
  <c r="L569" i="1" s="1"/>
  <c r="P569" i="1"/>
  <c r="Q569" i="1" s="1"/>
  <c r="K570" i="1"/>
  <c r="L570" i="1" s="1"/>
  <c r="P570" i="1"/>
  <c r="Q570" i="1" s="1"/>
  <c r="K571" i="1"/>
  <c r="L571" i="1" s="1"/>
  <c r="P571" i="1"/>
  <c r="Q571" i="1" s="1"/>
  <c r="K572" i="1"/>
  <c r="L572" i="1" s="1"/>
  <c r="P572" i="1"/>
  <c r="Q572" i="1" s="1"/>
  <c r="K573" i="1"/>
  <c r="L573" i="1" s="1"/>
  <c r="P573" i="1"/>
  <c r="Q573" i="1" s="1"/>
  <c r="K574" i="1"/>
  <c r="L574" i="1" s="1"/>
  <c r="P574" i="1"/>
  <c r="Q574" i="1" s="1"/>
  <c r="K575" i="1"/>
  <c r="L575" i="1" s="1"/>
  <c r="P575" i="1"/>
  <c r="Q575" i="1" s="1"/>
  <c r="K576" i="1"/>
  <c r="L576" i="1" s="1"/>
  <c r="P576" i="1"/>
  <c r="Q576" i="1" s="1"/>
  <c r="K577" i="1"/>
  <c r="L577" i="1" s="1"/>
  <c r="P577" i="1"/>
  <c r="Q577" i="1" s="1"/>
  <c r="K578" i="1"/>
  <c r="L578" i="1" s="1"/>
  <c r="P578" i="1"/>
  <c r="Q578" i="1" s="1"/>
  <c r="K579" i="1"/>
  <c r="L579" i="1" s="1"/>
  <c r="P579" i="1"/>
  <c r="Q579" i="1" s="1"/>
  <c r="K580" i="1"/>
  <c r="L580" i="1" s="1"/>
  <c r="P580" i="1"/>
  <c r="Q580" i="1" s="1"/>
  <c r="K581" i="1"/>
  <c r="L581" i="1" s="1"/>
  <c r="P581" i="1"/>
  <c r="Q581" i="1" s="1"/>
  <c r="K582" i="1"/>
  <c r="L582" i="1" s="1"/>
  <c r="P582" i="1"/>
  <c r="Q582" i="1" s="1"/>
  <c r="K583" i="1"/>
  <c r="L583" i="1" s="1"/>
  <c r="P583" i="1"/>
  <c r="Q583" i="1" s="1"/>
  <c r="K584" i="1"/>
  <c r="L584" i="1" s="1"/>
  <c r="P584" i="1"/>
  <c r="Q584" i="1" s="1"/>
  <c r="K585" i="1"/>
  <c r="L585" i="1" s="1"/>
  <c r="P585" i="1"/>
  <c r="Q585" i="1" s="1"/>
  <c r="K586" i="1"/>
  <c r="L586" i="1" s="1"/>
  <c r="P586" i="1"/>
  <c r="Q586" i="1" s="1"/>
  <c r="K587" i="1"/>
  <c r="L587" i="1" s="1"/>
  <c r="P587" i="1"/>
  <c r="Q587" i="1" s="1"/>
  <c r="K588" i="1"/>
  <c r="L588" i="1" s="1"/>
  <c r="P588" i="1"/>
  <c r="Q588" i="1" s="1"/>
  <c r="K589" i="1"/>
  <c r="L589" i="1" s="1"/>
  <c r="P589" i="1"/>
  <c r="Q589" i="1" s="1"/>
  <c r="K590" i="1"/>
  <c r="L590" i="1" s="1"/>
  <c r="P590" i="1"/>
  <c r="Q590" i="1" s="1"/>
  <c r="K591" i="1"/>
  <c r="L591" i="1" s="1"/>
  <c r="P591" i="1"/>
  <c r="Q591" i="1" s="1"/>
  <c r="K592" i="1"/>
  <c r="L592" i="1" s="1"/>
  <c r="P592" i="1"/>
  <c r="Q592" i="1" s="1"/>
  <c r="K593" i="1"/>
  <c r="L593" i="1" s="1"/>
  <c r="P593" i="1"/>
  <c r="Q593" i="1" s="1"/>
  <c r="K594" i="1"/>
  <c r="L594" i="1" s="1"/>
  <c r="P594" i="1"/>
  <c r="Q594" i="1" s="1"/>
  <c r="K595" i="1"/>
  <c r="L595" i="1" s="1"/>
  <c r="P595" i="1"/>
  <c r="Q595" i="1" s="1"/>
  <c r="K596" i="1"/>
  <c r="L596" i="1" s="1"/>
  <c r="P596" i="1"/>
  <c r="Q596" i="1" s="1"/>
  <c r="K597" i="1"/>
  <c r="L597" i="1" s="1"/>
  <c r="P597" i="1"/>
  <c r="Q597" i="1" s="1"/>
  <c r="K598" i="1"/>
  <c r="L598" i="1" s="1"/>
  <c r="P598" i="1"/>
  <c r="Q598" i="1" s="1"/>
  <c r="K599" i="1"/>
  <c r="L599" i="1" s="1"/>
  <c r="P599" i="1"/>
  <c r="Q599" i="1" s="1"/>
  <c r="K600" i="1"/>
  <c r="L600" i="1" s="1"/>
  <c r="P600" i="1"/>
  <c r="Q600" i="1" s="1"/>
  <c r="K601" i="1"/>
  <c r="L601" i="1" s="1"/>
  <c r="P601" i="1"/>
  <c r="Q601" i="1" s="1"/>
  <c r="K602" i="1"/>
  <c r="L602" i="1" s="1"/>
  <c r="P602" i="1"/>
  <c r="Q602" i="1" s="1"/>
  <c r="K603" i="1"/>
  <c r="L603" i="1" s="1"/>
  <c r="P603" i="1"/>
  <c r="Q603" i="1" s="1"/>
  <c r="K604" i="1"/>
  <c r="L604" i="1" s="1"/>
  <c r="P604" i="1"/>
  <c r="Q604" i="1" s="1"/>
  <c r="K605" i="1"/>
  <c r="L605" i="1" s="1"/>
  <c r="P605" i="1"/>
  <c r="Q605" i="1" s="1"/>
  <c r="K606" i="1"/>
  <c r="L606" i="1" s="1"/>
  <c r="P606" i="1"/>
  <c r="Q606" i="1" s="1"/>
  <c r="K607" i="1"/>
  <c r="L607" i="1" s="1"/>
  <c r="P607" i="1"/>
  <c r="Q607" i="1" s="1"/>
  <c r="K608" i="1"/>
  <c r="L608" i="1" s="1"/>
  <c r="P608" i="1"/>
  <c r="Q608" i="1" s="1"/>
  <c r="K609" i="1"/>
  <c r="L609" i="1" s="1"/>
  <c r="P609" i="1"/>
  <c r="Q609" i="1" s="1"/>
  <c r="K610" i="1"/>
  <c r="L610" i="1" s="1"/>
  <c r="P610" i="1"/>
  <c r="Q610" i="1" s="1"/>
  <c r="K611" i="1"/>
  <c r="L611" i="1" s="1"/>
  <c r="P611" i="1"/>
  <c r="Q611" i="1" s="1"/>
  <c r="K612" i="1"/>
  <c r="L612" i="1" s="1"/>
  <c r="P612" i="1"/>
  <c r="Q612" i="1" s="1"/>
  <c r="K613" i="1"/>
  <c r="L613" i="1" s="1"/>
  <c r="P613" i="1"/>
  <c r="Q613" i="1" s="1"/>
  <c r="K614" i="1"/>
  <c r="L614" i="1" s="1"/>
  <c r="P614" i="1"/>
  <c r="Q614" i="1" s="1"/>
  <c r="K615" i="1"/>
  <c r="L615" i="1" s="1"/>
  <c r="P615" i="1"/>
  <c r="Q615" i="1" s="1"/>
  <c r="K616" i="1"/>
  <c r="L616" i="1" s="1"/>
  <c r="P616" i="1"/>
  <c r="Q616" i="1" s="1"/>
  <c r="K617" i="1"/>
  <c r="L617" i="1" s="1"/>
  <c r="P617" i="1"/>
  <c r="Q617" i="1" s="1"/>
  <c r="K618" i="1"/>
  <c r="L618" i="1" s="1"/>
  <c r="P618" i="1"/>
  <c r="Q618" i="1" s="1"/>
  <c r="K619" i="1"/>
  <c r="L619" i="1" s="1"/>
  <c r="P619" i="1"/>
  <c r="Q619" i="1" s="1"/>
  <c r="K620" i="1"/>
  <c r="L620" i="1" s="1"/>
  <c r="P620" i="1"/>
  <c r="Q620" i="1" s="1"/>
  <c r="K621" i="1"/>
  <c r="L621" i="1" s="1"/>
  <c r="P621" i="1"/>
  <c r="Q621" i="1" s="1"/>
  <c r="K622" i="1"/>
  <c r="L622" i="1" s="1"/>
  <c r="P622" i="1"/>
  <c r="Q622" i="1" s="1"/>
  <c r="K623" i="1"/>
  <c r="L623" i="1" s="1"/>
  <c r="P623" i="1"/>
  <c r="Q623" i="1" s="1"/>
  <c r="K624" i="1"/>
  <c r="L624" i="1" s="1"/>
  <c r="P624" i="1"/>
  <c r="Q624" i="1" s="1"/>
  <c r="K625" i="1"/>
  <c r="L625" i="1" s="1"/>
  <c r="P625" i="1"/>
  <c r="Q625" i="1" s="1"/>
  <c r="K626" i="1"/>
  <c r="L626" i="1" s="1"/>
  <c r="P626" i="1"/>
  <c r="Q626" i="1" s="1"/>
  <c r="K627" i="1"/>
  <c r="L627" i="1" s="1"/>
  <c r="P627" i="1"/>
  <c r="Q627" i="1" s="1"/>
  <c r="K628" i="1"/>
  <c r="L628" i="1" s="1"/>
  <c r="P628" i="1"/>
  <c r="Q628" i="1" s="1"/>
  <c r="K629" i="1"/>
  <c r="L629" i="1" s="1"/>
  <c r="P629" i="1"/>
  <c r="Q629" i="1" s="1"/>
  <c r="K630" i="1"/>
  <c r="L630" i="1" s="1"/>
  <c r="P630" i="1"/>
  <c r="Q630" i="1" s="1"/>
  <c r="K631" i="1"/>
  <c r="L631" i="1" s="1"/>
  <c r="P631" i="1"/>
  <c r="Q631" i="1" s="1"/>
  <c r="K632" i="1"/>
  <c r="L632" i="1" s="1"/>
  <c r="P632" i="1"/>
  <c r="Q632" i="1" s="1"/>
  <c r="K633" i="1"/>
  <c r="L633" i="1" s="1"/>
  <c r="P633" i="1"/>
  <c r="Q633" i="1" s="1"/>
  <c r="K634" i="1"/>
  <c r="L634" i="1" s="1"/>
  <c r="P634" i="1"/>
  <c r="Q634" i="1" s="1"/>
  <c r="K635" i="1"/>
  <c r="L635" i="1" s="1"/>
  <c r="P635" i="1"/>
  <c r="Q635" i="1" s="1"/>
  <c r="K636" i="1"/>
  <c r="L636" i="1" s="1"/>
  <c r="P636" i="1"/>
  <c r="Q636" i="1" s="1"/>
  <c r="K637" i="1"/>
  <c r="L637" i="1" s="1"/>
  <c r="P637" i="1"/>
  <c r="Q637" i="1" s="1"/>
  <c r="K638" i="1"/>
  <c r="L638" i="1" s="1"/>
  <c r="P638" i="1"/>
  <c r="Q638" i="1" s="1"/>
  <c r="K639" i="1"/>
  <c r="L639" i="1" s="1"/>
  <c r="P639" i="1"/>
  <c r="Q639" i="1" s="1"/>
  <c r="K640" i="1"/>
  <c r="L640" i="1" s="1"/>
  <c r="P640" i="1"/>
  <c r="Q640" i="1" s="1"/>
  <c r="K641" i="1"/>
  <c r="L641" i="1" s="1"/>
  <c r="P641" i="1"/>
  <c r="Q641" i="1" s="1"/>
  <c r="K642" i="1"/>
  <c r="L642" i="1" s="1"/>
  <c r="P642" i="1"/>
  <c r="Q642" i="1" s="1"/>
  <c r="K643" i="1"/>
  <c r="L643" i="1" s="1"/>
  <c r="P643" i="1"/>
  <c r="Q643" i="1" s="1"/>
  <c r="K644" i="1"/>
  <c r="L644" i="1" s="1"/>
  <c r="P644" i="1"/>
  <c r="Q644" i="1" s="1"/>
  <c r="K645" i="1"/>
  <c r="L645" i="1" s="1"/>
  <c r="P645" i="1"/>
  <c r="Q645" i="1" s="1"/>
  <c r="K646" i="1"/>
  <c r="L646" i="1" s="1"/>
  <c r="P646" i="1"/>
  <c r="Q646" i="1" s="1"/>
  <c r="K647" i="1"/>
  <c r="L647" i="1" s="1"/>
  <c r="P647" i="1"/>
  <c r="Q647" i="1" s="1"/>
  <c r="K648" i="1"/>
  <c r="L648" i="1" s="1"/>
  <c r="P648" i="1"/>
  <c r="Q648" i="1" s="1"/>
  <c r="K649" i="1"/>
  <c r="L649" i="1" s="1"/>
  <c r="P649" i="1"/>
  <c r="Q649" i="1" s="1"/>
  <c r="K650" i="1"/>
  <c r="L650" i="1" s="1"/>
  <c r="P650" i="1"/>
  <c r="Q650" i="1" s="1"/>
  <c r="K651" i="1"/>
  <c r="L651" i="1" s="1"/>
  <c r="P651" i="1"/>
  <c r="Q651" i="1" s="1"/>
  <c r="K652" i="1"/>
  <c r="L652" i="1" s="1"/>
  <c r="P652" i="1"/>
  <c r="Q652" i="1" s="1"/>
  <c r="K653" i="1"/>
  <c r="L653" i="1" s="1"/>
  <c r="P653" i="1"/>
  <c r="Q653" i="1" s="1"/>
  <c r="K654" i="1"/>
  <c r="L654" i="1" s="1"/>
  <c r="P654" i="1"/>
  <c r="Q654" i="1" s="1"/>
  <c r="K655" i="1"/>
  <c r="L655" i="1" s="1"/>
  <c r="P655" i="1"/>
  <c r="Q655" i="1" s="1"/>
  <c r="K656" i="1"/>
  <c r="L656" i="1" s="1"/>
  <c r="P656" i="1"/>
  <c r="Q656" i="1" s="1"/>
  <c r="K657" i="1"/>
  <c r="L657" i="1" s="1"/>
  <c r="P657" i="1"/>
  <c r="Q657" i="1" s="1"/>
  <c r="K658" i="1"/>
  <c r="L658" i="1" s="1"/>
  <c r="P658" i="1"/>
  <c r="Q658" i="1" s="1"/>
  <c r="K659" i="1"/>
  <c r="L659" i="1" s="1"/>
  <c r="P659" i="1"/>
  <c r="Q659" i="1" s="1"/>
  <c r="K660" i="1"/>
  <c r="L660" i="1" s="1"/>
  <c r="P660" i="1"/>
  <c r="Q660" i="1" s="1"/>
  <c r="K661" i="1"/>
  <c r="L661" i="1" s="1"/>
  <c r="P661" i="1"/>
  <c r="Q661" i="1" s="1"/>
  <c r="K662" i="1"/>
  <c r="L662" i="1" s="1"/>
  <c r="P662" i="1"/>
  <c r="Q662" i="1" s="1"/>
  <c r="K663" i="1"/>
  <c r="L663" i="1" s="1"/>
  <c r="P663" i="1"/>
  <c r="Q663" i="1" s="1"/>
  <c r="K664" i="1"/>
  <c r="L664" i="1" s="1"/>
  <c r="P664" i="1"/>
  <c r="Q664" i="1" s="1"/>
  <c r="K665" i="1"/>
  <c r="L665" i="1" s="1"/>
  <c r="P665" i="1"/>
  <c r="Q665" i="1" s="1"/>
  <c r="K666" i="1"/>
  <c r="L666" i="1" s="1"/>
  <c r="P666" i="1"/>
  <c r="Q666" i="1" s="1"/>
  <c r="K667" i="1"/>
  <c r="L667" i="1" s="1"/>
  <c r="P667" i="1"/>
  <c r="Q667" i="1" s="1"/>
  <c r="K668" i="1"/>
  <c r="L668" i="1" s="1"/>
  <c r="P668" i="1"/>
  <c r="Q668" i="1" s="1"/>
  <c r="K669" i="1"/>
  <c r="L669" i="1" s="1"/>
  <c r="P669" i="1"/>
  <c r="Q669" i="1" s="1"/>
  <c r="K670" i="1"/>
  <c r="L670" i="1" s="1"/>
  <c r="P670" i="1"/>
  <c r="Q670" i="1" s="1"/>
  <c r="K671" i="1"/>
  <c r="L671" i="1" s="1"/>
  <c r="P671" i="1"/>
  <c r="Q671" i="1" s="1"/>
  <c r="K672" i="1"/>
  <c r="L672" i="1" s="1"/>
  <c r="P672" i="1"/>
  <c r="Q672" i="1" s="1"/>
  <c r="K673" i="1"/>
  <c r="L673" i="1" s="1"/>
  <c r="P673" i="1"/>
  <c r="Q673" i="1" s="1"/>
  <c r="K674" i="1"/>
  <c r="L674" i="1" s="1"/>
  <c r="P674" i="1"/>
  <c r="Q674" i="1" s="1"/>
  <c r="K675" i="1"/>
  <c r="L675" i="1" s="1"/>
  <c r="P675" i="1"/>
  <c r="Q675" i="1" s="1"/>
  <c r="K676" i="1"/>
  <c r="L676" i="1" s="1"/>
  <c r="P676" i="1"/>
  <c r="Q676" i="1" s="1"/>
  <c r="K677" i="1"/>
  <c r="L677" i="1" s="1"/>
  <c r="P677" i="1"/>
  <c r="Q677" i="1" s="1"/>
  <c r="K678" i="1"/>
  <c r="L678" i="1" s="1"/>
  <c r="P678" i="1"/>
  <c r="Q678" i="1" s="1"/>
  <c r="K679" i="1"/>
  <c r="L679" i="1" s="1"/>
  <c r="P679" i="1"/>
  <c r="Q679" i="1" s="1"/>
  <c r="K680" i="1"/>
  <c r="L680" i="1" s="1"/>
  <c r="P680" i="1"/>
  <c r="Q680" i="1" s="1"/>
  <c r="K681" i="1"/>
  <c r="L681" i="1" s="1"/>
  <c r="P681" i="1"/>
  <c r="Q681" i="1" s="1"/>
  <c r="K682" i="1"/>
  <c r="L682" i="1" s="1"/>
  <c r="P682" i="1"/>
  <c r="Q682" i="1" s="1"/>
  <c r="K683" i="1"/>
  <c r="L683" i="1" s="1"/>
  <c r="P683" i="1"/>
  <c r="Q683" i="1" s="1"/>
  <c r="K684" i="1"/>
  <c r="L684" i="1" s="1"/>
  <c r="P684" i="1"/>
  <c r="Q684" i="1" s="1"/>
  <c r="K685" i="1"/>
  <c r="L685" i="1" s="1"/>
  <c r="P685" i="1"/>
  <c r="Q685" i="1" s="1"/>
  <c r="K686" i="1"/>
  <c r="L686" i="1" s="1"/>
  <c r="P686" i="1"/>
  <c r="Q686" i="1" s="1"/>
  <c r="K687" i="1"/>
  <c r="L687" i="1" s="1"/>
  <c r="P687" i="1"/>
  <c r="Q687" i="1" s="1"/>
  <c r="K688" i="1"/>
  <c r="L688" i="1" s="1"/>
  <c r="P688" i="1"/>
  <c r="Q688" i="1" s="1"/>
  <c r="K689" i="1"/>
  <c r="L689" i="1" s="1"/>
  <c r="P689" i="1"/>
  <c r="Q689" i="1" s="1"/>
  <c r="K690" i="1"/>
  <c r="L690" i="1" s="1"/>
  <c r="P690" i="1"/>
  <c r="Q690" i="1" s="1"/>
  <c r="K691" i="1"/>
  <c r="L691" i="1" s="1"/>
  <c r="P691" i="1"/>
  <c r="Q691" i="1" s="1"/>
  <c r="K692" i="1"/>
  <c r="L692" i="1" s="1"/>
  <c r="P692" i="1"/>
  <c r="Q692" i="1" s="1"/>
  <c r="K693" i="1"/>
  <c r="L693" i="1" s="1"/>
  <c r="P693" i="1"/>
  <c r="Q693" i="1" s="1"/>
  <c r="K694" i="1"/>
  <c r="L694" i="1" s="1"/>
  <c r="P694" i="1"/>
  <c r="Q694" i="1" s="1"/>
  <c r="K695" i="1"/>
  <c r="L695" i="1" s="1"/>
  <c r="P695" i="1"/>
  <c r="Q695" i="1" s="1"/>
  <c r="K696" i="1"/>
  <c r="L696" i="1" s="1"/>
  <c r="P696" i="1"/>
  <c r="Q696" i="1" s="1"/>
  <c r="K697" i="1"/>
  <c r="L697" i="1" s="1"/>
  <c r="P697" i="1"/>
  <c r="Q697" i="1" s="1"/>
  <c r="K698" i="1"/>
  <c r="L698" i="1" s="1"/>
  <c r="P698" i="1"/>
  <c r="Q698" i="1" s="1"/>
  <c r="K699" i="1"/>
  <c r="L699" i="1" s="1"/>
  <c r="P699" i="1"/>
  <c r="Q699" i="1" s="1"/>
  <c r="K700" i="1"/>
  <c r="L700" i="1" s="1"/>
  <c r="P700" i="1"/>
  <c r="Q700" i="1" s="1"/>
  <c r="K701" i="1"/>
  <c r="L701" i="1" s="1"/>
  <c r="P701" i="1"/>
  <c r="Q701" i="1" s="1"/>
  <c r="K702" i="1"/>
  <c r="L702" i="1" s="1"/>
  <c r="P702" i="1"/>
  <c r="Q702" i="1" s="1"/>
  <c r="K703" i="1"/>
  <c r="L703" i="1" s="1"/>
  <c r="P703" i="1"/>
  <c r="Q703" i="1" s="1"/>
  <c r="K704" i="1"/>
  <c r="L704" i="1" s="1"/>
  <c r="P704" i="1"/>
  <c r="Q704" i="1" s="1"/>
  <c r="K705" i="1"/>
  <c r="L705" i="1" s="1"/>
  <c r="P705" i="1"/>
  <c r="Q705" i="1" s="1"/>
  <c r="K706" i="1"/>
  <c r="L706" i="1" s="1"/>
  <c r="P706" i="1"/>
  <c r="Q706" i="1" s="1"/>
  <c r="K707" i="1"/>
  <c r="L707" i="1" s="1"/>
  <c r="P707" i="1"/>
  <c r="Q707" i="1" s="1"/>
  <c r="K708" i="1"/>
  <c r="L708" i="1" s="1"/>
  <c r="P708" i="1"/>
  <c r="Q708" i="1" s="1"/>
  <c r="K709" i="1"/>
  <c r="L709" i="1" s="1"/>
  <c r="P709" i="1"/>
  <c r="Q709" i="1" s="1"/>
  <c r="K710" i="1"/>
  <c r="L710" i="1" s="1"/>
  <c r="P710" i="1"/>
  <c r="Q710" i="1" s="1"/>
  <c r="K711" i="1"/>
  <c r="L711" i="1" s="1"/>
  <c r="P711" i="1"/>
  <c r="Q711" i="1" s="1"/>
  <c r="K712" i="1"/>
  <c r="L712" i="1" s="1"/>
  <c r="P712" i="1"/>
  <c r="Q712" i="1" s="1"/>
  <c r="K713" i="1"/>
  <c r="L713" i="1" s="1"/>
  <c r="P713" i="1"/>
  <c r="Q713" i="1" s="1"/>
  <c r="K714" i="1"/>
  <c r="L714" i="1" s="1"/>
  <c r="P714" i="1"/>
  <c r="Q714" i="1" s="1"/>
  <c r="K715" i="1"/>
  <c r="L715" i="1" s="1"/>
  <c r="P715" i="1"/>
  <c r="Q715" i="1" s="1"/>
  <c r="K716" i="1"/>
  <c r="L716" i="1" s="1"/>
  <c r="P716" i="1"/>
  <c r="Q716" i="1" s="1"/>
  <c r="K717" i="1"/>
  <c r="L717" i="1" s="1"/>
  <c r="P717" i="1"/>
  <c r="Q717" i="1" s="1"/>
  <c r="K718" i="1"/>
  <c r="L718" i="1" s="1"/>
  <c r="P718" i="1"/>
  <c r="Q718" i="1" s="1"/>
  <c r="K719" i="1"/>
  <c r="L719" i="1" s="1"/>
  <c r="P719" i="1"/>
  <c r="Q719" i="1" s="1"/>
  <c r="K720" i="1"/>
  <c r="L720" i="1" s="1"/>
  <c r="P720" i="1"/>
  <c r="Q720" i="1" s="1"/>
  <c r="K721" i="1"/>
  <c r="L721" i="1" s="1"/>
  <c r="P721" i="1"/>
  <c r="Q721" i="1" s="1"/>
  <c r="K722" i="1"/>
  <c r="L722" i="1" s="1"/>
  <c r="P722" i="1"/>
  <c r="Q722" i="1" s="1"/>
  <c r="K723" i="1"/>
  <c r="L723" i="1" s="1"/>
  <c r="P723" i="1"/>
  <c r="Q723" i="1" s="1"/>
  <c r="K724" i="1"/>
  <c r="L724" i="1" s="1"/>
  <c r="P724" i="1"/>
  <c r="Q724" i="1" s="1"/>
  <c r="K725" i="1"/>
  <c r="L725" i="1" s="1"/>
  <c r="P725" i="1"/>
  <c r="Q725" i="1" s="1"/>
  <c r="K726" i="1"/>
  <c r="L726" i="1" s="1"/>
  <c r="P726" i="1"/>
  <c r="Q726" i="1" s="1"/>
  <c r="K727" i="1"/>
  <c r="L727" i="1" s="1"/>
  <c r="P727" i="1"/>
  <c r="Q727" i="1" s="1"/>
  <c r="K728" i="1"/>
  <c r="L728" i="1" s="1"/>
  <c r="P728" i="1"/>
  <c r="Q728" i="1" s="1"/>
  <c r="K729" i="1"/>
  <c r="L729" i="1" s="1"/>
  <c r="P729" i="1"/>
  <c r="Q729" i="1" s="1"/>
  <c r="K730" i="1"/>
  <c r="L730" i="1" s="1"/>
  <c r="P730" i="1"/>
  <c r="Q730" i="1" s="1"/>
  <c r="K731" i="1"/>
  <c r="L731" i="1" s="1"/>
  <c r="P731" i="1"/>
  <c r="Q731" i="1" s="1"/>
  <c r="K732" i="1"/>
  <c r="L732" i="1" s="1"/>
  <c r="P732" i="1"/>
  <c r="Q732" i="1" s="1"/>
  <c r="P3" i="1"/>
  <c r="Q3" i="1" s="1"/>
  <c r="P4" i="1"/>
  <c r="Q4" i="1" s="1"/>
  <c r="P5" i="1"/>
  <c r="Q5" i="1" s="1"/>
  <c r="P6" i="1"/>
  <c r="Q6" i="1" s="1"/>
  <c r="P7" i="1"/>
  <c r="Q7" i="1" s="1"/>
  <c r="P8" i="1"/>
  <c r="Q8" i="1" s="1"/>
  <c r="P9" i="1"/>
  <c r="Q9" i="1" s="1"/>
  <c r="P2" i="1"/>
  <c r="K3" i="1"/>
  <c r="L3" i="1" s="1"/>
  <c r="K4" i="1"/>
  <c r="L4" i="1" s="1"/>
  <c r="K5" i="1"/>
  <c r="L5" i="1" s="1"/>
  <c r="K6" i="1"/>
  <c r="L6" i="1" s="1"/>
  <c r="K7" i="1"/>
  <c r="L7" i="1" s="1"/>
  <c r="K8" i="1"/>
  <c r="L8" i="1" s="1"/>
  <c r="K9" i="1"/>
  <c r="L9" i="1" s="1"/>
  <c r="K2" i="1"/>
  <c r="F2" i="1"/>
  <c r="G2" i="1" s="1"/>
  <c r="F383" i="1"/>
  <c r="G383" i="1" s="1"/>
  <c r="F384" i="1"/>
  <c r="G384" i="1" s="1"/>
  <c r="F385" i="1"/>
  <c r="G385" i="1" s="1"/>
  <c r="F386" i="1"/>
  <c r="G386" i="1" s="1"/>
  <c r="F387" i="1"/>
  <c r="G387" i="1" s="1"/>
  <c r="F388" i="1"/>
  <c r="G388" i="1" s="1"/>
  <c r="F389" i="1"/>
  <c r="G389" i="1" s="1"/>
  <c r="F390" i="1"/>
  <c r="G390" i="1" s="1"/>
  <c r="F391" i="1"/>
  <c r="G391" i="1" s="1"/>
  <c r="F392" i="1"/>
  <c r="G392" i="1" s="1"/>
  <c r="F393" i="1"/>
  <c r="G393" i="1" s="1"/>
  <c r="F394" i="1"/>
  <c r="G394" i="1" s="1"/>
  <c r="F395" i="1"/>
  <c r="G395" i="1" s="1"/>
  <c r="F396" i="1"/>
  <c r="G396" i="1" s="1"/>
  <c r="F397" i="1"/>
  <c r="G397" i="1" s="1"/>
  <c r="F398" i="1"/>
  <c r="G398" i="1" s="1"/>
  <c r="F399" i="1"/>
  <c r="G399" i="1" s="1"/>
  <c r="F400" i="1"/>
  <c r="G400" i="1" s="1"/>
  <c r="F401" i="1"/>
  <c r="G401" i="1" s="1"/>
  <c r="F402" i="1"/>
  <c r="G402" i="1" s="1"/>
  <c r="F403" i="1"/>
  <c r="G403" i="1" s="1"/>
  <c r="F404" i="1"/>
  <c r="G404" i="1" s="1"/>
  <c r="F405" i="1"/>
  <c r="G405" i="1" s="1"/>
  <c r="F406" i="1"/>
  <c r="G406" i="1" s="1"/>
  <c r="F407" i="1"/>
  <c r="G407" i="1" s="1"/>
  <c r="F408" i="1"/>
  <c r="G408" i="1" s="1"/>
  <c r="F409" i="1"/>
  <c r="G409" i="1" s="1"/>
  <c r="F410" i="1"/>
  <c r="G410" i="1" s="1"/>
  <c r="F411" i="1"/>
  <c r="G411" i="1" s="1"/>
  <c r="F412" i="1"/>
  <c r="G412" i="1" s="1"/>
  <c r="F413" i="1"/>
  <c r="G413" i="1" s="1"/>
  <c r="F414" i="1"/>
  <c r="G414" i="1" s="1"/>
  <c r="F415" i="1"/>
  <c r="G415" i="1" s="1"/>
  <c r="F416" i="1"/>
  <c r="G416" i="1" s="1"/>
  <c r="F417" i="1"/>
  <c r="G417" i="1" s="1"/>
  <c r="F418" i="1"/>
  <c r="G418" i="1" s="1"/>
  <c r="F419" i="1"/>
  <c r="G419" i="1" s="1"/>
  <c r="F420" i="1"/>
  <c r="G420" i="1" s="1"/>
  <c r="F421" i="1"/>
  <c r="G421" i="1" s="1"/>
  <c r="F422" i="1"/>
  <c r="G422" i="1" s="1"/>
  <c r="F423" i="1"/>
  <c r="G423" i="1" s="1"/>
  <c r="F424" i="1"/>
  <c r="G424" i="1" s="1"/>
  <c r="F425" i="1"/>
  <c r="G425" i="1" s="1"/>
  <c r="F426" i="1"/>
  <c r="G426" i="1" s="1"/>
  <c r="F427" i="1"/>
  <c r="G427" i="1" s="1"/>
  <c r="F428" i="1"/>
  <c r="G428" i="1" s="1"/>
  <c r="F429" i="1"/>
  <c r="G429" i="1" s="1"/>
  <c r="F430" i="1"/>
  <c r="G430" i="1" s="1"/>
  <c r="F431" i="1"/>
  <c r="G431" i="1" s="1"/>
  <c r="F432" i="1"/>
  <c r="G432" i="1" s="1"/>
  <c r="F433" i="1"/>
  <c r="G433" i="1" s="1"/>
  <c r="F434" i="1"/>
  <c r="G434" i="1" s="1"/>
  <c r="F435" i="1"/>
  <c r="G435" i="1" s="1"/>
  <c r="F436" i="1"/>
  <c r="G436" i="1" s="1"/>
  <c r="F437" i="1"/>
  <c r="G437" i="1" s="1"/>
  <c r="F438" i="1"/>
  <c r="G438" i="1" s="1"/>
  <c r="F439" i="1"/>
  <c r="G439" i="1" s="1"/>
  <c r="F440" i="1"/>
  <c r="G440" i="1" s="1"/>
  <c r="F441" i="1"/>
  <c r="G441" i="1" s="1"/>
  <c r="F442" i="1"/>
  <c r="G442" i="1" s="1"/>
  <c r="F443" i="1"/>
  <c r="G443" i="1" s="1"/>
  <c r="F444" i="1"/>
  <c r="G444" i="1" s="1"/>
  <c r="F445" i="1"/>
  <c r="G445" i="1" s="1"/>
  <c r="F446" i="1"/>
  <c r="G446" i="1" s="1"/>
  <c r="F447" i="1"/>
  <c r="G447" i="1" s="1"/>
  <c r="F448" i="1"/>
  <c r="G448" i="1" s="1"/>
  <c r="F449" i="1"/>
  <c r="G449" i="1" s="1"/>
  <c r="F450" i="1"/>
  <c r="G450" i="1" s="1"/>
  <c r="F451" i="1"/>
  <c r="G451" i="1" s="1"/>
  <c r="F452" i="1"/>
  <c r="G452" i="1" s="1"/>
  <c r="F453" i="1"/>
  <c r="G453" i="1" s="1"/>
  <c r="F454" i="1"/>
  <c r="G454" i="1" s="1"/>
  <c r="F455" i="1"/>
  <c r="G455" i="1" s="1"/>
  <c r="F456" i="1"/>
  <c r="G456" i="1" s="1"/>
  <c r="F457" i="1"/>
  <c r="G457" i="1" s="1"/>
  <c r="F458" i="1"/>
  <c r="G458" i="1" s="1"/>
  <c r="F459" i="1"/>
  <c r="G459" i="1" s="1"/>
  <c r="F460" i="1"/>
  <c r="G460" i="1" s="1"/>
  <c r="F461" i="1"/>
  <c r="G461" i="1" s="1"/>
  <c r="F462" i="1"/>
  <c r="G462" i="1" s="1"/>
  <c r="F463" i="1"/>
  <c r="G463" i="1" s="1"/>
  <c r="F464" i="1"/>
  <c r="G464" i="1" s="1"/>
  <c r="F465" i="1"/>
  <c r="G465" i="1" s="1"/>
  <c r="F466" i="1"/>
  <c r="G466" i="1" s="1"/>
  <c r="F467" i="1"/>
  <c r="G467" i="1" s="1"/>
  <c r="F468" i="1"/>
  <c r="G468" i="1" s="1"/>
  <c r="F469" i="1"/>
  <c r="G469" i="1" s="1"/>
  <c r="F470" i="1"/>
  <c r="G470" i="1" s="1"/>
  <c r="F471" i="1"/>
  <c r="G471" i="1" s="1"/>
  <c r="F472" i="1"/>
  <c r="G472" i="1" s="1"/>
  <c r="F473" i="1"/>
  <c r="G473" i="1" s="1"/>
  <c r="F474" i="1"/>
  <c r="G474" i="1" s="1"/>
  <c r="F475" i="1"/>
  <c r="G475" i="1" s="1"/>
  <c r="F476" i="1"/>
  <c r="G476" i="1" s="1"/>
  <c r="F477" i="1"/>
  <c r="G477" i="1" s="1"/>
  <c r="F478" i="1"/>
  <c r="G478" i="1" s="1"/>
  <c r="F479" i="1"/>
  <c r="G479" i="1" s="1"/>
  <c r="F480" i="1"/>
  <c r="G480" i="1" s="1"/>
  <c r="F481" i="1"/>
  <c r="G481" i="1" s="1"/>
  <c r="F482" i="1"/>
  <c r="G482" i="1" s="1"/>
  <c r="F483" i="1"/>
  <c r="G483" i="1" s="1"/>
  <c r="F484" i="1"/>
  <c r="G484" i="1" s="1"/>
  <c r="F485" i="1"/>
  <c r="G485" i="1" s="1"/>
  <c r="F486" i="1"/>
  <c r="G486" i="1" s="1"/>
  <c r="F487" i="1"/>
  <c r="G487" i="1" s="1"/>
  <c r="F488" i="1"/>
  <c r="G488" i="1" s="1"/>
  <c r="F489" i="1"/>
  <c r="G489" i="1" s="1"/>
  <c r="F490" i="1"/>
  <c r="G490" i="1" s="1"/>
  <c r="F491" i="1"/>
  <c r="G491" i="1" s="1"/>
  <c r="F492" i="1"/>
  <c r="G492" i="1" s="1"/>
  <c r="F493" i="1"/>
  <c r="G493" i="1" s="1"/>
  <c r="F494" i="1"/>
  <c r="G494" i="1" s="1"/>
  <c r="F495" i="1"/>
  <c r="G495" i="1" s="1"/>
  <c r="F496" i="1"/>
  <c r="G496" i="1" s="1"/>
  <c r="F497" i="1"/>
  <c r="G497" i="1" s="1"/>
  <c r="F498" i="1"/>
  <c r="G498" i="1" s="1"/>
  <c r="F499" i="1"/>
  <c r="G499" i="1" s="1"/>
  <c r="F500" i="1"/>
  <c r="G500" i="1" s="1"/>
  <c r="F501" i="1"/>
  <c r="G501" i="1" s="1"/>
  <c r="F502" i="1"/>
  <c r="G502" i="1" s="1"/>
  <c r="F503" i="1"/>
  <c r="G503" i="1" s="1"/>
  <c r="F504" i="1"/>
  <c r="G504" i="1" s="1"/>
  <c r="F505" i="1"/>
  <c r="G505" i="1" s="1"/>
  <c r="F506" i="1"/>
  <c r="G506" i="1" s="1"/>
  <c r="F507" i="1"/>
  <c r="G507" i="1" s="1"/>
  <c r="F508" i="1"/>
  <c r="G508" i="1" s="1"/>
  <c r="F509" i="1"/>
  <c r="G509" i="1" s="1"/>
  <c r="F510" i="1"/>
  <c r="G510" i="1" s="1"/>
  <c r="F511" i="1"/>
  <c r="G511" i="1" s="1"/>
  <c r="F512" i="1"/>
  <c r="G512" i="1" s="1"/>
  <c r="F513" i="1"/>
  <c r="G513" i="1" s="1"/>
  <c r="F514" i="1"/>
  <c r="G514" i="1" s="1"/>
  <c r="F515" i="1"/>
  <c r="G515" i="1" s="1"/>
  <c r="F516" i="1"/>
  <c r="G516" i="1" s="1"/>
  <c r="F517" i="1"/>
  <c r="G517" i="1" s="1"/>
  <c r="F518" i="1"/>
  <c r="G518" i="1" s="1"/>
  <c r="F519" i="1"/>
  <c r="G519" i="1" s="1"/>
  <c r="F520" i="1"/>
  <c r="G520" i="1" s="1"/>
  <c r="F521" i="1"/>
  <c r="G521" i="1" s="1"/>
  <c r="F522" i="1"/>
  <c r="G522" i="1" s="1"/>
  <c r="F523" i="1"/>
  <c r="G523" i="1" s="1"/>
  <c r="F524" i="1"/>
  <c r="G524" i="1" s="1"/>
  <c r="F525" i="1"/>
  <c r="G525" i="1" s="1"/>
  <c r="F526" i="1"/>
  <c r="G526" i="1" s="1"/>
  <c r="F527" i="1"/>
  <c r="G527" i="1" s="1"/>
  <c r="F528" i="1"/>
  <c r="G528" i="1" s="1"/>
  <c r="F529" i="1"/>
  <c r="G529" i="1" s="1"/>
  <c r="F530" i="1"/>
  <c r="G530" i="1" s="1"/>
  <c r="F531" i="1"/>
  <c r="G531" i="1" s="1"/>
  <c r="F532" i="1"/>
  <c r="G532" i="1" s="1"/>
  <c r="F533" i="1"/>
  <c r="G533" i="1" s="1"/>
  <c r="F534" i="1"/>
  <c r="G534" i="1" s="1"/>
  <c r="F535" i="1"/>
  <c r="G535" i="1" s="1"/>
  <c r="F536" i="1"/>
  <c r="G536" i="1" s="1"/>
  <c r="F537" i="1"/>
  <c r="G537" i="1" s="1"/>
  <c r="F538" i="1"/>
  <c r="G538" i="1" s="1"/>
  <c r="F539" i="1"/>
  <c r="G539" i="1" s="1"/>
  <c r="F540" i="1"/>
  <c r="G540" i="1" s="1"/>
  <c r="F541" i="1"/>
  <c r="G541" i="1" s="1"/>
  <c r="F542" i="1"/>
  <c r="G542" i="1" s="1"/>
  <c r="F543" i="1"/>
  <c r="G543" i="1" s="1"/>
  <c r="F544" i="1"/>
  <c r="G544" i="1" s="1"/>
  <c r="F545" i="1"/>
  <c r="G545" i="1" s="1"/>
  <c r="F546" i="1"/>
  <c r="G546" i="1" s="1"/>
  <c r="F547" i="1"/>
  <c r="G547" i="1" s="1"/>
  <c r="F548" i="1"/>
  <c r="G548" i="1" s="1"/>
  <c r="F549" i="1"/>
  <c r="G549" i="1" s="1"/>
  <c r="F550" i="1"/>
  <c r="G550" i="1" s="1"/>
  <c r="F551" i="1"/>
  <c r="G551" i="1" s="1"/>
  <c r="F552" i="1"/>
  <c r="G552" i="1" s="1"/>
  <c r="F553" i="1"/>
  <c r="G553" i="1" s="1"/>
  <c r="F554" i="1"/>
  <c r="G554" i="1" s="1"/>
  <c r="F555" i="1"/>
  <c r="G555" i="1" s="1"/>
  <c r="F556" i="1"/>
  <c r="G556" i="1" s="1"/>
  <c r="F557" i="1"/>
  <c r="G557" i="1" s="1"/>
  <c r="F558" i="1"/>
  <c r="G558" i="1" s="1"/>
  <c r="F559" i="1"/>
  <c r="G559" i="1" s="1"/>
  <c r="F560" i="1"/>
  <c r="G560" i="1" s="1"/>
  <c r="F561" i="1"/>
  <c r="G561" i="1" s="1"/>
  <c r="F562" i="1"/>
  <c r="G562" i="1" s="1"/>
  <c r="F563" i="1"/>
  <c r="G563" i="1" s="1"/>
  <c r="F564" i="1"/>
  <c r="G564" i="1" s="1"/>
  <c r="F565" i="1"/>
  <c r="G565" i="1" s="1"/>
  <c r="F566" i="1"/>
  <c r="G566" i="1" s="1"/>
  <c r="F567" i="1"/>
  <c r="G567" i="1" s="1"/>
  <c r="F568" i="1"/>
  <c r="G568" i="1" s="1"/>
  <c r="F569" i="1"/>
  <c r="G569" i="1" s="1"/>
  <c r="F570" i="1"/>
  <c r="G570" i="1" s="1"/>
  <c r="F571" i="1"/>
  <c r="G571" i="1" s="1"/>
  <c r="F572" i="1"/>
  <c r="G572" i="1" s="1"/>
  <c r="F573" i="1"/>
  <c r="G573" i="1" s="1"/>
  <c r="F574" i="1"/>
  <c r="G574" i="1" s="1"/>
  <c r="F575" i="1"/>
  <c r="G575" i="1" s="1"/>
  <c r="F576" i="1"/>
  <c r="G576" i="1" s="1"/>
  <c r="F577" i="1"/>
  <c r="G577" i="1" s="1"/>
  <c r="F578" i="1"/>
  <c r="G578" i="1" s="1"/>
  <c r="F579" i="1"/>
  <c r="G579" i="1" s="1"/>
  <c r="F580" i="1"/>
  <c r="G580" i="1" s="1"/>
  <c r="F581" i="1"/>
  <c r="G581" i="1" s="1"/>
  <c r="F582" i="1"/>
  <c r="G582" i="1" s="1"/>
  <c r="F583" i="1"/>
  <c r="G583" i="1" s="1"/>
  <c r="F584" i="1"/>
  <c r="G584" i="1" s="1"/>
  <c r="F585" i="1"/>
  <c r="G585" i="1" s="1"/>
  <c r="F586" i="1"/>
  <c r="G586" i="1" s="1"/>
  <c r="F587" i="1"/>
  <c r="G587" i="1" s="1"/>
  <c r="F588" i="1"/>
  <c r="G588" i="1" s="1"/>
  <c r="F589" i="1"/>
  <c r="G589" i="1" s="1"/>
  <c r="F590" i="1"/>
  <c r="G590" i="1" s="1"/>
  <c r="F591" i="1"/>
  <c r="G591" i="1" s="1"/>
  <c r="F592" i="1"/>
  <c r="G592" i="1" s="1"/>
  <c r="F593" i="1"/>
  <c r="G593" i="1" s="1"/>
  <c r="F594" i="1"/>
  <c r="G594" i="1" s="1"/>
  <c r="F595" i="1"/>
  <c r="G595" i="1" s="1"/>
  <c r="F596" i="1"/>
  <c r="G596" i="1" s="1"/>
  <c r="F597" i="1"/>
  <c r="G597" i="1" s="1"/>
  <c r="F598" i="1"/>
  <c r="G598" i="1" s="1"/>
  <c r="F599" i="1"/>
  <c r="G599" i="1" s="1"/>
  <c r="F600" i="1"/>
  <c r="G600" i="1" s="1"/>
  <c r="F601" i="1"/>
  <c r="G601" i="1" s="1"/>
  <c r="F602" i="1"/>
  <c r="G602" i="1" s="1"/>
  <c r="F603" i="1"/>
  <c r="G603" i="1" s="1"/>
  <c r="F604" i="1"/>
  <c r="G604" i="1" s="1"/>
  <c r="F605" i="1"/>
  <c r="G605" i="1" s="1"/>
  <c r="F606" i="1"/>
  <c r="G606" i="1" s="1"/>
  <c r="F607" i="1"/>
  <c r="G607" i="1" s="1"/>
  <c r="F608" i="1"/>
  <c r="G608" i="1" s="1"/>
  <c r="F609" i="1"/>
  <c r="G609" i="1" s="1"/>
  <c r="F610" i="1"/>
  <c r="G610" i="1" s="1"/>
  <c r="F611" i="1"/>
  <c r="G611" i="1" s="1"/>
  <c r="F612" i="1"/>
  <c r="G612" i="1" s="1"/>
  <c r="F613" i="1"/>
  <c r="G613" i="1" s="1"/>
  <c r="F614" i="1"/>
  <c r="G614" i="1" s="1"/>
  <c r="F615" i="1"/>
  <c r="G615" i="1" s="1"/>
  <c r="F616" i="1"/>
  <c r="G616" i="1" s="1"/>
  <c r="F617" i="1"/>
  <c r="G617" i="1" s="1"/>
  <c r="F618" i="1"/>
  <c r="G618" i="1" s="1"/>
  <c r="F619" i="1"/>
  <c r="G619" i="1" s="1"/>
  <c r="F620" i="1"/>
  <c r="G620" i="1" s="1"/>
  <c r="F621" i="1"/>
  <c r="G621" i="1" s="1"/>
  <c r="F622" i="1"/>
  <c r="G622" i="1" s="1"/>
  <c r="F623" i="1"/>
  <c r="G623" i="1" s="1"/>
  <c r="F624" i="1"/>
  <c r="G624" i="1" s="1"/>
  <c r="F625" i="1"/>
  <c r="G625" i="1" s="1"/>
  <c r="F626" i="1"/>
  <c r="G626" i="1" s="1"/>
  <c r="F627" i="1"/>
  <c r="G627" i="1" s="1"/>
  <c r="F628" i="1"/>
  <c r="G628" i="1" s="1"/>
  <c r="F629" i="1"/>
  <c r="G629" i="1" s="1"/>
  <c r="F630" i="1"/>
  <c r="G630" i="1" s="1"/>
  <c r="F631" i="1"/>
  <c r="G631" i="1" s="1"/>
  <c r="F632" i="1"/>
  <c r="G632" i="1" s="1"/>
  <c r="F633" i="1"/>
  <c r="G633" i="1" s="1"/>
  <c r="F634" i="1"/>
  <c r="G634" i="1" s="1"/>
  <c r="F635" i="1"/>
  <c r="G635" i="1" s="1"/>
  <c r="F636" i="1"/>
  <c r="G636" i="1" s="1"/>
  <c r="F637" i="1"/>
  <c r="G637" i="1" s="1"/>
  <c r="F638" i="1"/>
  <c r="G638" i="1" s="1"/>
  <c r="F639" i="1"/>
  <c r="G639" i="1" s="1"/>
  <c r="F640" i="1"/>
  <c r="G640" i="1" s="1"/>
  <c r="F641" i="1"/>
  <c r="G641" i="1" s="1"/>
  <c r="F642" i="1"/>
  <c r="G642" i="1" s="1"/>
  <c r="F643" i="1"/>
  <c r="G643" i="1" s="1"/>
  <c r="F644" i="1"/>
  <c r="G644" i="1" s="1"/>
  <c r="F645" i="1"/>
  <c r="G645" i="1" s="1"/>
  <c r="F646" i="1"/>
  <c r="G646" i="1" s="1"/>
  <c r="F647" i="1"/>
  <c r="G647" i="1" s="1"/>
  <c r="F648" i="1"/>
  <c r="G648" i="1" s="1"/>
  <c r="F649" i="1"/>
  <c r="G649" i="1" s="1"/>
  <c r="F650" i="1"/>
  <c r="G650" i="1" s="1"/>
  <c r="F651" i="1"/>
  <c r="G651" i="1" s="1"/>
  <c r="F652" i="1"/>
  <c r="G652" i="1" s="1"/>
  <c r="F653" i="1"/>
  <c r="G653" i="1" s="1"/>
  <c r="F654" i="1"/>
  <c r="G654" i="1" s="1"/>
  <c r="F655" i="1"/>
  <c r="G655" i="1" s="1"/>
  <c r="F656" i="1"/>
  <c r="G656" i="1" s="1"/>
  <c r="F657" i="1"/>
  <c r="G657" i="1" s="1"/>
  <c r="F658" i="1"/>
  <c r="G658" i="1" s="1"/>
  <c r="F659" i="1"/>
  <c r="G659" i="1" s="1"/>
  <c r="F660" i="1"/>
  <c r="G660" i="1" s="1"/>
  <c r="F661" i="1"/>
  <c r="G661" i="1" s="1"/>
  <c r="F662" i="1"/>
  <c r="G662" i="1" s="1"/>
  <c r="F663" i="1"/>
  <c r="G663" i="1" s="1"/>
  <c r="F664" i="1"/>
  <c r="G664" i="1" s="1"/>
  <c r="F665" i="1"/>
  <c r="G665" i="1" s="1"/>
  <c r="F666" i="1"/>
  <c r="G666" i="1" s="1"/>
  <c r="F667" i="1"/>
  <c r="G667" i="1" s="1"/>
  <c r="F668" i="1"/>
  <c r="G668" i="1" s="1"/>
  <c r="F669" i="1"/>
  <c r="G669" i="1" s="1"/>
  <c r="F670" i="1"/>
  <c r="G670" i="1" s="1"/>
  <c r="F671" i="1"/>
  <c r="G671" i="1" s="1"/>
  <c r="F672" i="1"/>
  <c r="G672" i="1" s="1"/>
  <c r="F673" i="1"/>
  <c r="G673" i="1" s="1"/>
  <c r="F674" i="1"/>
  <c r="G674" i="1" s="1"/>
  <c r="F675" i="1"/>
  <c r="G675" i="1" s="1"/>
  <c r="F676" i="1"/>
  <c r="G676" i="1" s="1"/>
  <c r="F677" i="1"/>
  <c r="G677" i="1" s="1"/>
  <c r="F678" i="1"/>
  <c r="G678" i="1" s="1"/>
  <c r="F679" i="1"/>
  <c r="G679" i="1" s="1"/>
  <c r="F680" i="1"/>
  <c r="G680" i="1" s="1"/>
  <c r="F681" i="1"/>
  <c r="G681" i="1" s="1"/>
  <c r="F682" i="1"/>
  <c r="G682" i="1" s="1"/>
  <c r="F683" i="1"/>
  <c r="G683" i="1" s="1"/>
  <c r="F684" i="1"/>
  <c r="G684" i="1" s="1"/>
  <c r="F685" i="1"/>
  <c r="G685" i="1" s="1"/>
  <c r="F686" i="1"/>
  <c r="G686" i="1" s="1"/>
  <c r="F687" i="1"/>
  <c r="G687" i="1" s="1"/>
  <c r="F688" i="1"/>
  <c r="G688" i="1" s="1"/>
  <c r="F689" i="1"/>
  <c r="G689" i="1" s="1"/>
  <c r="F690" i="1"/>
  <c r="G690" i="1" s="1"/>
  <c r="F691" i="1"/>
  <c r="G691" i="1" s="1"/>
  <c r="F692" i="1"/>
  <c r="G692" i="1" s="1"/>
  <c r="F693" i="1"/>
  <c r="G693" i="1" s="1"/>
  <c r="F694" i="1"/>
  <c r="G694" i="1" s="1"/>
  <c r="F695" i="1"/>
  <c r="G695" i="1" s="1"/>
  <c r="F696" i="1"/>
  <c r="G696" i="1" s="1"/>
  <c r="F697" i="1"/>
  <c r="G697" i="1" s="1"/>
  <c r="F698" i="1"/>
  <c r="G698" i="1" s="1"/>
  <c r="F699" i="1"/>
  <c r="G699" i="1" s="1"/>
  <c r="F700" i="1"/>
  <c r="G700" i="1" s="1"/>
  <c r="F701" i="1"/>
  <c r="G701" i="1" s="1"/>
  <c r="F702" i="1"/>
  <c r="G702" i="1" s="1"/>
  <c r="F703" i="1"/>
  <c r="G703" i="1" s="1"/>
  <c r="F704" i="1"/>
  <c r="G704" i="1" s="1"/>
  <c r="F705" i="1"/>
  <c r="G705" i="1" s="1"/>
  <c r="F706" i="1"/>
  <c r="G706" i="1" s="1"/>
  <c r="F707" i="1"/>
  <c r="G707" i="1" s="1"/>
  <c r="F708" i="1"/>
  <c r="G708" i="1" s="1"/>
  <c r="F709" i="1"/>
  <c r="G709" i="1" s="1"/>
  <c r="F710" i="1"/>
  <c r="G710" i="1" s="1"/>
  <c r="F711" i="1"/>
  <c r="G711" i="1" s="1"/>
  <c r="F712" i="1"/>
  <c r="G712" i="1" s="1"/>
  <c r="F713" i="1"/>
  <c r="G713" i="1" s="1"/>
  <c r="F714" i="1"/>
  <c r="G714" i="1" s="1"/>
  <c r="F715" i="1"/>
  <c r="G715" i="1" s="1"/>
  <c r="F716" i="1"/>
  <c r="G716" i="1" s="1"/>
  <c r="F717" i="1"/>
  <c r="G717" i="1" s="1"/>
  <c r="F718" i="1"/>
  <c r="G718" i="1" s="1"/>
  <c r="F719" i="1"/>
  <c r="G719" i="1" s="1"/>
  <c r="F720" i="1"/>
  <c r="G720" i="1" s="1"/>
  <c r="F721" i="1"/>
  <c r="G721" i="1" s="1"/>
  <c r="F722" i="1"/>
  <c r="G722" i="1" s="1"/>
  <c r="F723" i="1"/>
  <c r="G723" i="1" s="1"/>
  <c r="F724" i="1"/>
  <c r="G724" i="1" s="1"/>
  <c r="F725" i="1"/>
  <c r="G725" i="1" s="1"/>
  <c r="F726" i="1"/>
  <c r="G726" i="1" s="1"/>
  <c r="F727" i="1"/>
  <c r="G727" i="1" s="1"/>
  <c r="F728" i="1"/>
  <c r="G728" i="1" s="1"/>
  <c r="F729" i="1"/>
  <c r="G729" i="1" s="1"/>
  <c r="F730" i="1"/>
  <c r="G730" i="1" s="1"/>
  <c r="F731" i="1"/>
  <c r="G731" i="1" s="1"/>
  <c r="F732" i="1"/>
  <c r="G732" i="1" s="1"/>
  <c r="F17" i="1"/>
  <c r="G17" i="1" s="1"/>
  <c r="F18" i="1"/>
  <c r="G18" i="1" s="1"/>
  <c r="F19" i="1"/>
  <c r="G19" i="1" s="1"/>
  <c r="F20" i="1"/>
  <c r="G20" i="1" s="1"/>
  <c r="F21" i="1"/>
  <c r="G21" i="1" s="1"/>
  <c r="F22" i="1"/>
  <c r="G22" i="1" s="1"/>
  <c r="F23" i="1"/>
  <c r="G23" i="1" s="1"/>
  <c r="F24" i="1"/>
  <c r="G24" i="1" s="1"/>
  <c r="F25" i="1"/>
  <c r="G25" i="1" s="1"/>
  <c r="F26" i="1"/>
  <c r="G26" i="1" s="1"/>
  <c r="F27" i="1"/>
  <c r="G27" i="1" s="1"/>
  <c r="F28" i="1"/>
  <c r="G28" i="1" s="1"/>
  <c r="F29" i="1"/>
  <c r="G29" i="1" s="1"/>
  <c r="F30" i="1"/>
  <c r="G30" i="1" s="1"/>
  <c r="F31" i="1"/>
  <c r="G31" i="1" s="1"/>
  <c r="F32" i="1"/>
  <c r="G32" i="1" s="1"/>
  <c r="F33" i="1"/>
  <c r="G33" i="1" s="1"/>
  <c r="F34" i="1"/>
  <c r="G34" i="1" s="1"/>
  <c r="F35" i="1"/>
  <c r="G35" i="1" s="1"/>
  <c r="F36" i="1"/>
  <c r="G36" i="1" s="1"/>
  <c r="F37" i="1"/>
  <c r="G37" i="1" s="1"/>
  <c r="F38" i="1"/>
  <c r="G38" i="1" s="1"/>
  <c r="F39" i="1"/>
  <c r="G39" i="1" s="1"/>
  <c r="F40" i="1"/>
  <c r="G40" i="1" s="1"/>
  <c r="F41" i="1"/>
  <c r="G41" i="1" s="1"/>
  <c r="F42" i="1"/>
  <c r="G42" i="1" s="1"/>
  <c r="F43" i="1"/>
  <c r="G43" i="1" s="1"/>
  <c r="F44" i="1"/>
  <c r="G44" i="1" s="1"/>
  <c r="F45" i="1"/>
  <c r="G45" i="1" s="1"/>
  <c r="F46" i="1"/>
  <c r="G46" i="1" s="1"/>
  <c r="F47" i="1"/>
  <c r="G47" i="1" s="1"/>
  <c r="F48" i="1"/>
  <c r="G48" i="1" s="1"/>
  <c r="F49" i="1"/>
  <c r="G49" i="1" s="1"/>
  <c r="F50" i="1"/>
  <c r="G50" i="1" s="1"/>
  <c r="F51" i="1"/>
  <c r="G51" i="1" s="1"/>
  <c r="F52" i="1"/>
  <c r="G52" i="1" s="1"/>
  <c r="F53" i="1"/>
  <c r="G53" i="1" s="1"/>
  <c r="F54" i="1"/>
  <c r="G54" i="1" s="1"/>
  <c r="F55" i="1"/>
  <c r="G55" i="1" s="1"/>
  <c r="F56" i="1"/>
  <c r="G56" i="1" s="1"/>
  <c r="F57" i="1"/>
  <c r="G57" i="1" s="1"/>
  <c r="F58" i="1"/>
  <c r="G58" i="1" s="1"/>
  <c r="F59" i="1"/>
  <c r="G59" i="1" s="1"/>
  <c r="F60" i="1"/>
  <c r="G60" i="1" s="1"/>
  <c r="F61" i="1"/>
  <c r="G61" i="1" s="1"/>
  <c r="F62" i="1"/>
  <c r="G62" i="1" s="1"/>
  <c r="F63" i="1"/>
  <c r="G63" i="1" s="1"/>
  <c r="F64" i="1"/>
  <c r="G64" i="1" s="1"/>
  <c r="F65" i="1"/>
  <c r="G65" i="1" s="1"/>
  <c r="F66" i="1"/>
  <c r="G66" i="1" s="1"/>
  <c r="F67" i="1"/>
  <c r="G67" i="1" s="1"/>
  <c r="F68" i="1"/>
  <c r="G68" i="1" s="1"/>
  <c r="F69" i="1"/>
  <c r="G69" i="1" s="1"/>
  <c r="F70" i="1"/>
  <c r="G70" i="1" s="1"/>
  <c r="F71" i="1"/>
  <c r="G71" i="1" s="1"/>
  <c r="F72" i="1"/>
  <c r="G72" i="1" s="1"/>
  <c r="F73" i="1"/>
  <c r="G73" i="1" s="1"/>
  <c r="F74" i="1"/>
  <c r="G74" i="1" s="1"/>
  <c r="F75" i="1"/>
  <c r="G75" i="1" s="1"/>
  <c r="F76" i="1"/>
  <c r="G76" i="1" s="1"/>
  <c r="F77" i="1"/>
  <c r="G77" i="1" s="1"/>
  <c r="F78" i="1"/>
  <c r="G78" i="1" s="1"/>
  <c r="F79" i="1"/>
  <c r="G79" i="1" s="1"/>
  <c r="F80" i="1"/>
  <c r="G80" i="1" s="1"/>
  <c r="F81" i="1"/>
  <c r="G81" i="1" s="1"/>
  <c r="F82" i="1"/>
  <c r="G82" i="1" s="1"/>
  <c r="F83" i="1"/>
  <c r="G83" i="1" s="1"/>
  <c r="F84" i="1"/>
  <c r="G84" i="1" s="1"/>
  <c r="F85" i="1"/>
  <c r="G85" i="1" s="1"/>
  <c r="F86" i="1"/>
  <c r="G86" i="1" s="1"/>
  <c r="F87" i="1"/>
  <c r="G87" i="1" s="1"/>
  <c r="F88" i="1"/>
  <c r="G88" i="1" s="1"/>
  <c r="F89" i="1"/>
  <c r="G89" i="1" s="1"/>
  <c r="F90" i="1"/>
  <c r="G90" i="1" s="1"/>
  <c r="F91" i="1"/>
  <c r="G91" i="1" s="1"/>
  <c r="F92" i="1"/>
  <c r="G92" i="1" s="1"/>
  <c r="F93" i="1"/>
  <c r="G93" i="1" s="1"/>
  <c r="F94" i="1"/>
  <c r="G94" i="1" s="1"/>
  <c r="F95" i="1"/>
  <c r="G95" i="1" s="1"/>
  <c r="F96" i="1"/>
  <c r="G96" i="1" s="1"/>
  <c r="F97" i="1"/>
  <c r="G97" i="1" s="1"/>
  <c r="F98" i="1"/>
  <c r="G98" i="1" s="1"/>
  <c r="F99" i="1"/>
  <c r="G99" i="1" s="1"/>
  <c r="F100" i="1"/>
  <c r="G100" i="1" s="1"/>
  <c r="F101" i="1"/>
  <c r="G101" i="1" s="1"/>
  <c r="F102" i="1"/>
  <c r="G102" i="1" s="1"/>
  <c r="F103" i="1"/>
  <c r="G103" i="1" s="1"/>
  <c r="F104" i="1"/>
  <c r="G104" i="1" s="1"/>
  <c r="F105" i="1"/>
  <c r="G105" i="1" s="1"/>
  <c r="F106" i="1"/>
  <c r="G106" i="1" s="1"/>
  <c r="F107" i="1"/>
  <c r="G107" i="1" s="1"/>
  <c r="F108" i="1"/>
  <c r="G108" i="1" s="1"/>
  <c r="F109" i="1"/>
  <c r="G109" i="1" s="1"/>
  <c r="F110" i="1"/>
  <c r="G110" i="1" s="1"/>
  <c r="F111" i="1"/>
  <c r="G111" i="1" s="1"/>
  <c r="F112" i="1"/>
  <c r="G112" i="1" s="1"/>
  <c r="F113" i="1"/>
  <c r="G113" i="1" s="1"/>
  <c r="F114" i="1"/>
  <c r="G114" i="1" s="1"/>
  <c r="F115" i="1"/>
  <c r="G115" i="1" s="1"/>
  <c r="F116" i="1"/>
  <c r="G116" i="1" s="1"/>
  <c r="F117" i="1"/>
  <c r="G117" i="1" s="1"/>
  <c r="F118" i="1"/>
  <c r="G118" i="1" s="1"/>
  <c r="F119" i="1"/>
  <c r="G119" i="1" s="1"/>
  <c r="F120" i="1"/>
  <c r="G120" i="1" s="1"/>
  <c r="F121" i="1"/>
  <c r="G121" i="1" s="1"/>
  <c r="F122" i="1"/>
  <c r="G122" i="1" s="1"/>
  <c r="F123" i="1"/>
  <c r="G123" i="1" s="1"/>
  <c r="F124" i="1"/>
  <c r="G124" i="1" s="1"/>
  <c r="F125" i="1"/>
  <c r="G125" i="1" s="1"/>
  <c r="F126" i="1"/>
  <c r="G126" i="1" s="1"/>
  <c r="F127" i="1"/>
  <c r="G127" i="1" s="1"/>
  <c r="F128" i="1"/>
  <c r="G128" i="1" s="1"/>
  <c r="F129" i="1"/>
  <c r="G129" i="1" s="1"/>
  <c r="F130" i="1"/>
  <c r="G130" i="1" s="1"/>
  <c r="F131" i="1"/>
  <c r="G131" i="1" s="1"/>
  <c r="F132" i="1"/>
  <c r="G132" i="1" s="1"/>
  <c r="F133" i="1"/>
  <c r="G133" i="1" s="1"/>
  <c r="F134" i="1"/>
  <c r="G134" i="1" s="1"/>
  <c r="F135" i="1"/>
  <c r="G135" i="1" s="1"/>
  <c r="F136" i="1"/>
  <c r="G136" i="1" s="1"/>
  <c r="F137" i="1"/>
  <c r="G137" i="1" s="1"/>
  <c r="F138" i="1"/>
  <c r="G138" i="1" s="1"/>
  <c r="F139" i="1"/>
  <c r="G139" i="1" s="1"/>
  <c r="F140" i="1"/>
  <c r="G140" i="1" s="1"/>
  <c r="F141" i="1"/>
  <c r="G141" i="1" s="1"/>
  <c r="F142" i="1"/>
  <c r="G142" i="1" s="1"/>
  <c r="F143" i="1"/>
  <c r="G143" i="1" s="1"/>
  <c r="F144" i="1"/>
  <c r="G144" i="1" s="1"/>
  <c r="F145" i="1"/>
  <c r="G145" i="1" s="1"/>
  <c r="F146" i="1"/>
  <c r="G146" i="1" s="1"/>
  <c r="F147" i="1"/>
  <c r="G147" i="1" s="1"/>
  <c r="F148" i="1"/>
  <c r="G148" i="1" s="1"/>
  <c r="F149" i="1"/>
  <c r="G149" i="1" s="1"/>
  <c r="F150" i="1"/>
  <c r="G150" i="1" s="1"/>
  <c r="F151" i="1"/>
  <c r="G151" i="1" s="1"/>
  <c r="F152" i="1"/>
  <c r="G152" i="1" s="1"/>
  <c r="F153" i="1"/>
  <c r="G153" i="1" s="1"/>
  <c r="F154" i="1"/>
  <c r="G154" i="1" s="1"/>
  <c r="F155" i="1"/>
  <c r="G155" i="1" s="1"/>
  <c r="F156" i="1"/>
  <c r="G156" i="1" s="1"/>
  <c r="F157" i="1"/>
  <c r="G157" i="1" s="1"/>
  <c r="F158" i="1"/>
  <c r="G158" i="1" s="1"/>
  <c r="F159" i="1"/>
  <c r="G159" i="1" s="1"/>
  <c r="F160" i="1"/>
  <c r="G160" i="1" s="1"/>
  <c r="F161" i="1"/>
  <c r="G161" i="1" s="1"/>
  <c r="F162" i="1"/>
  <c r="G162" i="1" s="1"/>
  <c r="F163" i="1"/>
  <c r="G163" i="1" s="1"/>
  <c r="F164" i="1"/>
  <c r="G164" i="1" s="1"/>
  <c r="F165" i="1"/>
  <c r="G165" i="1" s="1"/>
  <c r="F166" i="1"/>
  <c r="G166" i="1" s="1"/>
  <c r="F167" i="1"/>
  <c r="G167" i="1" s="1"/>
  <c r="F168" i="1"/>
  <c r="G168" i="1" s="1"/>
  <c r="F169" i="1"/>
  <c r="G169" i="1" s="1"/>
  <c r="F170" i="1"/>
  <c r="G170" i="1" s="1"/>
  <c r="F171" i="1"/>
  <c r="G171" i="1" s="1"/>
  <c r="F172" i="1"/>
  <c r="G172" i="1" s="1"/>
  <c r="F173" i="1"/>
  <c r="G173" i="1" s="1"/>
  <c r="F174" i="1"/>
  <c r="G174" i="1" s="1"/>
  <c r="F175" i="1"/>
  <c r="G175" i="1" s="1"/>
  <c r="F176" i="1"/>
  <c r="G176" i="1" s="1"/>
  <c r="F177" i="1"/>
  <c r="G177" i="1" s="1"/>
  <c r="F178" i="1"/>
  <c r="G178" i="1" s="1"/>
  <c r="F179" i="1"/>
  <c r="G179" i="1" s="1"/>
  <c r="F180" i="1"/>
  <c r="G180" i="1" s="1"/>
  <c r="F181" i="1"/>
  <c r="G181" i="1" s="1"/>
  <c r="F182" i="1"/>
  <c r="G182" i="1" s="1"/>
  <c r="F183" i="1"/>
  <c r="G183" i="1" s="1"/>
  <c r="F184" i="1"/>
  <c r="G184" i="1" s="1"/>
  <c r="F185" i="1"/>
  <c r="G185" i="1" s="1"/>
  <c r="F186" i="1"/>
  <c r="G186" i="1" s="1"/>
  <c r="F187" i="1"/>
  <c r="G187" i="1" s="1"/>
  <c r="F188" i="1"/>
  <c r="G188" i="1" s="1"/>
  <c r="F189" i="1"/>
  <c r="G189" i="1" s="1"/>
  <c r="F190" i="1"/>
  <c r="G190" i="1" s="1"/>
  <c r="F191" i="1"/>
  <c r="G191" i="1" s="1"/>
  <c r="F192" i="1"/>
  <c r="G192" i="1" s="1"/>
  <c r="F193" i="1"/>
  <c r="G193" i="1" s="1"/>
  <c r="F194" i="1"/>
  <c r="G194" i="1" s="1"/>
  <c r="F195" i="1"/>
  <c r="G195" i="1" s="1"/>
  <c r="F196" i="1"/>
  <c r="G196" i="1" s="1"/>
  <c r="F197" i="1"/>
  <c r="G197" i="1" s="1"/>
  <c r="F198" i="1"/>
  <c r="G198" i="1" s="1"/>
  <c r="F199" i="1"/>
  <c r="G199" i="1" s="1"/>
  <c r="F200" i="1"/>
  <c r="G200" i="1" s="1"/>
  <c r="F201" i="1"/>
  <c r="G201" i="1" s="1"/>
  <c r="F202" i="1"/>
  <c r="G202" i="1" s="1"/>
  <c r="F203" i="1"/>
  <c r="G203" i="1" s="1"/>
  <c r="F204" i="1"/>
  <c r="G204" i="1" s="1"/>
  <c r="F205" i="1"/>
  <c r="G205" i="1" s="1"/>
  <c r="F206" i="1"/>
  <c r="G206" i="1" s="1"/>
  <c r="F207" i="1"/>
  <c r="G207" i="1" s="1"/>
  <c r="F208" i="1"/>
  <c r="G208" i="1" s="1"/>
  <c r="F209" i="1"/>
  <c r="G209" i="1" s="1"/>
  <c r="F210" i="1"/>
  <c r="G210" i="1" s="1"/>
  <c r="F211" i="1"/>
  <c r="G211" i="1" s="1"/>
  <c r="F212" i="1"/>
  <c r="G212" i="1" s="1"/>
  <c r="F213" i="1"/>
  <c r="G213" i="1" s="1"/>
  <c r="F214" i="1"/>
  <c r="G214" i="1" s="1"/>
  <c r="F215" i="1"/>
  <c r="G215" i="1" s="1"/>
  <c r="F216" i="1"/>
  <c r="G216" i="1" s="1"/>
  <c r="F217" i="1"/>
  <c r="G217" i="1" s="1"/>
  <c r="F218" i="1"/>
  <c r="G218" i="1" s="1"/>
  <c r="F219" i="1"/>
  <c r="G219" i="1" s="1"/>
  <c r="F220" i="1"/>
  <c r="G220" i="1" s="1"/>
  <c r="F221" i="1"/>
  <c r="G221" i="1" s="1"/>
  <c r="F222" i="1"/>
  <c r="G222" i="1" s="1"/>
  <c r="F223" i="1"/>
  <c r="G223" i="1" s="1"/>
  <c r="F224" i="1"/>
  <c r="G224" i="1" s="1"/>
  <c r="F225" i="1"/>
  <c r="G225" i="1" s="1"/>
  <c r="F226" i="1"/>
  <c r="G226" i="1" s="1"/>
  <c r="F227" i="1"/>
  <c r="G227" i="1" s="1"/>
  <c r="F228" i="1"/>
  <c r="G228" i="1" s="1"/>
  <c r="F229" i="1"/>
  <c r="G229" i="1" s="1"/>
  <c r="F230" i="1"/>
  <c r="G230" i="1" s="1"/>
  <c r="F231" i="1"/>
  <c r="G231" i="1" s="1"/>
  <c r="F232" i="1"/>
  <c r="G232" i="1" s="1"/>
  <c r="F233" i="1"/>
  <c r="G233" i="1" s="1"/>
  <c r="F234" i="1"/>
  <c r="G234" i="1" s="1"/>
  <c r="F235" i="1"/>
  <c r="G235" i="1" s="1"/>
  <c r="F236" i="1"/>
  <c r="G236" i="1" s="1"/>
  <c r="F237" i="1"/>
  <c r="G237" i="1" s="1"/>
  <c r="F238" i="1"/>
  <c r="G238" i="1" s="1"/>
  <c r="F239" i="1"/>
  <c r="G239" i="1" s="1"/>
  <c r="F240" i="1"/>
  <c r="G240" i="1" s="1"/>
  <c r="F241" i="1"/>
  <c r="G241" i="1" s="1"/>
  <c r="F242" i="1"/>
  <c r="G242" i="1" s="1"/>
  <c r="F243" i="1"/>
  <c r="G243" i="1" s="1"/>
  <c r="F244" i="1"/>
  <c r="G244" i="1" s="1"/>
  <c r="F245" i="1"/>
  <c r="G245" i="1" s="1"/>
  <c r="F246" i="1"/>
  <c r="G246" i="1" s="1"/>
  <c r="F247" i="1"/>
  <c r="G247" i="1" s="1"/>
  <c r="F248" i="1"/>
  <c r="G248" i="1" s="1"/>
  <c r="F249" i="1"/>
  <c r="G249" i="1" s="1"/>
  <c r="F250" i="1"/>
  <c r="G250" i="1" s="1"/>
  <c r="F251" i="1"/>
  <c r="G251" i="1" s="1"/>
  <c r="F252" i="1"/>
  <c r="G252" i="1" s="1"/>
  <c r="F253" i="1"/>
  <c r="G253" i="1" s="1"/>
  <c r="F254" i="1"/>
  <c r="G254" i="1" s="1"/>
  <c r="F255" i="1"/>
  <c r="G255" i="1" s="1"/>
  <c r="F256" i="1"/>
  <c r="G256" i="1" s="1"/>
  <c r="F257" i="1"/>
  <c r="G257" i="1" s="1"/>
  <c r="F258" i="1"/>
  <c r="G258" i="1" s="1"/>
  <c r="F259" i="1"/>
  <c r="G259" i="1" s="1"/>
  <c r="F260" i="1"/>
  <c r="G260" i="1" s="1"/>
  <c r="F261" i="1"/>
  <c r="G261" i="1" s="1"/>
  <c r="F262" i="1"/>
  <c r="G262" i="1" s="1"/>
  <c r="F263" i="1"/>
  <c r="G263" i="1" s="1"/>
  <c r="F264" i="1"/>
  <c r="G264" i="1" s="1"/>
  <c r="F265" i="1"/>
  <c r="G265" i="1" s="1"/>
  <c r="F266" i="1"/>
  <c r="G266" i="1" s="1"/>
  <c r="F267" i="1"/>
  <c r="G267" i="1" s="1"/>
  <c r="F268" i="1"/>
  <c r="G268" i="1" s="1"/>
  <c r="F269" i="1"/>
  <c r="G269" i="1" s="1"/>
  <c r="F270" i="1"/>
  <c r="G270" i="1" s="1"/>
  <c r="F271" i="1"/>
  <c r="G271" i="1" s="1"/>
  <c r="F272" i="1"/>
  <c r="G272" i="1" s="1"/>
  <c r="F273" i="1"/>
  <c r="G273" i="1" s="1"/>
  <c r="F274" i="1"/>
  <c r="G274" i="1" s="1"/>
  <c r="F275" i="1"/>
  <c r="G275" i="1" s="1"/>
  <c r="F276" i="1"/>
  <c r="G276" i="1" s="1"/>
  <c r="F277" i="1"/>
  <c r="G277" i="1" s="1"/>
  <c r="F278" i="1"/>
  <c r="G278" i="1" s="1"/>
  <c r="F279" i="1"/>
  <c r="G279" i="1" s="1"/>
  <c r="F280" i="1"/>
  <c r="G280" i="1" s="1"/>
  <c r="F281" i="1"/>
  <c r="G281" i="1" s="1"/>
  <c r="F282" i="1"/>
  <c r="G282" i="1" s="1"/>
  <c r="F283" i="1"/>
  <c r="G283" i="1" s="1"/>
  <c r="F284" i="1"/>
  <c r="G284" i="1" s="1"/>
  <c r="F285" i="1"/>
  <c r="G285" i="1" s="1"/>
  <c r="F286" i="1"/>
  <c r="G286" i="1" s="1"/>
  <c r="F287" i="1"/>
  <c r="G287" i="1" s="1"/>
  <c r="F288" i="1"/>
  <c r="G288" i="1" s="1"/>
  <c r="F289" i="1"/>
  <c r="G289" i="1" s="1"/>
  <c r="F290" i="1"/>
  <c r="G290" i="1" s="1"/>
  <c r="F291" i="1"/>
  <c r="G291" i="1" s="1"/>
  <c r="F292" i="1"/>
  <c r="G292" i="1" s="1"/>
  <c r="F293" i="1"/>
  <c r="G293" i="1" s="1"/>
  <c r="F294" i="1"/>
  <c r="G294" i="1" s="1"/>
  <c r="F295" i="1"/>
  <c r="G295" i="1" s="1"/>
  <c r="F296" i="1"/>
  <c r="G296" i="1" s="1"/>
  <c r="F297" i="1"/>
  <c r="G297" i="1" s="1"/>
  <c r="F298" i="1"/>
  <c r="G298" i="1" s="1"/>
  <c r="F299" i="1"/>
  <c r="G299" i="1" s="1"/>
  <c r="F300" i="1"/>
  <c r="G300" i="1" s="1"/>
  <c r="F301" i="1"/>
  <c r="G301" i="1" s="1"/>
  <c r="F302" i="1"/>
  <c r="G302" i="1" s="1"/>
  <c r="F303" i="1"/>
  <c r="G303" i="1" s="1"/>
  <c r="F304" i="1"/>
  <c r="G304" i="1" s="1"/>
  <c r="F305" i="1"/>
  <c r="G305" i="1" s="1"/>
  <c r="F306" i="1"/>
  <c r="G306" i="1" s="1"/>
  <c r="F307" i="1"/>
  <c r="G307" i="1" s="1"/>
  <c r="F308" i="1"/>
  <c r="G308" i="1" s="1"/>
  <c r="F309" i="1"/>
  <c r="G309" i="1" s="1"/>
  <c r="F310" i="1"/>
  <c r="G310" i="1" s="1"/>
  <c r="F311" i="1"/>
  <c r="G311" i="1" s="1"/>
  <c r="F312" i="1"/>
  <c r="G312" i="1" s="1"/>
  <c r="F313" i="1"/>
  <c r="G313" i="1" s="1"/>
  <c r="F314" i="1"/>
  <c r="G314" i="1" s="1"/>
  <c r="F315" i="1"/>
  <c r="G315" i="1" s="1"/>
  <c r="F316" i="1"/>
  <c r="G316" i="1" s="1"/>
  <c r="F317" i="1"/>
  <c r="G317" i="1" s="1"/>
  <c r="F318" i="1"/>
  <c r="G318" i="1" s="1"/>
  <c r="F319" i="1"/>
  <c r="G319" i="1" s="1"/>
  <c r="F320" i="1"/>
  <c r="G320" i="1" s="1"/>
  <c r="F321" i="1"/>
  <c r="G321" i="1" s="1"/>
  <c r="F322" i="1"/>
  <c r="G322" i="1" s="1"/>
  <c r="F323" i="1"/>
  <c r="G323" i="1" s="1"/>
  <c r="F324" i="1"/>
  <c r="G324" i="1" s="1"/>
  <c r="F325" i="1"/>
  <c r="G325" i="1" s="1"/>
  <c r="F326" i="1"/>
  <c r="G326" i="1" s="1"/>
  <c r="F327" i="1"/>
  <c r="G327" i="1" s="1"/>
  <c r="F328" i="1"/>
  <c r="G328" i="1" s="1"/>
  <c r="F329" i="1"/>
  <c r="G329" i="1" s="1"/>
  <c r="F330" i="1"/>
  <c r="G330" i="1" s="1"/>
  <c r="F331" i="1"/>
  <c r="G331" i="1" s="1"/>
  <c r="F332" i="1"/>
  <c r="G332" i="1" s="1"/>
  <c r="F333" i="1"/>
  <c r="G333" i="1" s="1"/>
  <c r="F334" i="1"/>
  <c r="G334" i="1" s="1"/>
  <c r="F335" i="1"/>
  <c r="G335" i="1" s="1"/>
  <c r="F336" i="1"/>
  <c r="G336" i="1" s="1"/>
  <c r="F337" i="1"/>
  <c r="G337" i="1" s="1"/>
  <c r="F338" i="1"/>
  <c r="G338" i="1" s="1"/>
  <c r="F339" i="1"/>
  <c r="G339" i="1" s="1"/>
  <c r="F340" i="1"/>
  <c r="G340" i="1" s="1"/>
  <c r="F341" i="1"/>
  <c r="G341" i="1" s="1"/>
  <c r="F342" i="1"/>
  <c r="G342" i="1" s="1"/>
  <c r="F343" i="1"/>
  <c r="G343" i="1" s="1"/>
  <c r="F344" i="1"/>
  <c r="G344" i="1" s="1"/>
  <c r="F345" i="1"/>
  <c r="G345" i="1" s="1"/>
  <c r="F346" i="1"/>
  <c r="G346" i="1" s="1"/>
  <c r="F347" i="1"/>
  <c r="G347" i="1" s="1"/>
  <c r="F348" i="1"/>
  <c r="G348" i="1" s="1"/>
  <c r="F349" i="1"/>
  <c r="G349" i="1" s="1"/>
  <c r="F350" i="1"/>
  <c r="G350" i="1" s="1"/>
  <c r="F351" i="1"/>
  <c r="G351" i="1" s="1"/>
  <c r="F352" i="1"/>
  <c r="G352" i="1" s="1"/>
  <c r="F353" i="1"/>
  <c r="G353" i="1" s="1"/>
  <c r="F354" i="1"/>
  <c r="G354" i="1" s="1"/>
  <c r="F355" i="1"/>
  <c r="G355" i="1" s="1"/>
  <c r="F356" i="1"/>
  <c r="G356" i="1" s="1"/>
  <c r="F357" i="1"/>
  <c r="G357" i="1" s="1"/>
  <c r="F358" i="1"/>
  <c r="G358" i="1" s="1"/>
  <c r="F359" i="1"/>
  <c r="G359" i="1" s="1"/>
  <c r="F360" i="1"/>
  <c r="G360" i="1" s="1"/>
  <c r="F361" i="1"/>
  <c r="G361" i="1" s="1"/>
  <c r="F362" i="1"/>
  <c r="G362" i="1" s="1"/>
  <c r="F363" i="1"/>
  <c r="G363" i="1" s="1"/>
  <c r="F364" i="1"/>
  <c r="G364" i="1" s="1"/>
  <c r="F365" i="1"/>
  <c r="G365" i="1" s="1"/>
  <c r="F366" i="1"/>
  <c r="G366" i="1" s="1"/>
  <c r="F367" i="1"/>
  <c r="G367" i="1" s="1"/>
  <c r="F368" i="1"/>
  <c r="G368" i="1" s="1"/>
  <c r="F369" i="1"/>
  <c r="G369" i="1" s="1"/>
  <c r="F370" i="1"/>
  <c r="G370" i="1" s="1"/>
  <c r="F371" i="1"/>
  <c r="G371" i="1" s="1"/>
  <c r="F372" i="1"/>
  <c r="G372" i="1" s="1"/>
  <c r="F373" i="1"/>
  <c r="G373" i="1" s="1"/>
  <c r="F374" i="1"/>
  <c r="G374" i="1" s="1"/>
  <c r="F375" i="1"/>
  <c r="G375" i="1" s="1"/>
  <c r="F376" i="1"/>
  <c r="G376" i="1" s="1"/>
  <c r="F377" i="1"/>
  <c r="G377" i="1" s="1"/>
  <c r="F378" i="1"/>
  <c r="G378" i="1" s="1"/>
  <c r="F379" i="1"/>
  <c r="G379" i="1" s="1"/>
  <c r="F380" i="1"/>
  <c r="G380" i="1" s="1"/>
  <c r="F381" i="1"/>
  <c r="G381" i="1" s="1"/>
  <c r="F382" i="1"/>
  <c r="G382" i="1" s="1"/>
  <c r="F16" i="1"/>
  <c r="G16" i="1" s="1"/>
  <c r="F15" i="1"/>
  <c r="G15" i="1" s="1"/>
  <c r="F14" i="1"/>
  <c r="F13" i="1"/>
  <c r="G13" i="1" s="1"/>
  <c r="F12" i="1"/>
  <c r="G12" i="1" s="1"/>
  <c r="F11" i="1"/>
  <c r="G11" i="1" s="1"/>
  <c r="F10" i="1"/>
  <c r="G10" i="1" s="1"/>
  <c r="F9" i="1"/>
  <c r="G9" i="1" s="1"/>
  <c r="F8" i="1"/>
  <c r="G8" i="1" s="1"/>
  <c r="F7" i="1"/>
  <c r="G7" i="1" s="1"/>
  <c r="F6" i="1"/>
  <c r="G6" i="1" s="1"/>
  <c r="F5" i="1"/>
  <c r="G5" i="1" s="1"/>
  <c r="F4" i="1"/>
  <c r="F3" i="1"/>
  <c r="G3" i="1" s="1"/>
  <c r="G14" i="1"/>
  <c r="H2" i="1"/>
  <c r="AF15" i="1" l="1"/>
  <c r="AG15" i="1" s="1"/>
  <c r="AF367" i="1"/>
  <c r="AG367" i="1" s="1"/>
  <c r="AF363" i="1"/>
  <c r="AG363" i="1" s="1"/>
  <c r="AF359" i="1"/>
  <c r="AG359" i="1" s="1"/>
  <c r="AF355" i="1"/>
  <c r="AG355" i="1" s="1"/>
  <c r="AF351" i="1"/>
  <c r="AG351" i="1" s="1"/>
  <c r="AF347" i="1"/>
  <c r="AG347" i="1" s="1"/>
  <c r="AF285" i="1"/>
  <c r="AG285" i="1" s="1"/>
  <c r="AF218" i="1"/>
  <c r="AG218" i="1" s="1"/>
  <c r="AF509" i="1"/>
  <c r="AG509" i="1" s="1"/>
  <c r="AF10" i="1"/>
  <c r="AG10" i="1" s="1"/>
  <c r="AF6" i="1"/>
  <c r="AG6" i="1" s="1"/>
  <c r="AF74" i="1"/>
  <c r="AG74" i="1" s="1"/>
  <c r="AF48" i="1"/>
  <c r="AG48" i="1" s="1"/>
  <c r="AF40" i="1"/>
  <c r="AG40" i="1" s="1"/>
  <c r="AF32" i="1"/>
  <c r="AG32" i="1" s="1"/>
  <c r="AF13" i="1"/>
  <c r="AG13" i="1" s="1"/>
  <c r="AF8" i="1"/>
  <c r="AG8" i="1" s="1"/>
  <c r="AF4" i="1"/>
  <c r="AG4" i="1" s="1"/>
  <c r="AF47" i="1"/>
  <c r="AG47" i="1" s="1"/>
  <c r="AF39" i="1"/>
  <c r="AG39" i="1" s="1"/>
  <c r="AF25" i="1"/>
  <c r="AG25" i="1" s="1"/>
  <c r="AF21" i="1"/>
  <c r="AG21" i="1" s="1"/>
  <c r="AF17" i="1"/>
  <c r="AG17" i="1" s="1"/>
  <c r="AF3" i="1"/>
  <c r="AG3" i="1" s="1"/>
  <c r="AF469" i="1"/>
  <c r="AG469" i="1" s="1"/>
  <c r="AF453" i="1"/>
  <c r="AG453" i="1" s="1"/>
  <c r="AF445" i="1"/>
  <c r="AG445" i="1" s="1"/>
  <c r="AF441" i="1"/>
  <c r="AG441" i="1" s="1"/>
  <c r="AF439" i="1"/>
  <c r="AG439" i="1" s="1"/>
  <c r="AF438" i="1"/>
  <c r="AG438" i="1" s="1"/>
  <c r="AF49" i="1"/>
  <c r="AG49" i="1" s="1"/>
  <c r="AF45" i="1"/>
  <c r="AG45" i="1" s="1"/>
  <c r="AF41" i="1"/>
  <c r="AG41" i="1" s="1"/>
  <c r="AF33" i="1"/>
  <c r="AG33" i="1" s="1"/>
  <c r="AF29" i="1"/>
  <c r="AG29" i="1" s="1"/>
  <c r="AF28" i="1"/>
  <c r="AG28" i="1" s="1"/>
  <c r="AF437" i="1"/>
  <c r="AG437" i="1" s="1"/>
  <c r="AF433" i="1"/>
  <c r="AG433" i="1" s="1"/>
  <c r="AF429" i="1"/>
  <c r="AG429" i="1" s="1"/>
  <c r="AF425" i="1"/>
  <c r="AG425" i="1" s="1"/>
  <c r="AF423" i="1"/>
  <c r="AG423" i="1" s="1"/>
  <c r="AF35" i="1"/>
  <c r="AG35" i="1" s="1"/>
  <c r="AF37" i="1"/>
  <c r="AG37" i="1" s="1"/>
  <c r="AF421" i="1"/>
  <c r="AG421" i="1" s="1"/>
  <c r="AF419" i="1"/>
  <c r="AG419" i="1" s="1"/>
  <c r="AF417" i="1"/>
  <c r="AG417" i="1" s="1"/>
  <c r="AF415" i="1"/>
  <c r="AG415" i="1" s="1"/>
  <c r="AF411" i="1"/>
  <c r="AG411" i="1" s="1"/>
  <c r="AF407" i="1"/>
  <c r="AG407" i="1" s="1"/>
  <c r="AF403" i="1"/>
  <c r="AG403" i="1" s="1"/>
  <c r="AF399" i="1"/>
  <c r="AG399" i="1" s="1"/>
  <c r="AF395" i="1"/>
  <c r="AG395" i="1" s="1"/>
  <c r="AF369" i="1"/>
  <c r="AG369" i="1" s="1"/>
  <c r="AF365" i="1"/>
  <c r="AG365" i="1" s="1"/>
  <c r="AF361" i="1"/>
  <c r="AG361" i="1" s="1"/>
  <c r="AF357" i="1"/>
  <c r="AG357" i="1" s="1"/>
  <c r="AF353" i="1"/>
  <c r="AG353" i="1" s="1"/>
  <c r="AF349" i="1"/>
  <c r="AG349" i="1" s="1"/>
  <c r="AF31" i="1"/>
  <c r="AG31" i="1" s="1"/>
  <c r="AF731" i="1"/>
  <c r="AG731" i="1" s="1"/>
  <c r="AF727" i="1"/>
  <c r="AG727" i="1" s="1"/>
  <c r="AF723" i="1"/>
  <c r="AG723" i="1" s="1"/>
  <c r="AF719" i="1"/>
  <c r="AG719" i="1" s="1"/>
  <c r="AF715" i="1"/>
  <c r="AG715" i="1" s="1"/>
  <c r="AF2" i="1"/>
  <c r="AG2" i="1" s="1"/>
  <c r="AI2" i="1" s="1"/>
  <c r="AF66" i="1"/>
  <c r="AG66" i="1" s="1"/>
  <c r="AF58" i="1"/>
  <c r="AG58" i="1" s="1"/>
  <c r="AF53" i="1"/>
  <c r="AG53" i="1" s="1"/>
  <c r="AF51" i="1"/>
  <c r="AG51" i="1" s="1"/>
  <c r="AF50" i="1"/>
  <c r="AG50" i="1" s="1"/>
  <c r="H222" i="1"/>
  <c r="AF341" i="1"/>
  <c r="AG341" i="1" s="1"/>
  <c r="AF333" i="1"/>
  <c r="AG333" i="1" s="1"/>
  <c r="AF329" i="1"/>
  <c r="AG329" i="1" s="1"/>
  <c r="AF317" i="1"/>
  <c r="AG317" i="1" s="1"/>
  <c r="AF301" i="1"/>
  <c r="AG301" i="1" s="1"/>
  <c r="AF293" i="1"/>
  <c r="AG293" i="1" s="1"/>
  <c r="AF289" i="1"/>
  <c r="AG289" i="1" s="1"/>
  <c r="AF287" i="1"/>
  <c r="AG287" i="1" s="1"/>
  <c r="AF286" i="1"/>
  <c r="AG286" i="1" s="1"/>
  <c r="AF701" i="1"/>
  <c r="AG701" i="1" s="1"/>
  <c r="AF685" i="1"/>
  <c r="AG685" i="1" s="1"/>
  <c r="AF669" i="1"/>
  <c r="AG669" i="1" s="1"/>
  <c r="AF653" i="1"/>
  <c r="AG653" i="1" s="1"/>
  <c r="AF645" i="1"/>
  <c r="AG645" i="1" s="1"/>
  <c r="AF641" i="1"/>
  <c r="AG641" i="1" s="1"/>
  <c r="AF639" i="1"/>
  <c r="AG639" i="1" s="1"/>
  <c r="AF638" i="1"/>
  <c r="AG638" i="1" s="1"/>
  <c r="AF637" i="1"/>
  <c r="AG637" i="1" s="1"/>
  <c r="AF605" i="1"/>
  <c r="AG605" i="1" s="1"/>
  <c r="AF589" i="1"/>
  <c r="AG589" i="1" s="1"/>
  <c r="AF581" i="1"/>
  <c r="AG581" i="1" s="1"/>
  <c r="AF577" i="1"/>
  <c r="AG577" i="1" s="1"/>
  <c r="AF575" i="1"/>
  <c r="AG575" i="1" s="1"/>
  <c r="AF574" i="1"/>
  <c r="AG574" i="1" s="1"/>
  <c r="AF712" i="1"/>
  <c r="AG712" i="1" s="1"/>
  <c r="AF708" i="1"/>
  <c r="AG708" i="1" s="1"/>
  <c r="AF705" i="1"/>
  <c r="AG705" i="1" s="1"/>
  <c r="AF703" i="1"/>
  <c r="AG703" i="1" s="1"/>
  <c r="AF702" i="1"/>
  <c r="AG702" i="1" s="1"/>
  <c r="AF541" i="1"/>
  <c r="AG541" i="1" s="1"/>
  <c r="AF525" i="1"/>
  <c r="AG525" i="1" s="1"/>
  <c r="AF517" i="1"/>
  <c r="AG517" i="1" s="1"/>
  <c r="AF513" i="1"/>
  <c r="AG513" i="1" s="1"/>
  <c r="AF511" i="1"/>
  <c r="AG511" i="1" s="1"/>
  <c r="AF510" i="1"/>
  <c r="AG510" i="1" s="1"/>
  <c r="AF251" i="1"/>
  <c r="AG251" i="1" s="1"/>
  <c r="AF235" i="1"/>
  <c r="AG235" i="1" s="1"/>
  <c r="AF227" i="1"/>
  <c r="AG227" i="1" s="1"/>
  <c r="AF222" i="1"/>
  <c r="AG222" i="1" s="1"/>
  <c r="AF220" i="1"/>
  <c r="AG220" i="1" s="1"/>
  <c r="AF219" i="1"/>
  <c r="AG219" i="1" s="1"/>
  <c r="AF677" i="1"/>
  <c r="AG677" i="1" s="1"/>
  <c r="AF673" i="1"/>
  <c r="AG673" i="1" s="1"/>
  <c r="AF671" i="1"/>
  <c r="AG671" i="1" s="1"/>
  <c r="AF670" i="1"/>
  <c r="AG670" i="1" s="1"/>
  <c r="AF621" i="1"/>
  <c r="AG621" i="1" s="1"/>
  <c r="AF613" i="1"/>
  <c r="AG613" i="1" s="1"/>
  <c r="AF609" i="1"/>
  <c r="AG609" i="1" s="1"/>
  <c r="AF607" i="1"/>
  <c r="AG607" i="1" s="1"/>
  <c r="AF606" i="1"/>
  <c r="AG606" i="1" s="1"/>
  <c r="AF557" i="1"/>
  <c r="AG557" i="1" s="1"/>
  <c r="AF549" i="1"/>
  <c r="AG549" i="1" s="1"/>
  <c r="AF545" i="1"/>
  <c r="AG545" i="1" s="1"/>
  <c r="AF543" i="1"/>
  <c r="AG543" i="1" s="1"/>
  <c r="AF542" i="1"/>
  <c r="AG542" i="1" s="1"/>
  <c r="AF493" i="1"/>
  <c r="AG493" i="1" s="1"/>
  <c r="AF485" i="1"/>
  <c r="AG485" i="1" s="1"/>
  <c r="AF481" i="1"/>
  <c r="AG481" i="1" s="1"/>
  <c r="AF479" i="1"/>
  <c r="AG479" i="1" s="1"/>
  <c r="AF477" i="1"/>
  <c r="AG477" i="1" s="1"/>
  <c r="AF473" i="1"/>
  <c r="AG473" i="1" s="1"/>
  <c r="AF471" i="1"/>
  <c r="AG471" i="1" s="1"/>
  <c r="AF470" i="1"/>
  <c r="AG470" i="1" s="1"/>
  <c r="AF82" i="1"/>
  <c r="AG82" i="1" s="1"/>
  <c r="AF78" i="1"/>
  <c r="AG78" i="1" s="1"/>
  <c r="AF76" i="1"/>
  <c r="AG76" i="1" s="1"/>
  <c r="AF75" i="1"/>
  <c r="AG75" i="1" s="1"/>
  <c r="H352" i="1"/>
  <c r="H290" i="1"/>
  <c r="AF325" i="1"/>
  <c r="AG325" i="1" s="1"/>
  <c r="AF321" i="1"/>
  <c r="AG321" i="1" s="1"/>
  <c r="AF319" i="1"/>
  <c r="AG319" i="1" s="1"/>
  <c r="AF318" i="1"/>
  <c r="AG318" i="1" s="1"/>
  <c r="AF267" i="1"/>
  <c r="AG267" i="1" s="1"/>
  <c r="AF259" i="1"/>
  <c r="AG259" i="1" s="1"/>
  <c r="AF255" i="1"/>
  <c r="AG255" i="1" s="1"/>
  <c r="AF253" i="1"/>
  <c r="AG253" i="1" s="1"/>
  <c r="AF252" i="1"/>
  <c r="AG252" i="1" s="1"/>
  <c r="AF202" i="1"/>
  <c r="AG202" i="1" s="1"/>
  <c r="AF194" i="1"/>
  <c r="AG194" i="1" s="1"/>
  <c r="AF190" i="1"/>
  <c r="AG190" i="1" s="1"/>
  <c r="AF188" i="1"/>
  <c r="AG188" i="1" s="1"/>
  <c r="AF187" i="1"/>
  <c r="AG187" i="1" s="1"/>
  <c r="AF693" i="1"/>
  <c r="AG693" i="1" s="1"/>
  <c r="AF689" i="1"/>
  <c r="AG689" i="1" s="1"/>
  <c r="AF687" i="1"/>
  <c r="AG687" i="1" s="1"/>
  <c r="AF686" i="1"/>
  <c r="AG686" i="1" s="1"/>
  <c r="AF661" i="1"/>
  <c r="AG661" i="1" s="1"/>
  <c r="AF657" i="1"/>
  <c r="AG657" i="1" s="1"/>
  <c r="AF655" i="1"/>
  <c r="AG655" i="1" s="1"/>
  <c r="AF654" i="1"/>
  <c r="AG654" i="1" s="1"/>
  <c r="AF629" i="1"/>
  <c r="AG629" i="1" s="1"/>
  <c r="AF625" i="1"/>
  <c r="AG625" i="1" s="1"/>
  <c r="AF623" i="1"/>
  <c r="AG623" i="1" s="1"/>
  <c r="AF622" i="1"/>
  <c r="AG622" i="1" s="1"/>
  <c r="AF597" i="1"/>
  <c r="AG597" i="1" s="1"/>
  <c r="AF593" i="1"/>
  <c r="AG593" i="1" s="1"/>
  <c r="AF591" i="1"/>
  <c r="AG591" i="1" s="1"/>
  <c r="AF590" i="1"/>
  <c r="AG590" i="1" s="1"/>
  <c r="AF565" i="1"/>
  <c r="AG565" i="1" s="1"/>
  <c r="AF561" i="1"/>
  <c r="AG561" i="1" s="1"/>
  <c r="AF559" i="1"/>
  <c r="AG559" i="1" s="1"/>
  <c r="AF558" i="1"/>
  <c r="AG558" i="1" s="1"/>
  <c r="AF533" i="1"/>
  <c r="AG533" i="1" s="1"/>
  <c r="AF529" i="1"/>
  <c r="AG529" i="1" s="1"/>
  <c r="AF527" i="1"/>
  <c r="AG527" i="1" s="1"/>
  <c r="AF526" i="1"/>
  <c r="AG526" i="1" s="1"/>
  <c r="AF501" i="1"/>
  <c r="AG501" i="1" s="1"/>
  <c r="AF497" i="1"/>
  <c r="AG497" i="1" s="1"/>
  <c r="AF495" i="1"/>
  <c r="AG495" i="1" s="1"/>
  <c r="AF494" i="1"/>
  <c r="AG494" i="1" s="1"/>
  <c r="AF461" i="1"/>
  <c r="AG461" i="1" s="1"/>
  <c r="AF457" i="1"/>
  <c r="AG457" i="1" s="1"/>
  <c r="AF455" i="1"/>
  <c r="AG455" i="1" s="1"/>
  <c r="AF454" i="1"/>
  <c r="AG454" i="1" s="1"/>
  <c r="AF124" i="1"/>
  <c r="AG124" i="1" s="1"/>
  <c r="AF123" i="1"/>
  <c r="AG123" i="1" s="1"/>
  <c r="AF91" i="1"/>
  <c r="AG91" i="1" s="1"/>
  <c r="AF62" i="1"/>
  <c r="AG62" i="1" s="1"/>
  <c r="AF60" i="1"/>
  <c r="AG60" i="1" s="1"/>
  <c r="AF59" i="1"/>
  <c r="AG59" i="1" s="1"/>
  <c r="AF345" i="1"/>
  <c r="AG345" i="1" s="1"/>
  <c r="AF343" i="1"/>
  <c r="AG343" i="1" s="1"/>
  <c r="AF342" i="1"/>
  <c r="AG342" i="1" s="1"/>
  <c r="AF309" i="1"/>
  <c r="AG309" i="1" s="1"/>
  <c r="AF305" i="1"/>
  <c r="AG305" i="1" s="1"/>
  <c r="AF303" i="1"/>
  <c r="AG303" i="1" s="1"/>
  <c r="AF302" i="1"/>
  <c r="AG302" i="1" s="1"/>
  <c r="AF275" i="1"/>
  <c r="AG275" i="1" s="1"/>
  <c r="AF271" i="1"/>
  <c r="AG271" i="1" s="1"/>
  <c r="AF269" i="1"/>
  <c r="AG269" i="1" s="1"/>
  <c r="AF268" i="1"/>
  <c r="AG268" i="1" s="1"/>
  <c r="AF243" i="1"/>
  <c r="AG243" i="1" s="1"/>
  <c r="AF239" i="1"/>
  <c r="AG239" i="1" s="1"/>
  <c r="AF237" i="1"/>
  <c r="AG237" i="1" s="1"/>
  <c r="AF236" i="1"/>
  <c r="AG236" i="1" s="1"/>
  <c r="AF210" i="1"/>
  <c r="AG210" i="1" s="1"/>
  <c r="AF206" i="1"/>
  <c r="AG206" i="1" s="1"/>
  <c r="AF204" i="1"/>
  <c r="AG204" i="1" s="1"/>
  <c r="AF203" i="1"/>
  <c r="AG203" i="1" s="1"/>
  <c r="AF178" i="1"/>
  <c r="AG178" i="1" s="1"/>
  <c r="AF174" i="1"/>
  <c r="AG174" i="1" s="1"/>
  <c r="AF172" i="1"/>
  <c r="AG172" i="1" s="1"/>
  <c r="AF171" i="1"/>
  <c r="AG171" i="1" s="1"/>
  <c r="AF139" i="1"/>
  <c r="AG139" i="1" s="1"/>
  <c r="AF710" i="1"/>
  <c r="AG710" i="1" s="1"/>
  <c r="AF709" i="1"/>
  <c r="AG709" i="1" s="1"/>
  <c r="AF697" i="1"/>
  <c r="AG697" i="1" s="1"/>
  <c r="AF695" i="1"/>
  <c r="AG695" i="1" s="1"/>
  <c r="AF694" i="1"/>
  <c r="AG694" i="1" s="1"/>
  <c r="AF681" i="1"/>
  <c r="AG681" i="1" s="1"/>
  <c r="AF679" i="1"/>
  <c r="AG679" i="1" s="1"/>
  <c r="AF678" i="1"/>
  <c r="AG678" i="1" s="1"/>
  <c r="AF665" i="1"/>
  <c r="AG665" i="1" s="1"/>
  <c r="AF663" i="1"/>
  <c r="AG663" i="1" s="1"/>
  <c r="AF662" i="1"/>
  <c r="AG662" i="1" s="1"/>
  <c r="AF649" i="1"/>
  <c r="AG649" i="1" s="1"/>
  <c r="AF647" i="1"/>
  <c r="AG647" i="1" s="1"/>
  <c r="AF646" i="1"/>
  <c r="AG646" i="1" s="1"/>
  <c r="AF633" i="1"/>
  <c r="AG633" i="1" s="1"/>
  <c r="AF631" i="1"/>
  <c r="AG631" i="1" s="1"/>
  <c r="AF630" i="1"/>
  <c r="AG630" i="1" s="1"/>
  <c r="AF617" i="1"/>
  <c r="AG617" i="1" s="1"/>
  <c r="AF615" i="1"/>
  <c r="AG615" i="1" s="1"/>
  <c r="AF614" i="1"/>
  <c r="AG614" i="1" s="1"/>
  <c r="AF601" i="1"/>
  <c r="AG601" i="1" s="1"/>
  <c r="AF599" i="1"/>
  <c r="AG599" i="1" s="1"/>
  <c r="AF598" i="1"/>
  <c r="AG598" i="1" s="1"/>
  <c r="AF585" i="1"/>
  <c r="AG585" i="1" s="1"/>
  <c r="AF583" i="1"/>
  <c r="AG583" i="1" s="1"/>
  <c r="AF582" i="1"/>
  <c r="AG582" i="1" s="1"/>
  <c r="AF569" i="1"/>
  <c r="AG569" i="1" s="1"/>
  <c r="AF567" i="1"/>
  <c r="AG567" i="1" s="1"/>
  <c r="AF566" i="1"/>
  <c r="AG566" i="1" s="1"/>
  <c r="AF553" i="1"/>
  <c r="AG553" i="1" s="1"/>
  <c r="AF551" i="1"/>
  <c r="AG551" i="1" s="1"/>
  <c r="AF550" i="1"/>
  <c r="AG550" i="1" s="1"/>
  <c r="AF537" i="1"/>
  <c r="AG537" i="1" s="1"/>
  <c r="AF535" i="1"/>
  <c r="AG535" i="1" s="1"/>
  <c r="AF534" i="1"/>
  <c r="AG534" i="1" s="1"/>
  <c r="AF521" i="1"/>
  <c r="AG521" i="1" s="1"/>
  <c r="AF519" i="1"/>
  <c r="AG519" i="1" s="1"/>
  <c r="AF518" i="1"/>
  <c r="AG518" i="1" s="1"/>
  <c r="AF505" i="1"/>
  <c r="AG505" i="1" s="1"/>
  <c r="AF503" i="1"/>
  <c r="AG503" i="1" s="1"/>
  <c r="AF502" i="1"/>
  <c r="AG502" i="1" s="1"/>
  <c r="AF489" i="1"/>
  <c r="AG489" i="1" s="1"/>
  <c r="AF487" i="1"/>
  <c r="AG487" i="1" s="1"/>
  <c r="AF486" i="1"/>
  <c r="AG486" i="1" s="1"/>
  <c r="H3" i="1"/>
  <c r="H196" i="1"/>
  <c r="H58" i="1"/>
  <c r="AF478" i="1"/>
  <c r="AG478" i="1" s="1"/>
  <c r="AF465" i="1"/>
  <c r="AG465" i="1" s="1"/>
  <c r="AF463" i="1"/>
  <c r="AG463" i="1" s="1"/>
  <c r="AF462" i="1"/>
  <c r="AG462" i="1" s="1"/>
  <c r="AF449" i="1"/>
  <c r="AG449" i="1" s="1"/>
  <c r="AF447" i="1"/>
  <c r="AG447" i="1" s="1"/>
  <c r="AF446" i="1"/>
  <c r="AG446" i="1" s="1"/>
  <c r="AF431" i="1"/>
  <c r="AG431" i="1" s="1"/>
  <c r="AF430" i="1"/>
  <c r="AG430" i="1" s="1"/>
  <c r="AF418" i="1"/>
  <c r="AG418" i="1" s="1"/>
  <c r="AF327" i="1"/>
  <c r="AG327" i="1" s="1"/>
  <c r="AF326" i="1"/>
  <c r="AG326" i="1" s="1"/>
  <c r="AF313" i="1"/>
  <c r="AG313" i="1" s="1"/>
  <c r="AF311" i="1"/>
  <c r="AG311" i="1" s="1"/>
  <c r="AF310" i="1"/>
  <c r="AG310" i="1" s="1"/>
  <c r="AF297" i="1"/>
  <c r="AG297" i="1" s="1"/>
  <c r="AF295" i="1"/>
  <c r="AG295" i="1" s="1"/>
  <c r="AF294" i="1"/>
  <c r="AG294" i="1" s="1"/>
  <c r="AF279" i="1"/>
  <c r="AG279" i="1" s="1"/>
  <c r="AF277" i="1"/>
  <c r="AG277" i="1" s="1"/>
  <c r="AF276" i="1"/>
  <c r="AG276" i="1" s="1"/>
  <c r="AF263" i="1"/>
  <c r="AG263" i="1" s="1"/>
  <c r="AF261" i="1"/>
  <c r="AG261" i="1" s="1"/>
  <c r="AF260" i="1"/>
  <c r="AG260" i="1" s="1"/>
  <c r="AF247" i="1"/>
  <c r="AG247" i="1" s="1"/>
  <c r="AF245" i="1"/>
  <c r="AG245" i="1" s="1"/>
  <c r="AF244" i="1"/>
  <c r="AG244" i="1" s="1"/>
  <c r="AF231" i="1"/>
  <c r="AG231" i="1" s="1"/>
  <c r="AF229" i="1"/>
  <c r="AG229" i="1" s="1"/>
  <c r="AF228" i="1"/>
  <c r="AG228" i="1" s="1"/>
  <c r="AF214" i="1"/>
  <c r="AG214" i="1" s="1"/>
  <c r="AF212" i="1"/>
  <c r="AG212" i="1" s="1"/>
  <c r="AF211" i="1"/>
  <c r="AG211" i="1" s="1"/>
  <c r="AF198" i="1"/>
  <c r="AG198" i="1" s="1"/>
  <c r="AF196" i="1"/>
  <c r="AG196" i="1" s="1"/>
  <c r="AF195" i="1"/>
  <c r="AG195" i="1" s="1"/>
  <c r="AF182" i="1"/>
  <c r="AG182" i="1" s="1"/>
  <c r="AF180" i="1"/>
  <c r="AG180" i="1" s="1"/>
  <c r="AF179" i="1"/>
  <c r="AG179" i="1" s="1"/>
  <c r="AF166" i="1"/>
  <c r="AG166" i="1" s="1"/>
  <c r="AF164" i="1"/>
  <c r="AG164" i="1" s="1"/>
  <c r="AF163" i="1"/>
  <c r="AG163" i="1" s="1"/>
  <c r="AF150" i="1"/>
  <c r="AG150" i="1" s="1"/>
  <c r="AF148" i="1"/>
  <c r="AG148" i="1" s="1"/>
  <c r="AF147" i="1"/>
  <c r="AG147" i="1" s="1"/>
  <c r="AF134" i="1"/>
  <c r="AG134" i="1" s="1"/>
  <c r="AF132" i="1"/>
  <c r="AG132" i="1" s="1"/>
  <c r="AF131" i="1"/>
  <c r="AG131" i="1" s="1"/>
  <c r="AF118" i="1"/>
  <c r="AG118" i="1" s="1"/>
  <c r="AF116" i="1"/>
  <c r="AG116" i="1" s="1"/>
  <c r="AF115" i="1"/>
  <c r="AG115" i="1" s="1"/>
  <c r="AF102" i="1"/>
  <c r="AG102" i="1" s="1"/>
  <c r="AF100" i="1"/>
  <c r="AG100" i="1" s="1"/>
  <c r="AF99" i="1"/>
  <c r="AG99" i="1" s="1"/>
  <c r="AF86" i="1"/>
  <c r="AG86" i="1" s="1"/>
  <c r="AF84" i="1"/>
  <c r="AG84" i="1" s="1"/>
  <c r="AF83" i="1"/>
  <c r="AG83" i="1" s="1"/>
  <c r="AF70" i="1"/>
  <c r="AG70" i="1" s="1"/>
  <c r="AF68" i="1"/>
  <c r="AG68" i="1" s="1"/>
  <c r="AF67" i="1"/>
  <c r="AG67" i="1" s="1"/>
  <c r="AF55" i="1"/>
  <c r="AG55" i="1" s="1"/>
  <c r="AF54" i="1"/>
  <c r="AG54" i="1" s="1"/>
  <c r="AF422" i="1"/>
  <c r="AG422" i="1" s="1"/>
  <c r="AF346" i="1"/>
  <c r="AG346" i="1" s="1"/>
  <c r="AF337" i="1"/>
  <c r="AG337" i="1" s="1"/>
  <c r="AF335" i="1"/>
  <c r="AG335" i="1" s="1"/>
  <c r="AF334" i="1"/>
  <c r="AG334" i="1" s="1"/>
  <c r="H363" i="1"/>
  <c r="H221" i="1"/>
  <c r="H33" i="1"/>
  <c r="H95" i="1"/>
  <c r="H14" i="1"/>
  <c r="AF711" i="1"/>
  <c r="AG711" i="1" s="1"/>
  <c r="AF707" i="1"/>
  <c r="AG707" i="1" s="1"/>
  <c r="AF706" i="1"/>
  <c r="AG706" i="1" s="1"/>
  <c r="AF699" i="1"/>
  <c r="AG699" i="1" s="1"/>
  <c r="AF698" i="1"/>
  <c r="AG698" i="1" s="1"/>
  <c r="AF691" i="1"/>
  <c r="AG691" i="1" s="1"/>
  <c r="AF690" i="1"/>
  <c r="AG690" i="1" s="1"/>
  <c r="AF683" i="1"/>
  <c r="AG683" i="1" s="1"/>
  <c r="AF682" i="1"/>
  <c r="AG682" i="1" s="1"/>
  <c r="AF675" i="1"/>
  <c r="AG675" i="1" s="1"/>
  <c r="AF674" i="1"/>
  <c r="AG674" i="1" s="1"/>
  <c r="AF667" i="1"/>
  <c r="AG667" i="1" s="1"/>
  <c r="AF666" i="1"/>
  <c r="AG666" i="1" s="1"/>
  <c r="AF659" i="1"/>
  <c r="AG659" i="1" s="1"/>
  <c r="AF658" i="1"/>
  <c r="AG658" i="1" s="1"/>
  <c r="AF651" i="1"/>
  <c r="AG651" i="1" s="1"/>
  <c r="AF650" i="1"/>
  <c r="AG650" i="1" s="1"/>
  <c r="AF643" i="1"/>
  <c r="AG643" i="1" s="1"/>
  <c r="AF642" i="1"/>
  <c r="AG642" i="1" s="1"/>
  <c r="AF635" i="1"/>
  <c r="AG635" i="1" s="1"/>
  <c r="AF634" i="1"/>
  <c r="AG634" i="1" s="1"/>
  <c r="AF627" i="1"/>
  <c r="AG627" i="1" s="1"/>
  <c r="AF626" i="1"/>
  <c r="AG626" i="1" s="1"/>
  <c r="AF619" i="1"/>
  <c r="AG619" i="1" s="1"/>
  <c r="AF618" i="1"/>
  <c r="AG618" i="1" s="1"/>
  <c r="AF611" i="1"/>
  <c r="AG611" i="1" s="1"/>
  <c r="AF610" i="1"/>
  <c r="AG610" i="1" s="1"/>
  <c r="AF603" i="1"/>
  <c r="AG603" i="1" s="1"/>
  <c r="AF602" i="1"/>
  <c r="AG602" i="1" s="1"/>
  <c r="AF595" i="1"/>
  <c r="AG595" i="1" s="1"/>
  <c r="AF594" i="1"/>
  <c r="AG594" i="1" s="1"/>
  <c r="AF587" i="1"/>
  <c r="AG587" i="1" s="1"/>
  <c r="AF586" i="1"/>
  <c r="AG586" i="1" s="1"/>
  <c r="AF579" i="1"/>
  <c r="AG579" i="1" s="1"/>
  <c r="AF578" i="1"/>
  <c r="AG578" i="1" s="1"/>
  <c r="AF571" i="1"/>
  <c r="AG571" i="1" s="1"/>
  <c r="AF570" i="1"/>
  <c r="AG570" i="1" s="1"/>
  <c r="AF563" i="1"/>
  <c r="AG563" i="1" s="1"/>
  <c r="AF562" i="1"/>
  <c r="AG562" i="1" s="1"/>
  <c r="AF555" i="1"/>
  <c r="AG555" i="1" s="1"/>
  <c r="AF554" i="1"/>
  <c r="AG554" i="1" s="1"/>
  <c r="AF547" i="1"/>
  <c r="AG547" i="1" s="1"/>
  <c r="AF546" i="1"/>
  <c r="AG546" i="1" s="1"/>
  <c r="AF539" i="1"/>
  <c r="AG539" i="1" s="1"/>
  <c r="AF538" i="1"/>
  <c r="AG538" i="1" s="1"/>
  <c r="AF531" i="1"/>
  <c r="AG531" i="1" s="1"/>
  <c r="AF530" i="1"/>
  <c r="AG530" i="1" s="1"/>
  <c r="AF523" i="1"/>
  <c r="AG523" i="1" s="1"/>
  <c r="AF522" i="1"/>
  <c r="AG522" i="1" s="1"/>
  <c r="AF515" i="1"/>
  <c r="AG515" i="1" s="1"/>
  <c r="AF514" i="1"/>
  <c r="AG514" i="1" s="1"/>
  <c r="AF507" i="1"/>
  <c r="AG507" i="1" s="1"/>
  <c r="AF506" i="1"/>
  <c r="AG506" i="1" s="1"/>
  <c r="AF499" i="1"/>
  <c r="AG499" i="1" s="1"/>
  <c r="AF498" i="1"/>
  <c r="AG498" i="1" s="1"/>
  <c r="AF491" i="1"/>
  <c r="AG491" i="1" s="1"/>
  <c r="AF490" i="1"/>
  <c r="AG490" i="1" s="1"/>
  <c r="AF483" i="1"/>
  <c r="AG483" i="1" s="1"/>
  <c r="AF482" i="1"/>
  <c r="AG482" i="1" s="1"/>
  <c r="AF475" i="1"/>
  <c r="AG475" i="1" s="1"/>
  <c r="AF474" i="1"/>
  <c r="AG474" i="1" s="1"/>
  <c r="AF467" i="1"/>
  <c r="AG467" i="1" s="1"/>
  <c r="AF466" i="1"/>
  <c r="AG466" i="1" s="1"/>
  <c r="AF459" i="1"/>
  <c r="AG459" i="1" s="1"/>
  <c r="AF458" i="1"/>
  <c r="AG458" i="1" s="1"/>
  <c r="AF451" i="1"/>
  <c r="AG451" i="1" s="1"/>
  <c r="AF450" i="1"/>
  <c r="AG450" i="1" s="1"/>
  <c r="AF443" i="1"/>
  <c r="AG443" i="1" s="1"/>
  <c r="AF442" i="1"/>
  <c r="AG442" i="1" s="1"/>
  <c r="AF435" i="1"/>
  <c r="AG435" i="1" s="1"/>
  <c r="AF434" i="1"/>
  <c r="AG434" i="1" s="1"/>
  <c r="AF427" i="1"/>
  <c r="AG427" i="1" s="1"/>
  <c r="AF426" i="1"/>
  <c r="AG426" i="1" s="1"/>
  <c r="AF420" i="1"/>
  <c r="AG420" i="1" s="1"/>
  <c r="AF416" i="1"/>
  <c r="AG416" i="1" s="1"/>
  <c r="AF344" i="1"/>
  <c r="AG344" i="1" s="1"/>
  <c r="AF339" i="1"/>
  <c r="AG339" i="1" s="1"/>
  <c r="AF338" i="1"/>
  <c r="AG338" i="1" s="1"/>
  <c r="AF331" i="1"/>
  <c r="AG331" i="1" s="1"/>
  <c r="AF330" i="1"/>
  <c r="AG330" i="1" s="1"/>
  <c r="AF323" i="1"/>
  <c r="AG323" i="1" s="1"/>
  <c r="AF322" i="1"/>
  <c r="AG322" i="1" s="1"/>
  <c r="AF315" i="1"/>
  <c r="AG315" i="1" s="1"/>
  <c r="AF314" i="1"/>
  <c r="AG314" i="1" s="1"/>
  <c r="AF307" i="1"/>
  <c r="AG307" i="1" s="1"/>
  <c r="AF306" i="1"/>
  <c r="AG306" i="1" s="1"/>
  <c r="AF299" i="1"/>
  <c r="AG299" i="1" s="1"/>
  <c r="AF298" i="1"/>
  <c r="AG298" i="1" s="1"/>
  <c r="AF291" i="1"/>
  <c r="AG291" i="1" s="1"/>
  <c r="AF290" i="1"/>
  <c r="AG290" i="1" s="1"/>
  <c r="AF283" i="1"/>
  <c r="AG283" i="1" s="1"/>
  <c r="AF282" i="1"/>
  <c r="AG282" i="1" s="1"/>
  <c r="AF281" i="1"/>
  <c r="AG281" i="1" s="1"/>
  <c r="AF280" i="1"/>
  <c r="AG280" i="1" s="1"/>
  <c r="AF273" i="1"/>
  <c r="AG273" i="1" s="1"/>
  <c r="AF272" i="1"/>
  <c r="AG272" i="1" s="1"/>
  <c r="AF265" i="1"/>
  <c r="AG265" i="1" s="1"/>
  <c r="AF264" i="1"/>
  <c r="AG264" i="1" s="1"/>
  <c r="AF257" i="1"/>
  <c r="AG257" i="1" s="1"/>
  <c r="AF256" i="1"/>
  <c r="AG256" i="1" s="1"/>
  <c r="AF249" i="1"/>
  <c r="AG249" i="1" s="1"/>
  <c r="AF248" i="1"/>
  <c r="AG248" i="1" s="1"/>
  <c r="AF241" i="1"/>
  <c r="AG241" i="1" s="1"/>
  <c r="AF240" i="1"/>
  <c r="AG240" i="1" s="1"/>
  <c r="AF233" i="1"/>
  <c r="AG233" i="1" s="1"/>
  <c r="AF232" i="1"/>
  <c r="AG232" i="1" s="1"/>
  <c r="AF224" i="1"/>
  <c r="AG224" i="1" s="1"/>
  <c r="AF223" i="1"/>
  <c r="AG223" i="1" s="1"/>
  <c r="AF216" i="1"/>
  <c r="AG216" i="1" s="1"/>
  <c r="AF215" i="1"/>
  <c r="AG215" i="1" s="1"/>
  <c r="AF208" i="1"/>
  <c r="AG208" i="1" s="1"/>
  <c r="AF207" i="1"/>
  <c r="AG207" i="1" s="1"/>
  <c r="AF200" i="1"/>
  <c r="AG200" i="1" s="1"/>
  <c r="AF199" i="1"/>
  <c r="AG199" i="1" s="1"/>
  <c r="AF192" i="1"/>
  <c r="AG192" i="1" s="1"/>
  <c r="AF191" i="1"/>
  <c r="AG191" i="1" s="1"/>
  <c r="AF184" i="1"/>
  <c r="AG184" i="1" s="1"/>
  <c r="AF183" i="1"/>
  <c r="AG183" i="1" s="1"/>
  <c r="AF176" i="1"/>
  <c r="AG176" i="1" s="1"/>
  <c r="AF175" i="1"/>
  <c r="AG175" i="1" s="1"/>
  <c r="AF168" i="1"/>
  <c r="AG168" i="1" s="1"/>
  <c r="AF167" i="1"/>
  <c r="AG167" i="1" s="1"/>
  <c r="AF160" i="1"/>
  <c r="AG160" i="1" s="1"/>
  <c r="AF159" i="1"/>
  <c r="AG159" i="1" s="1"/>
  <c r="AF152" i="1"/>
  <c r="AG152" i="1" s="1"/>
  <c r="AF151" i="1"/>
  <c r="AG151" i="1" s="1"/>
  <c r="AF144" i="1"/>
  <c r="AG144" i="1" s="1"/>
  <c r="AF143" i="1"/>
  <c r="AG143" i="1" s="1"/>
  <c r="AF136" i="1"/>
  <c r="AG136" i="1" s="1"/>
  <c r="AF135" i="1"/>
  <c r="AG135" i="1" s="1"/>
  <c r="AF128" i="1"/>
  <c r="AG128" i="1" s="1"/>
  <c r="AF127" i="1"/>
  <c r="AG127" i="1" s="1"/>
  <c r="AF120" i="1"/>
  <c r="AG120" i="1" s="1"/>
  <c r="AF119" i="1"/>
  <c r="AG119" i="1" s="1"/>
  <c r="AF112" i="1"/>
  <c r="AG112" i="1" s="1"/>
  <c r="AF111" i="1"/>
  <c r="AG111" i="1" s="1"/>
  <c r="AF104" i="1"/>
  <c r="AG104" i="1" s="1"/>
  <c r="AF103" i="1"/>
  <c r="AG103" i="1" s="1"/>
  <c r="AF96" i="1"/>
  <c r="AG96" i="1" s="1"/>
  <c r="AF95" i="1"/>
  <c r="AG95" i="1" s="1"/>
  <c r="AF88" i="1"/>
  <c r="AG88" i="1" s="1"/>
  <c r="AF87" i="1"/>
  <c r="AG87" i="1" s="1"/>
  <c r="AF80" i="1"/>
  <c r="AG80" i="1" s="1"/>
  <c r="AF79" i="1"/>
  <c r="AG79" i="1" s="1"/>
  <c r="AF72" i="1"/>
  <c r="AG72" i="1" s="1"/>
  <c r="AF71" i="1"/>
  <c r="AG71" i="1" s="1"/>
  <c r="AF64" i="1"/>
  <c r="AG64" i="1" s="1"/>
  <c r="AF63" i="1"/>
  <c r="AG63" i="1" s="1"/>
  <c r="AF56" i="1"/>
  <c r="AG56" i="1" s="1"/>
  <c r="AF52" i="1"/>
  <c r="AG52" i="1" s="1"/>
  <c r="AH2" i="1"/>
  <c r="AF704" i="1"/>
  <c r="AG704" i="1" s="1"/>
  <c r="AF700" i="1"/>
  <c r="AG700" i="1" s="1"/>
  <c r="AF696" i="1"/>
  <c r="AG696" i="1" s="1"/>
  <c r="AF692" i="1"/>
  <c r="AG692" i="1" s="1"/>
  <c r="AF688" i="1"/>
  <c r="AG688" i="1" s="1"/>
  <c r="AF684" i="1"/>
  <c r="AG684" i="1" s="1"/>
  <c r="AF680" i="1"/>
  <c r="AG680" i="1" s="1"/>
  <c r="AF676" i="1"/>
  <c r="AG676" i="1" s="1"/>
  <c r="AF672" i="1"/>
  <c r="AG672" i="1" s="1"/>
  <c r="AF668" i="1"/>
  <c r="AG668" i="1" s="1"/>
  <c r="AF664" i="1"/>
  <c r="AG664" i="1" s="1"/>
  <c r="AF660" i="1"/>
  <c r="AG660" i="1" s="1"/>
  <c r="AF656" i="1"/>
  <c r="AG656" i="1" s="1"/>
  <c r="AF652" i="1"/>
  <c r="AG652" i="1" s="1"/>
  <c r="AF648" i="1"/>
  <c r="AG648" i="1" s="1"/>
  <c r="AF644" i="1"/>
  <c r="AG644" i="1" s="1"/>
  <c r="AF640" i="1"/>
  <c r="AG640" i="1" s="1"/>
  <c r="AF636" i="1"/>
  <c r="AG636" i="1" s="1"/>
  <c r="AF632" i="1"/>
  <c r="AG632" i="1" s="1"/>
  <c r="AF628" i="1"/>
  <c r="AG628" i="1" s="1"/>
  <c r="AF624" i="1"/>
  <c r="AG624" i="1" s="1"/>
  <c r="AF620" i="1"/>
  <c r="AG620" i="1" s="1"/>
  <c r="AF616" i="1"/>
  <c r="AG616" i="1" s="1"/>
  <c r="AF612" i="1"/>
  <c r="AG612" i="1" s="1"/>
  <c r="AF608" i="1"/>
  <c r="AG608" i="1" s="1"/>
  <c r="AF604" i="1"/>
  <c r="AG604" i="1" s="1"/>
  <c r="AF600" i="1"/>
  <c r="AG600" i="1" s="1"/>
  <c r="AF596" i="1"/>
  <c r="AG596" i="1" s="1"/>
  <c r="AF592" i="1"/>
  <c r="AG592" i="1" s="1"/>
  <c r="AF588" i="1"/>
  <c r="AG588" i="1" s="1"/>
  <c r="AF584" i="1"/>
  <c r="AG584" i="1" s="1"/>
  <c r="AF580" i="1"/>
  <c r="AG580" i="1" s="1"/>
  <c r="AF576" i="1"/>
  <c r="AG576" i="1" s="1"/>
  <c r="AF572" i="1"/>
  <c r="AG572" i="1" s="1"/>
  <c r="AF568" i="1"/>
  <c r="AG568" i="1" s="1"/>
  <c r="AF564" i="1"/>
  <c r="AG564" i="1" s="1"/>
  <c r="AF560" i="1"/>
  <c r="AG560" i="1" s="1"/>
  <c r="AF556" i="1"/>
  <c r="AG556" i="1" s="1"/>
  <c r="AF552" i="1"/>
  <c r="AG552" i="1" s="1"/>
  <c r="AF548" i="1"/>
  <c r="AG548" i="1" s="1"/>
  <c r="AF544" i="1"/>
  <c r="AG544" i="1" s="1"/>
  <c r="AF540" i="1"/>
  <c r="AG540" i="1" s="1"/>
  <c r="AF536" i="1"/>
  <c r="AG536" i="1" s="1"/>
  <c r="AF532" i="1"/>
  <c r="AG532" i="1" s="1"/>
  <c r="AF528" i="1"/>
  <c r="AG528" i="1" s="1"/>
  <c r="AF524" i="1"/>
  <c r="AG524" i="1" s="1"/>
  <c r="AF520" i="1"/>
  <c r="AG520" i="1" s="1"/>
  <c r="AF516" i="1"/>
  <c r="AG516" i="1" s="1"/>
  <c r="AF512" i="1"/>
  <c r="AG512" i="1" s="1"/>
  <c r="AF508" i="1"/>
  <c r="AG508" i="1" s="1"/>
  <c r="AF504" i="1"/>
  <c r="AG504" i="1" s="1"/>
  <c r="AF500" i="1"/>
  <c r="AG500" i="1" s="1"/>
  <c r="AF496" i="1"/>
  <c r="AG496" i="1" s="1"/>
  <c r="AF492" i="1"/>
  <c r="AG492" i="1" s="1"/>
  <c r="AF488" i="1"/>
  <c r="AG488" i="1" s="1"/>
  <c r="AF484" i="1"/>
  <c r="AG484" i="1" s="1"/>
  <c r="AF480" i="1"/>
  <c r="AG480" i="1" s="1"/>
  <c r="AF476" i="1"/>
  <c r="AG476" i="1" s="1"/>
  <c r="AF472" i="1"/>
  <c r="AG472" i="1" s="1"/>
  <c r="AF468" i="1"/>
  <c r="AG468" i="1" s="1"/>
  <c r="AF464" i="1"/>
  <c r="AG464" i="1" s="1"/>
  <c r="AF460" i="1"/>
  <c r="AG460" i="1" s="1"/>
  <c r="AF456" i="1"/>
  <c r="AG456" i="1" s="1"/>
  <c r="AF452" i="1"/>
  <c r="AG452" i="1" s="1"/>
  <c r="AF448" i="1"/>
  <c r="AG448" i="1" s="1"/>
  <c r="AF444" i="1"/>
  <c r="AG444" i="1" s="1"/>
  <c r="AF440" i="1"/>
  <c r="AG440" i="1" s="1"/>
  <c r="AF436" i="1"/>
  <c r="AG436" i="1" s="1"/>
  <c r="AF432" i="1"/>
  <c r="AG432" i="1" s="1"/>
  <c r="AF428" i="1"/>
  <c r="AG428" i="1" s="1"/>
  <c r="AF424" i="1"/>
  <c r="AG424" i="1" s="1"/>
  <c r="AF340" i="1"/>
  <c r="AG340" i="1" s="1"/>
  <c r="AF336" i="1"/>
  <c r="AG336" i="1" s="1"/>
  <c r="AF332" i="1"/>
  <c r="AG332" i="1" s="1"/>
  <c r="AF328" i="1"/>
  <c r="AG328" i="1" s="1"/>
  <c r="AF324" i="1"/>
  <c r="AG324" i="1" s="1"/>
  <c r="AF320" i="1"/>
  <c r="AG320" i="1" s="1"/>
  <c r="AF316" i="1"/>
  <c r="AG316" i="1" s="1"/>
  <c r="AF312" i="1"/>
  <c r="AG312" i="1" s="1"/>
  <c r="AF308" i="1"/>
  <c r="AG308" i="1" s="1"/>
  <c r="AF304" i="1"/>
  <c r="AG304" i="1" s="1"/>
  <c r="AF300" i="1"/>
  <c r="AG300" i="1" s="1"/>
  <c r="AF296" i="1"/>
  <c r="AG296" i="1" s="1"/>
  <c r="AF292" i="1"/>
  <c r="AG292" i="1" s="1"/>
  <c r="AF288" i="1"/>
  <c r="AG288" i="1" s="1"/>
  <c r="AF284" i="1"/>
  <c r="AG284" i="1" s="1"/>
  <c r="AF278" i="1"/>
  <c r="AG278" i="1" s="1"/>
  <c r="AF274" i="1"/>
  <c r="AG274" i="1" s="1"/>
  <c r="AF270" i="1"/>
  <c r="AG270" i="1" s="1"/>
  <c r="AF266" i="1"/>
  <c r="AG266" i="1" s="1"/>
  <c r="AF262" i="1"/>
  <c r="AG262" i="1" s="1"/>
  <c r="AF258" i="1"/>
  <c r="AG258" i="1" s="1"/>
  <c r="AF254" i="1"/>
  <c r="AG254" i="1" s="1"/>
  <c r="AF250" i="1"/>
  <c r="AG250" i="1" s="1"/>
  <c r="AF246" i="1"/>
  <c r="AG246" i="1" s="1"/>
  <c r="AF242" i="1"/>
  <c r="AG242" i="1" s="1"/>
  <c r="AF238" i="1"/>
  <c r="AG238" i="1" s="1"/>
  <c r="AF234" i="1"/>
  <c r="AG234" i="1" s="1"/>
  <c r="AF230" i="1"/>
  <c r="AG230" i="1" s="1"/>
  <c r="AF226" i="1"/>
  <c r="AG226" i="1" s="1"/>
  <c r="AF225" i="1"/>
  <c r="AG225" i="1" s="1"/>
  <c r="AF221" i="1"/>
  <c r="AG221" i="1" s="1"/>
  <c r="AF217" i="1"/>
  <c r="AG217" i="1" s="1"/>
  <c r="AF213" i="1"/>
  <c r="AG213" i="1" s="1"/>
  <c r="AF209" i="1"/>
  <c r="AG209" i="1" s="1"/>
  <c r="AF205" i="1"/>
  <c r="AG205" i="1" s="1"/>
  <c r="AF201" i="1"/>
  <c r="AG201" i="1" s="1"/>
  <c r="AF197" i="1"/>
  <c r="AG197" i="1" s="1"/>
  <c r="AF193" i="1"/>
  <c r="AG193" i="1" s="1"/>
  <c r="AF189" i="1"/>
  <c r="AG189" i="1" s="1"/>
  <c r="AF185" i="1"/>
  <c r="AG185" i="1" s="1"/>
  <c r="AF181" i="1"/>
  <c r="AG181" i="1" s="1"/>
  <c r="AF177" i="1"/>
  <c r="AG177" i="1" s="1"/>
  <c r="AF173" i="1"/>
  <c r="AG173" i="1" s="1"/>
  <c r="AF169" i="1"/>
  <c r="AG169" i="1" s="1"/>
  <c r="AF165" i="1"/>
  <c r="AG165" i="1" s="1"/>
  <c r="AF161" i="1"/>
  <c r="AG161" i="1" s="1"/>
  <c r="AF157" i="1"/>
  <c r="AG157" i="1" s="1"/>
  <c r="AF153" i="1"/>
  <c r="AG153" i="1" s="1"/>
  <c r="AF149" i="1"/>
  <c r="AG149" i="1" s="1"/>
  <c r="AF145" i="1"/>
  <c r="AG145" i="1" s="1"/>
  <c r="AF141" i="1"/>
  <c r="AG141" i="1" s="1"/>
  <c r="AF137" i="1"/>
  <c r="AG137" i="1" s="1"/>
  <c r="AF133" i="1"/>
  <c r="AG133" i="1" s="1"/>
  <c r="AF129" i="1"/>
  <c r="AG129" i="1" s="1"/>
  <c r="AF125" i="1"/>
  <c r="AG125" i="1" s="1"/>
  <c r="AF121" i="1"/>
  <c r="AG121" i="1" s="1"/>
  <c r="AF117" i="1"/>
  <c r="AG117" i="1" s="1"/>
  <c r="AF113" i="1"/>
  <c r="AG113" i="1" s="1"/>
  <c r="AF109" i="1"/>
  <c r="AG109" i="1" s="1"/>
  <c r="AF105" i="1"/>
  <c r="AG105" i="1" s="1"/>
  <c r="AF101" i="1"/>
  <c r="AG101" i="1" s="1"/>
  <c r="AF97" i="1"/>
  <c r="AG97" i="1" s="1"/>
  <c r="AF93" i="1"/>
  <c r="AG93" i="1" s="1"/>
  <c r="AF89" i="1"/>
  <c r="AG89" i="1" s="1"/>
  <c r="AF85" i="1"/>
  <c r="AG85" i="1" s="1"/>
  <c r="AF81" i="1"/>
  <c r="AG81" i="1" s="1"/>
  <c r="AF77" i="1"/>
  <c r="AG77" i="1" s="1"/>
  <c r="AF73" i="1"/>
  <c r="AG73" i="1" s="1"/>
  <c r="AF69" i="1"/>
  <c r="AG69" i="1" s="1"/>
  <c r="AF65" i="1"/>
  <c r="AG65" i="1" s="1"/>
  <c r="AF61" i="1"/>
  <c r="AG61" i="1" s="1"/>
  <c r="AF57" i="1"/>
  <c r="AG57" i="1" s="1"/>
  <c r="AH618" i="1"/>
  <c r="AH608" i="1"/>
  <c r="AH604" i="1"/>
  <c r="AH602" i="1"/>
  <c r="AH600" i="1"/>
  <c r="AH598" i="1"/>
  <c r="AH596" i="1"/>
  <c r="AH594" i="1"/>
  <c r="AH592" i="1"/>
  <c r="AH591" i="1"/>
  <c r="AH590" i="1"/>
  <c r="AH589" i="1"/>
  <c r="AH588" i="1"/>
  <c r="AH587" i="1"/>
  <c r="AH586" i="1"/>
  <c r="AH585" i="1"/>
  <c r="AH584" i="1"/>
  <c r="AH583" i="1"/>
  <c r="AH582" i="1"/>
  <c r="AH581" i="1"/>
  <c r="AH580" i="1"/>
  <c r="AH579" i="1"/>
  <c r="AH578" i="1"/>
  <c r="AH577" i="1"/>
  <c r="AH576" i="1"/>
  <c r="AH575" i="1"/>
  <c r="AH574" i="1"/>
  <c r="AH573" i="1"/>
  <c r="AH572" i="1"/>
  <c r="AH571" i="1"/>
  <c r="AH570" i="1"/>
  <c r="AH569" i="1"/>
  <c r="AH568" i="1"/>
  <c r="AH567" i="1"/>
  <c r="AH566" i="1"/>
  <c r="AH565" i="1"/>
  <c r="AH564" i="1"/>
  <c r="AH563" i="1"/>
  <c r="AH562" i="1"/>
  <c r="AH561" i="1"/>
  <c r="AH560" i="1"/>
  <c r="AH559" i="1"/>
  <c r="AH558" i="1"/>
  <c r="AH557" i="1"/>
  <c r="AH556" i="1"/>
  <c r="AH555" i="1"/>
  <c r="AH554" i="1"/>
  <c r="AH553" i="1"/>
  <c r="AH552" i="1"/>
  <c r="AH529" i="1"/>
  <c r="AH528" i="1"/>
  <c r="AH527" i="1"/>
  <c r="AH526" i="1"/>
  <c r="AH525" i="1"/>
  <c r="AH524" i="1"/>
  <c r="AH523" i="1"/>
  <c r="AH522" i="1"/>
  <c r="AH521" i="1"/>
  <c r="AH520" i="1"/>
  <c r="AH519" i="1"/>
  <c r="AH518" i="1"/>
  <c r="AH517" i="1"/>
  <c r="AH516" i="1"/>
  <c r="AH515" i="1"/>
  <c r="AH514" i="1"/>
  <c r="AH513" i="1"/>
  <c r="AH512" i="1"/>
  <c r="AH511" i="1"/>
  <c r="AH510" i="1"/>
  <c r="AH509" i="1"/>
  <c r="AH508" i="1"/>
  <c r="AH507" i="1"/>
  <c r="AH506" i="1"/>
  <c r="AH505" i="1"/>
  <c r="AH504" i="1"/>
  <c r="AH503" i="1"/>
  <c r="AH502" i="1"/>
  <c r="AH501" i="1"/>
  <c r="AH500" i="1"/>
  <c r="AH499" i="1"/>
  <c r="AH498" i="1"/>
  <c r="AH497" i="1"/>
  <c r="AH496" i="1"/>
  <c r="AH495" i="1"/>
  <c r="AH494" i="1"/>
  <c r="AH493" i="1"/>
  <c r="AH492" i="1"/>
  <c r="AH491" i="1"/>
  <c r="AH490" i="1"/>
  <c r="AH489" i="1"/>
  <c r="AH488" i="1"/>
  <c r="AH487" i="1"/>
  <c r="AH486" i="1"/>
  <c r="AH485" i="1"/>
  <c r="AH484" i="1"/>
  <c r="AH483" i="1"/>
  <c r="AH482" i="1"/>
  <c r="AH481" i="1"/>
  <c r="AH480" i="1"/>
  <c r="AH479" i="1"/>
  <c r="AH478" i="1"/>
  <c r="AH477" i="1"/>
  <c r="AH476" i="1"/>
  <c r="AH475" i="1"/>
  <c r="AH474" i="1"/>
  <c r="AH473" i="1"/>
  <c r="AH472" i="1"/>
  <c r="AH471" i="1"/>
  <c r="AH470" i="1"/>
  <c r="AH469" i="1"/>
  <c r="AH468" i="1"/>
  <c r="AH467" i="1"/>
  <c r="AH466" i="1"/>
  <c r="AH465" i="1"/>
  <c r="AH464" i="1"/>
  <c r="AH463" i="1"/>
  <c r="AH462" i="1"/>
  <c r="AH461" i="1"/>
  <c r="AH460" i="1"/>
  <c r="AH459" i="1"/>
  <c r="AH458" i="1"/>
  <c r="AH457" i="1"/>
  <c r="AH456" i="1"/>
  <c r="AH455" i="1"/>
  <c r="AH454" i="1"/>
  <c r="AH453" i="1"/>
  <c r="AH452" i="1"/>
  <c r="AH451" i="1"/>
  <c r="AH450" i="1"/>
  <c r="AH449" i="1"/>
  <c r="AH448" i="1"/>
  <c r="AH447" i="1"/>
  <c r="AH446" i="1"/>
  <c r="AH445" i="1"/>
  <c r="AH444" i="1"/>
  <c r="AH443" i="1"/>
  <c r="AH442" i="1"/>
  <c r="AH441" i="1"/>
  <c r="AH440" i="1"/>
  <c r="AH439" i="1"/>
  <c r="AH438" i="1"/>
  <c r="AH437" i="1"/>
  <c r="AH436" i="1"/>
  <c r="AH435" i="1"/>
  <c r="AH551" i="1"/>
  <c r="AH550" i="1"/>
  <c r="AH549" i="1"/>
  <c r="AH548" i="1"/>
  <c r="AH547" i="1"/>
  <c r="AH546" i="1"/>
  <c r="AH545" i="1"/>
  <c r="AH544" i="1"/>
  <c r="AH543" i="1"/>
  <c r="AH542" i="1"/>
  <c r="AH541" i="1"/>
  <c r="AH540" i="1"/>
  <c r="AH539" i="1"/>
  <c r="AH538" i="1"/>
  <c r="AH537" i="1"/>
  <c r="AH536" i="1"/>
  <c r="AH535" i="1"/>
  <c r="AH534" i="1"/>
  <c r="AH533" i="1"/>
  <c r="AH532" i="1"/>
  <c r="AH531" i="1"/>
  <c r="AH530" i="1"/>
  <c r="AH434" i="1"/>
  <c r="AH433" i="1"/>
  <c r="AH432" i="1"/>
  <c r="AH431" i="1"/>
  <c r="AH430" i="1"/>
  <c r="AH429" i="1"/>
  <c r="AH428" i="1"/>
  <c r="AH427" i="1"/>
  <c r="AH426" i="1"/>
  <c r="AH425" i="1"/>
  <c r="AH424" i="1"/>
  <c r="AH423" i="1"/>
  <c r="AH422" i="1"/>
  <c r="AH421" i="1"/>
  <c r="AH420" i="1"/>
  <c r="AH419" i="1"/>
  <c r="AH418" i="1"/>
  <c r="AH417" i="1"/>
  <c r="AH416" i="1"/>
  <c r="AH415" i="1"/>
  <c r="AH414" i="1"/>
  <c r="AH413" i="1"/>
  <c r="AH412" i="1"/>
  <c r="AH411" i="1"/>
  <c r="AH410" i="1"/>
  <c r="AH409" i="1"/>
  <c r="AH408" i="1"/>
  <c r="AH407" i="1"/>
  <c r="AH406" i="1"/>
  <c r="AH405" i="1"/>
  <c r="AH404" i="1"/>
  <c r="AH403" i="1"/>
  <c r="AH402" i="1"/>
  <c r="AH401" i="1"/>
  <c r="AH400" i="1"/>
  <c r="AH399" i="1"/>
  <c r="AH398" i="1"/>
  <c r="AH397" i="1"/>
  <c r="AH396" i="1"/>
  <c r="AH395" i="1"/>
  <c r="AH394" i="1"/>
  <c r="AH393" i="1"/>
  <c r="AH392" i="1"/>
  <c r="AH391" i="1"/>
  <c r="AH390" i="1"/>
  <c r="AH389" i="1"/>
  <c r="AH388" i="1"/>
  <c r="AH387" i="1"/>
  <c r="AH386" i="1"/>
  <c r="AH385" i="1"/>
  <c r="AH384" i="1"/>
  <c r="AH383" i="1"/>
  <c r="AH382" i="1"/>
  <c r="AH381" i="1"/>
  <c r="AH380" i="1"/>
  <c r="AH379" i="1"/>
  <c r="AH378" i="1"/>
  <c r="AH377" i="1"/>
  <c r="AH376" i="1"/>
  <c r="AH375" i="1"/>
  <c r="AH374" i="1"/>
  <c r="AH373" i="1"/>
  <c r="AH372" i="1"/>
  <c r="AH371" i="1"/>
  <c r="AH370" i="1"/>
  <c r="AH369" i="1"/>
  <c r="AH368" i="1"/>
  <c r="AH367" i="1"/>
  <c r="AH366" i="1"/>
  <c r="AH365" i="1"/>
  <c r="AH364" i="1"/>
  <c r="AH363" i="1"/>
  <c r="AH362" i="1"/>
  <c r="AH361" i="1"/>
  <c r="AH360" i="1"/>
  <c r="AH359" i="1"/>
  <c r="AH358" i="1"/>
  <c r="AH357" i="1"/>
  <c r="AH356" i="1"/>
  <c r="AH355" i="1"/>
  <c r="AH354" i="1"/>
  <c r="AH353" i="1"/>
  <c r="AH352" i="1"/>
  <c r="AH351" i="1"/>
  <c r="AH350" i="1"/>
  <c r="AH349" i="1"/>
  <c r="AH348" i="1"/>
  <c r="AH347" i="1"/>
  <c r="AH346" i="1"/>
  <c r="AH345" i="1"/>
  <c r="AH344" i="1"/>
  <c r="AH343" i="1"/>
  <c r="AH342" i="1"/>
  <c r="AH341" i="1"/>
  <c r="AH340" i="1"/>
  <c r="AH339" i="1"/>
  <c r="AH338" i="1"/>
  <c r="AH337" i="1"/>
  <c r="AH336" i="1"/>
  <c r="AH335" i="1"/>
  <c r="AH334" i="1"/>
  <c r="AH333" i="1"/>
  <c r="AH332" i="1"/>
  <c r="AH331" i="1"/>
  <c r="AH330" i="1"/>
  <c r="AH329" i="1"/>
  <c r="AH328" i="1"/>
  <c r="AH327" i="1"/>
  <c r="AH326" i="1"/>
  <c r="AH325" i="1"/>
  <c r="AH324" i="1"/>
  <c r="AH323" i="1"/>
  <c r="AH322" i="1"/>
  <c r="AH321" i="1"/>
  <c r="AH320" i="1"/>
  <c r="AH319" i="1"/>
  <c r="AH318" i="1"/>
  <c r="AH317" i="1"/>
  <c r="AH316" i="1"/>
  <c r="AH315" i="1"/>
  <c r="AH314" i="1"/>
  <c r="AH313" i="1"/>
  <c r="AH312" i="1"/>
  <c r="AH311" i="1"/>
  <c r="AH310" i="1"/>
  <c r="AH309" i="1"/>
  <c r="AH308" i="1"/>
  <c r="AH307" i="1"/>
  <c r="AH306" i="1"/>
  <c r="AH305" i="1"/>
  <c r="AH304" i="1"/>
  <c r="AH303" i="1"/>
  <c r="AH302" i="1"/>
  <c r="AH301" i="1"/>
  <c r="AH300" i="1"/>
  <c r="AH299" i="1"/>
  <c r="AH298" i="1"/>
  <c r="AH297" i="1"/>
  <c r="AH296" i="1"/>
  <c r="AH295" i="1"/>
  <c r="AH294" i="1"/>
  <c r="AH293" i="1"/>
  <c r="AH292" i="1"/>
  <c r="AH291" i="1"/>
  <c r="AH290" i="1"/>
  <c r="AH289" i="1"/>
  <c r="AH288" i="1"/>
  <c r="AH287" i="1"/>
  <c r="AH286" i="1"/>
  <c r="AH285" i="1"/>
  <c r="AH284" i="1"/>
  <c r="AH283" i="1"/>
  <c r="AH282" i="1"/>
  <c r="AH281" i="1"/>
  <c r="AH280" i="1"/>
  <c r="AH279" i="1"/>
  <c r="AH278" i="1"/>
  <c r="AH277" i="1"/>
  <c r="AH276" i="1"/>
  <c r="AH275" i="1"/>
  <c r="AH274" i="1"/>
  <c r="AH273" i="1"/>
  <c r="AH272" i="1"/>
  <c r="AH271" i="1"/>
  <c r="AH270" i="1"/>
  <c r="AH269" i="1"/>
  <c r="AH268" i="1"/>
  <c r="AH267" i="1"/>
  <c r="AH266" i="1"/>
  <c r="AH265" i="1"/>
  <c r="AH3" i="1"/>
  <c r="AH4" i="1"/>
  <c r="AH5" i="1"/>
  <c r="AH6" i="1"/>
  <c r="AH7"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H126" i="1"/>
  <c r="AH127" i="1"/>
  <c r="AH128" i="1"/>
  <c r="AH129" i="1"/>
  <c r="AH130" i="1"/>
  <c r="AH131" i="1"/>
  <c r="AH132" i="1"/>
  <c r="AH133" i="1"/>
  <c r="AH134" i="1"/>
  <c r="AH135" i="1"/>
  <c r="AH136" i="1"/>
  <c r="AH137" i="1"/>
  <c r="AH138" i="1"/>
  <c r="AH139" i="1"/>
  <c r="AH140" i="1"/>
  <c r="AH141" i="1"/>
  <c r="AH142" i="1"/>
  <c r="AH143" i="1"/>
  <c r="AH144" i="1"/>
  <c r="AH145" i="1"/>
  <c r="AH146" i="1"/>
  <c r="AH147" i="1"/>
  <c r="AH148" i="1"/>
  <c r="AH149" i="1"/>
  <c r="AH150" i="1"/>
  <c r="AH151" i="1"/>
  <c r="AH152" i="1"/>
  <c r="AH153" i="1"/>
  <c r="AH154" i="1"/>
  <c r="AH155" i="1"/>
  <c r="AH156" i="1"/>
  <c r="AH157" i="1"/>
  <c r="AH158" i="1"/>
  <c r="AH159" i="1"/>
  <c r="AH160" i="1"/>
  <c r="AH161" i="1"/>
  <c r="AH162" i="1"/>
  <c r="AH163" i="1"/>
  <c r="AH164" i="1"/>
  <c r="AH165" i="1"/>
  <c r="AH166" i="1"/>
  <c r="AH167" i="1"/>
  <c r="AH168" i="1"/>
  <c r="AH169" i="1"/>
  <c r="AH170" i="1"/>
  <c r="AH171" i="1"/>
  <c r="AH172" i="1"/>
  <c r="AH173" i="1"/>
  <c r="AH174" i="1"/>
  <c r="AH175" i="1"/>
  <c r="AH176" i="1"/>
  <c r="AH177" i="1"/>
  <c r="AH178" i="1"/>
  <c r="AH179" i="1"/>
  <c r="AH180" i="1"/>
  <c r="AH181" i="1"/>
  <c r="AH182" i="1"/>
  <c r="AH183" i="1"/>
  <c r="AH184" i="1"/>
  <c r="AH185" i="1"/>
  <c r="AH186" i="1"/>
  <c r="AH187" i="1"/>
  <c r="AH188" i="1"/>
  <c r="AH189" i="1"/>
  <c r="AH190" i="1"/>
  <c r="AH191" i="1"/>
  <c r="AH192" i="1"/>
  <c r="AH193" i="1"/>
  <c r="AH194" i="1"/>
  <c r="AH195" i="1"/>
  <c r="AH196" i="1"/>
  <c r="AH197" i="1"/>
  <c r="AH198" i="1"/>
  <c r="AH199" i="1"/>
  <c r="AH200" i="1"/>
  <c r="AH201" i="1"/>
  <c r="AH202" i="1"/>
  <c r="AH203" i="1"/>
  <c r="AH204" i="1"/>
  <c r="AH205" i="1"/>
  <c r="AH206" i="1"/>
  <c r="AH207" i="1"/>
  <c r="AH208" i="1"/>
  <c r="AH209" i="1"/>
  <c r="AH210" i="1"/>
  <c r="AH211" i="1"/>
  <c r="AH212" i="1"/>
  <c r="AH213" i="1"/>
  <c r="AH214" i="1"/>
  <c r="AH215" i="1"/>
  <c r="AH216" i="1"/>
  <c r="AH217" i="1"/>
  <c r="AH218" i="1"/>
  <c r="AH219" i="1"/>
  <c r="AH220" i="1"/>
  <c r="AH221" i="1"/>
  <c r="AH222" i="1"/>
  <c r="AH223" i="1"/>
  <c r="AH224" i="1"/>
  <c r="AH225" i="1"/>
  <c r="AH226" i="1"/>
  <c r="AH227" i="1"/>
  <c r="AH228" i="1"/>
  <c r="AH229" i="1"/>
  <c r="AH230" i="1"/>
  <c r="AH231" i="1"/>
  <c r="AH232" i="1"/>
  <c r="AH233" i="1"/>
  <c r="AH234" i="1"/>
  <c r="AH235" i="1"/>
  <c r="AH236" i="1"/>
  <c r="AH237" i="1"/>
  <c r="AH238" i="1"/>
  <c r="AH239" i="1"/>
  <c r="AH240" i="1"/>
  <c r="AH241" i="1"/>
  <c r="AH242" i="1"/>
  <c r="AH243" i="1"/>
  <c r="AH244" i="1"/>
  <c r="AH245" i="1"/>
  <c r="AH246" i="1"/>
  <c r="AH247" i="1"/>
  <c r="AH248" i="1"/>
  <c r="AH249" i="1"/>
  <c r="AH250" i="1"/>
  <c r="AH251" i="1"/>
  <c r="AH252" i="1"/>
  <c r="AH253" i="1"/>
  <c r="AH254" i="1"/>
  <c r="AH255" i="1"/>
  <c r="AH256" i="1"/>
  <c r="AH257" i="1"/>
  <c r="H309" i="1"/>
  <c r="H328" i="1"/>
  <c r="H332" i="1"/>
  <c r="H67" i="1"/>
  <c r="H92" i="1"/>
  <c r="H161" i="1"/>
  <c r="H187" i="1"/>
  <c r="H224" i="1"/>
  <c r="H152" i="1"/>
  <c r="H239" i="1"/>
  <c r="X323" i="1"/>
  <c r="Y323" i="1" s="1"/>
  <c r="X319" i="1"/>
  <c r="Y319" i="1" s="1"/>
  <c r="X317" i="1"/>
  <c r="Y317" i="1" s="1"/>
  <c r="X316" i="1"/>
  <c r="Y316" i="1" s="1"/>
  <c r="X291" i="1"/>
  <c r="Y291" i="1" s="1"/>
  <c r="X287" i="1"/>
  <c r="Y287" i="1" s="1"/>
  <c r="X285" i="1"/>
  <c r="Y285" i="1" s="1"/>
  <c r="X284" i="1"/>
  <c r="Y284" i="1" s="1"/>
  <c r="X257" i="1"/>
  <c r="Y257" i="1" s="1"/>
  <c r="X252" i="1"/>
  <c r="Y252" i="1" s="1"/>
  <c r="X250" i="1"/>
  <c r="Y250" i="1" s="1"/>
  <c r="X249" i="1"/>
  <c r="Y249" i="1" s="1"/>
  <c r="X224" i="1"/>
  <c r="Y224" i="1" s="1"/>
  <c r="X220" i="1"/>
  <c r="Y220" i="1" s="1"/>
  <c r="X218" i="1"/>
  <c r="Y218" i="1" s="1"/>
  <c r="X217" i="1"/>
  <c r="Y217" i="1" s="1"/>
  <c r="X192" i="1"/>
  <c r="Y192" i="1" s="1"/>
  <c r="X188" i="1"/>
  <c r="Y188" i="1" s="1"/>
  <c r="X186" i="1"/>
  <c r="Y186" i="1" s="1"/>
  <c r="X185" i="1"/>
  <c r="Y185" i="1" s="1"/>
  <c r="X152" i="1"/>
  <c r="Y152" i="1" s="1"/>
  <c r="X148" i="1"/>
  <c r="Y148" i="1" s="1"/>
  <c r="X146" i="1"/>
  <c r="Y146" i="1" s="1"/>
  <c r="X145" i="1"/>
  <c r="Y145" i="1" s="1"/>
  <c r="X109" i="1"/>
  <c r="Y109" i="1" s="1"/>
  <c r="H370" i="1"/>
  <c r="H343" i="1"/>
  <c r="H291" i="1"/>
  <c r="H329" i="1"/>
  <c r="H295" i="1"/>
  <c r="H260" i="1"/>
  <c r="H131" i="1"/>
  <c r="H381" i="1"/>
  <c r="H156" i="1"/>
  <c r="H28" i="1"/>
  <c r="H226" i="1"/>
  <c r="H97" i="1"/>
  <c r="H251" i="1"/>
  <c r="H122" i="1"/>
  <c r="H372" i="1"/>
  <c r="H159" i="1"/>
  <c r="H377" i="1"/>
  <c r="H24" i="1"/>
  <c r="H93" i="1"/>
  <c r="H110" i="1"/>
  <c r="X331" i="1"/>
  <c r="Y331" i="1" s="1"/>
  <c r="X329" i="1"/>
  <c r="Y329" i="1" s="1"/>
  <c r="X328" i="1"/>
  <c r="Y328" i="1" s="1"/>
  <c r="X327" i="1"/>
  <c r="Y327" i="1" s="1"/>
  <c r="X325" i="1"/>
  <c r="Y325" i="1" s="1"/>
  <c r="X324" i="1"/>
  <c r="Y324" i="1" s="1"/>
  <c r="X311" i="1"/>
  <c r="Y311" i="1" s="1"/>
  <c r="X309" i="1"/>
  <c r="Y309" i="1" s="1"/>
  <c r="X308" i="1"/>
  <c r="Y308" i="1" s="1"/>
  <c r="X295" i="1"/>
  <c r="Y295" i="1" s="1"/>
  <c r="X293" i="1"/>
  <c r="Y293" i="1" s="1"/>
  <c r="X292" i="1"/>
  <c r="Y292" i="1" s="1"/>
  <c r="X279" i="1"/>
  <c r="Y279" i="1" s="1"/>
  <c r="X277" i="1"/>
  <c r="Y277" i="1" s="1"/>
  <c r="X276" i="1"/>
  <c r="Y276" i="1" s="1"/>
  <c r="X263" i="1"/>
  <c r="Y263" i="1" s="1"/>
  <c r="X261" i="1"/>
  <c r="Y261" i="1" s="1"/>
  <c r="X259" i="1"/>
  <c r="Y259" i="1" s="1"/>
  <c r="X258" i="1"/>
  <c r="Y258" i="1" s="1"/>
  <c r="X244" i="1"/>
  <c r="Y244" i="1" s="1"/>
  <c r="X242" i="1"/>
  <c r="Y242" i="1" s="1"/>
  <c r="X241" i="1"/>
  <c r="Y241" i="1" s="1"/>
  <c r="X228" i="1"/>
  <c r="Y228" i="1" s="1"/>
  <c r="X226" i="1"/>
  <c r="Y226" i="1" s="1"/>
  <c r="X225" i="1"/>
  <c r="Y225" i="1" s="1"/>
  <c r="X212" i="1"/>
  <c r="Y212" i="1" s="1"/>
  <c r="X210" i="1"/>
  <c r="Y210" i="1" s="1"/>
  <c r="X209" i="1"/>
  <c r="Y209" i="1" s="1"/>
  <c r="X196" i="1"/>
  <c r="Y196" i="1" s="1"/>
  <c r="X194" i="1"/>
  <c r="Y194" i="1" s="1"/>
  <c r="X193" i="1"/>
  <c r="Y193" i="1" s="1"/>
  <c r="X180" i="1"/>
  <c r="Y180" i="1" s="1"/>
  <c r="X178" i="1"/>
  <c r="Y178" i="1" s="1"/>
  <c r="X177" i="1"/>
  <c r="Y177" i="1" s="1"/>
  <c r="X160" i="1"/>
  <c r="Y160" i="1" s="1"/>
  <c r="X156" i="1"/>
  <c r="Y156" i="1" s="1"/>
  <c r="X154" i="1"/>
  <c r="Y154" i="1" s="1"/>
  <c r="X153" i="1"/>
  <c r="Y153" i="1" s="1"/>
  <c r="X140" i="1"/>
  <c r="Y140" i="1" s="1"/>
  <c r="X138" i="1"/>
  <c r="Y138" i="1" s="1"/>
  <c r="X137" i="1"/>
  <c r="Y137" i="1" s="1"/>
  <c r="X124" i="1"/>
  <c r="Y124" i="1" s="1"/>
  <c r="X122" i="1"/>
  <c r="Y122" i="1" s="1"/>
  <c r="X121" i="1"/>
  <c r="Y121" i="1" s="1"/>
  <c r="X104" i="1"/>
  <c r="Y104" i="1" s="1"/>
  <c r="X102" i="1"/>
  <c r="Y102" i="1" s="1"/>
  <c r="X100" i="1"/>
  <c r="Y100" i="1" s="1"/>
  <c r="X99" i="1"/>
  <c r="Y99" i="1" s="1"/>
  <c r="H338" i="1"/>
  <c r="H277" i="1"/>
  <c r="H308" i="1"/>
  <c r="H323" i="1"/>
  <c r="H357" i="1"/>
  <c r="H358" i="1"/>
  <c r="H297" i="1"/>
  <c r="H4" i="1"/>
  <c r="H340" i="1"/>
  <c r="H327" i="1"/>
  <c r="H361" i="1"/>
  <c r="H296" i="1"/>
  <c r="H228" i="1"/>
  <c r="H164" i="1"/>
  <c r="H99" i="1"/>
  <c r="H35" i="1"/>
  <c r="H253" i="1"/>
  <c r="H189" i="1"/>
  <c r="H124" i="1"/>
  <c r="H60" i="1"/>
  <c r="H374" i="1"/>
  <c r="H258" i="1"/>
  <c r="H194" i="1"/>
  <c r="H129" i="1"/>
  <c r="H65" i="1"/>
  <c r="H379" i="1"/>
  <c r="H219" i="1"/>
  <c r="H154" i="1"/>
  <c r="H90" i="1"/>
  <c r="H26" i="1"/>
  <c r="H256" i="1"/>
  <c r="H192" i="1"/>
  <c r="H127" i="1"/>
  <c r="H63" i="1"/>
  <c r="H217" i="1"/>
  <c r="H88" i="1"/>
  <c r="H286" i="1"/>
  <c r="H157" i="1"/>
  <c r="H29" i="1"/>
  <c r="H175" i="1"/>
  <c r="H46" i="1"/>
  <c r="X333" i="1"/>
  <c r="Y333" i="1" s="1"/>
  <c r="X332" i="1"/>
  <c r="Y332" i="1" s="1"/>
  <c r="X321" i="1"/>
  <c r="Y321" i="1" s="1"/>
  <c r="X320" i="1"/>
  <c r="Y320" i="1" s="1"/>
  <c r="X313" i="1"/>
  <c r="Y313" i="1" s="1"/>
  <c r="X312" i="1"/>
  <c r="Y312" i="1" s="1"/>
  <c r="X305" i="1"/>
  <c r="Y305" i="1" s="1"/>
  <c r="X304" i="1"/>
  <c r="Y304" i="1" s="1"/>
  <c r="X297" i="1"/>
  <c r="Y297" i="1" s="1"/>
  <c r="X296" i="1"/>
  <c r="Y296" i="1" s="1"/>
  <c r="X289" i="1"/>
  <c r="Y289" i="1" s="1"/>
  <c r="X288" i="1"/>
  <c r="Y288" i="1" s="1"/>
  <c r="X281" i="1"/>
  <c r="Y281" i="1" s="1"/>
  <c r="X280" i="1"/>
  <c r="Y280" i="1" s="1"/>
  <c r="X273" i="1"/>
  <c r="Y273" i="1" s="1"/>
  <c r="X272" i="1"/>
  <c r="Y272" i="1" s="1"/>
  <c r="X265" i="1"/>
  <c r="Y265" i="1" s="1"/>
  <c r="X264" i="1"/>
  <c r="Y264" i="1" s="1"/>
  <c r="X254" i="1"/>
  <c r="Y254" i="1" s="1"/>
  <c r="X253" i="1"/>
  <c r="Y253" i="1" s="1"/>
  <c r="X246" i="1"/>
  <c r="Y246" i="1" s="1"/>
  <c r="X245" i="1"/>
  <c r="Y245" i="1" s="1"/>
  <c r="X238" i="1"/>
  <c r="Y238" i="1" s="1"/>
  <c r="X237" i="1"/>
  <c r="Y237" i="1" s="1"/>
  <c r="X230" i="1"/>
  <c r="Y230" i="1" s="1"/>
  <c r="X229" i="1"/>
  <c r="Y229" i="1" s="1"/>
  <c r="X222" i="1"/>
  <c r="Y222" i="1" s="1"/>
  <c r="X221" i="1"/>
  <c r="Y221" i="1" s="1"/>
  <c r="X214" i="1"/>
  <c r="Y214" i="1" s="1"/>
  <c r="X213" i="1"/>
  <c r="Y213" i="1" s="1"/>
  <c r="X206" i="1"/>
  <c r="Y206" i="1" s="1"/>
  <c r="X205" i="1"/>
  <c r="Y205" i="1" s="1"/>
  <c r="X198" i="1"/>
  <c r="Y198" i="1" s="1"/>
  <c r="X197" i="1"/>
  <c r="Y197" i="1" s="1"/>
  <c r="X190" i="1"/>
  <c r="Y190" i="1" s="1"/>
  <c r="X189" i="1"/>
  <c r="Y189" i="1" s="1"/>
  <c r="X182" i="1"/>
  <c r="Y182" i="1" s="1"/>
  <c r="X181" i="1"/>
  <c r="Y181" i="1" s="1"/>
  <c r="X174" i="1"/>
  <c r="Y174" i="1" s="1"/>
  <c r="X173" i="1"/>
  <c r="Y173" i="1" s="1"/>
  <c r="X164" i="1"/>
  <c r="Y164" i="1" s="1"/>
  <c r="X162" i="1"/>
  <c r="Y162" i="1" s="1"/>
  <c r="X161" i="1"/>
  <c r="Y161" i="1" s="1"/>
  <c r="X150" i="1"/>
  <c r="Y150" i="1" s="1"/>
  <c r="X149" i="1"/>
  <c r="Y149" i="1" s="1"/>
  <c r="X142" i="1"/>
  <c r="Y142" i="1" s="1"/>
  <c r="X141" i="1"/>
  <c r="Y141" i="1" s="1"/>
  <c r="X134" i="1"/>
  <c r="Y134" i="1" s="1"/>
  <c r="X133" i="1"/>
  <c r="Y133" i="1" s="1"/>
  <c r="X126" i="1"/>
  <c r="Y126" i="1" s="1"/>
  <c r="X125" i="1"/>
  <c r="Y125" i="1" s="1"/>
  <c r="X114" i="1"/>
  <c r="Y114" i="1" s="1"/>
  <c r="X113" i="1"/>
  <c r="Y113" i="1" s="1"/>
  <c r="X106" i="1"/>
  <c r="Y106" i="1" s="1"/>
  <c r="X105" i="1"/>
  <c r="Y105" i="1" s="1"/>
  <c r="X94" i="1"/>
  <c r="Y94" i="1" s="1"/>
  <c r="X92" i="1"/>
  <c r="Y92" i="1" s="1"/>
  <c r="X91" i="1"/>
  <c r="Y91" i="1" s="1"/>
  <c r="H354" i="1"/>
  <c r="H325" i="1"/>
  <c r="H293" i="1"/>
  <c r="H359" i="1"/>
  <c r="H330" i="1"/>
  <c r="H368" i="1"/>
  <c r="H336" i="1"/>
  <c r="H307" i="1"/>
  <c r="H275" i="1"/>
  <c r="H341" i="1"/>
  <c r="H304" i="1"/>
  <c r="H342" i="1"/>
  <c r="H313" i="1"/>
  <c r="H281" i="1"/>
  <c r="H347" i="1"/>
  <c r="H316" i="1"/>
  <c r="H356" i="1"/>
  <c r="H311" i="1"/>
  <c r="H279" i="1"/>
  <c r="H345" i="1"/>
  <c r="H312" i="1"/>
  <c r="H276" i="1"/>
  <c r="H244" i="1"/>
  <c r="H212" i="1"/>
  <c r="H180" i="1"/>
  <c r="H147" i="1"/>
  <c r="H115" i="1"/>
  <c r="H83" i="1"/>
  <c r="H51" i="1"/>
  <c r="H19" i="1"/>
  <c r="H269" i="1"/>
  <c r="H237" i="1"/>
  <c r="H205" i="1"/>
  <c r="H173" i="1"/>
  <c r="H140" i="1"/>
  <c r="H108" i="1"/>
  <c r="H76" i="1"/>
  <c r="H44" i="1"/>
  <c r="H12" i="1"/>
  <c r="H306" i="1"/>
  <c r="H274" i="1"/>
  <c r="H242" i="1"/>
  <c r="H210" i="1"/>
  <c r="H178" i="1"/>
  <c r="H145" i="1"/>
  <c r="H113" i="1"/>
  <c r="H81" i="1"/>
  <c r="H49" i="1"/>
  <c r="H17" i="1"/>
  <c r="H267" i="1"/>
  <c r="H235" i="1"/>
  <c r="H203" i="1"/>
  <c r="H171" i="1"/>
  <c r="H138" i="1"/>
  <c r="H106" i="1"/>
  <c r="H74" i="1"/>
  <c r="H42" i="1"/>
  <c r="H10" i="1"/>
  <c r="H272" i="1"/>
  <c r="H240" i="1"/>
  <c r="H208" i="1"/>
  <c r="H176" i="1"/>
  <c r="H143" i="1"/>
  <c r="H111" i="1"/>
  <c r="H79" i="1"/>
  <c r="H31" i="1"/>
  <c r="H249" i="1"/>
  <c r="H185" i="1"/>
  <c r="H120" i="1"/>
  <c r="H56" i="1"/>
  <c r="H318" i="1"/>
  <c r="H254" i="1"/>
  <c r="H190" i="1"/>
  <c r="H125" i="1"/>
  <c r="H61" i="1"/>
  <c r="H271" i="1"/>
  <c r="H207" i="1"/>
  <c r="H142" i="1"/>
  <c r="H78" i="1"/>
  <c r="X334" i="1"/>
  <c r="Y334" i="1" s="1"/>
  <c r="X330" i="1"/>
  <c r="Y330" i="1" s="1"/>
  <c r="X326" i="1"/>
  <c r="Y326" i="1" s="1"/>
  <c r="X322" i="1"/>
  <c r="Y322" i="1" s="1"/>
  <c r="X318" i="1"/>
  <c r="Y318" i="1" s="1"/>
  <c r="X314" i="1"/>
  <c r="Y314" i="1" s="1"/>
  <c r="X310" i="1"/>
  <c r="Y310" i="1" s="1"/>
  <c r="X306" i="1"/>
  <c r="Y306" i="1" s="1"/>
  <c r="X302" i="1"/>
  <c r="Y302" i="1" s="1"/>
  <c r="X298" i="1"/>
  <c r="Y298" i="1" s="1"/>
  <c r="X294" i="1"/>
  <c r="Y294" i="1" s="1"/>
  <c r="X290" i="1"/>
  <c r="Y290" i="1" s="1"/>
  <c r="X286" i="1"/>
  <c r="Y286" i="1" s="1"/>
  <c r="X282" i="1"/>
  <c r="Y282" i="1" s="1"/>
  <c r="X278" i="1"/>
  <c r="Y278" i="1" s="1"/>
  <c r="X274" i="1"/>
  <c r="Y274" i="1" s="1"/>
  <c r="X270" i="1"/>
  <c r="Y270" i="1" s="1"/>
  <c r="X266" i="1"/>
  <c r="Y266" i="1" s="1"/>
  <c r="X262" i="1"/>
  <c r="Y262" i="1" s="1"/>
  <c r="X255" i="1"/>
  <c r="Y255" i="1" s="1"/>
  <c r="X251" i="1"/>
  <c r="Y251" i="1" s="1"/>
  <c r="X247" i="1"/>
  <c r="Y247" i="1" s="1"/>
  <c r="X243" i="1"/>
  <c r="Y243" i="1" s="1"/>
  <c r="X239" i="1"/>
  <c r="Y239" i="1" s="1"/>
  <c r="X235" i="1"/>
  <c r="Y235" i="1" s="1"/>
  <c r="X231" i="1"/>
  <c r="Y231" i="1" s="1"/>
  <c r="X227" i="1"/>
  <c r="Y227" i="1" s="1"/>
  <c r="X223" i="1"/>
  <c r="Y223" i="1" s="1"/>
  <c r="X219" i="1"/>
  <c r="Y219" i="1" s="1"/>
  <c r="X215" i="1"/>
  <c r="Y215" i="1" s="1"/>
  <c r="X211" i="1"/>
  <c r="Y211" i="1" s="1"/>
  <c r="X207" i="1"/>
  <c r="Y207" i="1" s="1"/>
  <c r="X203" i="1"/>
  <c r="Y203" i="1" s="1"/>
  <c r="X199" i="1"/>
  <c r="Y199" i="1" s="1"/>
  <c r="X195" i="1"/>
  <c r="Y195" i="1" s="1"/>
  <c r="X191" i="1"/>
  <c r="Y191" i="1" s="1"/>
  <c r="X187" i="1"/>
  <c r="Y187" i="1" s="1"/>
  <c r="X183" i="1"/>
  <c r="Y183" i="1" s="1"/>
  <c r="X179" i="1"/>
  <c r="Y179" i="1" s="1"/>
  <c r="X175" i="1"/>
  <c r="Y175" i="1" s="1"/>
  <c r="X171" i="1"/>
  <c r="Y171" i="1" s="1"/>
  <c r="X166" i="1"/>
  <c r="Y166" i="1" s="1"/>
  <c r="X165" i="1"/>
  <c r="Y165" i="1" s="1"/>
  <c r="X158" i="1"/>
  <c r="Y158" i="1" s="1"/>
  <c r="X157" i="1"/>
  <c r="Y157" i="1" s="1"/>
  <c r="X151" i="1"/>
  <c r="Y151" i="1" s="1"/>
  <c r="X147" i="1"/>
  <c r="Y147" i="1" s="1"/>
  <c r="X143" i="1"/>
  <c r="Y143" i="1" s="1"/>
  <c r="X139" i="1"/>
  <c r="Y139" i="1" s="1"/>
  <c r="X135" i="1"/>
  <c r="Y135" i="1" s="1"/>
  <c r="X131" i="1"/>
  <c r="Y131" i="1" s="1"/>
  <c r="X127" i="1"/>
  <c r="Y127" i="1" s="1"/>
  <c r="X123" i="1"/>
  <c r="Y123" i="1" s="1"/>
  <c r="X119" i="1"/>
  <c r="Y119" i="1" s="1"/>
  <c r="X118" i="1"/>
  <c r="Y118" i="1" s="1"/>
  <c r="X117" i="1"/>
  <c r="Y117" i="1" s="1"/>
  <c r="X116" i="1"/>
  <c r="Y116" i="1" s="1"/>
  <c r="X115" i="1"/>
  <c r="Y115" i="1" s="1"/>
  <c r="X111" i="1"/>
  <c r="Y111" i="1" s="1"/>
  <c r="X107" i="1"/>
  <c r="Y107" i="1" s="1"/>
  <c r="X103" i="1"/>
  <c r="Y103" i="1" s="1"/>
  <c r="X96" i="1"/>
  <c r="Y96" i="1" s="1"/>
  <c r="X95" i="1"/>
  <c r="Y95" i="1" s="1"/>
  <c r="X88" i="1"/>
  <c r="Y88" i="1" s="1"/>
  <c r="X87" i="1"/>
  <c r="Y87" i="1" s="1"/>
  <c r="G4" i="1"/>
  <c r="H376" i="1"/>
  <c r="H30" i="1"/>
  <c r="H62" i="1"/>
  <c r="H94" i="1"/>
  <c r="H126" i="1"/>
  <c r="H158" i="1"/>
  <c r="H191" i="1"/>
  <c r="H223" i="1"/>
  <c r="H255" i="1"/>
  <c r="H13" i="1"/>
  <c r="H45" i="1"/>
  <c r="H77" i="1"/>
  <c r="H109" i="1"/>
  <c r="H141" i="1"/>
  <c r="H174" i="1"/>
  <c r="H206" i="1"/>
  <c r="H238" i="1"/>
  <c r="H270" i="1"/>
  <c r="H302" i="1"/>
  <c r="H8" i="1"/>
  <c r="H40" i="1"/>
  <c r="H72" i="1"/>
  <c r="H104" i="1"/>
  <c r="H136" i="1"/>
  <c r="H169" i="1"/>
  <c r="H201" i="1"/>
  <c r="H233" i="1"/>
  <c r="H265" i="1"/>
  <c r="H15" i="1"/>
  <c r="H47" i="1"/>
  <c r="X260" i="1"/>
  <c r="Y260" i="1" s="1"/>
  <c r="X256" i="1"/>
  <c r="Y256" i="1" s="1"/>
  <c r="X167" i="1"/>
  <c r="Y167" i="1" s="1"/>
  <c r="X163" i="1"/>
  <c r="Y163" i="1" s="1"/>
  <c r="X159" i="1"/>
  <c r="Y159" i="1" s="1"/>
  <c r="X155" i="1"/>
  <c r="Y155" i="1" s="1"/>
  <c r="X101" i="1"/>
  <c r="Y101" i="1" s="1"/>
  <c r="X97" i="1"/>
  <c r="Y97" i="1" s="1"/>
  <c r="X93" i="1"/>
  <c r="Y93" i="1" s="1"/>
  <c r="X89" i="1"/>
  <c r="Y89" i="1" s="1"/>
  <c r="X85" i="1"/>
  <c r="Y85" i="1" s="1"/>
  <c r="H362" i="1"/>
  <c r="H346" i="1"/>
  <c r="H162" i="1"/>
  <c r="H317" i="1"/>
  <c r="H301" i="1"/>
  <c r="H285" i="1"/>
  <c r="H367" i="1"/>
  <c r="H351" i="1"/>
  <c r="H335" i="1"/>
  <c r="H322" i="1"/>
  <c r="H292" i="1"/>
  <c r="H360" i="1"/>
  <c r="H344" i="1"/>
  <c r="H331" i="1"/>
  <c r="H315" i="1"/>
  <c r="H299" i="1"/>
  <c r="H283" i="1"/>
  <c r="H365" i="1"/>
  <c r="H349" i="1"/>
  <c r="H333" i="1"/>
  <c r="H320" i="1"/>
  <c r="H366" i="1"/>
  <c r="H350" i="1"/>
  <c r="H334" i="1"/>
  <c r="H321" i="1"/>
  <c r="H305" i="1"/>
  <c r="H289" i="1"/>
  <c r="H5" i="1"/>
  <c r="H355" i="1"/>
  <c r="H339" i="1"/>
  <c r="H326" i="1"/>
  <c r="H300" i="1"/>
  <c r="H364" i="1"/>
  <c r="H348" i="1"/>
  <c r="H319" i="1"/>
  <c r="H303" i="1"/>
  <c r="H287" i="1"/>
  <c r="H369" i="1"/>
  <c r="H353" i="1"/>
  <c r="H337" i="1"/>
  <c r="H324" i="1"/>
  <c r="H288" i="1"/>
  <c r="H284" i="1"/>
  <c r="H268" i="1"/>
  <c r="H252" i="1"/>
  <c r="H236" i="1"/>
  <c r="H220" i="1"/>
  <c r="H204" i="1"/>
  <c r="H188" i="1"/>
  <c r="H172" i="1"/>
  <c r="H155" i="1"/>
  <c r="H139" i="1"/>
  <c r="H123" i="1"/>
  <c r="H107" i="1"/>
  <c r="H91" i="1"/>
  <c r="H75" i="1"/>
  <c r="H59" i="1"/>
  <c r="H43" i="1"/>
  <c r="H27" i="1"/>
  <c r="H11" i="1"/>
  <c r="H373" i="1"/>
  <c r="H261" i="1"/>
  <c r="H245" i="1"/>
  <c r="H229" i="1"/>
  <c r="H213" i="1"/>
  <c r="H197" i="1"/>
  <c r="H181" i="1"/>
  <c r="H165" i="1"/>
  <c r="H148" i="1"/>
  <c r="H132" i="1"/>
  <c r="H116" i="1"/>
  <c r="H100" i="1"/>
  <c r="H84" i="1"/>
  <c r="H68" i="1"/>
  <c r="H52" i="1"/>
  <c r="H36" i="1"/>
  <c r="H20" i="1"/>
  <c r="H382" i="1"/>
  <c r="H314" i="1"/>
  <c r="H298" i="1"/>
  <c r="H282" i="1"/>
  <c r="H266" i="1"/>
  <c r="H250" i="1"/>
  <c r="H234" i="1"/>
  <c r="H218" i="1"/>
  <c r="H202" i="1"/>
  <c r="H186" i="1"/>
  <c r="H170" i="1"/>
  <c r="H153" i="1"/>
  <c r="H137" i="1"/>
  <c r="H121" i="1"/>
  <c r="H105" i="1"/>
  <c r="H89" i="1"/>
  <c r="H73" i="1"/>
  <c r="H57" i="1"/>
  <c r="H41" i="1"/>
  <c r="H25" i="1"/>
  <c r="H9" i="1"/>
  <c r="H371" i="1"/>
  <c r="H259" i="1"/>
  <c r="H243" i="1"/>
  <c r="H227" i="1"/>
  <c r="H211" i="1"/>
  <c r="H195" i="1"/>
  <c r="H179" i="1"/>
  <c r="H163" i="1"/>
  <c r="H146" i="1"/>
  <c r="H130" i="1"/>
  <c r="H114" i="1"/>
  <c r="H98" i="1"/>
  <c r="H82" i="1"/>
  <c r="H66" i="1"/>
  <c r="H50" i="1"/>
  <c r="H34" i="1"/>
  <c r="H18" i="1"/>
  <c r="H380" i="1"/>
  <c r="H280" i="1"/>
  <c r="H264" i="1"/>
  <c r="H248" i="1"/>
  <c r="H232" i="1"/>
  <c r="H216" i="1"/>
  <c r="H200" i="1"/>
  <c r="H184" i="1"/>
  <c r="H168" i="1"/>
  <c r="H151" i="1"/>
  <c r="H135" i="1"/>
  <c r="H119" i="1"/>
  <c r="H103" i="1"/>
  <c r="H87" i="1"/>
  <c r="H71" i="1"/>
  <c r="H55" i="1"/>
  <c r="H39" i="1"/>
  <c r="H23" i="1"/>
  <c r="H7" i="1"/>
  <c r="H273" i="1"/>
  <c r="H257" i="1"/>
  <c r="H241" i="1"/>
  <c r="H225" i="1"/>
  <c r="H209" i="1"/>
  <c r="H193" i="1"/>
  <c r="H177" i="1"/>
  <c r="H160" i="1"/>
  <c r="H144" i="1"/>
  <c r="H128" i="1"/>
  <c r="H112" i="1"/>
  <c r="H96" i="1"/>
  <c r="H80" i="1"/>
  <c r="H64" i="1"/>
  <c r="H48" i="1"/>
  <c r="H32" i="1"/>
  <c r="H16" i="1"/>
  <c r="H378" i="1"/>
  <c r="H310" i="1"/>
  <c r="H294" i="1"/>
  <c r="H278" i="1"/>
  <c r="H262" i="1"/>
  <c r="H246" i="1"/>
  <c r="H230" i="1"/>
  <c r="H214" i="1"/>
  <c r="H198" i="1"/>
  <c r="H182" i="1"/>
  <c r="H166" i="1"/>
  <c r="H149" i="1"/>
  <c r="H133" i="1"/>
  <c r="H117" i="1"/>
  <c r="H101" i="1"/>
  <c r="H85" i="1"/>
  <c r="H69" i="1"/>
  <c r="H53" i="1"/>
  <c r="H37" i="1"/>
  <c r="H21" i="1"/>
  <c r="H375" i="1"/>
  <c r="H263" i="1"/>
  <c r="H247" i="1"/>
  <c r="H231" i="1"/>
  <c r="H215" i="1"/>
  <c r="H199" i="1"/>
  <c r="H183" i="1"/>
  <c r="H167" i="1"/>
  <c r="H150" i="1"/>
  <c r="H134" i="1"/>
  <c r="H118" i="1"/>
  <c r="H102" i="1"/>
  <c r="H86" i="1"/>
  <c r="H70" i="1"/>
  <c r="H54" i="1"/>
  <c r="H38" i="1"/>
  <c r="H22" i="1"/>
  <c r="H6" i="1"/>
  <c r="X81" i="1"/>
  <c r="Y81" i="1" s="1"/>
  <c r="X80" i="1"/>
  <c r="Y80" i="1" s="1"/>
  <c r="X79" i="1"/>
  <c r="Y79" i="1" s="1"/>
  <c r="X78" i="1"/>
  <c r="Y78" i="1" s="1"/>
  <c r="X77" i="1"/>
  <c r="Y77" i="1" s="1"/>
  <c r="X76" i="1"/>
  <c r="Y76" i="1" s="1"/>
  <c r="X75" i="1"/>
  <c r="Y75" i="1" s="1"/>
  <c r="X74" i="1"/>
  <c r="Y74" i="1" s="1"/>
  <c r="X73" i="1"/>
  <c r="Y73" i="1" s="1"/>
  <c r="X72" i="1"/>
  <c r="Y72" i="1" s="1"/>
  <c r="X71" i="1"/>
  <c r="Y71" i="1" s="1"/>
  <c r="X70" i="1"/>
  <c r="Y70" i="1" s="1"/>
  <c r="X69" i="1"/>
  <c r="Y69" i="1" s="1"/>
  <c r="X68" i="1"/>
  <c r="Y68" i="1" s="1"/>
  <c r="X67" i="1"/>
  <c r="Y67" i="1" s="1"/>
  <c r="X66" i="1"/>
  <c r="Y647" i="1"/>
  <c r="Y66" i="1"/>
  <c r="X12" i="1"/>
  <c r="Y12" i="1" s="1"/>
  <c r="X10" i="1"/>
  <c r="Y10" i="1" s="1"/>
  <c r="X8" i="1"/>
  <c r="Y8" i="1" s="1"/>
  <c r="X6" i="1"/>
  <c r="Y6" i="1" s="1"/>
  <c r="X4" i="1"/>
  <c r="Y4" i="1" s="1"/>
  <c r="X2" i="1"/>
  <c r="H423" i="1"/>
  <c r="R688" i="1"/>
  <c r="M393" i="1"/>
  <c r="R9" i="1"/>
  <c r="R8" i="1"/>
  <c r="R7" i="1"/>
  <c r="R6" i="1"/>
  <c r="R5" i="1"/>
  <c r="R4" i="1"/>
  <c r="R3" i="1"/>
  <c r="R718" i="1"/>
  <c r="R714" i="1"/>
  <c r="R710" i="1"/>
  <c r="R706" i="1"/>
  <c r="R703" i="1"/>
  <c r="R701" i="1"/>
  <c r="R699" i="1"/>
  <c r="R697" i="1"/>
  <c r="R695" i="1"/>
  <c r="R693" i="1"/>
  <c r="R691" i="1"/>
  <c r="R689" i="1"/>
  <c r="R720" i="1"/>
  <c r="R716" i="1"/>
  <c r="R712" i="1"/>
  <c r="R708" i="1"/>
  <c r="R704" i="1"/>
  <c r="R702" i="1"/>
  <c r="R700" i="1"/>
  <c r="R698" i="1"/>
  <c r="R696" i="1"/>
  <c r="R694" i="1"/>
  <c r="R692" i="1"/>
  <c r="R690" i="1"/>
  <c r="Q2" i="1"/>
  <c r="R42" i="1"/>
  <c r="R43" i="1"/>
  <c r="R44" i="1"/>
  <c r="R45" i="1"/>
  <c r="R46" i="1"/>
  <c r="R47" i="1"/>
  <c r="R48" i="1"/>
  <c r="R49" i="1"/>
  <c r="R50" i="1"/>
  <c r="R51" i="1"/>
  <c r="R52" i="1"/>
  <c r="R53" i="1"/>
  <c r="R54" i="1"/>
  <c r="R55" i="1"/>
  <c r="R56" i="1"/>
  <c r="R63" i="1"/>
  <c r="R64" i="1"/>
  <c r="R65" i="1"/>
  <c r="R66" i="1"/>
  <c r="R67" i="1"/>
  <c r="R68" i="1"/>
  <c r="R69" i="1"/>
  <c r="R70" i="1"/>
  <c r="R71" i="1"/>
  <c r="R72" i="1"/>
  <c r="R73" i="1"/>
  <c r="R74" i="1"/>
  <c r="R75" i="1"/>
  <c r="R76" i="1"/>
  <c r="R77" i="1"/>
  <c r="R78" i="1"/>
  <c r="R79" i="1"/>
  <c r="R80" i="1"/>
  <c r="R81" i="1"/>
  <c r="R82" i="1"/>
  <c r="R83"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0" i="1"/>
  <c r="R11" i="1"/>
  <c r="R12" i="1"/>
  <c r="R13" i="1"/>
  <c r="R14" i="1"/>
  <c r="R15" i="1"/>
  <c r="R16" i="1"/>
  <c r="R17" i="1"/>
  <c r="R18" i="1"/>
  <c r="R19" i="1"/>
  <c r="R34" i="1"/>
  <c r="R35" i="1"/>
  <c r="R36" i="1"/>
  <c r="R37" i="1"/>
  <c r="R38" i="1"/>
  <c r="R39" i="1"/>
  <c r="R40" i="1"/>
  <c r="R4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732" i="1"/>
  <c r="M732" i="1"/>
  <c r="R731" i="1"/>
  <c r="M731" i="1"/>
  <c r="R730" i="1"/>
  <c r="M730" i="1"/>
  <c r="R729" i="1"/>
  <c r="M729" i="1"/>
  <c r="R728" i="1"/>
  <c r="M728" i="1"/>
  <c r="R727" i="1"/>
  <c r="M727" i="1"/>
  <c r="R726" i="1"/>
  <c r="M726" i="1"/>
  <c r="R725" i="1"/>
  <c r="M725" i="1"/>
  <c r="R724" i="1"/>
  <c r="M724" i="1"/>
  <c r="R723" i="1"/>
  <c r="M723" i="1"/>
  <c r="R722" i="1"/>
  <c r="M722" i="1"/>
  <c r="R721" i="1"/>
  <c r="M720" i="1"/>
  <c r="R719" i="1"/>
  <c r="M718" i="1"/>
  <c r="R717" i="1"/>
  <c r="M716" i="1"/>
  <c r="R715" i="1"/>
  <c r="M714" i="1"/>
  <c r="R713" i="1"/>
  <c r="M712" i="1"/>
  <c r="R711" i="1"/>
  <c r="M710" i="1"/>
  <c r="R709" i="1"/>
  <c r="M708" i="1"/>
  <c r="R707" i="1"/>
  <c r="M706" i="1"/>
  <c r="R705" i="1"/>
  <c r="R687" i="1"/>
  <c r="M687" i="1"/>
  <c r="R686" i="1"/>
  <c r="M686" i="1"/>
  <c r="R685" i="1"/>
  <c r="M685" i="1"/>
  <c r="R684" i="1"/>
  <c r="M684" i="1"/>
  <c r="R683" i="1"/>
  <c r="M683" i="1"/>
  <c r="R682" i="1"/>
  <c r="M682" i="1"/>
  <c r="R681" i="1"/>
  <c r="M681" i="1"/>
  <c r="R680" i="1"/>
  <c r="M680" i="1"/>
  <c r="R679" i="1"/>
  <c r="M679" i="1"/>
  <c r="R678" i="1"/>
  <c r="M678" i="1"/>
  <c r="R677" i="1"/>
  <c r="M677" i="1"/>
  <c r="R676" i="1"/>
  <c r="M676" i="1"/>
  <c r="R675" i="1"/>
  <c r="M675" i="1"/>
  <c r="R674" i="1"/>
  <c r="M674" i="1"/>
  <c r="R673" i="1"/>
  <c r="M673" i="1"/>
  <c r="R672" i="1"/>
  <c r="M672" i="1"/>
  <c r="R671" i="1"/>
  <c r="M671" i="1"/>
  <c r="R670" i="1"/>
  <c r="M670" i="1"/>
  <c r="R669" i="1"/>
  <c r="M669" i="1"/>
  <c r="R668" i="1"/>
  <c r="M668" i="1"/>
  <c r="R667" i="1"/>
  <c r="M667" i="1"/>
  <c r="R666" i="1"/>
  <c r="M666" i="1"/>
  <c r="R665" i="1"/>
  <c r="M665" i="1"/>
  <c r="R664" i="1"/>
  <c r="M664" i="1"/>
  <c r="R663" i="1"/>
  <c r="M663" i="1"/>
  <c r="R662" i="1"/>
  <c r="M662" i="1"/>
  <c r="R661" i="1"/>
  <c r="M661" i="1"/>
  <c r="R660" i="1"/>
  <c r="M660" i="1"/>
  <c r="R659" i="1"/>
  <c r="M659" i="1"/>
  <c r="R658" i="1"/>
  <c r="M658" i="1"/>
  <c r="R657" i="1"/>
  <c r="M657" i="1"/>
  <c r="R656" i="1"/>
  <c r="M656" i="1"/>
  <c r="R655" i="1"/>
  <c r="M655" i="1"/>
  <c r="R654" i="1"/>
  <c r="M654" i="1"/>
  <c r="R653" i="1"/>
  <c r="M653" i="1"/>
  <c r="R652" i="1"/>
  <c r="M652" i="1"/>
  <c r="R651" i="1"/>
  <c r="M651" i="1"/>
  <c r="R650" i="1"/>
  <c r="M650" i="1"/>
  <c r="R649" i="1"/>
  <c r="M649" i="1"/>
  <c r="R648" i="1"/>
  <c r="M648" i="1"/>
  <c r="R647" i="1"/>
  <c r="M647" i="1"/>
  <c r="R646" i="1"/>
  <c r="M646" i="1"/>
  <c r="R645" i="1"/>
  <c r="M645" i="1"/>
  <c r="R644" i="1"/>
  <c r="M644" i="1"/>
  <c r="R643" i="1"/>
  <c r="M643" i="1"/>
  <c r="R642" i="1"/>
  <c r="M642" i="1"/>
  <c r="R641" i="1"/>
  <c r="M641" i="1"/>
  <c r="R640" i="1"/>
  <c r="M640" i="1"/>
  <c r="R639" i="1"/>
  <c r="M639" i="1"/>
  <c r="R638" i="1"/>
  <c r="M638" i="1"/>
  <c r="R637" i="1"/>
  <c r="M637" i="1"/>
  <c r="R636" i="1"/>
  <c r="M636" i="1"/>
  <c r="R635" i="1"/>
  <c r="M635" i="1"/>
  <c r="R634" i="1"/>
  <c r="M634" i="1"/>
  <c r="R633" i="1"/>
  <c r="M633" i="1"/>
  <c r="R632" i="1"/>
  <c r="M632" i="1"/>
  <c r="R631" i="1"/>
  <c r="M631" i="1"/>
  <c r="R630" i="1"/>
  <c r="M630" i="1"/>
  <c r="R629" i="1"/>
  <c r="M629" i="1"/>
  <c r="R628" i="1"/>
  <c r="M628" i="1"/>
  <c r="R627" i="1"/>
  <c r="M627" i="1"/>
  <c r="R626" i="1"/>
  <c r="M626" i="1"/>
  <c r="R625" i="1"/>
  <c r="M625" i="1"/>
  <c r="R624" i="1"/>
  <c r="M624" i="1"/>
  <c r="R623" i="1"/>
  <c r="M623" i="1"/>
  <c r="R622" i="1"/>
  <c r="M622" i="1"/>
  <c r="R621" i="1"/>
  <c r="M621" i="1"/>
  <c r="R620" i="1"/>
  <c r="M620" i="1"/>
  <c r="R619" i="1"/>
  <c r="M619" i="1"/>
  <c r="R618" i="1"/>
  <c r="M618" i="1"/>
  <c r="R617" i="1"/>
  <c r="M617" i="1"/>
  <c r="R616" i="1"/>
  <c r="M616" i="1"/>
  <c r="R615" i="1"/>
  <c r="M615" i="1"/>
  <c r="R614" i="1"/>
  <c r="M614" i="1"/>
  <c r="R613" i="1"/>
  <c r="M613" i="1"/>
  <c r="R612" i="1"/>
  <c r="M612" i="1"/>
  <c r="R611" i="1"/>
  <c r="M611" i="1"/>
  <c r="R610" i="1"/>
  <c r="M610" i="1"/>
  <c r="R609" i="1"/>
  <c r="M609" i="1"/>
  <c r="R608" i="1"/>
  <c r="M608" i="1"/>
  <c r="R607" i="1"/>
  <c r="M607" i="1"/>
  <c r="R606" i="1"/>
  <c r="M606" i="1"/>
  <c r="R605" i="1"/>
  <c r="M605" i="1"/>
  <c r="R604" i="1"/>
  <c r="M604" i="1"/>
  <c r="R603" i="1"/>
  <c r="M603" i="1"/>
  <c r="R602" i="1"/>
  <c r="M602" i="1"/>
  <c r="R601" i="1"/>
  <c r="M601" i="1"/>
  <c r="R600" i="1"/>
  <c r="M600" i="1"/>
  <c r="R599" i="1"/>
  <c r="M599" i="1"/>
  <c r="R598" i="1"/>
  <c r="M598" i="1"/>
  <c r="R597" i="1"/>
  <c r="M597" i="1"/>
  <c r="R596" i="1"/>
  <c r="M596" i="1"/>
  <c r="R595" i="1"/>
  <c r="M595" i="1"/>
  <c r="R594" i="1"/>
  <c r="M594" i="1"/>
  <c r="R593" i="1"/>
  <c r="M593" i="1"/>
  <c r="R592" i="1"/>
  <c r="M592" i="1"/>
  <c r="R591" i="1"/>
  <c r="M591" i="1"/>
  <c r="R590" i="1"/>
  <c r="M590" i="1"/>
  <c r="R589" i="1"/>
  <c r="M589" i="1"/>
  <c r="R588" i="1"/>
  <c r="M588" i="1"/>
  <c r="R587" i="1"/>
  <c r="M587" i="1"/>
  <c r="R586" i="1"/>
  <c r="M586" i="1"/>
  <c r="R585" i="1"/>
  <c r="M585" i="1"/>
  <c r="R584" i="1"/>
  <c r="M584" i="1"/>
  <c r="R583" i="1"/>
  <c r="M583" i="1"/>
  <c r="R582" i="1"/>
  <c r="M582" i="1"/>
  <c r="R581" i="1"/>
  <c r="M581" i="1"/>
  <c r="R580" i="1"/>
  <c r="M580" i="1"/>
  <c r="R579" i="1"/>
  <c r="M579" i="1"/>
  <c r="R578" i="1"/>
  <c r="M578" i="1"/>
  <c r="R577" i="1"/>
  <c r="M577" i="1"/>
  <c r="R576" i="1"/>
  <c r="M576" i="1"/>
  <c r="R575" i="1"/>
  <c r="M575" i="1"/>
  <c r="R574" i="1"/>
  <c r="M574" i="1"/>
  <c r="R573" i="1"/>
  <c r="M573" i="1"/>
  <c r="R572" i="1"/>
  <c r="M572" i="1"/>
  <c r="R571" i="1"/>
  <c r="M571" i="1"/>
  <c r="R570" i="1"/>
  <c r="M570" i="1"/>
  <c r="R569" i="1"/>
  <c r="M569" i="1"/>
  <c r="R568" i="1"/>
  <c r="M568" i="1"/>
  <c r="R567" i="1"/>
  <c r="M567" i="1"/>
  <c r="R566" i="1"/>
  <c r="M566" i="1"/>
  <c r="R565" i="1"/>
  <c r="M565" i="1"/>
  <c r="R564" i="1"/>
  <c r="M564" i="1"/>
  <c r="R558" i="1"/>
  <c r="M558" i="1"/>
  <c r="R557" i="1"/>
  <c r="M557" i="1"/>
  <c r="R556" i="1"/>
  <c r="M556" i="1"/>
  <c r="R555" i="1"/>
  <c r="M555" i="1"/>
  <c r="R554" i="1"/>
  <c r="M554" i="1"/>
  <c r="R553" i="1"/>
  <c r="M553" i="1"/>
  <c r="R552" i="1"/>
  <c r="M552" i="1"/>
  <c r="R551" i="1"/>
  <c r="M551" i="1"/>
  <c r="R550" i="1"/>
  <c r="M550" i="1"/>
  <c r="R549" i="1"/>
  <c r="M549" i="1"/>
  <c r="R548" i="1"/>
  <c r="M548" i="1"/>
  <c r="R547" i="1"/>
  <c r="M547" i="1"/>
  <c r="R546" i="1"/>
  <c r="M546" i="1"/>
  <c r="R545" i="1"/>
  <c r="M545" i="1"/>
  <c r="R544" i="1"/>
  <c r="M544" i="1"/>
  <c r="R543" i="1"/>
  <c r="M543" i="1"/>
  <c r="R542" i="1"/>
  <c r="M542" i="1"/>
  <c r="R541" i="1"/>
  <c r="M541" i="1"/>
  <c r="R540" i="1"/>
  <c r="M540" i="1"/>
  <c r="R539" i="1"/>
  <c r="M539" i="1"/>
  <c r="R538" i="1"/>
  <c r="M538" i="1"/>
  <c r="R537" i="1"/>
  <c r="M537" i="1"/>
  <c r="R536" i="1"/>
  <c r="M536" i="1"/>
  <c r="R535" i="1"/>
  <c r="M535" i="1"/>
  <c r="R534" i="1"/>
  <c r="M534" i="1"/>
  <c r="R533" i="1"/>
  <c r="M533" i="1"/>
  <c r="R532" i="1"/>
  <c r="M532" i="1"/>
  <c r="R531" i="1"/>
  <c r="M531" i="1"/>
  <c r="R530" i="1"/>
  <c r="M530" i="1"/>
  <c r="R529" i="1"/>
  <c r="M529" i="1"/>
  <c r="R528" i="1"/>
  <c r="M528" i="1"/>
  <c r="R527" i="1"/>
  <c r="M527" i="1"/>
  <c r="R526" i="1"/>
  <c r="M526" i="1"/>
  <c r="R525" i="1"/>
  <c r="M525" i="1"/>
  <c r="R524" i="1"/>
  <c r="M524" i="1"/>
  <c r="R523" i="1"/>
  <c r="M523" i="1"/>
  <c r="R522" i="1"/>
  <c r="M522" i="1"/>
  <c r="R521" i="1"/>
  <c r="M521" i="1"/>
  <c r="R520" i="1"/>
  <c r="M520" i="1"/>
  <c r="R519" i="1"/>
  <c r="M519" i="1"/>
  <c r="R518" i="1"/>
  <c r="M518" i="1"/>
  <c r="R517" i="1"/>
  <c r="M517" i="1"/>
  <c r="R516" i="1"/>
  <c r="M516" i="1"/>
  <c r="R515" i="1"/>
  <c r="M515" i="1"/>
  <c r="R514" i="1"/>
  <c r="M514" i="1"/>
  <c r="R513" i="1"/>
  <c r="M513" i="1"/>
  <c r="R512" i="1"/>
  <c r="M512" i="1"/>
  <c r="R511" i="1"/>
  <c r="M511" i="1"/>
  <c r="R510" i="1"/>
  <c r="M510" i="1"/>
  <c r="R509" i="1"/>
  <c r="M509" i="1"/>
  <c r="R508" i="1"/>
  <c r="M508" i="1"/>
  <c r="R507" i="1"/>
  <c r="M507" i="1"/>
  <c r="R506" i="1"/>
  <c r="M506" i="1"/>
  <c r="R505" i="1"/>
  <c r="M505" i="1"/>
  <c r="R504" i="1"/>
  <c r="M504" i="1"/>
  <c r="R503" i="1"/>
  <c r="M503" i="1"/>
  <c r="R502" i="1"/>
  <c r="M502" i="1"/>
  <c r="R501" i="1"/>
  <c r="M501" i="1"/>
  <c r="R500" i="1"/>
  <c r="M500" i="1"/>
  <c r="R499" i="1"/>
  <c r="M499" i="1"/>
  <c r="R498" i="1"/>
  <c r="M498" i="1"/>
  <c r="R497" i="1"/>
  <c r="M497" i="1"/>
  <c r="R496" i="1"/>
  <c r="M496" i="1"/>
  <c r="R495" i="1"/>
  <c r="M495" i="1"/>
  <c r="R494" i="1"/>
  <c r="M494" i="1"/>
  <c r="R493" i="1"/>
  <c r="M493" i="1"/>
  <c r="R492" i="1"/>
  <c r="M492" i="1"/>
  <c r="R491" i="1"/>
  <c r="M491" i="1"/>
  <c r="R490" i="1"/>
  <c r="M490" i="1"/>
  <c r="R489" i="1"/>
  <c r="M489" i="1"/>
  <c r="R488" i="1"/>
  <c r="M488" i="1"/>
  <c r="R487" i="1"/>
  <c r="M487" i="1"/>
  <c r="R486" i="1"/>
  <c r="M486" i="1"/>
  <c r="R485" i="1"/>
  <c r="M485" i="1"/>
  <c r="R484" i="1"/>
  <c r="M484" i="1"/>
  <c r="R483" i="1"/>
  <c r="M483" i="1"/>
  <c r="R482" i="1"/>
  <c r="M482" i="1"/>
  <c r="R481" i="1"/>
  <c r="M481" i="1"/>
  <c r="R480" i="1"/>
  <c r="M480" i="1"/>
  <c r="R479" i="1"/>
  <c r="M479" i="1"/>
  <c r="R478" i="1"/>
  <c r="M478" i="1"/>
  <c r="R477" i="1"/>
  <c r="M477" i="1"/>
  <c r="R476" i="1"/>
  <c r="M476" i="1"/>
  <c r="R475" i="1"/>
  <c r="M475" i="1"/>
  <c r="R474" i="1"/>
  <c r="M474" i="1"/>
  <c r="R473" i="1"/>
  <c r="M473" i="1"/>
  <c r="R472" i="1"/>
  <c r="M472" i="1"/>
  <c r="R471" i="1"/>
  <c r="M471" i="1"/>
  <c r="R470" i="1"/>
  <c r="M470" i="1"/>
  <c r="R469" i="1"/>
  <c r="M469" i="1"/>
  <c r="R468" i="1"/>
  <c r="M468" i="1"/>
  <c r="R467" i="1"/>
  <c r="M467" i="1"/>
  <c r="R466" i="1"/>
  <c r="M466" i="1"/>
  <c r="R465" i="1"/>
  <c r="M465" i="1"/>
  <c r="R464" i="1"/>
  <c r="M464" i="1"/>
  <c r="R463" i="1"/>
  <c r="M463" i="1"/>
  <c r="R462" i="1"/>
  <c r="M462" i="1"/>
  <c r="R461" i="1"/>
  <c r="M461" i="1"/>
  <c r="R460" i="1"/>
  <c r="M460" i="1"/>
  <c r="R459" i="1"/>
  <c r="M459" i="1"/>
  <c r="R458" i="1"/>
  <c r="M458" i="1"/>
  <c r="R457" i="1"/>
  <c r="M457" i="1"/>
  <c r="R456" i="1"/>
  <c r="M456" i="1"/>
  <c r="R455" i="1"/>
  <c r="M455" i="1"/>
  <c r="R454" i="1"/>
  <c r="M454" i="1"/>
  <c r="R453" i="1"/>
  <c r="M453" i="1"/>
  <c r="R452" i="1"/>
  <c r="M452" i="1"/>
  <c r="R451" i="1"/>
  <c r="M451" i="1"/>
  <c r="R450" i="1"/>
  <c r="M450" i="1"/>
  <c r="R449" i="1"/>
  <c r="M449" i="1"/>
  <c r="R448" i="1"/>
  <c r="M448" i="1"/>
  <c r="R447" i="1"/>
  <c r="M447" i="1"/>
  <c r="R446" i="1"/>
  <c r="M446" i="1"/>
  <c r="R445" i="1"/>
  <c r="M445" i="1"/>
  <c r="R444" i="1"/>
  <c r="M444" i="1"/>
  <c r="R443" i="1"/>
  <c r="M443" i="1"/>
  <c r="R442" i="1"/>
  <c r="M442" i="1"/>
  <c r="R441" i="1"/>
  <c r="M441" i="1"/>
  <c r="R440" i="1"/>
  <c r="M440" i="1"/>
  <c r="R439" i="1"/>
  <c r="M439" i="1"/>
  <c r="R438" i="1"/>
  <c r="M438" i="1"/>
  <c r="R437" i="1"/>
  <c r="M437" i="1"/>
  <c r="R436" i="1"/>
  <c r="M436" i="1"/>
  <c r="R435" i="1"/>
  <c r="M435" i="1"/>
  <c r="R434" i="1"/>
  <c r="M434" i="1"/>
  <c r="R433" i="1"/>
  <c r="M433" i="1"/>
  <c r="R432" i="1"/>
  <c r="M432" i="1"/>
  <c r="R431" i="1"/>
  <c r="M431" i="1"/>
  <c r="R430" i="1"/>
  <c r="M430" i="1"/>
  <c r="R429" i="1"/>
  <c r="M429" i="1"/>
  <c r="R428" i="1"/>
  <c r="M428" i="1"/>
  <c r="R427" i="1"/>
  <c r="M427" i="1"/>
  <c r="R426" i="1"/>
  <c r="M426" i="1"/>
  <c r="R425" i="1"/>
  <c r="M425" i="1"/>
  <c r="R424" i="1"/>
  <c r="M424" i="1"/>
  <c r="R423" i="1"/>
  <c r="M423" i="1"/>
  <c r="R422" i="1"/>
  <c r="M422" i="1"/>
  <c r="R421" i="1"/>
  <c r="M421" i="1"/>
  <c r="R420" i="1"/>
  <c r="M420" i="1"/>
  <c r="R419" i="1"/>
  <c r="M419" i="1"/>
  <c r="R418" i="1"/>
  <c r="M418" i="1"/>
  <c r="R417" i="1"/>
  <c r="M417" i="1"/>
  <c r="R416" i="1"/>
  <c r="M416" i="1"/>
  <c r="R415" i="1"/>
  <c r="M415" i="1"/>
  <c r="R414" i="1"/>
  <c r="M414" i="1"/>
  <c r="R413" i="1"/>
  <c r="M413" i="1"/>
  <c r="R412" i="1"/>
  <c r="M412" i="1"/>
  <c r="R411" i="1"/>
  <c r="M411" i="1"/>
  <c r="R410" i="1"/>
  <c r="M410" i="1"/>
  <c r="R409" i="1"/>
  <c r="M409" i="1"/>
  <c r="R408" i="1"/>
  <c r="M408" i="1"/>
  <c r="R407" i="1"/>
  <c r="M407" i="1"/>
  <c r="R406" i="1"/>
  <c r="M406" i="1"/>
  <c r="R405" i="1"/>
  <c r="M405" i="1"/>
  <c r="R404" i="1"/>
  <c r="M404" i="1"/>
  <c r="R403" i="1"/>
  <c r="M403" i="1"/>
  <c r="R402" i="1"/>
  <c r="M402" i="1"/>
  <c r="R401" i="1"/>
  <c r="M401" i="1"/>
  <c r="R400" i="1"/>
  <c r="M400" i="1"/>
  <c r="R399" i="1"/>
  <c r="M399" i="1"/>
  <c r="R398" i="1"/>
  <c r="M398" i="1"/>
  <c r="R397" i="1"/>
  <c r="M397" i="1"/>
  <c r="R396" i="1"/>
  <c r="M396" i="1"/>
  <c r="R395" i="1"/>
  <c r="M395" i="1"/>
  <c r="R394" i="1"/>
  <c r="M394" i="1"/>
  <c r="R393" i="1"/>
  <c r="R392" i="1"/>
  <c r="M42" i="1"/>
  <c r="M43" i="1"/>
  <c r="M44" i="1"/>
  <c r="M45" i="1"/>
  <c r="M46" i="1"/>
  <c r="M47" i="1"/>
  <c r="M48" i="1"/>
  <c r="M49" i="1"/>
  <c r="M50" i="1"/>
  <c r="M51" i="1"/>
  <c r="M52" i="1"/>
  <c r="M53" i="1"/>
  <c r="M54" i="1"/>
  <c r="M55" i="1"/>
  <c r="M56" i="1"/>
  <c r="M63" i="1"/>
  <c r="M64" i="1"/>
  <c r="M65" i="1"/>
  <c r="M66" i="1"/>
  <c r="M67" i="1"/>
  <c r="M68" i="1"/>
  <c r="M69" i="1"/>
  <c r="M70" i="1"/>
  <c r="M71" i="1"/>
  <c r="M72" i="1"/>
  <c r="M73" i="1"/>
  <c r="M74" i="1"/>
  <c r="M75" i="1"/>
  <c r="M76" i="1"/>
  <c r="M77" i="1"/>
  <c r="M78" i="1"/>
  <c r="M79" i="1"/>
  <c r="M80" i="1"/>
  <c r="M81" i="1"/>
  <c r="M82" i="1"/>
  <c r="M83"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0" i="1"/>
  <c r="M11" i="1"/>
  <c r="M12" i="1"/>
  <c r="M13" i="1"/>
  <c r="M14" i="1"/>
  <c r="M15" i="1"/>
  <c r="M16" i="1"/>
  <c r="M17" i="1"/>
  <c r="M18" i="1"/>
  <c r="M19" i="1"/>
  <c r="M20" i="1"/>
  <c r="M35" i="1"/>
  <c r="M36" i="1"/>
  <c r="M37" i="1"/>
  <c r="M38" i="1"/>
  <c r="M39" i="1"/>
  <c r="M40" i="1"/>
  <c r="M41"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L2" i="1"/>
  <c r="M9" i="1"/>
  <c r="M8" i="1"/>
  <c r="M7" i="1"/>
  <c r="M6" i="1"/>
  <c r="M5" i="1"/>
  <c r="M4" i="1"/>
  <c r="M3" i="1"/>
  <c r="M721" i="1"/>
  <c r="M719" i="1"/>
  <c r="M717" i="1"/>
  <c r="M715" i="1"/>
  <c r="M713" i="1"/>
  <c r="M711" i="1"/>
  <c r="M709" i="1"/>
  <c r="M707" i="1"/>
  <c r="M705" i="1"/>
  <c r="M704" i="1"/>
  <c r="M703" i="1"/>
  <c r="M702" i="1"/>
  <c r="M701" i="1"/>
  <c r="M700" i="1"/>
  <c r="M699" i="1"/>
  <c r="M698" i="1"/>
  <c r="M697" i="1"/>
  <c r="M696" i="1"/>
  <c r="M695" i="1"/>
  <c r="M694" i="1"/>
  <c r="M693" i="1"/>
  <c r="M692" i="1"/>
  <c r="M691" i="1"/>
  <c r="M690" i="1"/>
  <c r="M689" i="1"/>
  <c r="M688" i="1"/>
  <c r="R346" i="1"/>
  <c r="M346" i="1"/>
  <c r="R345" i="1"/>
  <c r="M345" i="1"/>
  <c r="R344" i="1"/>
  <c r="M344" i="1"/>
  <c r="R343" i="1"/>
  <c r="M343" i="1"/>
  <c r="R342" i="1"/>
  <c r="M342" i="1"/>
  <c r="R341" i="1"/>
  <c r="M341" i="1"/>
  <c r="R340" i="1"/>
  <c r="M340" i="1"/>
  <c r="R339" i="1"/>
  <c r="M339" i="1"/>
  <c r="R338" i="1"/>
  <c r="M338" i="1"/>
  <c r="R337" i="1"/>
  <c r="M337" i="1"/>
  <c r="R336" i="1"/>
  <c r="M336" i="1"/>
  <c r="R335" i="1"/>
  <c r="M335" i="1"/>
  <c r="R334" i="1"/>
  <c r="M334" i="1"/>
  <c r="R333" i="1"/>
  <c r="M333" i="1"/>
  <c r="R332" i="1"/>
  <c r="M332" i="1"/>
  <c r="R331" i="1"/>
  <c r="M331" i="1"/>
  <c r="R330" i="1"/>
  <c r="M330" i="1"/>
  <c r="R329" i="1"/>
  <c r="M329" i="1"/>
  <c r="R328" i="1"/>
  <c r="M328" i="1"/>
  <c r="R327" i="1"/>
  <c r="M327" i="1"/>
  <c r="R326" i="1"/>
  <c r="M326" i="1"/>
  <c r="R325" i="1"/>
  <c r="M325" i="1"/>
  <c r="R324" i="1"/>
  <c r="M324" i="1"/>
  <c r="R323" i="1"/>
  <c r="M323" i="1"/>
  <c r="R322" i="1"/>
  <c r="M322" i="1"/>
  <c r="R321" i="1"/>
  <c r="M321" i="1"/>
  <c r="R320" i="1"/>
  <c r="M320" i="1"/>
  <c r="R319" i="1"/>
  <c r="M319" i="1"/>
  <c r="R318" i="1"/>
  <c r="M318" i="1"/>
  <c r="R317" i="1"/>
  <c r="M317" i="1"/>
  <c r="R316" i="1"/>
  <c r="M316" i="1"/>
  <c r="R315" i="1"/>
  <c r="M315" i="1"/>
  <c r="R314" i="1"/>
  <c r="M314" i="1"/>
  <c r="R313" i="1"/>
  <c r="M313" i="1"/>
  <c r="R312" i="1"/>
  <c r="M312" i="1"/>
  <c r="R311" i="1"/>
  <c r="M311" i="1"/>
  <c r="R310" i="1"/>
  <c r="M310" i="1"/>
  <c r="R309" i="1"/>
  <c r="M309" i="1"/>
  <c r="R308" i="1"/>
  <c r="M308" i="1"/>
  <c r="R307" i="1"/>
  <c r="M307" i="1"/>
  <c r="R306" i="1"/>
  <c r="M306" i="1"/>
  <c r="R305" i="1"/>
  <c r="M305" i="1"/>
  <c r="R304" i="1"/>
  <c r="M304" i="1"/>
  <c r="R303" i="1"/>
  <c r="M303" i="1"/>
  <c r="R302" i="1"/>
  <c r="M302" i="1"/>
  <c r="R301" i="1"/>
  <c r="M301" i="1"/>
  <c r="R300" i="1"/>
  <c r="M300" i="1"/>
  <c r="R299" i="1"/>
  <c r="M299" i="1"/>
  <c r="R298" i="1"/>
  <c r="M298" i="1"/>
  <c r="R297" i="1"/>
  <c r="M297" i="1"/>
  <c r="R296" i="1"/>
  <c r="M296" i="1"/>
  <c r="R295" i="1"/>
  <c r="M295" i="1"/>
  <c r="R294" i="1"/>
  <c r="M294" i="1"/>
  <c r="R293" i="1"/>
  <c r="M293" i="1"/>
  <c r="R292" i="1"/>
  <c r="M292" i="1"/>
  <c r="R291" i="1"/>
  <c r="M291" i="1"/>
  <c r="R290" i="1"/>
  <c r="M290" i="1"/>
  <c r="R289" i="1"/>
  <c r="M289" i="1"/>
  <c r="R288" i="1"/>
  <c r="M288" i="1"/>
  <c r="R287" i="1"/>
  <c r="M287" i="1"/>
  <c r="R286" i="1"/>
  <c r="M286" i="1"/>
  <c r="R285" i="1"/>
  <c r="M285" i="1"/>
  <c r="R284" i="1"/>
  <c r="M284" i="1"/>
  <c r="R283" i="1"/>
  <c r="N721" i="1"/>
  <c r="E726" i="2" s="1"/>
  <c r="N720" i="1"/>
  <c r="E725" i="2" s="1"/>
  <c r="N719" i="1"/>
  <c r="E724" i="2" s="1"/>
  <c r="N718" i="1"/>
  <c r="E723" i="2" s="1"/>
  <c r="N717" i="1"/>
  <c r="E722" i="2" s="1"/>
  <c r="N716" i="1"/>
  <c r="E721" i="2" s="1"/>
  <c r="N715" i="1"/>
  <c r="E720" i="2" s="1"/>
  <c r="N714" i="1"/>
  <c r="E719" i="2" s="1"/>
  <c r="N713" i="1"/>
  <c r="E718" i="2" s="1"/>
  <c r="N712" i="1"/>
  <c r="E717" i="2" s="1"/>
  <c r="N711" i="1"/>
  <c r="E716" i="2" s="1"/>
  <c r="N710" i="1"/>
  <c r="E715" i="2" s="1"/>
  <c r="N709" i="1"/>
  <c r="E714" i="2" s="1"/>
  <c r="N708" i="1"/>
  <c r="E713" i="2" s="1"/>
  <c r="N707" i="1"/>
  <c r="E712" i="2" s="1"/>
  <c r="N706" i="1"/>
  <c r="E711" i="2" s="1"/>
  <c r="R563" i="1"/>
  <c r="M563" i="1"/>
  <c r="R562" i="1"/>
  <c r="M562" i="1"/>
  <c r="R561" i="1"/>
  <c r="M561" i="1"/>
  <c r="R560" i="1"/>
  <c r="M560" i="1"/>
  <c r="R559" i="1"/>
  <c r="M559" i="1"/>
  <c r="S347" i="1"/>
  <c r="F352" i="2" s="1"/>
  <c r="S348" i="1"/>
  <c r="F353" i="2" s="1"/>
  <c r="S349" i="1"/>
  <c r="F354" i="2" s="1"/>
  <c r="S350" i="1"/>
  <c r="F355" i="2" s="1"/>
  <c r="S351" i="1"/>
  <c r="F356" i="2" s="1"/>
  <c r="S352" i="1"/>
  <c r="F357" i="2" s="1"/>
  <c r="S353" i="1"/>
  <c r="F358" i="2" s="1"/>
  <c r="S354" i="1"/>
  <c r="F359" i="2" s="1"/>
  <c r="S355" i="1"/>
  <c r="F360" i="2" s="1"/>
  <c r="S356" i="1"/>
  <c r="F361" i="2" s="1"/>
  <c r="S357" i="1"/>
  <c r="F362" i="2" s="1"/>
  <c r="S358" i="1"/>
  <c r="F363" i="2" s="1"/>
  <c r="S359" i="1"/>
  <c r="F364" i="2" s="1"/>
  <c r="S360" i="1"/>
  <c r="F365" i="2" s="1"/>
  <c r="S361" i="1"/>
  <c r="F366" i="2" s="1"/>
  <c r="S362" i="1"/>
  <c r="F367" i="2" s="1"/>
  <c r="S363" i="1"/>
  <c r="F368" i="2" s="1"/>
  <c r="S364" i="1"/>
  <c r="F369" i="2" s="1"/>
  <c r="S365" i="1"/>
  <c r="F370" i="2" s="1"/>
  <c r="S366" i="1"/>
  <c r="F371" i="2" s="1"/>
  <c r="S367" i="1"/>
  <c r="F372" i="2" s="1"/>
  <c r="S368" i="1"/>
  <c r="F373" i="2" s="1"/>
  <c r="S369" i="1"/>
  <c r="F374" i="2" s="1"/>
  <c r="S370" i="1"/>
  <c r="F375" i="2" s="1"/>
  <c r="S371" i="1"/>
  <c r="F376" i="2" s="1"/>
  <c r="S372" i="1"/>
  <c r="F377" i="2" s="1"/>
  <c r="S373" i="1"/>
  <c r="F378" i="2" s="1"/>
  <c r="S374" i="1"/>
  <c r="F379" i="2" s="1"/>
  <c r="S375" i="1"/>
  <c r="F380" i="2" s="1"/>
  <c r="S376" i="1"/>
  <c r="F381" i="2" s="1"/>
  <c r="S377" i="1"/>
  <c r="F382" i="2" s="1"/>
  <c r="S378" i="1"/>
  <c r="F383" i="2" s="1"/>
  <c r="S379" i="1"/>
  <c r="F384" i="2" s="1"/>
  <c r="S380" i="1"/>
  <c r="F385" i="2" s="1"/>
  <c r="S381" i="1"/>
  <c r="F386" i="2" s="1"/>
  <c r="S382" i="1"/>
  <c r="F387" i="2" s="1"/>
  <c r="S383" i="1"/>
  <c r="F388" i="2" s="1"/>
  <c r="S384" i="1"/>
  <c r="F389" i="2" s="1"/>
  <c r="S385" i="1"/>
  <c r="F390" i="2" s="1"/>
  <c r="S386" i="1"/>
  <c r="F391" i="2" s="1"/>
  <c r="S387" i="1"/>
  <c r="F392" i="2" s="1"/>
  <c r="S388" i="1"/>
  <c r="F393" i="2" s="1"/>
  <c r="S389" i="1"/>
  <c r="F394" i="2" s="1"/>
  <c r="S390" i="1"/>
  <c r="F395" i="2" s="1"/>
  <c r="S391" i="1"/>
  <c r="F396" i="2" s="1"/>
  <c r="S392" i="1"/>
  <c r="F397" i="2" s="1"/>
  <c r="S393" i="1"/>
  <c r="F398" i="2" s="1"/>
  <c r="S394" i="1"/>
  <c r="F399" i="2" s="1"/>
  <c r="S395" i="1"/>
  <c r="F400" i="2" s="1"/>
  <c r="S396" i="1"/>
  <c r="F401" i="2" s="1"/>
  <c r="S397" i="1"/>
  <c r="F402" i="2" s="1"/>
  <c r="S398" i="1"/>
  <c r="F403" i="2" s="1"/>
  <c r="S399" i="1"/>
  <c r="F404" i="2" s="1"/>
  <c r="S400" i="1"/>
  <c r="F405" i="2" s="1"/>
  <c r="S401" i="1"/>
  <c r="F406" i="2" s="1"/>
  <c r="S402" i="1"/>
  <c r="F407" i="2" s="1"/>
  <c r="S403" i="1"/>
  <c r="F408" i="2" s="1"/>
  <c r="S404" i="1"/>
  <c r="F409" i="2" s="1"/>
  <c r="S405" i="1"/>
  <c r="F410" i="2" s="1"/>
  <c r="S406" i="1"/>
  <c r="F411" i="2" s="1"/>
  <c r="S407" i="1"/>
  <c r="F412" i="2" s="1"/>
  <c r="S408" i="1"/>
  <c r="F413" i="2" s="1"/>
  <c r="S409" i="1"/>
  <c r="F414" i="2" s="1"/>
  <c r="S410" i="1"/>
  <c r="F415" i="2" s="1"/>
  <c r="S411" i="1"/>
  <c r="F416" i="2" s="1"/>
  <c r="S412" i="1"/>
  <c r="F417" i="2" s="1"/>
  <c r="S413" i="1"/>
  <c r="F418" i="2" s="1"/>
  <c r="S414" i="1"/>
  <c r="F419" i="2" s="1"/>
  <c r="S415" i="1"/>
  <c r="F420" i="2" s="1"/>
  <c r="S416" i="1"/>
  <c r="F421" i="2" s="1"/>
  <c r="S417" i="1"/>
  <c r="F422" i="2" s="1"/>
  <c r="S418" i="1"/>
  <c r="F423" i="2" s="1"/>
  <c r="S419" i="1"/>
  <c r="F424" i="2" s="1"/>
  <c r="S420" i="1"/>
  <c r="F425" i="2" s="1"/>
  <c r="S421" i="1"/>
  <c r="F426" i="2" s="1"/>
  <c r="S422" i="1"/>
  <c r="F427" i="2" s="1"/>
  <c r="S423" i="1"/>
  <c r="F428" i="2" s="1"/>
  <c r="S424" i="1"/>
  <c r="F429" i="2" s="1"/>
  <c r="S425" i="1"/>
  <c r="F430" i="2" s="1"/>
  <c r="S426" i="1"/>
  <c r="F431" i="2" s="1"/>
  <c r="S427" i="1"/>
  <c r="F432" i="2" s="1"/>
  <c r="S428" i="1"/>
  <c r="F433" i="2" s="1"/>
  <c r="S429" i="1"/>
  <c r="F434" i="2" s="1"/>
  <c r="S430" i="1"/>
  <c r="F435" i="2" s="1"/>
  <c r="S431" i="1"/>
  <c r="F436" i="2" s="1"/>
  <c r="S432" i="1"/>
  <c r="F437" i="2" s="1"/>
  <c r="S433" i="1"/>
  <c r="F438" i="2" s="1"/>
  <c r="S434" i="1"/>
  <c r="F439" i="2" s="1"/>
  <c r="S435" i="1"/>
  <c r="F440" i="2" s="1"/>
  <c r="S436" i="1"/>
  <c r="F441" i="2" s="1"/>
  <c r="S437" i="1"/>
  <c r="F442" i="2" s="1"/>
  <c r="S438" i="1"/>
  <c r="F443" i="2" s="1"/>
  <c r="S439" i="1"/>
  <c r="F444" i="2" s="1"/>
  <c r="S440" i="1"/>
  <c r="F445" i="2" s="1"/>
  <c r="S441" i="1"/>
  <c r="F446" i="2" s="1"/>
  <c r="S442" i="1"/>
  <c r="F447" i="2" s="1"/>
  <c r="S443" i="1"/>
  <c r="F448" i="2" s="1"/>
  <c r="S444" i="1"/>
  <c r="F449" i="2" s="1"/>
  <c r="S445" i="1"/>
  <c r="F450" i="2" s="1"/>
  <c r="S446" i="1"/>
  <c r="F451" i="2" s="1"/>
  <c r="S447" i="1"/>
  <c r="F452" i="2" s="1"/>
  <c r="S448" i="1"/>
  <c r="F453" i="2" s="1"/>
  <c r="S449" i="1"/>
  <c r="F454" i="2" s="1"/>
  <c r="S450" i="1"/>
  <c r="F455" i="2" s="1"/>
  <c r="S451" i="1"/>
  <c r="F456" i="2" s="1"/>
  <c r="S452" i="1"/>
  <c r="F457" i="2" s="1"/>
  <c r="S453" i="1"/>
  <c r="F458" i="2" s="1"/>
  <c r="S454" i="1"/>
  <c r="F459" i="2" s="1"/>
  <c r="S455" i="1"/>
  <c r="F460" i="2" s="1"/>
  <c r="S456" i="1"/>
  <c r="F461" i="2" s="1"/>
  <c r="S457" i="1"/>
  <c r="F462" i="2" s="1"/>
  <c r="S458" i="1"/>
  <c r="F463" i="2" s="1"/>
  <c r="S459" i="1"/>
  <c r="F464" i="2" s="1"/>
  <c r="S460" i="1"/>
  <c r="F465" i="2" s="1"/>
  <c r="S461" i="1"/>
  <c r="F466" i="2" s="1"/>
  <c r="S462" i="1"/>
  <c r="F467" i="2" s="1"/>
  <c r="S463" i="1"/>
  <c r="F468" i="2" s="1"/>
  <c r="S464" i="1"/>
  <c r="F469" i="2" s="1"/>
  <c r="S465" i="1"/>
  <c r="F470" i="2" s="1"/>
  <c r="S466" i="1"/>
  <c r="F471" i="2" s="1"/>
  <c r="S467" i="1"/>
  <c r="F472" i="2" s="1"/>
  <c r="S468" i="1"/>
  <c r="F473" i="2" s="1"/>
  <c r="S469" i="1"/>
  <c r="F474" i="2" s="1"/>
  <c r="S470" i="1"/>
  <c r="F475" i="2" s="1"/>
  <c r="S471" i="1"/>
  <c r="F476" i="2" s="1"/>
  <c r="S472" i="1"/>
  <c r="F477" i="2" s="1"/>
  <c r="S473" i="1"/>
  <c r="F478" i="2" s="1"/>
  <c r="S474" i="1"/>
  <c r="F479" i="2" s="1"/>
  <c r="S475" i="1"/>
  <c r="F480" i="2" s="1"/>
  <c r="S476" i="1"/>
  <c r="F481" i="2" s="1"/>
  <c r="S477" i="1"/>
  <c r="F482" i="2" s="1"/>
  <c r="S478" i="1"/>
  <c r="F483" i="2" s="1"/>
  <c r="S479" i="1"/>
  <c r="F484" i="2" s="1"/>
  <c r="S480" i="1"/>
  <c r="F485" i="2" s="1"/>
  <c r="S481" i="1"/>
  <c r="F486" i="2" s="1"/>
  <c r="S482" i="1"/>
  <c r="F487" i="2" s="1"/>
  <c r="S483" i="1"/>
  <c r="F488" i="2" s="1"/>
  <c r="S484" i="1"/>
  <c r="F489" i="2" s="1"/>
  <c r="S485" i="1"/>
  <c r="F490" i="2" s="1"/>
  <c r="S486" i="1"/>
  <c r="F491" i="2" s="1"/>
  <c r="S487" i="1"/>
  <c r="F492" i="2" s="1"/>
  <c r="S488" i="1"/>
  <c r="F493" i="2" s="1"/>
  <c r="S489" i="1"/>
  <c r="F494" i="2" s="1"/>
  <c r="S490" i="1"/>
  <c r="F495" i="2" s="1"/>
  <c r="S491" i="1"/>
  <c r="F496" i="2" s="1"/>
  <c r="S492" i="1"/>
  <c r="F497" i="2" s="1"/>
  <c r="S493" i="1"/>
  <c r="F498" i="2" s="1"/>
  <c r="S494" i="1"/>
  <c r="F499" i="2" s="1"/>
  <c r="S495" i="1"/>
  <c r="F500" i="2" s="1"/>
  <c r="S496" i="1"/>
  <c r="F501" i="2" s="1"/>
  <c r="S497" i="1"/>
  <c r="F502" i="2" s="1"/>
  <c r="S498" i="1"/>
  <c r="F503" i="2" s="1"/>
  <c r="S499" i="1"/>
  <c r="F504" i="2" s="1"/>
  <c r="S500" i="1"/>
  <c r="F505" i="2" s="1"/>
  <c r="S501" i="1"/>
  <c r="F506" i="2" s="1"/>
  <c r="S502" i="1"/>
  <c r="F507" i="2" s="1"/>
  <c r="S503" i="1"/>
  <c r="F508" i="2" s="1"/>
  <c r="S504" i="1"/>
  <c r="F509" i="2" s="1"/>
  <c r="S505" i="1"/>
  <c r="F510" i="2" s="1"/>
  <c r="S506" i="1"/>
  <c r="F511" i="2" s="1"/>
  <c r="S507" i="1"/>
  <c r="F512" i="2" s="1"/>
  <c r="S508" i="1"/>
  <c r="F513" i="2" s="1"/>
  <c r="S509" i="1"/>
  <c r="F514" i="2" s="1"/>
  <c r="S510" i="1"/>
  <c r="F515" i="2" s="1"/>
  <c r="S511" i="1"/>
  <c r="F516" i="2" s="1"/>
  <c r="S512" i="1"/>
  <c r="F517" i="2" s="1"/>
  <c r="S513" i="1"/>
  <c r="F518" i="2" s="1"/>
  <c r="S514" i="1"/>
  <c r="F519" i="2" s="1"/>
  <c r="S515" i="1"/>
  <c r="F520" i="2" s="1"/>
  <c r="S516" i="1"/>
  <c r="F521" i="2" s="1"/>
  <c r="S517" i="1"/>
  <c r="F522" i="2" s="1"/>
  <c r="S518" i="1"/>
  <c r="F523" i="2" s="1"/>
  <c r="S519" i="1"/>
  <c r="F524" i="2" s="1"/>
  <c r="S520" i="1"/>
  <c r="F525" i="2" s="1"/>
  <c r="S521" i="1"/>
  <c r="F526" i="2" s="1"/>
  <c r="S522" i="1"/>
  <c r="F527" i="2" s="1"/>
  <c r="S523" i="1"/>
  <c r="F528" i="2" s="1"/>
  <c r="S524" i="1"/>
  <c r="F529" i="2" s="1"/>
  <c r="S525" i="1"/>
  <c r="F530" i="2" s="1"/>
  <c r="S526" i="1"/>
  <c r="F531" i="2" s="1"/>
  <c r="S527" i="1"/>
  <c r="F532" i="2" s="1"/>
  <c r="S528" i="1"/>
  <c r="F533" i="2" s="1"/>
  <c r="S529" i="1"/>
  <c r="F534" i="2" s="1"/>
  <c r="S530" i="1"/>
  <c r="F535" i="2" s="1"/>
  <c r="S531" i="1"/>
  <c r="F536" i="2" s="1"/>
  <c r="S532" i="1"/>
  <c r="F537" i="2" s="1"/>
  <c r="S533" i="1"/>
  <c r="F538" i="2" s="1"/>
  <c r="S534" i="1"/>
  <c r="F539" i="2" s="1"/>
  <c r="S535" i="1"/>
  <c r="F540" i="2" s="1"/>
  <c r="S536" i="1"/>
  <c r="F541" i="2" s="1"/>
  <c r="S537" i="1"/>
  <c r="F542" i="2" s="1"/>
  <c r="S538" i="1"/>
  <c r="F543" i="2" s="1"/>
  <c r="S539" i="1"/>
  <c r="F544" i="2" s="1"/>
  <c r="S540" i="1"/>
  <c r="F545" i="2" s="1"/>
  <c r="S541" i="1"/>
  <c r="F546" i="2" s="1"/>
  <c r="S542" i="1"/>
  <c r="F547" i="2" s="1"/>
  <c r="S543" i="1"/>
  <c r="F548" i="2" s="1"/>
  <c r="S544" i="1"/>
  <c r="F549" i="2" s="1"/>
  <c r="S545" i="1"/>
  <c r="F550" i="2" s="1"/>
  <c r="S546" i="1"/>
  <c r="F551" i="2" s="1"/>
  <c r="S547" i="1"/>
  <c r="F552" i="2" s="1"/>
  <c r="S548" i="1"/>
  <c r="F553" i="2" s="1"/>
  <c r="S549" i="1"/>
  <c r="F554" i="2" s="1"/>
  <c r="S550" i="1"/>
  <c r="F555" i="2" s="1"/>
  <c r="S551" i="1"/>
  <c r="F556" i="2" s="1"/>
  <c r="S552" i="1"/>
  <c r="F557" i="2" s="1"/>
  <c r="S553" i="1"/>
  <c r="F558" i="2" s="1"/>
  <c r="S554" i="1"/>
  <c r="F559" i="2" s="1"/>
  <c r="S555" i="1"/>
  <c r="F560" i="2" s="1"/>
  <c r="S556" i="1"/>
  <c r="F561" i="2" s="1"/>
  <c r="S557" i="1"/>
  <c r="F562" i="2" s="1"/>
  <c r="S558" i="1"/>
  <c r="F563" i="2" s="1"/>
  <c r="S559" i="1"/>
  <c r="F564" i="2" s="1"/>
  <c r="S560" i="1"/>
  <c r="F565" i="2" s="1"/>
  <c r="S561" i="1"/>
  <c r="F566" i="2" s="1"/>
  <c r="S562" i="1"/>
  <c r="F567" i="2" s="1"/>
  <c r="S563" i="1"/>
  <c r="F568" i="2" s="1"/>
  <c r="S564" i="1"/>
  <c r="F569" i="2" s="1"/>
  <c r="S565" i="1"/>
  <c r="F570" i="2" s="1"/>
  <c r="S566" i="1"/>
  <c r="F571" i="2" s="1"/>
  <c r="S567" i="1"/>
  <c r="F572" i="2" s="1"/>
  <c r="S568" i="1"/>
  <c r="F573" i="2" s="1"/>
  <c r="S569" i="1"/>
  <c r="F574" i="2" s="1"/>
  <c r="S570" i="1"/>
  <c r="F575" i="2" s="1"/>
  <c r="S571" i="1"/>
  <c r="F576" i="2" s="1"/>
  <c r="S572" i="1"/>
  <c r="F577" i="2" s="1"/>
  <c r="S573" i="1"/>
  <c r="F578" i="2" s="1"/>
  <c r="S574" i="1"/>
  <c r="F579" i="2" s="1"/>
  <c r="S575" i="1"/>
  <c r="F580" i="2" s="1"/>
  <c r="S576" i="1"/>
  <c r="F581" i="2" s="1"/>
  <c r="S577" i="1"/>
  <c r="F582" i="2" s="1"/>
  <c r="S578" i="1"/>
  <c r="F583" i="2" s="1"/>
  <c r="S579" i="1"/>
  <c r="F584" i="2" s="1"/>
  <c r="S580" i="1"/>
  <c r="F585" i="2" s="1"/>
  <c r="S581" i="1"/>
  <c r="F586" i="2" s="1"/>
  <c r="S582" i="1"/>
  <c r="F587" i="2" s="1"/>
  <c r="S583" i="1"/>
  <c r="F588" i="2" s="1"/>
  <c r="S584" i="1"/>
  <c r="F589" i="2" s="1"/>
  <c r="S585" i="1"/>
  <c r="F590" i="2" s="1"/>
  <c r="S586" i="1"/>
  <c r="F591" i="2" s="1"/>
  <c r="S587" i="1"/>
  <c r="F592" i="2" s="1"/>
  <c r="S588" i="1"/>
  <c r="F593" i="2" s="1"/>
  <c r="S589" i="1"/>
  <c r="F594" i="2" s="1"/>
  <c r="S590" i="1"/>
  <c r="F595" i="2" s="1"/>
  <c r="S591" i="1"/>
  <c r="F596" i="2" s="1"/>
  <c r="S592" i="1"/>
  <c r="F597" i="2" s="1"/>
  <c r="S593" i="1"/>
  <c r="F598" i="2" s="1"/>
  <c r="S594" i="1"/>
  <c r="F599" i="2" s="1"/>
  <c r="S595" i="1"/>
  <c r="F600" i="2" s="1"/>
  <c r="S596" i="1"/>
  <c r="F601" i="2" s="1"/>
  <c r="S597" i="1"/>
  <c r="F602" i="2" s="1"/>
  <c r="S598" i="1"/>
  <c r="F603" i="2" s="1"/>
  <c r="S599" i="1"/>
  <c r="F604" i="2" s="1"/>
  <c r="S600" i="1"/>
  <c r="F605" i="2" s="1"/>
  <c r="S601" i="1"/>
  <c r="F606" i="2" s="1"/>
  <c r="S602" i="1"/>
  <c r="F607" i="2" s="1"/>
  <c r="S603" i="1"/>
  <c r="F608" i="2" s="1"/>
  <c r="S604" i="1"/>
  <c r="F609" i="2" s="1"/>
  <c r="S605" i="1"/>
  <c r="F610" i="2" s="1"/>
  <c r="S606" i="1"/>
  <c r="F611" i="2" s="1"/>
  <c r="S607" i="1"/>
  <c r="F612" i="2" s="1"/>
  <c r="S608" i="1"/>
  <c r="F613" i="2" s="1"/>
  <c r="S609" i="1"/>
  <c r="F614" i="2" s="1"/>
  <c r="S610" i="1"/>
  <c r="F615" i="2" s="1"/>
  <c r="S611" i="1"/>
  <c r="F616" i="2" s="1"/>
  <c r="S612" i="1"/>
  <c r="F617" i="2" s="1"/>
  <c r="S613" i="1"/>
  <c r="F618" i="2" s="1"/>
  <c r="S614" i="1"/>
  <c r="F619" i="2" s="1"/>
  <c r="S615" i="1"/>
  <c r="F620" i="2" s="1"/>
  <c r="S616" i="1"/>
  <c r="F621" i="2" s="1"/>
  <c r="S617" i="1"/>
  <c r="F622" i="2" s="1"/>
  <c r="S618" i="1"/>
  <c r="F623" i="2" s="1"/>
  <c r="S619" i="1"/>
  <c r="F624" i="2" s="1"/>
  <c r="S620" i="1"/>
  <c r="F625" i="2" s="1"/>
  <c r="S621" i="1"/>
  <c r="F626" i="2" s="1"/>
  <c r="S622" i="1"/>
  <c r="F627" i="2" s="1"/>
  <c r="S623" i="1"/>
  <c r="F628" i="2" s="1"/>
  <c r="S624" i="1"/>
  <c r="F629" i="2" s="1"/>
  <c r="S625" i="1"/>
  <c r="F630" i="2" s="1"/>
  <c r="S626" i="1"/>
  <c r="F631" i="2" s="1"/>
  <c r="S627" i="1"/>
  <c r="F632" i="2" s="1"/>
  <c r="S628" i="1"/>
  <c r="F633" i="2" s="1"/>
  <c r="S629" i="1"/>
  <c r="F634" i="2" s="1"/>
  <c r="S630" i="1"/>
  <c r="F635" i="2" s="1"/>
  <c r="S631" i="1"/>
  <c r="F636" i="2" s="1"/>
  <c r="S632" i="1"/>
  <c r="F637" i="2" s="1"/>
  <c r="S633" i="1"/>
  <c r="F638" i="2" s="1"/>
  <c r="S634" i="1"/>
  <c r="F639" i="2" s="1"/>
  <c r="S635" i="1"/>
  <c r="F640" i="2" s="1"/>
  <c r="S636" i="1"/>
  <c r="F641" i="2" s="1"/>
  <c r="S637" i="1"/>
  <c r="F642" i="2" s="1"/>
  <c r="S638" i="1"/>
  <c r="F643" i="2" s="1"/>
  <c r="S639" i="1"/>
  <c r="F644" i="2" s="1"/>
  <c r="S640" i="1"/>
  <c r="F645" i="2" s="1"/>
  <c r="S641" i="1"/>
  <c r="F646" i="2" s="1"/>
  <c r="S642" i="1"/>
  <c r="F647" i="2" s="1"/>
  <c r="S643" i="1"/>
  <c r="F648" i="2" s="1"/>
  <c r="S644" i="1"/>
  <c r="F649" i="2" s="1"/>
  <c r="S645" i="1"/>
  <c r="F650" i="2" s="1"/>
  <c r="S646" i="1"/>
  <c r="F651" i="2" s="1"/>
  <c r="S647" i="1"/>
  <c r="F652" i="2" s="1"/>
  <c r="S648" i="1"/>
  <c r="F653" i="2" s="1"/>
  <c r="S649" i="1"/>
  <c r="F654" i="2" s="1"/>
  <c r="S650" i="1"/>
  <c r="F655" i="2" s="1"/>
  <c r="S651" i="1"/>
  <c r="F656" i="2" s="1"/>
  <c r="S652" i="1"/>
  <c r="F657" i="2" s="1"/>
  <c r="S653" i="1"/>
  <c r="F658" i="2" s="1"/>
  <c r="S654" i="1"/>
  <c r="F659" i="2" s="1"/>
  <c r="S655" i="1"/>
  <c r="F660" i="2" s="1"/>
  <c r="S656" i="1"/>
  <c r="F661" i="2" s="1"/>
  <c r="S657" i="1"/>
  <c r="F662" i="2" s="1"/>
  <c r="S658" i="1"/>
  <c r="F663" i="2" s="1"/>
  <c r="S659" i="1"/>
  <c r="F664" i="2" s="1"/>
  <c r="S660" i="1"/>
  <c r="F665" i="2" s="1"/>
  <c r="S661" i="1"/>
  <c r="F666" i="2" s="1"/>
  <c r="S662" i="1"/>
  <c r="F667" i="2" s="1"/>
  <c r="S663" i="1"/>
  <c r="F668" i="2" s="1"/>
  <c r="S664" i="1"/>
  <c r="F669" i="2" s="1"/>
  <c r="S665" i="1"/>
  <c r="F670" i="2" s="1"/>
  <c r="S666" i="1"/>
  <c r="F671" i="2" s="1"/>
  <c r="S667" i="1"/>
  <c r="F672" i="2" s="1"/>
  <c r="S668" i="1"/>
  <c r="F673" i="2" s="1"/>
  <c r="S669" i="1"/>
  <c r="F674" i="2" s="1"/>
  <c r="S670" i="1"/>
  <c r="F675" i="2" s="1"/>
  <c r="S671" i="1"/>
  <c r="F676" i="2" s="1"/>
  <c r="S672" i="1"/>
  <c r="F677" i="2" s="1"/>
  <c r="S673" i="1"/>
  <c r="F678" i="2" s="1"/>
  <c r="S674" i="1"/>
  <c r="F679" i="2" s="1"/>
  <c r="S675" i="1"/>
  <c r="F680" i="2" s="1"/>
  <c r="S676" i="1"/>
  <c r="F681" i="2" s="1"/>
  <c r="S677" i="1"/>
  <c r="F682" i="2" s="1"/>
  <c r="S678" i="1"/>
  <c r="F683" i="2" s="1"/>
  <c r="S679" i="1"/>
  <c r="F684" i="2" s="1"/>
  <c r="S680" i="1"/>
  <c r="F685" i="2" s="1"/>
  <c r="S681" i="1"/>
  <c r="F686" i="2" s="1"/>
  <c r="S682" i="1"/>
  <c r="F687" i="2" s="1"/>
  <c r="S683" i="1"/>
  <c r="F688" i="2" s="1"/>
  <c r="S684" i="1"/>
  <c r="F689" i="2" s="1"/>
  <c r="S685" i="1"/>
  <c r="F690" i="2" s="1"/>
  <c r="S686" i="1"/>
  <c r="F691" i="2" s="1"/>
  <c r="S687" i="1"/>
  <c r="F692" i="2" s="1"/>
  <c r="N347" i="1"/>
  <c r="E352" i="2" s="1"/>
  <c r="N348" i="1"/>
  <c r="E353" i="2" s="1"/>
  <c r="N349" i="1"/>
  <c r="E354" i="2" s="1"/>
  <c r="N350" i="1"/>
  <c r="E355" i="2" s="1"/>
  <c r="N351" i="1"/>
  <c r="E356" i="2" s="1"/>
  <c r="N352" i="1"/>
  <c r="E357" i="2" s="1"/>
  <c r="N353" i="1"/>
  <c r="E358" i="2" s="1"/>
  <c r="N354" i="1"/>
  <c r="E359" i="2" s="1"/>
  <c r="N355" i="1"/>
  <c r="E360" i="2" s="1"/>
  <c r="N356" i="1"/>
  <c r="E361" i="2" s="1"/>
  <c r="N357" i="1"/>
  <c r="E362" i="2" s="1"/>
  <c r="N358" i="1"/>
  <c r="E363" i="2" s="1"/>
  <c r="N359" i="1"/>
  <c r="E364" i="2" s="1"/>
  <c r="N360" i="1"/>
  <c r="E365" i="2" s="1"/>
  <c r="N361" i="1"/>
  <c r="E366" i="2" s="1"/>
  <c r="N362" i="1"/>
  <c r="E367" i="2" s="1"/>
  <c r="N363" i="1"/>
  <c r="E368" i="2" s="1"/>
  <c r="N364" i="1"/>
  <c r="E369" i="2" s="1"/>
  <c r="N365" i="1"/>
  <c r="E370" i="2" s="1"/>
  <c r="N366" i="1"/>
  <c r="E371" i="2" s="1"/>
  <c r="N367" i="1"/>
  <c r="E372" i="2" s="1"/>
  <c r="N368" i="1"/>
  <c r="E373" i="2" s="1"/>
  <c r="N369" i="1"/>
  <c r="E374" i="2" s="1"/>
  <c r="N370" i="1"/>
  <c r="E375" i="2" s="1"/>
  <c r="N371" i="1"/>
  <c r="E376" i="2" s="1"/>
  <c r="N372" i="1"/>
  <c r="E377" i="2" s="1"/>
  <c r="N373" i="1"/>
  <c r="E378" i="2" s="1"/>
  <c r="N374" i="1"/>
  <c r="E379" i="2" s="1"/>
  <c r="N375" i="1"/>
  <c r="E380" i="2" s="1"/>
  <c r="N376" i="1"/>
  <c r="E381" i="2" s="1"/>
  <c r="N377" i="1"/>
  <c r="E382" i="2" s="1"/>
  <c r="N378" i="1"/>
  <c r="E383" i="2" s="1"/>
  <c r="N379" i="1"/>
  <c r="E384" i="2" s="1"/>
  <c r="N380" i="1"/>
  <c r="E385" i="2" s="1"/>
  <c r="N381" i="1"/>
  <c r="E386" i="2" s="1"/>
  <c r="N382" i="1"/>
  <c r="E387" i="2" s="1"/>
  <c r="N383" i="1"/>
  <c r="E388" i="2" s="1"/>
  <c r="N384" i="1"/>
  <c r="E389" i="2" s="1"/>
  <c r="N385" i="1"/>
  <c r="E390" i="2" s="1"/>
  <c r="N386" i="1"/>
  <c r="E391" i="2" s="1"/>
  <c r="N387" i="1"/>
  <c r="E392" i="2" s="1"/>
  <c r="N388" i="1"/>
  <c r="E393" i="2" s="1"/>
  <c r="N389" i="1"/>
  <c r="E394" i="2" s="1"/>
  <c r="N390" i="1"/>
  <c r="E395" i="2" s="1"/>
  <c r="N391" i="1"/>
  <c r="E396" i="2" s="1"/>
  <c r="N392" i="1"/>
  <c r="E397" i="2" s="1"/>
  <c r="N393" i="1"/>
  <c r="E398" i="2" s="1"/>
  <c r="N394" i="1"/>
  <c r="E399" i="2" s="1"/>
  <c r="N395" i="1"/>
  <c r="E400" i="2" s="1"/>
  <c r="N396" i="1"/>
  <c r="E401" i="2" s="1"/>
  <c r="N397" i="1"/>
  <c r="E402" i="2" s="1"/>
  <c r="N398" i="1"/>
  <c r="E403" i="2" s="1"/>
  <c r="N399" i="1"/>
  <c r="E404" i="2" s="1"/>
  <c r="N400" i="1"/>
  <c r="E405" i="2" s="1"/>
  <c r="N401" i="1"/>
  <c r="E406" i="2" s="1"/>
  <c r="N402" i="1"/>
  <c r="E407" i="2" s="1"/>
  <c r="N403" i="1"/>
  <c r="E408" i="2" s="1"/>
  <c r="N404" i="1"/>
  <c r="E409" i="2" s="1"/>
  <c r="N405" i="1"/>
  <c r="E410" i="2" s="1"/>
  <c r="N406" i="1"/>
  <c r="E411" i="2" s="1"/>
  <c r="N407" i="1"/>
  <c r="E412" i="2" s="1"/>
  <c r="N408" i="1"/>
  <c r="E413" i="2" s="1"/>
  <c r="N409" i="1"/>
  <c r="E414" i="2" s="1"/>
  <c r="N410" i="1"/>
  <c r="E415" i="2" s="1"/>
  <c r="N411" i="1"/>
  <c r="E416" i="2" s="1"/>
  <c r="N412" i="1"/>
  <c r="E417" i="2" s="1"/>
  <c r="N413" i="1"/>
  <c r="E418" i="2" s="1"/>
  <c r="N414" i="1"/>
  <c r="E419" i="2" s="1"/>
  <c r="N415" i="1"/>
  <c r="E420" i="2" s="1"/>
  <c r="N416" i="1"/>
  <c r="E421" i="2" s="1"/>
  <c r="N417" i="1"/>
  <c r="E422" i="2" s="1"/>
  <c r="N418" i="1"/>
  <c r="E423" i="2" s="1"/>
  <c r="N419" i="1"/>
  <c r="E424" i="2" s="1"/>
  <c r="N420" i="1"/>
  <c r="E425" i="2" s="1"/>
  <c r="N421" i="1"/>
  <c r="E426" i="2" s="1"/>
  <c r="N422" i="1"/>
  <c r="E427" i="2" s="1"/>
  <c r="N423" i="1"/>
  <c r="E428" i="2" s="1"/>
  <c r="N424" i="1"/>
  <c r="E429" i="2" s="1"/>
  <c r="N425" i="1"/>
  <c r="E430" i="2" s="1"/>
  <c r="N426" i="1"/>
  <c r="E431" i="2" s="1"/>
  <c r="N427" i="1"/>
  <c r="E432" i="2" s="1"/>
  <c r="N428" i="1"/>
  <c r="E433" i="2" s="1"/>
  <c r="N429" i="1"/>
  <c r="E434" i="2" s="1"/>
  <c r="N430" i="1"/>
  <c r="E435" i="2" s="1"/>
  <c r="N431" i="1"/>
  <c r="E436" i="2" s="1"/>
  <c r="N432" i="1"/>
  <c r="E437" i="2" s="1"/>
  <c r="N433" i="1"/>
  <c r="E438" i="2" s="1"/>
  <c r="N434" i="1"/>
  <c r="E439" i="2" s="1"/>
  <c r="N435" i="1"/>
  <c r="E440" i="2" s="1"/>
  <c r="N436" i="1"/>
  <c r="E441" i="2" s="1"/>
  <c r="N437" i="1"/>
  <c r="E442" i="2" s="1"/>
  <c r="N438" i="1"/>
  <c r="E443" i="2" s="1"/>
  <c r="N439" i="1"/>
  <c r="E444" i="2" s="1"/>
  <c r="N440" i="1"/>
  <c r="E445" i="2" s="1"/>
  <c r="N441" i="1"/>
  <c r="E446" i="2" s="1"/>
  <c r="N442" i="1"/>
  <c r="E447" i="2" s="1"/>
  <c r="N443" i="1"/>
  <c r="E448" i="2" s="1"/>
  <c r="N444" i="1"/>
  <c r="E449" i="2" s="1"/>
  <c r="N445" i="1"/>
  <c r="E450" i="2" s="1"/>
  <c r="N446" i="1"/>
  <c r="E451" i="2" s="1"/>
  <c r="N447" i="1"/>
  <c r="E452" i="2" s="1"/>
  <c r="N448" i="1"/>
  <c r="E453" i="2" s="1"/>
  <c r="N449" i="1"/>
  <c r="E454" i="2" s="1"/>
  <c r="N450" i="1"/>
  <c r="E455" i="2" s="1"/>
  <c r="N451" i="1"/>
  <c r="E456" i="2" s="1"/>
  <c r="N452" i="1"/>
  <c r="E457" i="2" s="1"/>
  <c r="N453" i="1"/>
  <c r="E458" i="2" s="1"/>
  <c r="N454" i="1"/>
  <c r="E459" i="2" s="1"/>
  <c r="N455" i="1"/>
  <c r="E460" i="2" s="1"/>
  <c r="N456" i="1"/>
  <c r="E461" i="2" s="1"/>
  <c r="N457" i="1"/>
  <c r="E462" i="2" s="1"/>
  <c r="N458" i="1"/>
  <c r="E463" i="2" s="1"/>
  <c r="N459" i="1"/>
  <c r="E464" i="2" s="1"/>
  <c r="N460" i="1"/>
  <c r="E465" i="2" s="1"/>
  <c r="N461" i="1"/>
  <c r="E466" i="2" s="1"/>
  <c r="N462" i="1"/>
  <c r="E467" i="2" s="1"/>
  <c r="N463" i="1"/>
  <c r="E468" i="2" s="1"/>
  <c r="N464" i="1"/>
  <c r="E469" i="2" s="1"/>
  <c r="N465" i="1"/>
  <c r="E470" i="2" s="1"/>
  <c r="N466" i="1"/>
  <c r="E471" i="2" s="1"/>
  <c r="N467" i="1"/>
  <c r="E472" i="2" s="1"/>
  <c r="N468" i="1"/>
  <c r="E473" i="2" s="1"/>
  <c r="N469" i="1"/>
  <c r="E474" i="2" s="1"/>
  <c r="N470" i="1"/>
  <c r="E475" i="2" s="1"/>
  <c r="N471" i="1"/>
  <c r="E476" i="2" s="1"/>
  <c r="N472" i="1"/>
  <c r="E477" i="2" s="1"/>
  <c r="N473" i="1"/>
  <c r="E478" i="2" s="1"/>
  <c r="N474" i="1"/>
  <c r="E479" i="2" s="1"/>
  <c r="N475" i="1"/>
  <c r="E480" i="2" s="1"/>
  <c r="N476" i="1"/>
  <c r="E481" i="2" s="1"/>
  <c r="N477" i="1"/>
  <c r="E482" i="2" s="1"/>
  <c r="N478" i="1"/>
  <c r="E483" i="2" s="1"/>
  <c r="N479" i="1"/>
  <c r="E484" i="2" s="1"/>
  <c r="N480" i="1"/>
  <c r="E485" i="2" s="1"/>
  <c r="N481" i="1"/>
  <c r="E486" i="2" s="1"/>
  <c r="N482" i="1"/>
  <c r="E487" i="2" s="1"/>
  <c r="N483" i="1"/>
  <c r="E488" i="2" s="1"/>
  <c r="N484" i="1"/>
  <c r="E489" i="2" s="1"/>
  <c r="N485" i="1"/>
  <c r="E490" i="2" s="1"/>
  <c r="N486" i="1"/>
  <c r="E491" i="2" s="1"/>
  <c r="N487" i="1"/>
  <c r="E492" i="2" s="1"/>
  <c r="N488" i="1"/>
  <c r="E493" i="2" s="1"/>
  <c r="N489" i="1"/>
  <c r="E494" i="2" s="1"/>
  <c r="N490" i="1"/>
  <c r="E495" i="2" s="1"/>
  <c r="N491" i="1"/>
  <c r="E496" i="2" s="1"/>
  <c r="N492" i="1"/>
  <c r="E497" i="2" s="1"/>
  <c r="N493" i="1"/>
  <c r="E498" i="2" s="1"/>
  <c r="N494" i="1"/>
  <c r="E499" i="2" s="1"/>
  <c r="N495" i="1"/>
  <c r="E500" i="2" s="1"/>
  <c r="N496" i="1"/>
  <c r="E501" i="2" s="1"/>
  <c r="N497" i="1"/>
  <c r="E502" i="2" s="1"/>
  <c r="N498" i="1"/>
  <c r="E503" i="2" s="1"/>
  <c r="N499" i="1"/>
  <c r="E504" i="2" s="1"/>
  <c r="N500" i="1"/>
  <c r="E505" i="2" s="1"/>
  <c r="N501" i="1"/>
  <c r="E506" i="2" s="1"/>
  <c r="N502" i="1"/>
  <c r="E507" i="2" s="1"/>
  <c r="N503" i="1"/>
  <c r="E508" i="2" s="1"/>
  <c r="N504" i="1"/>
  <c r="E509" i="2" s="1"/>
  <c r="N505" i="1"/>
  <c r="E510" i="2" s="1"/>
  <c r="N506" i="1"/>
  <c r="E511" i="2" s="1"/>
  <c r="N507" i="1"/>
  <c r="E512" i="2" s="1"/>
  <c r="N508" i="1"/>
  <c r="E513" i="2" s="1"/>
  <c r="N509" i="1"/>
  <c r="E514" i="2" s="1"/>
  <c r="N510" i="1"/>
  <c r="E515" i="2" s="1"/>
  <c r="N511" i="1"/>
  <c r="E516" i="2" s="1"/>
  <c r="N512" i="1"/>
  <c r="E517" i="2" s="1"/>
  <c r="N513" i="1"/>
  <c r="E518" i="2" s="1"/>
  <c r="N514" i="1"/>
  <c r="E519" i="2" s="1"/>
  <c r="N515" i="1"/>
  <c r="E520" i="2" s="1"/>
  <c r="N516" i="1"/>
  <c r="E521" i="2" s="1"/>
  <c r="N517" i="1"/>
  <c r="E522" i="2" s="1"/>
  <c r="N518" i="1"/>
  <c r="E523" i="2" s="1"/>
  <c r="N519" i="1"/>
  <c r="E524" i="2" s="1"/>
  <c r="N520" i="1"/>
  <c r="E525" i="2" s="1"/>
  <c r="N521" i="1"/>
  <c r="E526" i="2" s="1"/>
  <c r="N522" i="1"/>
  <c r="E527" i="2" s="1"/>
  <c r="N523" i="1"/>
  <c r="E528" i="2" s="1"/>
  <c r="N524" i="1"/>
  <c r="E529" i="2" s="1"/>
  <c r="N525" i="1"/>
  <c r="E530" i="2" s="1"/>
  <c r="N526" i="1"/>
  <c r="E531" i="2" s="1"/>
  <c r="N527" i="1"/>
  <c r="E532" i="2" s="1"/>
  <c r="N528" i="1"/>
  <c r="E533" i="2" s="1"/>
  <c r="N529" i="1"/>
  <c r="E534" i="2" s="1"/>
  <c r="N530" i="1"/>
  <c r="E535" i="2" s="1"/>
  <c r="N531" i="1"/>
  <c r="E536" i="2" s="1"/>
  <c r="N532" i="1"/>
  <c r="E537" i="2" s="1"/>
  <c r="N533" i="1"/>
  <c r="E538" i="2" s="1"/>
  <c r="N534" i="1"/>
  <c r="E539" i="2" s="1"/>
  <c r="N535" i="1"/>
  <c r="E540" i="2" s="1"/>
  <c r="N536" i="1"/>
  <c r="E541" i="2" s="1"/>
  <c r="N537" i="1"/>
  <c r="E542" i="2" s="1"/>
  <c r="N538" i="1"/>
  <c r="E543" i="2" s="1"/>
  <c r="N539" i="1"/>
  <c r="E544" i="2" s="1"/>
  <c r="N540" i="1"/>
  <c r="E545" i="2" s="1"/>
  <c r="N541" i="1"/>
  <c r="E546" i="2" s="1"/>
  <c r="N542" i="1"/>
  <c r="E547" i="2" s="1"/>
  <c r="N543" i="1"/>
  <c r="E548" i="2" s="1"/>
  <c r="N544" i="1"/>
  <c r="E549" i="2" s="1"/>
  <c r="N545" i="1"/>
  <c r="E550" i="2" s="1"/>
  <c r="N546" i="1"/>
  <c r="E551" i="2" s="1"/>
  <c r="N547" i="1"/>
  <c r="E552" i="2" s="1"/>
  <c r="N548" i="1"/>
  <c r="E553" i="2" s="1"/>
  <c r="N549" i="1"/>
  <c r="E554" i="2" s="1"/>
  <c r="N550" i="1"/>
  <c r="E555" i="2" s="1"/>
  <c r="N551" i="1"/>
  <c r="E556" i="2" s="1"/>
  <c r="N552" i="1"/>
  <c r="E557" i="2" s="1"/>
  <c r="N553" i="1"/>
  <c r="E558" i="2" s="1"/>
  <c r="N554" i="1"/>
  <c r="E559" i="2" s="1"/>
  <c r="N555" i="1"/>
  <c r="E560" i="2" s="1"/>
  <c r="N556" i="1"/>
  <c r="E561" i="2" s="1"/>
  <c r="N557" i="1"/>
  <c r="E562" i="2" s="1"/>
  <c r="N558" i="1"/>
  <c r="E563" i="2" s="1"/>
  <c r="N559" i="1"/>
  <c r="E564" i="2" s="1"/>
  <c r="N560" i="1"/>
  <c r="E565" i="2" s="1"/>
  <c r="N561" i="1"/>
  <c r="E566" i="2" s="1"/>
  <c r="N562" i="1"/>
  <c r="E567" i="2" s="1"/>
  <c r="N563" i="1"/>
  <c r="E568" i="2" s="1"/>
  <c r="N564" i="1"/>
  <c r="E569" i="2" s="1"/>
  <c r="N565" i="1"/>
  <c r="E570" i="2" s="1"/>
  <c r="N566" i="1"/>
  <c r="E571" i="2" s="1"/>
  <c r="N567" i="1"/>
  <c r="E572" i="2" s="1"/>
  <c r="N568" i="1"/>
  <c r="E573" i="2" s="1"/>
  <c r="N569" i="1"/>
  <c r="E574" i="2" s="1"/>
  <c r="N570" i="1"/>
  <c r="E575" i="2" s="1"/>
  <c r="N571" i="1"/>
  <c r="E576" i="2" s="1"/>
  <c r="N572" i="1"/>
  <c r="E577" i="2" s="1"/>
  <c r="N573" i="1"/>
  <c r="E578" i="2" s="1"/>
  <c r="N574" i="1"/>
  <c r="E579" i="2" s="1"/>
  <c r="N575" i="1"/>
  <c r="E580" i="2" s="1"/>
  <c r="N576" i="1"/>
  <c r="E581" i="2" s="1"/>
  <c r="N577" i="1"/>
  <c r="E582" i="2" s="1"/>
  <c r="N578" i="1"/>
  <c r="E583" i="2" s="1"/>
  <c r="N579" i="1"/>
  <c r="E584" i="2" s="1"/>
  <c r="N580" i="1"/>
  <c r="E585" i="2" s="1"/>
  <c r="N581" i="1"/>
  <c r="E586" i="2" s="1"/>
  <c r="N582" i="1"/>
  <c r="E587" i="2" s="1"/>
  <c r="N583" i="1"/>
  <c r="E588" i="2" s="1"/>
  <c r="N584" i="1"/>
  <c r="E589" i="2" s="1"/>
  <c r="N585" i="1"/>
  <c r="E590" i="2" s="1"/>
  <c r="N586" i="1"/>
  <c r="E591" i="2" s="1"/>
  <c r="N587" i="1"/>
  <c r="E592" i="2" s="1"/>
  <c r="N588" i="1"/>
  <c r="E593" i="2" s="1"/>
  <c r="N589" i="1"/>
  <c r="E594" i="2" s="1"/>
  <c r="N590" i="1"/>
  <c r="E595" i="2" s="1"/>
  <c r="N591" i="1"/>
  <c r="E596" i="2" s="1"/>
  <c r="N592" i="1"/>
  <c r="E597" i="2" s="1"/>
  <c r="N593" i="1"/>
  <c r="E598" i="2" s="1"/>
  <c r="N594" i="1"/>
  <c r="E599" i="2" s="1"/>
  <c r="N595" i="1"/>
  <c r="E600" i="2" s="1"/>
  <c r="N596" i="1"/>
  <c r="E601" i="2" s="1"/>
  <c r="N597" i="1"/>
  <c r="E602" i="2" s="1"/>
  <c r="N598" i="1"/>
  <c r="E603" i="2" s="1"/>
  <c r="N599" i="1"/>
  <c r="E604" i="2" s="1"/>
  <c r="N600" i="1"/>
  <c r="E605" i="2" s="1"/>
  <c r="N601" i="1"/>
  <c r="E606" i="2" s="1"/>
  <c r="N602" i="1"/>
  <c r="E607" i="2" s="1"/>
  <c r="N603" i="1"/>
  <c r="E608" i="2" s="1"/>
  <c r="N604" i="1"/>
  <c r="E609" i="2" s="1"/>
  <c r="N605" i="1"/>
  <c r="E610" i="2" s="1"/>
  <c r="N606" i="1"/>
  <c r="E611" i="2" s="1"/>
  <c r="N607" i="1"/>
  <c r="E612" i="2" s="1"/>
  <c r="N608" i="1"/>
  <c r="E613" i="2" s="1"/>
  <c r="N609" i="1"/>
  <c r="E614" i="2" s="1"/>
  <c r="N610" i="1"/>
  <c r="E615" i="2" s="1"/>
  <c r="N611" i="1"/>
  <c r="E616" i="2" s="1"/>
  <c r="N612" i="1"/>
  <c r="E617" i="2" s="1"/>
  <c r="N613" i="1"/>
  <c r="E618" i="2" s="1"/>
  <c r="N614" i="1"/>
  <c r="E619" i="2" s="1"/>
  <c r="N615" i="1"/>
  <c r="E620" i="2" s="1"/>
  <c r="N616" i="1"/>
  <c r="E621" i="2" s="1"/>
  <c r="N617" i="1"/>
  <c r="E622" i="2" s="1"/>
  <c r="N618" i="1"/>
  <c r="E623" i="2" s="1"/>
  <c r="N619" i="1"/>
  <c r="E624" i="2" s="1"/>
  <c r="N620" i="1"/>
  <c r="E625" i="2" s="1"/>
  <c r="N621" i="1"/>
  <c r="E626" i="2" s="1"/>
  <c r="N622" i="1"/>
  <c r="E627" i="2" s="1"/>
  <c r="N623" i="1"/>
  <c r="E628" i="2" s="1"/>
  <c r="N624" i="1"/>
  <c r="E629" i="2" s="1"/>
  <c r="N625" i="1"/>
  <c r="E630" i="2" s="1"/>
  <c r="N626" i="1"/>
  <c r="E631" i="2" s="1"/>
  <c r="N627" i="1"/>
  <c r="E632" i="2" s="1"/>
  <c r="N628" i="1"/>
  <c r="E633" i="2" s="1"/>
  <c r="N629" i="1"/>
  <c r="E634" i="2" s="1"/>
  <c r="N630" i="1"/>
  <c r="E635" i="2" s="1"/>
  <c r="N631" i="1"/>
  <c r="E636" i="2" s="1"/>
  <c r="N632" i="1"/>
  <c r="E637" i="2" s="1"/>
  <c r="N633" i="1"/>
  <c r="E638" i="2" s="1"/>
  <c r="N634" i="1"/>
  <c r="E639" i="2" s="1"/>
  <c r="N635" i="1"/>
  <c r="E640" i="2" s="1"/>
  <c r="N636" i="1"/>
  <c r="E641" i="2" s="1"/>
  <c r="N637" i="1"/>
  <c r="E642" i="2" s="1"/>
  <c r="N638" i="1"/>
  <c r="E643" i="2" s="1"/>
  <c r="N639" i="1"/>
  <c r="E644" i="2" s="1"/>
  <c r="N640" i="1"/>
  <c r="E645" i="2" s="1"/>
  <c r="N641" i="1"/>
  <c r="E646" i="2" s="1"/>
  <c r="N642" i="1"/>
  <c r="E647" i="2" s="1"/>
  <c r="N643" i="1"/>
  <c r="E648" i="2" s="1"/>
  <c r="N644" i="1"/>
  <c r="E649" i="2" s="1"/>
  <c r="N645" i="1"/>
  <c r="E650" i="2" s="1"/>
  <c r="N646" i="1"/>
  <c r="E651" i="2" s="1"/>
  <c r="N647" i="1"/>
  <c r="E652" i="2" s="1"/>
  <c r="N648" i="1"/>
  <c r="E653" i="2" s="1"/>
  <c r="N649" i="1"/>
  <c r="E654" i="2" s="1"/>
  <c r="N650" i="1"/>
  <c r="E655" i="2" s="1"/>
  <c r="N651" i="1"/>
  <c r="E656" i="2" s="1"/>
  <c r="N652" i="1"/>
  <c r="E657" i="2" s="1"/>
  <c r="N653" i="1"/>
  <c r="E658" i="2" s="1"/>
  <c r="N654" i="1"/>
  <c r="E659" i="2" s="1"/>
  <c r="N655" i="1"/>
  <c r="E660" i="2" s="1"/>
  <c r="N656" i="1"/>
  <c r="E661" i="2" s="1"/>
  <c r="N657" i="1"/>
  <c r="E662" i="2" s="1"/>
  <c r="N658" i="1"/>
  <c r="E663" i="2" s="1"/>
  <c r="N659" i="1"/>
  <c r="E664" i="2" s="1"/>
  <c r="N660" i="1"/>
  <c r="E665" i="2" s="1"/>
  <c r="N661" i="1"/>
  <c r="E666" i="2" s="1"/>
  <c r="N662" i="1"/>
  <c r="E667" i="2" s="1"/>
  <c r="N663" i="1"/>
  <c r="E668" i="2" s="1"/>
  <c r="N664" i="1"/>
  <c r="E669" i="2" s="1"/>
  <c r="N665" i="1"/>
  <c r="E670" i="2" s="1"/>
  <c r="N666" i="1"/>
  <c r="E671" i="2" s="1"/>
  <c r="N667" i="1"/>
  <c r="E672" i="2" s="1"/>
  <c r="N668" i="1"/>
  <c r="E673" i="2" s="1"/>
  <c r="N669" i="1"/>
  <c r="E674" i="2" s="1"/>
  <c r="N670" i="1"/>
  <c r="E675" i="2" s="1"/>
  <c r="N671" i="1"/>
  <c r="E676" i="2" s="1"/>
  <c r="N672" i="1"/>
  <c r="E677" i="2" s="1"/>
  <c r="N673" i="1"/>
  <c r="E678" i="2" s="1"/>
  <c r="N674" i="1"/>
  <c r="E679" i="2" s="1"/>
  <c r="N675" i="1"/>
  <c r="E680" i="2" s="1"/>
  <c r="N676" i="1"/>
  <c r="E681" i="2" s="1"/>
  <c r="N677" i="1"/>
  <c r="E682" i="2" s="1"/>
  <c r="N678" i="1"/>
  <c r="E683" i="2" s="1"/>
  <c r="N679" i="1"/>
  <c r="E684" i="2" s="1"/>
  <c r="N680" i="1"/>
  <c r="E685" i="2" s="1"/>
  <c r="N681" i="1"/>
  <c r="E686" i="2" s="1"/>
  <c r="N682" i="1"/>
  <c r="E687" i="2" s="1"/>
  <c r="N683" i="1"/>
  <c r="E688" i="2" s="1"/>
  <c r="N684" i="1"/>
  <c r="E689" i="2" s="1"/>
  <c r="N685" i="1"/>
  <c r="E690" i="2" s="1"/>
  <c r="N686" i="1"/>
  <c r="E691" i="2" s="1"/>
  <c r="N687" i="1"/>
  <c r="E692" i="2" s="1"/>
  <c r="M283" i="1"/>
  <c r="R282" i="1"/>
  <c r="M282" i="1"/>
  <c r="R281" i="1"/>
  <c r="M281" i="1"/>
  <c r="R280" i="1"/>
  <c r="M280" i="1"/>
  <c r="R279" i="1"/>
  <c r="M279" i="1"/>
  <c r="R278" i="1"/>
  <c r="M278" i="1"/>
  <c r="N179" i="1"/>
  <c r="E184" i="2" s="1"/>
  <c r="N180" i="1"/>
  <c r="E185" i="2" s="1"/>
  <c r="N181" i="1"/>
  <c r="E186" i="2" s="1"/>
  <c r="N182" i="1"/>
  <c r="E187" i="2" s="1"/>
  <c r="N183" i="1"/>
  <c r="E188" i="2" s="1"/>
  <c r="N184" i="1"/>
  <c r="E189" i="2" s="1"/>
  <c r="N185" i="1"/>
  <c r="E190" i="2" s="1"/>
  <c r="N186" i="1"/>
  <c r="E191" i="2" s="1"/>
  <c r="N187" i="1"/>
  <c r="E192" i="2" s="1"/>
  <c r="N188" i="1"/>
  <c r="E193" i="2" s="1"/>
  <c r="N189" i="1"/>
  <c r="E194" i="2" s="1"/>
  <c r="N190" i="1"/>
  <c r="E195" i="2" s="1"/>
  <c r="N191" i="1"/>
  <c r="E196" i="2" s="1"/>
  <c r="N192" i="1"/>
  <c r="E197" i="2" s="1"/>
  <c r="N193" i="1"/>
  <c r="E198" i="2" s="1"/>
  <c r="N194" i="1"/>
  <c r="E199" i="2" s="1"/>
  <c r="N195" i="1"/>
  <c r="E200" i="2" s="1"/>
  <c r="N196" i="1"/>
  <c r="E201" i="2" s="1"/>
  <c r="N197" i="1"/>
  <c r="E202" i="2" s="1"/>
  <c r="N198" i="1"/>
  <c r="E203" i="2" s="1"/>
  <c r="N199" i="1"/>
  <c r="E204" i="2" s="1"/>
  <c r="N200" i="1"/>
  <c r="E205" i="2" s="1"/>
  <c r="N201" i="1"/>
  <c r="E206" i="2" s="1"/>
  <c r="N202" i="1"/>
  <c r="E207" i="2" s="1"/>
  <c r="N203" i="1"/>
  <c r="E208" i="2" s="1"/>
  <c r="N204" i="1"/>
  <c r="E209" i="2" s="1"/>
  <c r="N205" i="1"/>
  <c r="E210" i="2" s="1"/>
  <c r="N206" i="1"/>
  <c r="E211" i="2" s="1"/>
  <c r="N207" i="1"/>
  <c r="E212" i="2" s="1"/>
  <c r="N208" i="1"/>
  <c r="E213" i="2" s="1"/>
  <c r="N209" i="1"/>
  <c r="E214" i="2" s="1"/>
  <c r="N210" i="1"/>
  <c r="E215" i="2" s="1"/>
  <c r="N211" i="1"/>
  <c r="E216" i="2" s="1"/>
  <c r="N212" i="1"/>
  <c r="E217" i="2" s="1"/>
  <c r="N213" i="1"/>
  <c r="E218" i="2" s="1"/>
  <c r="N214" i="1"/>
  <c r="E219" i="2" s="1"/>
  <c r="N215" i="1"/>
  <c r="E220" i="2" s="1"/>
  <c r="N216" i="1"/>
  <c r="E221" i="2" s="1"/>
  <c r="N217" i="1"/>
  <c r="E222" i="2" s="1"/>
  <c r="N218" i="1"/>
  <c r="E223" i="2" s="1"/>
  <c r="N219" i="1"/>
  <c r="E224" i="2" s="1"/>
  <c r="N220" i="1"/>
  <c r="E225" i="2" s="1"/>
  <c r="N221" i="1"/>
  <c r="E226" i="2" s="1"/>
  <c r="N222" i="1"/>
  <c r="E227" i="2" s="1"/>
  <c r="N223" i="1"/>
  <c r="E228" i="2" s="1"/>
  <c r="N224" i="1"/>
  <c r="E229" i="2" s="1"/>
  <c r="N225" i="1"/>
  <c r="E230" i="2" s="1"/>
  <c r="N226" i="1"/>
  <c r="E231" i="2" s="1"/>
  <c r="N227" i="1"/>
  <c r="E232" i="2" s="1"/>
  <c r="N228" i="1"/>
  <c r="E233" i="2" s="1"/>
  <c r="N229" i="1"/>
  <c r="E234" i="2" s="1"/>
  <c r="N230" i="1"/>
  <c r="E235" i="2" s="1"/>
  <c r="N231" i="1"/>
  <c r="E236" i="2" s="1"/>
  <c r="N232" i="1"/>
  <c r="E237" i="2" s="1"/>
  <c r="N233" i="1"/>
  <c r="E238" i="2" s="1"/>
  <c r="N234" i="1"/>
  <c r="E239" i="2" s="1"/>
  <c r="N235" i="1"/>
  <c r="E240" i="2" s="1"/>
  <c r="N236" i="1"/>
  <c r="E241" i="2" s="1"/>
  <c r="N237" i="1"/>
  <c r="E242" i="2" s="1"/>
  <c r="N238" i="1"/>
  <c r="E243" i="2" s="1"/>
  <c r="N239" i="1"/>
  <c r="E244" i="2" s="1"/>
  <c r="N240" i="1"/>
  <c r="E245" i="2" s="1"/>
  <c r="N241" i="1"/>
  <c r="E246" i="2" s="1"/>
  <c r="N242" i="1"/>
  <c r="E247" i="2" s="1"/>
  <c r="N243" i="1"/>
  <c r="E248" i="2" s="1"/>
  <c r="N244" i="1"/>
  <c r="E249" i="2" s="1"/>
  <c r="N245" i="1"/>
  <c r="E250" i="2" s="1"/>
  <c r="N246" i="1"/>
  <c r="E251" i="2" s="1"/>
  <c r="N247" i="1"/>
  <c r="E252" i="2" s="1"/>
  <c r="N248" i="1"/>
  <c r="E253" i="2" s="1"/>
  <c r="N249" i="1"/>
  <c r="E254" i="2" s="1"/>
  <c r="N250" i="1"/>
  <c r="E255" i="2" s="1"/>
  <c r="N251" i="1"/>
  <c r="E256" i="2" s="1"/>
  <c r="N252" i="1"/>
  <c r="E257" i="2" s="1"/>
  <c r="N253" i="1"/>
  <c r="E258" i="2" s="1"/>
  <c r="N254" i="1"/>
  <c r="E259" i="2" s="1"/>
  <c r="N255" i="1"/>
  <c r="E260" i="2" s="1"/>
  <c r="N256" i="1"/>
  <c r="E261" i="2" s="1"/>
  <c r="N257" i="1"/>
  <c r="E262" i="2" s="1"/>
  <c r="N258" i="1"/>
  <c r="E263" i="2" s="1"/>
  <c r="N259" i="1"/>
  <c r="E264" i="2" s="1"/>
  <c r="N260" i="1"/>
  <c r="E265" i="2" s="1"/>
  <c r="N261" i="1"/>
  <c r="E266" i="2" s="1"/>
  <c r="N262" i="1"/>
  <c r="E267" i="2" s="1"/>
  <c r="N263" i="1"/>
  <c r="E268" i="2" s="1"/>
  <c r="N264" i="1"/>
  <c r="E269" i="2" s="1"/>
  <c r="N265" i="1"/>
  <c r="E270" i="2" s="1"/>
  <c r="N266" i="1"/>
  <c r="E271" i="2" s="1"/>
  <c r="N267" i="1"/>
  <c r="E272" i="2" s="1"/>
  <c r="N268" i="1"/>
  <c r="E273" i="2" s="1"/>
  <c r="N269" i="1"/>
  <c r="E274" i="2" s="1"/>
  <c r="N270" i="1"/>
  <c r="E275" i="2" s="1"/>
  <c r="N271" i="1"/>
  <c r="E276" i="2" s="1"/>
  <c r="N272" i="1"/>
  <c r="E277" i="2" s="1"/>
  <c r="N273" i="1"/>
  <c r="E278" i="2" s="1"/>
  <c r="N274" i="1"/>
  <c r="E279" i="2" s="1"/>
  <c r="N275" i="1"/>
  <c r="E280" i="2" s="1"/>
  <c r="N276" i="1"/>
  <c r="E281" i="2" s="1"/>
  <c r="N277" i="1"/>
  <c r="E282" i="2" s="1"/>
  <c r="N278" i="1"/>
  <c r="E283" i="2" s="1"/>
  <c r="N279" i="1"/>
  <c r="E284" i="2" s="1"/>
  <c r="N280" i="1"/>
  <c r="E285" i="2" s="1"/>
  <c r="N281" i="1"/>
  <c r="E286" i="2" s="1"/>
  <c r="N282" i="1"/>
  <c r="E287" i="2" s="1"/>
  <c r="N283" i="1"/>
  <c r="E288" i="2" s="1"/>
  <c r="N284" i="1"/>
  <c r="E289" i="2" s="1"/>
  <c r="N285" i="1"/>
  <c r="E290" i="2" s="1"/>
  <c r="N286" i="1"/>
  <c r="E291" i="2" s="1"/>
  <c r="N287" i="1"/>
  <c r="E292" i="2" s="1"/>
  <c r="N288" i="1"/>
  <c r="E293" i="2" s="1"/>
  <c r="N289" i="1"/>
  <c r="E294" i="2" s="1"/>
  <c r="N290" i="1"/>
  <c r="E295" i="2" s="1"/>
  <c r="N291" i="1"/>
  <c r="E296" i="2" s="1"/>
  <c r="N292" i="1"/>
  <c r="E297" i="2" s="1"/>
  <c r="N293" i="1"/>
  <c r="E298" i="2" s="1"/>
  <c r="N294" i="1"/>
  <c r="E299" i="2" s="1"/>
  <c r="N295" i="1"/>
  <c r="E300" i="2" s="1"/>
  <c r="N296" i="1"/>
  <c r="E301" i="2" s="1"/>
  <c r="N297" i="1"/>
  <c r="E302" i="2" s="1"/>
  <c r="N298" i="1"/>
  <c r="E303" i="2" s="1"/>
  <c r="N299" i="1"/>
  <c r="E304" i="2" s="1"/>
  <c r="N300" i="1"/>
  <c r="E305" i="2" s="1"/>
  <c r="N301" i="1"/>
  <c r="E306" i="2" s="1"/>
  <c r="N302" i="1"/>
  <c r="E307" i="2" s="1"/>
  <c r="N303" i="1"/>
  <c r="E308" i="2" s="1"/>
  <c r="N304" i="1"/>
  <c r="E309" i="2" s="1"/>
  <c r="N305" i="1"/>
  <c r="E310" i="2" s="1"/>
  <c r="N306" i="1"/>
  <c r="E311" i="2" s="1"/>
  <c r="N307" i="1"/>
  <c r="E312" i="2" s="1"/>
  <c r="N308" i="1"/>
  <c r="E313" i="2" s="1"/>
  <c r="N309" i="1"/>
  <c r="E314" i="2" s="1"/>
  <c r="N310" i="1"/>
  <c r="E315" i="2" s="1"/>
  <c r="N311" i="1"/>
  <c r="E316" i="2" s="1"/>
  <c r="N312" i="1"/>
  <c r="E317" i="2" s="1"/>
  <c r="N313" i="1"/>
  <c r="E318" i="2" s="1"/>
  <c r="N314" i="1"/>
  <c r="E319" i="2" s="1"/>
  <c r="N315" i="1"/>
  <c r="E320" i="2" s="1"/>
  <c r="N316" i="1"/>
  <c r="E321" i="2" s="1"/>
  <c r="N317" i="1"/>
  <c r="E322" i="2" s="1"/>
  <c r="N318" i="1"/>
  <c r="E323" i="2" s="1"/>
  <c r="N319" i="1"/>
  <c r="E324" i="2" s="1"/>
  <c r="N320" i="1"/>
  <c r="E325" i="2" s="1"/>
  <c r="N321" i="1"/>
  <c r="E326" i="2" s="1"/>
  <c r="N322" i="1"/>
  <c r="E327" i="2" s="1"/>
  <c r="N323" i="1"/>
  <c r="E328" i="2" s="1"/>
  <c r="N324" i="1"/>
  <c r="E329" i="2" s="1"/>
  <c r="N325" i="1"/>
  <c r="E330" i="2" s="1"/>
  <c r="N326" i="1"/>
  <c r="E331" i="2" s="1"/>
  <c r="N327" i="1"/>
  <c r="E332" i="2" s="1"/>
  <c r="N328" i="1"/>
  <c r="E333" i="2" s="1"/>
  <c r="N329" i="1"/>
  <c r="E334" i="2" s="1"/>
  <c r="N330" i="1"/>
  <c r="E335" i="2" s="1"/>
  <c r="N331" i="1"/>
  <c r="E336" i="2" s="1"/>
  <c r="N332" i="1"/>
  <c r="E337" i="2" s="1"/>
  <c r="N333" i="1"/>
  <c r="E338" i="2" s="1"/>
  <c r="N334" i="1"/>
  <c r="E339" i="2" s="1"/>
  <c r="N335" i="1"/>
  <c r="E340" i="2" s="1"/>
  <c r="N336" i="1"/>
  <c r="E341" i="2" s="1"/>
  <c r="N337" i="1"/>
  <c r="E342" i="2" s="1"/>
  <c r="N338" i="1"/>
  <c r="E343" i="2" s="1"/>
  <c r="N339" i="1"/>
  <c r="E344" i="2" s="1"/>
  <c r="N340" i="1"/>
  <c r="E345" i="2" s="1"/>
  <c r="N341" i="1"/>
  <c r="E346" i="2" s="1"/>
  <c r="N342" i="1"/>
  <c r="E347" i="2" s="1"/>
  <c r="N343" i="1"/>
  <c r="E348" i="2" s="1"/>
  <c r="N344" i="1"/>
  <c r="E349" i="2" s="1"/>
  <c r="N345" i="1"/>
  <c r="E350" i="2" s="1"/>
  <c r="N346" i="1"/>
  <c r="E351" i="2" s="1"/>
  <c r="S178" i="1"/>
  <c r="F183" i="2" s="1"/>
  <c r="S179" i="1"/>
  <c r="F184" i="2" s="1"/>
  <c r="S180" i="1"/>
  <c r="F185" i="2" s="1"/>
  <c r="S181" i="1"/>
  <c r="F186" i="2" s="1"/>
  <c r="S182" i="1"/>
  <c r="F187" i="2" s="1"/>
  <c r="S183" i="1"/>
  <c r="F188" i="2" s="1"/>
  <c r="S184" i="1"/>
  <c r="F189" i="2" s="1"/>
  <c r="S185" i="1"/>
  <c r="F190" i="2" s="1"/>
  <c r="S186" i="1"/>
  <c r="F191" i="2" s="1"/>
  <c r="S187" i="1"/>
  <c r="F192" i="2" s="1"/>
  <c r="S188" i="1"/>
  <c r="F193" i="2" s="1"/>
  <c r="S189" i="1"/>
  <c r="F194" i="2" s="1"/>
  <c r="S190" i="1"/>
  <c r="F195" i="2" s="1"/>
  <c r="S191" i="1"/>
  <c r="F196" i="2" s="1"/>
  <c r="S192" i="1"/>
  <c r="F197" i="2" s="1"/>
  <c r="S193" i="1"/>
  <c r="F198" i="2" s="1"/>
  <c r="S194" i="1"/>
  <c r="F199" i="2" s="1"/>
  <c r="S195" i="1"/>
  <c r="F200" i="2" s="1"/>
  <c r="S196" i="1"/>
  <c r="F201" i="2" s="1"/>
  <c r="S197" i="1"/>
  <c r="F202" i="2" s="1"/>
  <c r="S198" i="1"/>
  <c r="F203" i="2" s="1"/>
  <c r="S199" i="1"/>
  <c r="F204" i="2" s="1"/>
  <c r="S200" i="1"/>
  <c r="F205" i="2" s="1"/>
  <c r="S201" i="1"/>
  <c r="F206" i="2" s="1"/>
  <c r="S202" i="1"/>
  <c r="F207" i="2" s="1"/>
  <c r="S203" i="1"/>
  <c r="F208" i="2" s="1"/>
  <c r="S204" i="1"/>
  <c r="F209" i="2" s="1"/>
  <c r="S205" i="1"/>
  <c r="F210" i="2" s="1"/>
  <c r="S206" i="1"/>
  <c r="F211" i="2" s="1"/>
  <c r="S207" i="1"/>
  <c r="F212" i="2" s="1"/>
  <c r="S208" i="1"/>
  <c r="F213" i="2" s="1"/>
  <c r="S209" i="1"/>
  <c r="F214" i="2" s="1"/>
  <c r="S210" i="1"/>
  <c r="F215" i="2" s="1"/>
  <c r="S211" i="1"/>
  <c r="F216" i="2" s="1"/>
  <c r="S212" i="1"/>
  <c r="F217" i="2" s="1"/>
  <c r="S213" i="1"/>
  <c r="F218" i="2" s="1"/>
  <c r="S214" i="1"/>
  <c r="F219" i="2" s="1"/>
  <c r="S215" i="1"/>
  <c r="F220" i="2" s="1"/>
  <c r="S216" i="1"/>
  <c r="F221" i="2" s="1"/>
  <c r="S217" i="1"/>
  <c r="F222" i="2" s="1"/>
  <c r="S218" i="1"/>
  <c r="F223" i="2" s="1"/>
  <c r="S219" i="1"/>
  <c r="F224" i="2" s="1"/>
  <c r="S220" i="1"/>
  <c r="F225" i="2" s="1"/>
  <c r="S221" i="1"/>
  <c r="F226" i="2" s="1"/>
  <c r="S222" i="1"/>
  <c r="F227" i="2" s="1"/>
  <c r="S223" i="1"/>
  <c r="F228" i="2" s="1"/>
  <c r="S224" i="1"/>
  <c r="F229" i="2" s="1"/>
  <c r="S225" i="1"/>
  <c r="F230" i="2" s="1"/>
  <c r="S226" i="1"/>
  <c r="F231" i="2" s="1"/>
  <c r="S227" i="1"/>
  <c r="F232" i="2" s="1"/>
  <c r="S228" i="1"/>
  <c r="F233" i="2" s="1"/>
  <c r="S229" i="1"/>
  <c r="F234" i="2" s="1"/>
  <c r="S230" i="1"/>
  <c r="F235" i="2" s="1"/>
  <c r="S231" i="1"/>
  <c r="F236" i="2" s="1"/>
  <c r="S232" i="1"/>
  <c r="F237" i="2" s="1"/>
  <c r="S233" i="1"/>
  <c r="F238" i="2" s="1"/>
  <c r="S234" i="1"/>
  <c r="F239" i="2" s="1"/>
  <c r="S235" i="1"/>
  <c r="F240" i="2" s="1"/>
  <c r="S236" i="1"/>
  <c r="F241" i="2" s="1"/>
  <c r="S237" i="1"/>
  <c r="F242" i="2" s="1"/>
  <c r="S238" i="1"/>
  <c r="F243" i="2" s="1"/>
  <c r="S239" i="1"/>
  <c r="F244" i="2" s="1"/>
  <c r="S240" i="1"/>
  <c r="F245" i="2" s="1"/>
  <c r="S241" i="1"/>
  <c r="F246" i="2" s="1"/>
  <c r="S242" i="1"/>
  <c r="F247" i="2" s="1"/>
  <c r="S243" i="1"/>
  <c r="F248" i="2" s="1"/>
  <c r="S244" i="1"/>
  <c r="F249" i="2" s="1"/>
  <c r="S245" i="1"/>
  <c r="F250" i="2" s="1"/>
  <c r="S246" i="1"/>
  <c r="F251" i="2" s="1"/>
  <c r="S247" i="1"/>
  <c r="F252" i="2" s="1"/>
  <c r="S248" i="1"/>
  <c r="F253" i="2" s="1"/>
  <c r="S249" i="1"/>
  <c r="F254" i="2" s="1"/>
  <c r="S250" i="1"/>
  <c r="F255" i="2" s="1"/>
  <c r="S251" i="1"/>
  <c r="F256" i="2" s="1"/>
  <c r="S252" i="1"/>
  <c r="F257" i="2" s="1"/>
  <c r="S253" i="1"/>
  <c r="F258" i="2" s="1"/>
  <c r="S254" i="1"/>
  <c r="F259" i="2" s="1"/>
  <c r="S255" i="1"/>
  <c r="F260" i="2" s="1"/>
  <c r="S256" i="1"/>
  <c r="F261" i="2" s="1"/>
  <c r="S257" i="1"/>
  <c r="F262" i="2" s="1"/>
  <c r="S258" i="1"/>
  <c r="F263" i="2" s="1"/>
  <c r="S259" i="1"/>
  <c r="F264" i="2" s="1"/>
  <c r="S260" i="1"/>
  <c r="F265" i="2" s="1"/>
  <c r="S261" i="1"/>
  <c r="F266" i="2" s="1"/>
  <c r="S262" i="1"/>
  <c r="F267" i="2" s="1"/>
  <c r="S263" i="1"/>
  <c r="F268" i="2" s="1"/>
  <c r="S264" i="1"/>
  <c r="F269" i="2" s="1"/>
  <c r="S265" i="1"/>
  <c r="F270" i="2" s="1"/>
  <c r="S266" i="1"/>
  <c r="F271" i="2" s="1"/>
  <c r="S267" i="1"/>
  <c r="F272" i="2" s="1"/>
  <c r="S268" i="1"/>
  <c r="F273" i="2" s="1"/>
  <c r="S269" i="1"/>
  <c r="F274" i="2" s="1"/>
  <c r="S270" i="1"/>
  <c r="F275" i="2" s="1"/>
  <c r="S271" i="1"/>
  <c r="F276" i="2" s="1"/>
  <c r="S272" i="1"/>
  <c r="F277" i="2" s="1"/>
  <c r="S273" i="1"/>
  <c r="F278" i="2" s="1"/>
  <c r="S274" i="1"/>
  <c r="F279" i="2" s="1"/>
  <c r="S275" i="1"/>
  <c r="F280" i="2" s="1"/>
  <c r="S276" i="1"/>
  <c r="F281" i="2" s="1"/>
  <c r="S277" i="1"/>
  <c r="F282" i="2" s="1"/>
  <c r="S278" i="1"/>
  <c r="F283" i="2" s="1"/>
  <c r="S279" i="1"/>
  <c r="F284" i="2" s="1"/>
  <c r="S280" i="1"/>
  <c r="F285" i="2" s="1"/>
  <c r="S281" i="1"/>
  <c r="F286" i="2" s="1"/>
  <c r="S282" i="1"/>
  <c r="F287" i="2" s="1"/>
  <c r="S283" i="1"/>
  <c r="F288" i="2" s="1"/>
  <c r="S284" i="1"/>
  <c r="F289" i="2" s="1"/>
  <c r="S285" i="1"/>
  <c r="F290" i="2" s="1"/>
  <c r="S286" i="1"/>
  <c r="F291" i="2" s="1"/>
  <c r="S287" i="1"/>
  <c r="F292" i="2" s="1"/>
  <c r="S288" i="1"/>
  <c r="F293" i="2" s="1"/>
  <c r="S289" i="1"/>
  <c r="F294" i="2" s="1"/>
  <c r="S290" i="1"/>
  <c r="F295" i="2" s="1"/>
  <c r="S291" i="1"/>
  <c r="F296" i="2" s="1"/>
  <c r="S292" i="1"/>
  <c r="F297" i="2" s="1"/>
  <c r="S293" i="1"/>
  <c r="F298" i="2" s="1"/>
  <c r="S294" i="1"/>
  <c r="F299" i="2" s="1"/>
  <c r="S295" i="1"/>
  <c r="F300" i="2" s="1"/>
  <c r="S296" i="1"/>
  <c r="F301" i="2" s="1"/>
  <c r="S297" i="1"/>
  <c r="F302" i="2" s="1"/>
  <c r="S298" i="1"/>
  <c r="F303" i="2" s="1"/>
  <c r="S299" i="1"/>
  <c r="F304" i="2" s="1"/>
  <c r="S300" i="1"/>
  <c r="F305" i="2" s="1"/>
  <c r="S301" i="1"/>
  <c r="F306" i="2" s="1"/>
  <c r="S302" i="1"/>
  <c r="F307" i="2" s="1"/>
  <c r="S303" i="1"/>
  <c r="F308" i="2" s="1"/>
  <c r="S304" i="1"/>
  <c r="F309" i="2" s="1"/>
  <c r="S305" i="1"/>
  <c r="F310" i="2" s="1"/>
  <c r="S306" i="1"/>
  <c r="F311" i="2" s="1"/>
  <c r="S307" i="1"/>
  <c r="F312" i="2" s="1"/>
  <c r="S308" i="1"/>
  <c r="F313" i="2" s="1"/>
  <c r="S309" i="1"/>
  <c r="F314" i="2" s="1"/>
  <c r="S310" i="1"/>
  <c r="F315" i="2" s="1"/>
  <c r="S311" i="1"/>
  <c r="F316" i="2" s="1"/>
  <c r="S312" i="1"/>
  <c r="F317" i="2" s="1"/>
  <c r="S313" i="1"/>
  <c r="F318" i="2" s="1"/>
  <c r="S314" i="1"/>
  <c r="F319" i="2" s="1"/>
  <c r="S315" i="1"/>
  <c r="F320" i="2" s="1"/>
  <c r="S316" i="1"/>
  <c r="F321" i="2" s="1"/>
  <c r="S317" i="1"/>
  <c r="F322" i="2" s="1"/>
  <c r="S318" i="1"/>
  <c r="F323" i="2" s="1"/>
  <c r="S319" i="1"/>
  <c r="F324" i="2" s="1"/>
  <c r="S320" i="1"/>
  <c r="F325" i="2" s="1"/>
  <c r="S321" i="1"/>
  <c r="F326" i="2" s="1"/>
  <c r="S322" i="1"/>
  <c r="F327" i="2" s="1"/>
  <c r="S323" i="1"/>
  <c r="F328" i="2" s="1"/>
  <c r="S324" i="1"/>
  <c r="F329" i="2" s="1"/>
  <c r="S325" i="1"/>
  <c r="F330" i="2" s="1"/>
  <c r="S326" i="1"/>
  <c r="F331" i="2" s="1"/>
  <c r="S327" i="1"/>
  <c r="F332" i="2" s="1"/>
  <c r="S328" i="1"/>
  <c r="F333" i="2" s="1"/>
  <c r="S329" i="1"/>
  <c r="F334" i="2" s="1"/>
  <c r="S330" i="1"/>
  <c r="F335" i="2" s="1"/>
  <c r="S331" i="1"/>
  <c r="F336" i="2" s="1"/>
  <c r="S332" i="1"/>
  <c r="F337" i="2" s="1"/>
  <c r="S333" i="1"/>
  <c r="F338" i="2" s="1"/>
  <c r="S334" i="1"/>
  <c r="F339" i="2" s="1"/>
  <c r="S335" i="1"/>
  <c r="F340" i="2" s="1"/>
  <c r="S336" i="1"/>
  <c r="F341" i="2" s="1"/>
  <c r="S337" i="1"/>
  <c r="F342" i="2" s="1"/>
  <c r="S338" i="1"/>
  <c r="F343" i="2" s="1"/>
  <c r="S339" i="1"/>
  <c r="F344" i="2" s="1"/>
  <c r="S340" i="1"/>
  <c r="F345" i="2" s="1"/>
  <c r="S341" i="1"/>
  <c r="F346" i="2" s="1"/>
  <c r="S342" i="1"/>
  <c r="F347" i="2" s="1"/>
  <c r="S343" i="1"/>
  <c r="F348" i="2" s="1"/>
  <c r="S344" i="1"/>
  <c r="F349" i="2" s="1"/>
  <c r="S345" i="1"/>
  <c r="F350" i="2" s="1"/>
  <c r="R148" i="1"/>
  <c r="M148" i="1"/>
  <c r="R147" i="1"/>
  <c r="M147" i="1"/>
  <c r="R146" i="1"/>
  <c r="M146" i="1"/>
  <c r="R145" i="1"/>
  <c r="M145" i="1"/>
  <c r="R144" i="1"/>
  <c r="M144" i="1"/>
  <c r="R143" i="1"/>
  <c r="M143" i="1"/>
  <c r="R142" i="1"/>
  <c r="M142" i="1"/>
  <c r="R141" i="1"/>
  <c r="N111" i="1"/>
  <c r="E116" i="2" s="1"/>
  <c r="N110" i="1"/>
  <c r="E115" i="2" s="1"/>
  <c r="N109" i="1"/>
  <c r="E114" i="2" s="1"/>
  <c r="N108" i="1"/>
  <c r="E113" i="2" s="1"/>
  <c r="N107" i="1"/>
  <c r="E112" i="2" s="1"/>
  <c r="N106" i="1"/>
  <c r="E111" i="2" s="1"/>
  <c r="N105" i="1"/>
  <c r="E110" i="2" s="1"/>
  <c r="N104" i="1"/>
  <c r="E109" i="2" s="1"/>
  <c r="N103" i="1"/>
  <c r="E108" i="2" s="1"/>
  <c r="N112" i="1"/>
  <c r="E117" i="2" s="1"/>
  <c r="N113" i="1"/>
  <c r="E118" i="2" s="1"/>
  <c r="N114" i="1"/>
  <c r="E119" i="2" s="1"/>
  <c r="N115" i="1"/>
  <c r="E120" i="2" s="1"/>
  <c r="N116" i="1"/>
  <c r="E121" i="2" s="1"/>
  <c r="N117" i="1"/>
  <c r="E122" i="2" s="1"/>
  <c r="N118" i="1"/>
  <c r="E123" i="2" s="1"/>
  <c r="N119" i="1"/>
  <c r="E124" i="2" s="1"/>
  <c r="N120" i="1"/>
  <c r="E125" i="2" s="1"/>
  <c r="N121" i="1"/>
  <c r="E126" i="2" s="1"/>
  <c r="N122" i="1"/>
  <c r="E127" i="2" s="1"/>
  <c r="N123" i="1"/>
  <c r="E128" i="2" s="1"/>
  <c r="N124" i="1"/>
  <c r="E129" i="2" s="1"/>
  <c r="N125" i="1"/>
  <c r="E130" i="2" s="1"/>
  <c r="N126" i="1"/>
  <c r="E131" i="2" s="1"/>
  <c r="N127" i="1"/>
  <c r="E132" i="2" s="1"/>
  <c r="N128" i="1"/>
  <c r="E133" i="2" s="1"/>
  <c r="N129" i="1"/>
  <c r="E134" i="2" s="1"/>
  <c r="N130" i="1"/>
  <c r="E135" i="2" s="1"/>
  <c r="N131" i="1"/>
  <c r="E136" i="2" s="1"/>
  <c r="N132" i="1"/>
  <c r="E137" i="2" s="1"/>
  <c r="N133" i="1"/>
  <c r="E138" i="2" s="1"/>
  <c r="N134" i="1"/>
  <c r="E139" i="2" s="1"/>
  <c r="N135" i="1"/>
  <c r="E140" i="2" s="1"/>
  <c r="N136" i="1"/>
  <c r="E141" i="2" s="1"/>
  <c r="N137" i="1"/>
  <c r="E142" i="2" s="1"/>
  <c r="N138" i="1"/>
  <c r="E143" i="2" s="1"/>
  <c r="N139" i="1"/>
  <c r="E144" i="2" s="1"/>
  <c r="N140" i="1"/>
  <c r="E145" i="2" s="1"/>
  <c r="N141" i="1"/>
  <c r="E146" i="2" s="1"/>
  <c r="N142" i="1"/>
  <c r="E147" i="2" s="1"/>
  <c r="N143" i="1"/>
  <c r="E148" i="2" s="1"/>
  <c r="N144" i="1"/>
  <c r="E149" i="2" s="1"/>
  <c r="N145" i="1"/>
  <c r="E150" i="2" s="1"/>
  <c r="N146" i="1"/>
  <c r="E151" i="2" s="1"/>
  <c r="N147" i="1"/>
  <c r="E152" i="2" s="1"/>
  <c r="N148" i="1"/>
  <c r="E153" i="2" s="1"/>
  <c r="N149" i="1"/>
  <c r="E154" i="2" s="1"/>
  <c r="N150" i="1"/>
  <c r="E155" i="2" s="1"/>
  <c r="N151" i="1"/>
  <c r="E156" i="2" s="1"/>
  <c r="N152" i="1"/>
  <c r="E157" i="2" s="1"/>
  <c r="N153" i="1"/>
  <c r="E158" i="2" s="1"/>
  <c r="N154" i="1"/>
  <c r="E159" i="2" s="1"/>
  <c r="N155" i="1"/>
  <c r="E160" i="2" s="1"/>
  <c r="N156" i="1"/>
  <c r="E161" i="2" s="1"/>
  <c r="N157" i="1"/>
  <c r="E162" i="2" s="1"/>
  <c r="N158" i="1"/>
  <c r="E163" i="2" s="1"/>
  <c r="N159" i="1"/>
  <c r="E164" i="2" s="1"/>
  <c r="N160" i="1"/>
  <c r="E165" i="2" s="1"/>
  <c r="N161" i="1"/>
  <c r="E166" i="2" s="1"/>
  <c r="N162" i="1"/>
  <c r="E167" i="2" s="1"/>
  <c r="N163" i="1"/>
  <c r="E168" i="2" s="1"/>
  <c r="N164" i="1"/>
  <c r="E169" i="2" s="1"/>
  <c r="N165" i="1"/>
  <c r="E170" i="2" s="1"/>
  <c r="N166" i="1"/>
  <c r="E171" i="2" s="1"/>
  <c r="N167" i="1"/>
  <c r="E172" i="2" s="1"/>
  <c r="N168" i="1"/>
  <c r="E173" i="2" s="1"/>
  <c r="N169" i="1"/>
  <c r="E174" i="2" s="1"/>
  <c r="N170" i="1"/>
  <c r="E175" i="2" s="1"/>
  <c r="N171" i="1"/>
  <c r="E176" i="2" s="1"/>
  <c r="N172" i="1"/>
  <c r="E177" i="2" s="1"/>
  <c r="N173" i="1"/>
  <c r="E178" i="2" s="1"/>
  <c r="N174" i="1"/>
  <c r="E179" i="2" s="1"/>
  <c r="N175" i="1"/>
  <c r="E180" i="2" s="1"/>
  <c r="N176" i="1"/>
  <c r="E181" i="2" s="1"/>
  <c r="N177" i="1"/>
  <c r="E182" i="2" s="1"/>
  <c r="S111" i="1"/>
  <c r="F116" i="2" s="1"/>
  <c r="S112" i="1"/>
  <c r="F117" i="2" s="1"/>
  <c r="S113" i="1"/>
  <c r="F118" i="2" s="1"/>
  <c r="S114" i="1"/>
  <c r="F119" i="2" s="1"/>
  <c r="S115" i="1"/>
  <c r="F120" i="2" s="1"/>
  <c r="S116" i="1"/>
  <c r="F121" i="2" s="1"/>
  <c r="S117" i="1"/>
  <c r="F122" i="2" s="1"/>
  <c r="S118" i="1"/>
  <c r="F123" i="2" s="1"/>
  <c r="S119" i="1"/>
  <c r="F124" i="2" s="1"/>
  <c r="S120" i="1"/>
  <c r="F125" i="2" s="1"/>
  <c r="S121" i="1"/>
  <c r="F126" i="2" s="1"/>
  <c r="S122" i="1"/>
  <c r="F127" i="2" s="1"/>
  <c r="S123" i="1"/>
  <c r="F128" i="2" s="1"/>
  <c r="S124" i="1"/>
  <c r="F129" i="2" s="1"/>
  <c r="S125" i="1"/>
  <c r="F130" i="2" s="1"/>
  <c r="S126" i="1"/>
  <c r="F131" i="2" s="1"/>
  <c r="S127" i="1"/>
  <c r="F132" i="2" s="1"/>
  <c r="S128" i="1"/>
  <c r="F133" i="2" s="1"/>
  <c r="S129" i="1"/>
  <c r="F134" i="2" s="1"/>
  <c r="S130" i="1"/>
  <c r="F135" i="2" s="1"/>
  <c r="S131" i="1"/>
  <c r="F136" i="2" s="1"/>
  <c r="S132" i="1"/>
  <c r="F137" i="2" s="1"/>
  <c r="S133" i="1"/>
  <c r="F138" i="2" s="1"/>
  <c r="S134" i="1"/>
  <c r="F139" i="2" s="1"/>
  <c r="S135" i="1"/>
  <c r="F140" i="2" s="1"/>
  <c r="S136" i="1"/>
  <c r="F141" i="2" s="1"/>
  <c r="S137" i="1"/>
  <c r="F142" i="2" s="1"/>
  <c r="S138" i="1"/>
  <c r="F143" i="2" s="1"/>
  <c r="S139" i="1"/>
  <c r="F144" i="2" s="1"/>
  <c r="S140" i="1"/>
  <c r="F145" i="2" s="1"/>
  <c r="S141" i="1"/>
  <c r="F146" i="2" s="1"/>
  <c r="S142" i="1"/>
  <c r="F147" i="2" s="1"/>
  <c r="S143" i="1"/>
  <c r="F148" i="2" s="1"/>
  <c r="S144" i="1"/>
  <c r="F149" i="2" s="1"/>
  <c r="S145" i="1"/>
  <c r="F150" i="2" s="1"/>
  <c r="S146" i="1"/>
  <c r="F151" i="2" s="1"/>
  <c r="S147" i="1"/>
  <c r="F152" i="2" s="1"/>
  <c r="S148" i="1"/>
  <c r="F153" i="2" s="1"/>
  <c r="S149" i="1"/>
  <c r="F154" i="2" s="1"/>
  <c r="S150" i="1"/>
  <c r="F155" i="2" s="1"/>
  <c r="S151" i="1"/>
  <c r="F156" i="2" s="1"/>
  <c r="S152" i="1"/>
  <c r="F157" i="2" s="1"/>
  <c r="S153" i="1"/>
  <c r="F158" i="2" s="1"/>
  <c r="S154" i="1"/>
  <c r="F159" i="2" s="1"/>
  <c r="S155" i="1"/>
  <c r="F160" i="2" s="1"/>
  <c r="S156" i="1"/>
  <c r="F161" i="2" s="1"/>
  <c r="S157" i="1"/>
  <c r="F162" i="2" s="1"/>
  <c r="S158" i="1"/>
  <c r="F163" i="2" s="1"/>
  <c r="S159" i="1"/>
  <c r="F164" i="2" s="1"/>
  <c r="S160" i="1"/>
  <c r="F165" i="2" s="1"/>
  <c r="S161" i="1"/>
  <c r="F166" i="2" s="1"/>
  <c r="S162" i="1"/>
  <c r="F167" i="2" s="1"/>
  <c r="S163" i="1"/>
  <c r="F168" i="2" s="1"/>
  <c r="S164" i="1"/>
  <c r="F169" i="2" s="1"/>
  <c r="S165" i="1"/>
  <c r="F170" i="2" s="1"/>
  <c r="S166" i="1"/>
  <c r="F171" i="2" s="1"/>
  <c r="S167" i="1"/>
  <c r="F172" i="2" s="1"/>
  <c r="S168" i="1"/>
  <c r="F173" i="2" s="1"/>
  <c r="S169" i="1"/>
  <c r="F174" i="2" s="1"/>
  <c r="S170" i="1"/>
  <c r="F175" i="2" s="1"/>
  <c r="S171" i="1"/>
  <c r="F176" i="2" s="1"/>
  <c r="S172" i="1"/>
  <c r="F177" i="2" s="1"/>
  <c r="S173" i="1"/>
  <c r="F178" i="2" s="1"/>
  <c r="S174" i="1"/>
  <c r="F179" i="2" s="1"/>
  <c r="S175" i="1"/>
  <c r="F180" i="2" s="1"/>
  <c r="S176" i="1"/>
  <c r="F181" i="2" s="1"/>
  <c r="S177" i="1"/>
  <c r="F182" i="2" s="1"/>
  <c r="S110" i="1"/>
  <c r="F115" i="2" s="1"/>
  <c r="S109" i="1"/>
  <c r="F114" i="2" s="1"/>
  <c r="S108" i="1"/>
  <c r="F113" i="2" s="1"/>
  <c r="S107" i="1"/>
  <c r="F112" i="2" s="1"/>
  <c r="S106" i="1"/>
  <c r="F111" i="2" s="1"/>
  <c r="S105" i="1"/>
  <c r="F110" i="2" s="1"/>
  <c r="S104" i="1"/>
  <c r="F109" i="2" s="1"/>
  <c r="S103" i="1"/>
  <c r="F108" i="2" s="1"/>
  <c r="S102" i="1"/>
  <c r="F107" i="2" s="1"/>
  <c r="S64" i="1"/>
  <c r="F69" i="2" s="1"/>
  <c r="S65" i="1"/>
  <c r="F70" i="2" s="1"/>
  <c r="S66" i="1"/>
  <c r="F71" i="2" s="1"/>
  <c r="S67" i="1"/>
  <c r="F72" i="2" s="1"/>
  <c r="S68" i="1"/>
  <c r="F73" i="2" s="1"/>
  <c r="S69" i="1"/>
  <c r="F74" i="2" s="1"/>
  <c r="S70" i="1"/>
  <c r="F75" i="2" s="1"/>
  <c r="S71" i="1"/>
  <c r="F76" i="2" s="1"/>
  <c r="S72" i="1"/>
  <c r="F77" i="2" s="1"/>
  <c r="S73" i="1"/>
  <c r="F78" i="2" s="1"/>
  <c r="S74" i="1"/>
  <c r="F79" i="2" s="1"/>
  <c r="S75" i="1"/>
  <c r="F80" i="2" s="1"/>
  <c r="S76" i="1"/>
  <c r="F81" i="2" s="1"/>
  <c r="S77" i="1"/>
  <c r="F82" i="2" s="1"/>
  <c r="S78" i="1"/>
  <c r="F83" i="2" s="1"/>
  <c r="S79" i="1"/>
  <c r="F84" i="2" s="1"/>
  <c r="S80" i="1"/>
  <c r="F85" i="2" s="1"/>
  <c r="S81" i="1"/>
  <c r="F86" i="2" s="1"/>
  <c r="S82" i="1"/>
  <c r="F87" i="2" s="1"/>
  <c r="S83" i="1"/>
  <c r="F88" i="2" s="1"/>
  <c r="S84" i="1"/>
  <c r="F89" i="2" s="1"/>
  <c r="S85" i="1"/>
  <c r="F90" i="2" s="1"/>
  <c r="S86" i="1"/>
  <c r="F91" i="2" s="1"/>
  <c r="S87" i="1"/>
  <c r="F92" i="2" s="1"/>
  <c r="S88" i="1"/>
  <c r="F93" i="2" s="1"/>
  <c r="S89" i="1"/>
  <c r="F94" i="2" s="1"/>
  <c r="S90" i="1"/>
  <c r="F95" i="2" s="1"/>
  <c r="S91" i="1"/>
  <c r="F96" i="2" s="1"/>
  <c r="S92" i="1"/>
  <c r="F97" i="2" s="1"/>
  <c r="S93" i="1"/>
  <c r="F98" i="2" s="1"/>
  <c r="S94" i="1"/>
  <c r="F99" i="2" s="1"/>
  <c r="S95" i="1"/>
  <c r="F100" i="2" s="1"/>
  <c r="S96" i="1"/>
  <c r="F101" i="2" s="1"/>
  <c r="S97" i="1"/>
  <c r="F102" i="2" s="1"/>
  <c r="S98" i="1"/>
  <c r="F103" i="2" s="1"/>
  <c r="S99" i="1"/>
  <c r="F104" i="2" s="1"/>
  <c r="S100" i="1"/>
  <c r="F105" i="2" s="1"/>
  <c r="S101" i="1"/>
  <c r="F106" i="2" s="1"/>
  <c r="N64" i="1"/>
  <c r="E69" i="2" s="1"/>
  <c r="N65" i="1"/>
  <c r="E70" i="2" s="1"/>
  <c r="N66" i="1"/>
  <c r="E71" i="2" s="1"/>
  <c r="N67" i="1"/>
  <c r="E72" i="2" s="1"/>
  <c r="N68" i="1"/>
  <c r="E73" i="2" s="1"/>
  <c r="N69" i="1"/>
  <c r="E74" i="2" s="1"/>
  <c r="N70" i="1"/>
  <c r="E75" i="2" s="1"/>
  <c r="N71" i="1"/>
  <c r="E76" i="2" s="1"/>
  <c r="N72" i="1"/>
  <c r="E77" i="2" s="1"/>
  <c r="N73" i="1"/>
  <c r="E78" i="2" s="1"/>
  <c r="N74" i="1"/>
  <c r="E79" i="2" s="1"/>
  <c r="N75" i="1"/>
  <c r="E80" i="2" s="1"/>
  <c r="N76" i="1"/>
  <c r="E81" i="2" s="1"/>
  <c r="N77" i="1"/>
  <c r="E82" i="2" s="1"/>
  <c r="N78" i="1"/>
  <c r="E83" i="2" s="1"/>
  <c r="N79" i="1"/>
  <c r="E84" i="2" s="1"/>
  <c r="N80" i="1"/>
  <c r="E85" i="2" s="1"/>
  <c r="N81" i="1"/>
  <c r="E86" i="2" s="1"/>
  <c r="N82" i="1"/>
  <c r="E87" i="2" s="1"/>
  <c r="N83" i="1"/>
  <c r="E88" i="2" s="1"/>
  <c r="N84" i="1"/>
  <c r="E89" i="2" s="1"/>
  <c r="N85" i="1"/>
  <c r="E90" i="2" s="1"/>
  <c r="N86" i="1"/>
  <c r="E91" i="2" s="1"/>
  <c r="N87" i="1"/>
  <c r="E92" i="2" s="1"/>
  <c r="N88" i="1"/>
  <c r="E93" i="2" s="1"/>
  <c r="N89" i="1"/>
  <c r="E94" i="2" s="1"/>
  <c r="N90" i="1"/>
  <c r="E95" i="2" s="1"/>
  <c r="N91" i="1"/>
  <c r="E96" i="2" s="1"/>
  <c r="N92" i="1"/>
  <c r="E97" i="2" s="1"/>
  <c r="N93" i="1"/>
  <c r="E98" i="2" s="1"/>
  <c r="N94" i="1"/>
  <c r="E99" i="2" s="1"/>
  <c r="N95" i="1"/>
  <c r="E100" i="2" s="1"/>
  <c r="N96" i="1"/>
  <c r="E101" i="2" s="1"/>
  <c r="N97" i="1"/>
  <c r="E102" i="2" s="1"/>
  <c r="N98" i="1"/>
  <c r="E103" i="2" s="1"/>
  <c r="N99" i="1"/>
  <c r="E104" i="2" s="1"/>
  <c r="N100" i="1"/>
  <c r="E105" i="2" s="1"/>
  <c r="N101" i="1"/>
  <c r="E106" i="2" s="1"/>
  <c r="N102" i="1"/>
  <c r="E107" i="2" s="1"/>
  <c r="N63" i="1"/>
  <c r="E68" i="2" s="1"/>
  <c r="M102" i="1"/>
  <c r="R101" i="1"/>
  <c r="M101" i="1"/>
  <c r="R100" i="1"/>
  <c r="M100" i="1"/>
  <c r="R99" i="1"/>
  <c r="M99" i="1"/>
  <c r="R98" i="1"/>
  <c r="M98" i="1"/>
  <c r="R97" i="1"/>
  <c r="M97" i="1"/>
  <c r="R96" i="1"/>
  <c r="M96" i="1"/>
  <c r="R95" i="1"/>
  <c r="M95" i="1"/>
  <c r="R94" i="1"/>
  <c r="M94" i="1"/>
  <c r="R93" i="1"/>
  <c r="M93" i="1"/>
  <c r="R92" i="1"/>
  <c r="M92" i="1"/>
  <c r="R91" i="1"/>
  <c r="M91" i="1"/>
  <c r="R90" i="1"/>
  <c r="M90" i="1"/>
  <c r="R89" i="1"/>
  <c r="M89" i="1"/>
  <c r="R88" i="1"/>
  <c r="M88" i="1"/>
  <c r="R87" i="1"/>
  <c r="M87" i="1"/>
  <c r="R86" i="1"/>
  <c r="M86" i="1"/>
  <c r="R85" i="1"/>
  <c r="M85" i="1"/>
  <c r="R84" i="1"/>
  <c r="M84" i="1"/>
  <c r="S63" i="1"/>
  <c r="F68" i="2" s="1"/>
  <c r="S42" i="1"/>
  <c r="F47" i="2" s="1"/>
  <c r="S43" i="1"/>
  <c r="F48" i="2" s="1"/>
  <c r="S44" i="1"/>
  <c r="F49" i="2" s="1"/>
  <c r="S45" i="1"/>
  <c r="F50" i="2" s="1"/>
  <c r="S46" i="1"/>
  <c r="F51" i="2" s="1"/>
  <c r="S47" i="1"/>
  <c r="F52" i="2" s="1"/>
  <c r="S48" i="1"/>
  <c r="F53" i="2" s="1"/>
  <c r="S49" i="1"/>
  <c r="F54" i="2" s="1"/>
  <c r="S50" i="1"/>
  <c r="F55" i="2" s="1"/>
  <c r="S51" i="1"/>
  <c r="F56" i="2" s="1"/>
  <c r="S52" i="1"/>
  <c r="F57" i="2" s="1"/>
  <c r="S53" i="1"/>
  <c r="F58" i="2" s="1"/>
  <c r="S54" i="1"/>
  <c r="F59" i="2" s="1"/>
  <c r="S55" i="1"/>
  <c r="F60" i="2" s="1"/>
  <c r="S56" i="1"/>
  <c r="F61" i="2" s="1"/>
  <c r="S57" i="1"/>
  <c r="F62" i="2" s="1"/>
  <c r="S58" i="1"/>
  <c r="F63" i="2" s="1"/>
  <c r="S59" i="1"/>
  <c r="F64" i="2" s="1"/>
  <c r="S60" i="1"/>
  <c r="F65" i="2" s="1"/>
  <c r="S61" i="1"/>
  <c r="F66" i="2" s="1"/>
  <c r="S62" i="1"/>
  <c r="F67" i="2" s="1"/>
  <c r="N42" i="1"/>
  <c r="E47" i="2" s="1"/>
  <c r="N43" i="1"/>
  <c r="E48" i="2" s="1"/>
  <c r="N44" i="1"/>
  <c r="E49" i="2" s="1"/>
  <c r="N45" i="1"/>
  <c r="E50" i="2" s="1"/>
  <c r="N46" i="1"/>
  <c r="E51" i="2" s="1"/>
  <c r="N47" i="1"/>
  <c r="E52" i="2" s="1"/>
  <c r="N48" i="1"/>
  <c r="E53" i="2" s="1"/>
  <c r="N49" i="1"/>
  <c r="E54" i="2" s="1"/>
  <c r="N50" i="1"/>
  <c r="E55" i="2" s="1"/>
  <c r="N51" i="1"/>
  <c r="E56" i="2" s="1"/>
  <c r="N52" i="1"/>
  <c r="E57" i="2" s="1"/>
  <c r="N53" i="1"/>
  <c r="E58" i="2" s="1"/>
  <c r="N54" i="1"/>
  <c r="E59" i="2" s="1"/>
  <c r="N55" i="1"/>
  <c r="E60" i="2" s="1"/>
  <c r="N56" i="1"/>
  <c r="E61" i="2" s="1"/>
  <c r="N57" i="1"/>
  <c r="E62" i="2" s="1"/>
  <c r="N58" i="1"/>
  <c r="E63" i="2" s="1"/>
  <c r="N59" i="1"/>
  <c r="E64" i="2" s="1"/>
  <c r="N60" i="1"/>
  <c r="E65" i="2" s="1"/>
  <c r="N61" i="1"/>
  <c r="E66" i="2" s="1"/>
  <c r="N62" i="1"/>
  <c r="E67" i="2" s="1"/>
  <c r="R62" i="1"/>
  <c r="M62" i="1"/>
  <c r="R61" i="1"/>
  <c r="M61" i="1"/>
  <c r="R60" i="1"/>
  <c r="M60" i="1"/>
  <c r="R59" i="1"/>
  <c r="M59" i="1"/>
  <c r="R58" i="1"/>
  <c r="M58" i="1"/>
  <c r="R57" i="1"/>
  <c r="M57" i="1"/>
  <c r="M34" i="1"/>
  <c r="R33" i="1"/>
  <c r="M33" i="1"/>
  <c r="R32" i="1"/>
  <c r="M32" i="1"/>
  <c r="R31" i="1"/>
  <c r="M31" i="1"/>
  <c r="R30" i="1"/>
  <c r="M30" i="1"/>
  <c r="R29" i="1"/>
  <c r="M29" i="1"/>
  <c r="R28" i="1"/>
  <c r="M28" i="1"/>
  <c r="R27" i="1"/>
  <c r="M27" i="1"/>
  <c r="R26" i="1"/>
  <c r="M26" i="1"/>
  <c r="R25" i="1"/>
  <c r="M25" i="1"/>
  <c r="R24" i="1"/>
  <c r="M24" i="1"/>
  <c r="R23" i="1"/>
  <c r="M23" i="1"/>
  <c r="R22" i="1"/>
  <c r="M22" i="1"/>
  <c r="R21" i="1"/>
  <c r="M21" i="1"/>
  <c r="R20" i="1"/>
  <c r="S10" i="1"/>
  <c r="F15" i="2" s="1"/>
  <c r="S11" i="1"/>
  <c r="F16" i="2" s="1"/>
  <c r="S12" i="1"/>
  <c r="F17" i="2" s="1"/>
  <c r="S13" i="1"/>
  <c r="F18" i="2" s="1"/>
  <c r="S14" i="1"/>
  <c r="F19" i="2" s="1"/>
  <c r="S15" i="1"/>
  <c r="F20" i="2" s="1"/>
  <c r="S16" i="1"/>
  <c r="F21" i="2" s="1"/>
  <c r="S17" i="1"/>
  <c r="F22" i="2" s="1"/>
  <c r="S18" i="1"/>
  <c r="F23" i="2" s="1"/>
  <c r="S19" i="1"/>
  <c r="F24" i="2" s="1"/>
  <c r="S20" i="1"/>
  <c r="F25" i="2" s="1"/>
  <c r="S21" i="1"/>
  <c r="F26" i="2" s="1"/>
  <c r="S22" i="1"/>
  <c r="F27" i="2" s="1"/>
  <c r="S23" i="1"/>
  <c r="F28" i="2" s="1"/>
  <c r="S24" i="1"/>
  <c r="F29" i="2" s="1"/>
  <c r="S25" i="1"/>
  <c r="F30" i="2" s="1"/>
  <c r="S26" i="1"/>
  <c r="F31" i="2" s="1"/>
  <c r="S27" i="1"/>
  <c r="F32" i="2" s="1"/>
  <c r="S28" i="1"/>
  <c r="F33" i="2" s="1"/>
  <c r="S29" i="1"/>
  <c r="F34" i="2" s="1"/>
  <c r="S30" i="1"/>
  <c r="F35" i="2" s="1"/>
  <c r="N10" i="1"/>
  <c r="E15" i="2" s="1"/>
  <c r="N11" i="1"/>
  <c r="N12" i="1"/>
  <c r="E17" i="2" s="1"/>
  <c r="N13" i="1"/>
  <c r="E18" i="2" s="1"/>
  <c r="N14" i="1"/>
  <c r="E19" i="2" s="1"/>
  <c r="N15" i="1"/>
  <c r="E20" i="2" s="1"/>
  <c r="N16" i="1"/>
  <c r="E21" i="2" s="1"/>
  <c r="N17" i="1"/>
  <c r="E22" i="2" s="1"/>
  <c r="N18" i="1"/>
  <c r="E23" i="2" s="1"/>
  <c r="N19" i="1"/>
  <c r="E24" i="2" s="1"/>
  <c r="N20" i="1"/>
  <c r="E25" i="2" s="1"/>
  <c r="N21" i="1"/>
  <c r="E26" i="2" s="1"/>
  <c r="N22" i="1"/>
  <c r="E27" i="2" s="1"/>
  <c r="N23" i="1"/>
  <c r="E28" i="2" s="1"/>
  <c r="N24" i="1"/>
  <c r="E29" i="2" s="1"/>
  <c r="N25" i="1"/>
  <c r="E30" i="2" s="1"/>
  <c r="N26" i="1"/>
  <c r="E31" i="2" s="1"/>
  <c r="N27" i="1"/>
  <c r="E32" i="2" s="1"/>
  <c r="N28" i="1"/>
  <c r="E33" i="2" s="1"/>
  <c r="N29" i="1"/>
  <c r="E34" i="2" s="1"/>
  <c r="N30" i="1"/>
  <c r="E35" i="2" s="1"/>
  <c r="S3" i="1"/>
  <c r="F8" i="2" s="1"/>
  <c r="S4" i="1"/>
  <c r="F9" i="2" s="1"/>
  <c r="S5" i="1"/>
  <c r="F10" i="2" s="1"/>
  <c r="S6" i="1"/>
  <c r="F11" i="2" s="1"/>
  <c r="S7" i="1"/>
  <c r="F12" i="2" s="1"/>
  <c r="S8" i="1"/>
  <c r="F13" i="2" s="1"/>
  <c r="S9" i="1"/>
  <c r="F14" i="2" s="1"/>
  <c r="R2" i="1"/>
  <c r="M2" i="1"/>
  <c r="H691" i="1"/>
  <c r="H689" i="1"/>
  <c r="H687" i="1"/>
  <c r="H685" i="1"/>
  <c r="H683" i="1"/>
  <c r="H681" i="1"/>
  <c r="H679" i="1"/>
  <c r="H677" i="1"/>
  <c r="H675" i="1"/>
  <c r="H673" i="1"/>
  <c r="H671" i="1"/>
  <c r="H669" i="1"/>
  <c r="H667" i="1"/>
  <c r="H665" i="1"/>
  <c r="H663" i="1"/>
  <c r="H661" i="1"/>
  <c r="H659" i="1"/>
  <c r="H657" i="1"/>
  <c r="H655" i="1"/>
  <c r="H653" i="1"/>
  <c r="H651" i="1"/>
  <c r="H649" i="1"/>
  <c r="H647" i="1"/>
  <c r="H645" i="1"/>
  <c r="H643" i="1"/>
  <c r="H641" i="1"/>
  <c r="H639" i="1"/>
  <c r="H637" i="1"/>
  <c r="H635" i="1"/>
  <c r="H633" i="1"/>
  <c r="H631" i="1"/>
  <c r="H629" i="1"/>
  <c r="H627" i="1"/>
  <c r="H625" i="1"/>
  <c r="H623" i="1"/>
  <c r="H621" i="1"/>
  <c r="H619" i="1"/>
  <c r="H617" i="1"/>
  <c r="H615" i="1"/>
  <c r="H613" i="1"/>
  <c r="H611" i="1"/>
  <c r="H609" i="1"/>
  <c r="H607" i="1"/>
  <c r="H605" i="1"/>
  <c r="H603" i="1"/>
  <c r="H601" i="1"/>
  <c r="H599" i="1"/>
  <c r="H597" i="1"/>
  <c r="H595" i="1"/>
  <c r="H593" i="1"/>
  <c r="H591" i="1"/>
  <c r="H589" i="1"/>
  <c r="H587" i="1"/>
  <c r="H585" i="1"/>
  <c r="H583" i="1"/>
  <c r="H581" i="1"/>
  <c r="H579" i="1"/>
  <c r="H577" i="1"/>
  <c r="H575" i="1"/>
  <c r="H573" i="1"/>
  <c r="H571" i="1"/>
  <c r="H569" i="1"/>
  <c r="H567" i="1"/>
  <c r="H565" i="1"/>
  <c r="H563" i="1"/>
  <c r="H561" i="1"/>
  <c r="H559" i="1"/>
  <c r="H557" i="1"/>
  <c r="H555" i="1"/>
  <c r="H553" i="1"/>
  <c r="H552" i="1"/>
  <c r="H551" i="1"/>
  <c r="H550" i="1"/>
  <c r="H549" i="1"/>
  <c r="H548" i="1"/>
  <c r="H547" i="1"/>
  <c r="H546" i="1"/>
  <c r="H545" i="1"/>
  <c r="H544" i="1"/>
  <c r="H543" i="1"/>
  <c r="H542"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0" i="1"/>
  <c r="H688" i="1"/>
  <c r="H686" i="1"/>
  <c r="H684" i="1"/>
  <c r="H682" i="1"/>
  <c r="H680" i="1"/>
  <c r="H678" i="1"/>
  <c r="H676" i="1"/>
  <c r="H674" i="1"/>
  <c r="H672" i="1"/>
  <c r="H670" i="1"/>
  <c r="H668" i="1"/>
  <c r="H666" i="1"/>
  <c r="H664" i="1"/>
  <c r="H662" i="1"/>
  <c r="H660" i="1"/>
  <c r="H658" i="1"/>
  <c r="H656" i="1"/>
  <c r="H654" i="1"/>
  <c r="H652" i="1"/>
  <c r="H650" i="1"/>
  <c r="H648" i="1"/>
  <c r="H646" i="1"/>
  <c r="H644" i="1"/>
  <c r="H642" i="1"/>
  <c r="H640" i="1"/>
  <c r="H638" i="1"/>
  <c r="H636" i="1"/>
  <c r="H634" i="1"/>
  <c r="H632" i="1"/>
  <c r="H630" i="1"/>
  <c r="H628" i="1"/>
  <c r="H626" i="1"/>
  <c r="H624" i="1"/>
  <c r="H622" i="1"/>
  <c r="H620" i="1"/>
  <c r="H618" i="1"/>
  <c r="H616" i="1"/>
  <c r="H614" i="1"/>
  <c r="H612" i="1"/>
  <c r="H610" i="1"/>
  <c r="H608" i="1"/>
  <c r="H606" i="1"/>
  <c r="H604" i="1"/>
  <c r="H602" i="1"/>
  <c r="H600" i="1"/>
  <c r="H598" i="1"/>
  <c r="H596" i="1"/>
  <c r="H594" i="1"/>
  <c r="H592" i="1"/>
  <c r="H590" i="1"/>
  <c r="H588" i="1"/>
  <c r="H586" i="1"/>
  <c r="H584" i="1"/>
  <c r="H582" i="1"/>
  <c r="H580" i="1"/>
  <c r="H578" i="1"/>
  <c r="H576" i="1"/>
  <c r="H574" i="1"/>
  <c r="H572" i="1"/>
  <c r="H570" i="1"/>
  <c r="H568" i="1"/>
  <c r="H566" i="1"/>
  <c r="H564" i="1"/>
  <c r="H562" i="1"/>
  <c r="H560" i="1"/>
  <c r="H558" i="1"/>
  <c r="H556" i="1"/>
  <c r="H554"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I2" i="1"/>
  <c r="I549" i="1"/>
  <c r="D555" i="2" s="1"/>
  <c r="I550" i="1"/>
  <c r="D556" i="2" s="1"/>
  <c r="I425" i="1"/>
  <c r="D431" i="2" s="1"/>
  <c r="I468" i="1"/>
  <c r="D474" i="2" s="1"/>
  <c r="I554" i="1"/>
  <c r="D560" i="2" s="1"/>
  <c r="I555" i="1"/>
  <c r="D561" i="2" s="1"/>
  <c r="I556" i="1"/>
  <c r="D562" i="2" s="1"/>
  <c r="I557" i="1"/>
  <c r="D563" i="2" s="1"/>
  <c r="I558" i="1"/>
  <c r="D564" i="2" s="1"/>
  <c r="I559" i="1"/>
  <c r="D565" i="2" s="1"/>
  <c r="I560" i="1"/>
  <c r="D566" i="2" s="1"/>
  <c r="I561" i="1"/>
  <c r="D567" i="2" s="1"/>
  <c r="I562" i="1"/>
  <c r="D568" i="2" s="1"/>
  <c r="I563" i="1"/>
  <c r="D569" i="2" s="1"/>
  <c r="I564" i="1"/>
  <c r="D570" i="2" s="1"/>
  <c r="I565" i="1"/>
  <c r="D571" i="2" s="1"/>
  <c r="I566" i="1"/>
  <c r="D572" i="2" s="1"/>
  <c r="I567" i="1"/>
  <c r="D573" i="2" s="1"/>
  <c r="I568" i="1"/>
  <c r="D574" i="2" s="1"/>
  <c r="I569" i="1"/>
  <c r="D575" i="2" s="1"/>
  <c r="I570" i="1"/>
  <c r="D576" i="2" s="1"/>
  <c r="I571" i="1"/>
  <c r="D577" i="2" s="1"/>
  <c r="I572" i="1"/>
  <c r="D578" i="2" s="1"/>
  <c r="I573" i="1"/>
  <c r="D579" i="2" s="1"/>
  <c r="I574" i="1"/>
  <c r="D580" i="2" s="1"/>
  <c r="I575" i="1"/>
  <c r="D581" i="2" s="1"/>
  <c r="I576" i="1"/>
  <c r="D582" i="2" s="1"/>
  <c r="I577" i="1"/>
  <c r="D583" i="2" s="1"/>
  <c r="I578" i="1"/>
  <c r="D584" i="2" s="1"/>
  <c r="I579" i="1"/>
  <c r="D585" i="2" s="1"/>
  <c r="I580" i="1"/>
  <c r="D586" i="2" s="1"/>
  <c r="I581" i="1"/>
  <c r="D587" i="2" s="1"/>
  <c r="I582" i="1"/>
  <c r="D588" i="2" s="1"/>
  <c r="I583" i="1"/>
  <c r="D589" i="2" s="1"/>
  <c r="I584" i="1"/>
  <c r="D590" i="2" s="1"/>
  <c r="I585" i="1"/>
  <c r="D591" i="2" s="1"/>
  <c r="I586" i="1"/>
  <c r="D592" i="2" s="1"/>
  <c r="I587" i="1"/>
  <c r="D593" i="2" s="1"/>
  <c r="I588" i="1"/>
  <c r="D594" i="2" s="1"/>
  <c r="I589" i="1"/>
  <c r="D595" i="2" s="1"/>
  <c r="I590" i="1"/>
  <c r="D596" i="2" s="1"/>
  <c r="I591" i="1"/>
  <c r="D597" i="2" s="1"/>
  <c r="I592" i="1"/>
  <c r="D598" i="2" s="1"/>
  <c r="I593" i="1"/>
  <c r="D599" i="2" s="1"/>
  <c r="I594" i="1"/>
  <c r="D600" i="2" s="1"/>
  <c r="I595" i="1"/>
  <c r="D601" i="2" s="1"/>
  <c r="I596" i="1"/>
  <c r="D602" i="2" s="1"/>
  <c r="I597" i="1"/>
  <c r="D603" i="2" s="1"/>
  <c r="I598" i="1"/>
  <c r="D604" i="2" s="1"/>
  <c r="I599" i="1"/>
  <c r="D605" i="2" s="1"/>
  <c r="I600" i="1"/>
  <c r="D606" i="2" s="1"/>
  <c r="I601" i="1"/>
  <c r="D607" i="2" s="1"/>
  <c r="I602" i="1"/>
  <c r="D608" i="2" s="1"/>
  <c r="I603" i="1"/>
  <c r="D609" i="2" s="1"/>
  <c r="I604" i="1"/>
  <c r="D610" i="2" s="1"/>
  <c r="I605" i="1"/>
  <c r="D611" i="2" s="1"/>
  <c r="I606" i="1"/>
  <c r="D612" i="2" s="1"/>
  <c r="I607" i="1"/>
  <c r="D613" i="2" s="1"/>
  <c r="I608" i="1"/>
  <c r="D614" i="2" s="1"/>
  <c r="I609" i="1"/>
  <c r="D615" i="2" s="1"/>
  <c r="I610" i="1"/>
  <c r="D616" i="2" s="1"/>
  <c r="I611" i="1"/>
  <c r="D617" i="2" s="1"/>
  <c r="I612" i="1"/>
  <c r="D618" i="2" s="1"/>
  <c r="I613" i="1"/>
  <c r="D619" i="2" s="1"/>
  <c r="I614" i="1"/>
  <c r="D620" i="2" s="1"/>
  <c r="I615" i="1"/>
  <c r="D621" i="2" s="1"/>
  <c r="I616" i="1"/>
  <c r="D622" i="2" s="1"/>
  <c r="I617" i="1"/>
  <c r="D623" i="2" s="1"/>
  <c r="I618" i="1"/>
  <c r="D624" i="2" s="1"/>
  <c r="I619" i="1"/>
  <c r="D625" i="2" s="1"/>
  <c r="I620" i="1"/>
  <c r="D626" i="2" s="1"/>
  <c r="I621" i="1"/>
  <c r="D627" i="2" s="1"/>
  <c r="I622" i="1"/>
  <c r="D628" i="2" s="1"/>
  <c r="I623" i="1"/>
  <c r="D629" i="2" s="1"/>
  <c r="I624" i="1"/>
  <c r="D630" i="2" s="1"/>
  <c r="I625" i="1"/>
  <c r="D631" i="2" s="1"/>
  <c r="I626" i="1"/>
  <c r="D632" i="2" s="1"/>
  <c r="I627" i="1"/>
  <c r="D633" i="2" s="1"/>
  <c r="I628" i="1"/>
  <c r="D634" i="2" s="1"/>
  <c r="I629" i="1"/>
  <c r="D635" i="2" s="1"/>
  <c r="I630" i="1"/>
  <c r="D636" i="2" s="1"/>
  <c r="I631" i="1"/>
  <c r="D637" i="2" s="1"/>
  <c r="I632" i="1"/>
  <c r="D638" i="2" s="1"/>
  <c r="I633" i="1"/>
  <c r="D639" i="2" s="1"/>
  <c r="I634" i="1"/>
  <c r="D640" i="2" s="1"/>
  <c r="I635" i="1"/>
  <c r="D641" i="2" s="1"/>
  <c r="I692" i="1"/>
  <c r="D698" i="2" s="1"/>
  <c r="I691" i="1"/>
  <c r="D697" i="2" s="1"/>
  <c r="I690" i="1"/>
  <c r="D696" i="2" s="1"/>
  <c r="I689" i="1"/>
  <c r="D695" i="2" s="1"/>
  <c r="I688" i="1"/>
  <c r="D694" i="2" s="1"/>
  <c r="I687" i="1"/>
  <c r="D693" i="2" s="1"/>
  <c r="I686" i="1"/>
  <c r="D692" i="2" s="1"/>
  <c r="I685" i="1"/>
  <c r="D691" i="2" s="1"/>
  <c r="I684" i="1"/>
  <c r="D690" i="2" s="1"/>
  <c r="I683" i="1"/>
  <c r="D689" i="2" s="1"/>
  <c r="I682" i="1"/>
  <c r="D688" i="2" s="1"/>
  <c r="I681" i="1"/>
  <c r="D687" i="2" s="1"/>
  <c r="I680" i="1"/>
  <c r="D686" i="2" s="1"/>
  <c r="I679" i="1"/>
  <c r="D685" i="2" s="1"/>
  <c r="I678" i="1"/>
  <c r="D684" i="2" s="1"/>
  <c r="I677" i="1"/>
  <c r="D683" i="2" s="1"/>
  <c r="I676" i="1"/>
  <c r="D682" i="2" s="1"/>
  <c r="I675" i="1"/>
  <c r="D681" i="2" s="1"/>
  <c r="I674" i="1"/>
  <c r="D680" i="2" s="1"/>
  <c r="I673" i="1"/>
  <c r="D679" i="2" s="1"/>
  <c r="I672" i="1"/>
  <c r="D678" i="2" s="1"/>
  <c r="I671" i="1"/>
  <c r="D677" i="2" s="1"/>
  <c r="I670" i="1"/>
  <c r="D676" i="2" s="1"/>
  <c r="I669" i="1"/>
  <c r="D675" i="2" s="1"/>
  <c r="I668" i="1"/>
  <c r="D674" i="2" s="1"/>
  <c r="I667" i="1"/>
  <c r="D673" i="2" s="1"/>
  <c r="I666" i="1"/>
  <c r="D672" i="2" s="1"/>
  <c r="I665" i="1"/>
  <c r="D671" i="2" s="1"/>
  <c r="I664" i="1"/>
  <c r="D670" i="2" s="1"/>
  <c r="I663" i="1"/>
  <c r="D669" i="2" s="1"/>
  <c r="I662" i="1"/>
  <c r="D668" i="2" s="1"/>
  <c r="I661" i="1"/>
  <c r="D667" i="2" s="1"/>
  <c r="I660" i="1"/>
  <c r="D666" i="2" s="1"/>
  <c r="I659" i="1"/>
  <c r="D665" i="2" s="1"/>
  <c r="I658" i="1"/>
  <c r="D664" i="2" s="1"/>
  <c r="I657" i="1"/>
  <c r="D663" i="2" s="1"/>
  <c r="I656" i="1"/>
  <c r="D662" i="2" s="1"/>
  <c r="I655" i="1"/>
  <c r="D661" i="2" s="1"/>
  <c r="I654" i="1"/>
  <c r="D660" i="2" s="1"/>
  <c r="I653" i="1"/>
  <c r="D659" i="2" s="1"/>
  <c r="I652" i="1"/>
  <c r="D658" i="2" s="1"/>
  <c r="I651" i="1"/>
  <c r="D657" i="2" s="1"/>
  <c r="I650" i="1"/>
  <c r="D656" i="2" s="1"/>
  <c r="I649" i="1"/>
  <c r="D655" i="2" s="1"/>
  <c r="I648" i="1"/>
  <c r="D654" i="2" s="1"/>
  <c r="I647" i="1"/>
  <c r="D653" i="2" s="1"/>
  <c r="I646" i="1"/>
  <c r="D652" i="2" s="1"/>
  <c r="I645" i="1"/>
  <c r="D651" i="2" s="1"/>
  <c r="I644" i="1"/>
  <c r="D650" i="2" s="1"/>
  <c r="I643" i="1"/>
  <c r="D649" i="2" s="1"/>
  <c r="I642" i="1"/>
  <c r="D648" i="2" s="1"/>
  <c r="I641" i="1"/>
  <c r="D647" i="2" s="1"/>
  <c r="I640" i="1"/>
  <c r="D646" i="2" s="1"/>
  <c r="I639" i="1"/>
  <c r="D645" i="2" s="1"/>
  <c r="I638" i="1"/>
  <c r="D644" i="2" s="1"/>
  <c r="I637" i="1"/>
  <c r="D643" i="2" s="1"/>
  <c r="I636" i="1"/>
  <c r="D642" i="2" s="1"/>
  <c r="I693" i="1"/>
  <c r="D699" i="2" s="1"/>
  <c r="I694" i="1"/>
  <c r="D700" i="2" s="1"/>
  <c r="I695" i="1"/>
  <c r="D701" i="2" s="1"/>
  <c r="I696" i="1"/>
  <c r="D702" i="2" s="1"/>
  <c r="I697" i="1"/>
  <c r="D703" i="2" s="1"/>
  <c r="I698" i="1"/>
  <c r="D704" i="2" s="1"/>
  <c r="I699" i="1"/>
  <c r="D705" i="2" s="1"/>
  <c r="I700" i="1"/>
  <c r="D706" i="2" s="1"/>
  <c r="I701" i="1"/>
  <c r="D707" i="2" s="1"/>
  <c r="I702" i="1"/>
  <c r="D708" i="2" s="1"/>
  <c r="I703" i="1"/>
  <c r="D709" i="2" s="1"/>
  <c r="I704" i="1"/>
  <c r="D710" i="2" s="1"/>
  <c r="I705" i="1"/>
  <c r="D711" i="2" s="1"/>
  <c r="I706" i="1"/>
  <c r="D712" i="2" s="1"/>
  <c r="I707" i="1"/>
  <c r="D713" i="2" s="1"/>
  <c r="I708" i="1"/>
  <c r="D714" i="2" s="1"/>
  <c r="I709" i="1"/>
  <c r="D715" i="2" s="1"/>
  <c r="I710" i="1"/>
  <c r="D716" i="2" s="1"/>
  <c r="I711" i="1"/>
  <c r="D717" i="2" s="1"/>
  <c r="I712" i="1"/>
  <c r="D718" i="2" s="1"/>
  <c r="I713" i="1"/>
  <c r="D719" i="2" s="1"/>
  <c r="I714" i="1"/>
  <c r="D720" i="2" s="1"/>
  <c r="I715" i="1"/>
  <c r="D721" i="2" s="1"/>
  <c r="I716" i="1"/>
  <c r="D722" i="2" s="1"/>
  <c r="I717" i="1"/>
  <c r="D723" i="2" s="1"/>
  <c r="I718" i="1"/>
  <c r="D724" i="2" s="1"/>
  <c r="I719" i="1"/>
  <c r="D725" i="2" s="1"/>
  <c r="I720" i="1"/>
  <c r="D726" i="2" s="1"/>
  <c r="I721" i="1"/>
  <c r="D727" i="2" s="1"/>
  <c r="I722" i="1"/>
  <c r="D728" i="2" s="1"/>
  <c r="I723" i="1"/>
  <c r="D729" i="2" s="1"/>
  <c r="I724" i="1"/>
  <c r="D730" i="2" s="1"/>
  <c r="I725" i="1"/>
  <c r="D731" i="2" s="1"/>
  <c r="I726" i="1"/>
  <c r="D732" i="2" s="1"/>
  <c r="I727" i="1"/>
  <c r="D733" i="2" s="1"/>
  <c r="I728" i="1"/>
  <c r="D734" i="2" s="1"/>
  <c r="I729" i="1"/>
  <c r="D735" i="2" s="1"/>
  <c r="I730" i="1"/>
  <c r="D736" i="2" s="1"/>
  <c r="I731" i="1"/>
  <c r="D737" i="2" s="1"/>
  <c r="I732" i="1"/>
  <c r="D738" i="2" s="1"/>
  <c r="H541" i="1"/>
  <c r="H540" i="1"/>
  <c r="I469" i="1"/>
  <c r="D475" i="2" s="1"/>
  <c r="I470" i="1"/>
  <c r="D476" i="2" s="1"/>
  <c r="I471" i="1"/>
  <c r="D477" i="2" s="1"/>
  <c r="I472" i="1"/>
  <c r="D478" i="2" s="1"/>
  <c r="I473" i="1"/>
  <c r="D479" i="2" s="1"/>
  <c r="I474" i="1"/>
  <c r="D480" i="2" s="1"/>
  <c r="I475" i="1"/>
  <c r="D481" i="2" s="1"/>
  <c r="I476" i="1"/>
  <c r="D482" i="2" s="1"/>
  <c r="I477" i="1"/>
  <c r="D483" i="2" s="1"/>
  <c r="I478" i="1"/>
  <c r="D484" i="2" s="1"/>
  <c r="I479" i="1"/>
  <c r="D485" i="2" s="1"/>
  <c r="I480" i="1"/>
  <c r="D486" i="2" s="1"/>
  <c r="I481" i="1"/>
  <c r="D487" i="2" s="1"/>
  <c r="I482" i="1"/>
  <c r="D488" i="2" s="1"/>
  <c r="I483" i="1"/>
  <c r="D489" i="2" s="1"/>
  <c r="I484" i="1"/>
  <c r="D490" i="2" s="1"/>
  <c r="I485" i="1"/>
  <c r="D491" i="2" s="1"/>
  <c r="I486" i="1"/>
  <c r="D492" i="2" s="1"/>
  <c r="I487" i="1"/>
  <c r="D493" i="2" s="1"/>
  <c r="I488" i="1"/>
  <c r="D494" i="2" s="1"/>
  <c r="I489" i="1"/>
  <c r="D495" i="2" s="1"/>
  <c r="I490" i="1"/>
  <c r="D496" i="2" s="1"/>
  <c r="I491" i="1"/>
  <c r="D497" i="2" s="1"/>
  <c r="I492" i="1"/>
  <c r="D498" i="2" s="1"/>
  <c r="I493" i="1"/>
  <c r="D499" i="2" s="1"/>
  <c r="I494" i="1"/>
  <c r="D500" i="2" s="1"/>
  <c r="I495" i="1"/>
  <c r="D501" i="2" s="1"/>
  <c r="I496" i="1"/>
  <c r="D502" i="2" s="1"/>
  <c r="I497" i="1"/>
  <c r="D503" i="2" s="1"/>
  <c r="I498" i="1"/>
  <c r="D504" i="2" s="1"/>
  <c r="I499" i="1"/>
  <c r="D505" i="2" s="1"/>
  <c r="I500" i="1"/>
  <c r="D506" i="2" s="1"/>
  <c r="I501" i="1"/>
  <c r="D507" i="2" s="1"/>
  <c r="I502" i="1"/>
  <c r="D508" i="2" s="1"/>
  <c r="I503" i="1"/>
  <c r="D509" i="2" s="1"/>
  <c r="I504" i="1"/>
  <c r="D510" i="2" s="1"/>
  <c r="I505" i="1"/>
  <c r="D511" i="2" s="1"/>
  <c r="I506" i="1"/>
  <c r="D512" i="2" s="1"/>
  <c r="I507" i="1"/>
  <c r="D513" i="2" s="1"/>
  <c r="I508" i="1"/>
  <c r="D514" i="2" s="1"/>
  <c r="I509" i="1"/>
  <c r="D515" i="2" s="1"/>
  <c r="I510" i="1"/>
  <c r="D516" i="2" s="1"/>
  <c r="I511" i="1"/>
  <c r="D517" i="2" s="1"/>
  <c r="I512" i="1"/>
  <c r="D518" i="2" s="1"/>
  <c r="I513" i="1"/>
  <c r="D519" i="2" s="1"/>
  <c r="I514" i="1"/>
  <c r="D520" i="2" s="1"/>
  <c r="I515" i="1"/>
  <c r="D521" i="2" s="1"/>
  <c r="I516" i="1"/>
  <c r="D522" i="2" s="1"/>
  <c r="I517" i="1"/>
  <c r="D523" i="2" s="1"/>
  <c r="I518" i="1"/>
  <c r="D524" i="2" s="1"/>
  <c r="I519" i="1"/>
  <c r="D525" i="2" s="1"/>
  <c r="I520" i="1"/>
  <c r="D526" i="2" s="1"/>
  <c r="I521" i="1"/>
  <c r="D527" i="2" s="1"/>
  <c r="I522" i="1"/>
  <c r="D528" i="2" s="1"/>
  <c r="I523" i="1"/>
  <c r="D529" i="2" s="1"/>
  <c r="I524" i="1"/>
  <c r="D530" i="2" s="1"/>
  <c r="I525" i="1"/>
  <c r="D531" i="2" s="1"/>
  <c r="I526" i="1"/>
  <c r="D532" i="2" s="1"/>
  <c r="I527" i="1"/>
  <c r="D533" i="2" s="1"/>
  <c r="I528" i="1"/>
  <c r="D534" i="2" s="1"/>
  <c r="I529" i="1"/>
  <c r="D535" i="2" s="1"/>
  <c r="I530" i="1"/>
  <c r="D536" i="2" s="1"/>
  <c r="I531" i="1"/>
  <c r="D537" i="2" s="1"/>
  <c r="I532" i="1"/>
  <c r="D538" i="2" s="1"/>
  <c r="I533" i="1"/>
  <c r="D539" i="2" s="1"/>
  <c r="I534" i="1"/>
  <c r="D540" i="2" s="1"/>
  <c r="I535" i="1"/>
  <c r="D541" i="2" s="1"/>
  <c r="I536" i="1"/>
  <c r="D542" i="2" s="1"/>
  <c r="I537" i="1"/>
  <c r="D543" i="2" s="1"/>
  <c r="I538" i="1"/>
  <c r="D544" i="2" s="1"/>
  <c r="I539" i="1"/>
  <c r="D545" i="2" s="1"/>
  <c r="I540" i="1"/>
  <c r="D546" i="2" s="1"/>
  <c r="I541" i="1"/>
  <c r="D547" i="2" s="1"/>
  <c r="I542" i="1"/>
  <c r="D548" i="2" s="1"/>
  <c r="I543" i="1"/>
  <c r="D549" i="2" s="1"/>
  <c r="I544" i="1"/>
  <c r="D550" i="2" s="1"/>
  <c r="I545" i="1"/>
  <c r="D551" i="2" s="1"/>
  <c r="I546" i="1"/>
  <c r="D552" i="2" s="1"/>
  <c r="I547" i="1"/>
  <c r="D553" i="2" s="1"/>
  <c r="I548" i="1"/>
  <c r="D554" i="2" s="1"/>
  <c r="I551" i="1"/>
  <c r="D557" i="2" s="1"/>
  <c r="I552" i="1"/>
  <c r="D558" i="2" s="1"/>
  <c r="I553" i="1"/>
  <c r="D559" i="2" s="1"/>
  <c r="H462" i="1"/>
  <c r="I426" i="1"/>
  <c r="D432" i="2" s="1"/>
  <c r="I427" i="1"/>
  <c r="D433" i="2" s="1"/>
  <c r="I428" i="1"/>
  <c r="D434" i="2" s="1"/>
  <c r="I429" i="1"/>
  <c r="D435" i="2" s="1"/>
  <c r="I430" i="1"/>
  <c r="D436" i="2" s="1"/>
  <c r="I431" i="1"/>
  <c r="D437" i="2" s="1"/>
  <c r="I432" i="1"/>
  <c r="D438" i="2" s="1"/>
  <c r="I433" i="1"/>
  <c r="D439" i="2" s="1"/>
  <c r="I434" i="1"/>
  <c r="D440" i="2" s="1"/>
  <c r="I435" i="1"/>
  <c r="D441" i="2" s="1"/>
  <c r="I436" i="1"/>
  <c r="D442" i="2" s="1"/>
  <c r="I437" i="1"/>
  <c r="D443" i="2" s="1"/>
  <c r="I438" i="1"/>
  <c r="D444" i="2" s="1"/>
  <c r="I439" i="1"/>
  <c r="D445" i="2" s="1"/>
  <c r="I440" i="1"/>
  <c r="D446" i="2" s="1"/>
  <c r="I441" i="1"/>
  <c r="D447" i="2" s="1"/>
  <c r="I442" i="1"/>
  <c r="D448" i="2" s="1"/>
  <c r="I443" i="1"/>
  <c r="D449" i="2" s="1"/>
  <c r="I444" i="1"/>
  <c r="D450" i="2" s="1"/>
  <c r="I445" i="1"/>
  <c r="D451" i="2" s="1"/>
  <c r="I446" i="1"/>
  <c r="D452" i="2" s="1"/>
  <c r="I447" i="1"/>
  <c r="D453" i="2" s="1"/>
  <c r="I448" i="1"/>
  <c r="D454" i="2" s="1"/>
  <c r="I449" i="1"/>
  <c r="D455" i="2" s="1"/>
  <c r="I450" i="1"/>
  <c r="D456" i="2" s="1"/>
  <c r="I451" i="1"/>
  <c r="D457" i="2" s="1"/>
  <c r="I452" i="1"/>
  <c r="D458" i="2" s="1"/>
  <c r="I453" i="1"/>
  <c r="D459" i="2" s="1"/>
  <c r="I454" i="1"/>
  <c r="D460" i="2" s="1"/>
  <c r="I455" i="1"/>
  <c r="D461" i="2" s="1"/>
  <c r="I456" i="1"/>
  <c r="D462" i="2" s="1"/>
  <c r="I457" i="1"/>
  <c r="D463" i="2" s="1"/>
  <c r="I458" i="1"/>
  <c r="D464" i="2" s="1"/>
  <c r="I459" i="1"/>
  <c r="D465" i="2" s="1"/>
  <c r="I460" i="1"/>
  <c r="D466" i="2" s="1"/>
  <c r="I461" i="1"/>
  <c r="D467" i="2" s="1"/>
  <c r="I462" i="1"/>
  <c r="D468" i="2" s="1"/>
  <c r="I463" i="1"/>
  <c r="D469" i="2" s="1"/>
  <c r="I464" i="1"/>
  <c r="D470" i="2" s="1"/>
  <c r="I465" i="1"/>
  <c r="D471" i="2" s="1"/>
  <c r="I466" i="1"/>
  <c r="D472" i="2" s="1"/>
  <c r="I467" i="1"/>
  <c r="D473" i="2" s="1"/>
  <c r="H422" i="1"/>
  <c r="I383" i="1"/>
  <c r="D389" i="2" s="1"/>
  <c r="I384" i="1"/>
  <c r="D390" i="2" s="1"/>
  <c r="I385" i="1"/>
  <c r="D391" i="2" s="1"/>
  <c r="I386" i="1"/>
  <c r="D392" i="2" s="1"/>
  <c r="I387" i="1"/>
  <c r="D393" i="2" s="1"/>
  <c r="I388" i="1"/>
  <c r="D394" i="2" s="1"/>
  <c r="I389" i="1"/>
  <c r="D395" i="2" s="1"/>
  <c r="I390" i="1"/>
  <c r="D396" i="2" s="1"/>
  <c r="I391" i="1"/>
  <c r="D397" i="2" s="1"/>
  <c r="I392" i="1"/>
  <c r="D398" i="2" s="1"/>
  <c r="I393" i="1"/>
  <c r="D399" i="2" s="1"/>
  <c r="I394" i="1"/>
  <c r="D400" i="2" s="1"/>
  <c r="I395" i="1"/>
  <c r="D401" i="2" s="1"/>
  <c r="I396" i="1"/>
  <c r="D402" i="2" s="1"/>
  <c r="I397" i="1"/>
  <c r="D403" i="2" s="1"/>
  <c r="I398" i="1"/>
  <c r="D404" i="2" s="1"/>
  <c r="I399" i="1"/>
  <c r="D405" i="2" s="1"/>
  <c r="I400" i="1"/>
  <c r="D406" i="2" s="1"/>
  <c r="I401" i="1"/>
  <c r="D407" i="2" s="1"/>
  <c r="I402" i="1"/>
  <c r="D408" i="2" s="1"/>
  <c r="I403" i="1"/>
  <c r="D409" i="2" s="1"/>
  <c r="I404" i="1"/>
  <c r="D410" i="2" s="1"/>
  <c r="I405" i="1"/>
  <c r="D411" i="2" s="1"/>
  <c r="I406" i="1"/>
  <c r="D412" i="2" s="1"/>
  <c r="I407" i="1"/>
  <c r="D413" i="2" s="1"/>
  <c r="I408" i="1"/>
  <c r="D414" i="2" s="1"/>
  <c r="I409" i="1"/>
  <c r="D415" i="2" s="1"/>
  <c r="I410" i="1"/>
  <c r="D416" i="2" s="1"/>
  <c r="I411" i="1"/>
  <c r="D417" i="2" s="1"/>
  <c r="I412" i="1"/>
  <c r="D418" i="2" s="1"/>
  <c r="I413" i="1"/>
  <c r="D419" i="2" s="1"/>
  <c r="I414" i="1"/>
  <c r="D420" i="2" s="1"/>
  <c r="I415" i="1"/>
  <c r="D421" i="2" s="1"/>
  <c r="I416" i="1"/>
  <c r="D422" i="2" s="1"/>
  <c r="I417" i="1"/>
  <c r="D423" i="2" s="1"/>
  <c r="I418" i="1"/>
  <c r="D424" i="2" s="1"/>
  <c r="I419" i="1"/>
  <c r="D425" i="2" s="1"/>
  <c r="I420" i="1"/>
  <c r="D426" i="2" s="1"/>
  <c r="I421" i="1"/>
  <c r="D427" i="2" s="1"/>
  <c r="I422" i="1"/>
  <c r="D428" i="2" s="1"/>
  <c r="I423" i="1"/>
  <c r="D429" i="2" s="1"/>
  <c r="I424" i="1"/>
  <c r="D430" i="2" s="1"/>
  <c r="I9" i="1"/>
  <c r="D14" i="2" s="1"/>
  <c r="I4" i="1"/>
  <c r="D9" i="2" s="1"/>
  <c r="I3" i="1"/>
  <c r="D8" i="2" s="1"/>
  <c r="I8" i="1"/>
  <c r="D13" i="2" s="1"/>
  <c r="I7" i="1"/>
  <c r="D12" i="2" s="1"/>
  <c r="I379" i="1"/>
  <c r="D385" i="2" s="1"/>
  <c r="I20" i="1"/>
  <c r="D26" i="2" s="1"/>
  <c r="I36" i="1"/>
  <c r="D42" i="2" s="1"/>
  <c r="I52" i="1"/>
  <c r="D58" i="2" s="1"/>
  <c r="I68" i="1"/>
  <c r="D74" i="2" s="1"/>
  <c r="I84" i="1"/>
  <c r="D90" i="2" s="1"/>
  <c r="I100" i="1"/>
  <c r="D106" i="2" s="1"/>
  <c r="I116" i="1"/>
  <c r="D122" i="2" s="1"/>
  <c r="I132" i="1"/>
  <c r="D138" i="2" s="1"/>
  <c r="I148" i="1"/>
  <c r="D154" i="2" s="1"/>
  <c r="I372" i="1"/>
  <c r="D378" i="2" s="1"/>
  <c r="I15" i="1"/>
  <c r="D21" i="2" s="1"/>
  <c r="I31" i="1"/>
  <c r="D37" i="2" s="1"/>
  <c r="I47" i="1"/>
  <c r="D53" i="2" s="1"/>
  <c r="I63" i="1"/>
  <c r="D69" i="2" s="1"/>
  <c r="I79" i="1"/>
  <c r="D85" i="2" s="1"/>
  <c r="I95" i="1"/>
  <c r="D101" i="2" s="1"/>
  <c r="I111" i="1"/>
  <c r="D117" i="2" s="1"/>
  <c r="I127" i="1"/>
  <c r="D133" i="2" s="1"/>
  <c r="I147" i="1"/>
  <c r="D153" i="2" s="1"/>
  <c r="I171" i="1"/>
  <c r="D177" i="2" s="1"/>
  <c r="I377" i="1"/>
  <c r="D383" i="2" s="1"/>
  <c r="I18" i="1"/>
  <c r="D24" i="2" s="1"/>
  <c r="I34" i="1"/>
  <c r="D40" i="2" s="1"/>
  <c r="I50" i="1"/>
  <c r="D56" i="2" s="1"/>
  <c r="I66" i="1"/>
  <c r="D72" i="2" s="1"/>
  <c r="I82" i="1"/>
  <c r="D88" i="2" s="1"/>
  <c r="I98" i="1"/>
  <c r="D104" i="2" s="1"/>
  <c r="I114" i="1"/>
  <c r="D120" i="2" s="1"/>
  <c r="I130" i="1"/>
  <c r="D136" i="2" s="1"/>
  <c r="I146" i="1"/>
  <c r="D152" i="2" s="1"/>
  <c r="I162" i="1"/>
  <c r="D168" i="2" s="1"/>
  <c r="I13" i="1"/>
  <c r="D18" i="2" s="1"/>
  <c r="I29" i="1"/>
  <c r="D35" i="2" s="1"/>
  <c r="I45" i="1"/>
  <c r="D51" i="2" s="1"/>
  <c r="I61" i="1"/>
  <c r="D67" i="2" s="1"/>
  <c r="I77" i="1"/>
  <c r="D83" i="2" s="1"/>
  <c r="I93" i="1"/>
  <c r="D99" i="2" s="1"/>
  <c r="I109" i="1"/>
  <c r="D115" i="2" s="1"/>
  <c r="I125" i="1"/>
  <c r="D131" i="2" s="1"/>
  <c r="I143" i="1"/>
  <c r="D149" i="2" s="1"/>
  <c r="I169" i="1"/>
  <c r="D175" i="2" s="1"/>
  <c r="I375" i="1"/>
  <c r="D381" i="2" s="1"/>
  <c r="I16" i="1"/>
  <c r="D22" i="2" s="1"/>
  <c r="I32" i="1"/>
  <c r="D38" i="2" s="1"/>
  <c r="I48" i="1"/>
  <c r="D54" i="2" s="1"/>
  <c r="I64" i="1"/>
  <c r="D70" i="2" s="1"/>
  <c r="I80" i="1"/>
  <c r="D86" i="2" s="1"/>
  <c r="I96" i="1"/>
  <c r="D102" i="2" s="1"/>
  <c r="I112" i="1"/>
  <c r="D118" i="2" s="1"/>
  <c r="I128" i="1"/>
  <c r="D134" i="2" s="1"/>
  <c r="I144" i="1"/>
  <c r="D150" i="2" s="1"/>
  <c r="I160" i="1"/>
  <c r="D166" i="2" s="1"/>
  <c r="I11" i="1"/>
  <c r="D16" i="2" s="1"/>
  <c r="I27" i="1"/>
  <c r="D33" i="2" s="1"/>
  <c r="I43" i="1"/>
  <c r="D49" i="2" s="1"/>
  <c r="I59" i="1"/>
  <c r="D65" i="2" s="1"/>
  <c r="I75" i="1"/>
  <c r="D81" i="2" s="1"/>
  <c r="I91" i="1"/>
  <c r="D97" i="2" s="1"/>
  <c r="I107" i="1"/>
  <c r="D113" i="2" s="1"/>
  <c r="I123" i="1"/>
  <c r="D129" i="2" s="1"/>
  <c r="I139" i="1"/>
  <c r="D145" i="2" s="1"/>
  <c r="I167" i="1"/>
  <c r="D173" i="2" s="1"/>
  <c r="I373" i="1"/>
  <c r="D379" i="2" s="1"/>
  <c r="I14" i="1"/>
  <c r="D19" i="2" s="1"/>
  <c r="I30" i="1"/>
  <c r="D36" i="2" s="1"/>
  <c r="I46" i="1"/>
  <c r="D52" i="2" s="1"/>
  <c r="I62" i="1"/>
  <c r="D68" i="2" s="1"/>
  <c r="I78" i="1"/>
  <c r="D84" i="2" s="1"/>
  <c r="I94" i="1"/>
  <c r="D100" i="2" s="1"/>
  <c r="I110" i="1"/>
  <c r="D116" i="2" s="1"/>
  <c r="I126" i="1"/>
  <c r="D132" i="2" s="1"/>
  <c r="I142" i="1"/>
  <c r="D148" i="2" s="1"/>
  <c r="I158" i="1"/>
  <c r="D164" i="2" s="1"/>
  <c r="I382" i="1"/>
  <c r="D388" i="2" s="1"/>
  <c r="I25" i="1"/>
  <c r="D31" i="2" s="1"/>
  <c r="I41" i="1"/>
  <c r="D47" i="2" s="1"/>
  <c r="I57" i="1"/>
  <c r="D63" i="2" s="1"/>
  <c r="I73" i="1"/>
  <c r="D79" i="2" s="1"/>
  <c r="I89" i="1"/>
  <c r="D95" i="2" s="1"/>
  <c r="I105" i="1"/>
  <c r="D111" i="2" s="1"/>
  <c r="I129" i="1"/>
  <c r="D135" i="2" s="1"/>
  <c r="I173" i="1"/>
  <c r="D179" i="2" s="1"/>
  <c r="I191" i="1"/>
  <c r="D197" i="2" s="1"/>
  <c r="I207" i="1"/>
  <c r="D213" i="2" s="1"/>
  <c r="I371" i="1"/>
  <c r="D377" i="2" s="1"/>
  <c r="I12" i="1"/>
  <c r="D17" i="2" s="1"/>
  <c r="I28" i="1"/>
  <c r="D34" i="2" s="1"/>
  <c r="I44" i="1"/>
  <c r="D50" i="2" s="1"/>
  <c r="I60" i="1"/>
  <c r="D66" i="2" s="1"/>
  <c r="I76" i="1"/>
  <c r="D82" i="2" s="1"/>
  <c r="I92" i="1"/>
  <c r="D98" i="2" s="1"/>
  <c r="I108" i="1"/>
  <c r="D114" i="2" s="1"/>
  <c r="I124" i="1"/>
  <c r="D130" i="2" s="1"/>
  <c r="I140" i="1"/>
  <c r="D146" i="2" s="1"/>
  <c r="I156" i="1"/>
  <c r="D162" i="2" s="1"/>
  <c r="I380" i="1"/>
  <c r="D386" i="2" s="1"/>
  <c r="I23" i="1"/>
  <c r="I39" i="1"/>
  <c r="D45" i="2" s="1"/>
  <c r="I55" i="1"/>
  <c r="D61" i="2" s="1"/>
  <c r="I71" i="1"/>
  <c r="D77" i="2" s="1"/>
  <c r="I87" i="1"/>
  <c r="D93" i="2" s="1"/>
  <c r="I103" i="1"/>
  <c r="D109" i="2" s="1"/>
  <c r="I119" i="1"/>
  <c r="D125" i="2" s="1"/>
  <c r="I135" i="1"/>
  <c r="D141" i="2" s="1"/>
  <c r="I163" i="1"/>
  <c r="D169" i="2" s="1"/>
  <c r="I179" i="1"/>
  <c r="D185" i="2" s="1"/>
  <c r="I10" i="1"/>
  <c r="D15" i="2" s="1"/>
  <c r="I26" i="1"/>
  <c r="D32" i="2" s="1"/>
  <c r="I42" i="1"/>
  <c r="D48" i="2" s="1"/>
  <c r="I58" i="1"/>
  <c r="D64" i="2" s="1"/>
  <c r="I74" i="1"/>
  <c r="D80" i="2" s="1"/>
  <c r="I90" i="1"/>
  <c r="D96" i="2" s="1"/>
  <c r="I106" i="1"/>
  <c r="D112" i="2" s="1"/>
  <c r="I122" i="1"/>
  <c r="D128" i="2" s="1"/>
  <c r="I138" i="1"/>
  <c r="D144" i="2" s="1"/>
  <c r="I154" i="1"/>
  <c r="D160" i="2" s="1"/>
  <c r="I378" i="1"/>
  <c r="D384" i="2" s="1"/>
  <c r="I21" i="1"/>
  <c r="D27" i="2" s="1"/>
  <c r="I37" i="1"/>
  <c r="D43" i="2" s="1"/>
  <c r="I53" i="1"/>
  <c r="D59" i="2" s="1"/>
  <c r="I69" i="1"/>
  <c r="D75" i="2" s="1"/>
  <c r="I85" i="1"/>
  <c r="D91" i="2" s="1"/>
  <c r="I101" i="1"/>
  <c r="D107" i="2" s="1"/>
  <c r="I117" i="1"/>
  <c r="D123" i="2" s="1"/>
  <c r="I133" i="1"/>
  <c r="D139" i="2" s="1"/>
  <c r="I159" i="1"/>
  <c r="D165" i="2" s="1"/>
  <c r="I177" i="1"/>
  <c r="D183" i="2" s="1"/>
  <c r="I24" i="1"/>
  <c r="D30" i="2" s="1"/>
  <c r="I40" i="1"/>
  <c r="D46" i="2" s="1"/>
  <c r="I56" i="1"/>
  <c r="D62" i="2" s="1"/>
  <c r="I72" i="1"/>
  <c r="D78" i="2" s="1"/>
  <c r="I88" i="1"/>
  <c r="D94" i="2" s="1"/>
  <c r="I104" i="1"/>
  <c r="D110" i="2" s="1"/>
  <c r="I120" i="1"/>
  <c r="D126" i="2" s="1"/>
  <c r="I136" i="1"/>
  <c r="D142" i="2" s="1"/>
  <c r="I152" i="1"/>
  <c r="D158" i="2" s="1"/>
  <c r="I376" i="1"/>
  <c r="D382" i="2" s="1"/>
  <c r="I19" i="1"/>
  <c r="D25" i="2" s="1"/>
  <c r="I35" i="1"/>
  <c r="D41" i="2" s="1"/>
  <c r="I51" i="1"/>
  <c r="D57" i="2" s="1"/>
  <c r="I67" i="1"/>
  <c r="D73" i="2" s="1"/>
  <c r="I83" i="1"/>
  <c r="D89" i="2" s="1"/>
  <c r="I99" i="1"/>
  <c r="D105" i="2" s="1"/>
  <c r="I115" i="1"/>
  <c r="D121" i="2" s="1"/>
  <c r="I131" i="1"/>
  <c r="D137" i="2" s="1"/>
  <c r="I155" i="1"/>
  <c r="D161" i="2" s="1"/>
  <c r="I175" i="1"/>
  <c r="D181" i="2" s="1"/>
  <c r="I381" i="1"/>
  <c r="D387" i="2" s="1"/>
  <c r="I22" i="1"/>
  <c r="D28" i="2" s="1"/>
  <c r="I38" i="1"/>
  <c r="D44" i="2" s="1"/>
  <c r="I54" i="1"/>
  <c r="D60" i="2" s="1"/>
  <c r="I70" i="1"/>
  <c r="D76" i="2" s="1"/>
  <c r="I86" i="1"/>
  <c r="D92" i="2" s="1"/>
  <c r="I102" i="1"/>
  <c r="D108" i="2" s="1"/>
  <c r="I118" i="1"/>
  <c r="D124" i="2" s="1"/>
  <c r="I134" i="1"/>
  <c r="D140" i="2" s="1"/>
  <c r="I150" i="1"/>
  <c r="D156" i="2" s="1"/>
  <c r="I374" i="1"/>
  <c r="D380" i="2" s="1"/>
  <c r="I17" i="1"/>
  <c r="D23" i="2" s="1"/>
  <c r="I33" i="1"/>
  <c r="D39" i="2" s="1"/>
  <c r="I49" i="1"/>
  <c r="D55" i="2" s="1"/>
  <c r="I65" i="1"/>
  <c r="D71" i="2" s="1"/>
  <c r="I81" i="1"/>
  <c r="D87" i="2" s="1"/>
  <c r="I97" i="1"/>
  <c r="D103" i="2" s="1"/>
  <c r="I113" i="1"/>
  <c r="D119" i="2" s="1"/>
  <c r="I151" i="1"/>
  <c r="D157" i="2" s="1"/>
  <c r="I183" i="1"/>
  <c r="D189" i="2" s="1"/>
  <c r="I199" i="1"/>
  <c r="D205" i="2" s="1"/>
  <c r="I223" i="1"/>
  <c r="D229" i="2" s="1"/>
  <c r="I239" i="1"/>
  <c r="D245" i="2" s="1"/>
  <c r="I255" i="1"/>
  <c r="D261" i="2" s="1"/>
  <c r="I271" i="1"/>
  <c r="D277" i="2" s="1"/>
  <c r="I287" i="1"/>
  <c r="D293" i="2" s="1"/>
  <c r="I303" i="1"/>
  <c r="D309" i="2" s="1"/>
  <c r="I149" i="1"/>
  <c r="D155" i="2" s="1"/>
  <c r="I172" i="1"/>
  <c r="D178" i="2" s="1"/>
  <c r="I188" i="1"/>
  <c r="D194" i="2" s="1"/>
  <c r="I204" i="1"/>
  <c r="D210" i="2" s="1"/>
  <c r="I220" i="1"/>
  <c r="D226" i="2" s="1"/>
  <c r="I236" i="1"/>
  <c r="D242" i="2" s="1"/>
  <c r="I252" i="1"/>
  <c r="D258" i="2" s="1"/>
  <c r="I268" i="1"/>
  <c r="D274" i="2" s="1"/>
  <c r="I284" i="1"/>
  <c r="D290" i="2" s="1"/>
  <c r="I300" i="1"/>
  <c r="D306" i="2" s="1"/>
  <c r="I316" i="1"/>
  <c r="D322" i="2" s="1"/>
  <c r="I328" i="1"/>
  <c r="D334" i="2" s="1"/>
  <c r="I346" i="1"/>
  <c r="D352" i="2" s="1"/>
  <c r="I362" i="1"/>
  <c r="D368" i="2" s="1"/>
  <c r="I197" i="1"/>
  <c r="D203" i="2" s="1"/>
  <c r="I213" i="1"/>
  <c r="D219" i="2" s="1"/>
  <c r="I229" i="1"/>
  <c r="D235" i="2" s="1"/>
  <c r="I245" i="1"/>
  <c r="D251" i="2" s="1"/>
  <c r="I261" i="1"/>
  <c r="D267" i="2" s="1"/>
  <c r="I277" i="1"/>
  <c r="D283" i="2" s="1"/>
  <c r="I293" i="1"/>
  <c r="D299" i="2" s="1"/>
  <c r="I309" i="1"/>
  <c r="D315" i="2" s="1"/>
  <c r="I161" i="1"/>
  <c r="D167" i="2" s="1"/>
  <c r="I178" i="1"/>
  <c r="D184" i="2" s="1"/>
  <c r="I194" i="1"/>
  <c r="D200" i="2" s="1"/>
  <c r="I210" i="1"/>
  <c r="D216" i="2" s="1"/>
  <c r="I226" i="1"/>
  <c r="D232" i="2" s="1"/>
  <c r="I242" i="1"/>
  <c r="D248" i="2" s="1"/>
  <c r="I258" i="1"/>
  <c r="D264" i="2" s="1"/>
  <c r="I274" i="1"/>
  <c r="D280" i="2" s="1"/>
  <c r="I290" i="1"/>
  <c r="D296" i="2" s="1"/>
  <c r="I306" i="1"/>
  <c r="D312" i="2" s="1"/>
  <c r="I121" i="1"/>
  <c r="D127" i="2" s="1"/>
  <c r="I165" i="1"/>
  <c r="D171" i="2" s="1"/>
  <c r="I187" i="1"/>
  <c r="D193" i="2" s="1"/>
  <c r="I203" i="1"/>
  <c r="D209" i="2" s="1"/>
  <c r="I219" i="1"/>
  <c r="D225" i="2" s="1"/>
  <c r="I235" i="1"/>
  <c r="D241" i="2" s="1"/>
  <c r="I251" i="1"/>
  <c r="D257" i="2" s="1"/>
  <c r="I267" i="1"/>
  <c r="D273" i="2" s="1"/>
  <c r="I283" i="1"/>
  <c r="D289" i="2" s="1"/>
  <c r="I299" i="1"/>
  <c r="D305" i="2" s="1"/>
  <c r="I141" i="1"/>
  <c r="D147" i="2" s="1"/>
  <c r="I168" i="1"/>
  <c r="D174" i="2" s="1"/>
  <c r="I184" i="1"/>
  <c r="D190" i="2" s="1"/>
  <c r="I200" i="1"/>
  <c r="D206" i="2" s="1"/>
  <c r="I216" i="1"/>
  <c r="D222" i="2" s="1"/>
  <c r="I232" i="1"/>
  <c r="D238" i="2" s="1"/>
  <c r="I248" i="1"/>
  <c r="D254" i="2" s="1"/>
  <c r="I264" i="1"/>
  <c r="D270" i="2" s="1"/>
  <c r="I280" i="1"/>
  <c r="D286" i="2" s="1"/>
  <c r="I296" i="1"/>
  <c r="D302" i="2" s="1"/>
  <c r="I312" i="1"/>
  <c r="D318" i="2" s="1"/>
  <c r="I324" i="1"/>
  <c r="D330" i="2" s="1"/>
  <c r="I342" i="1"/>
  <c r="D348" i="2" s="1"/>
  <c r="I358" i="1"/>
  <c r="D364" i="2" s="1"/>
  <c r="I193" i="1"/>
  <c r="D199" i="2" s="1"/>
  <c r="I209" i="1"/>
  <c r="D215" i="2" s="1"/>
  <c r="I225" i="1"/>
  <c r="D231" i="2" s="1"/>
  <c r="I241" i="1"/>
  <c r="D247" i="2" s="1"/>
  <c r="I257" i="1"/>
  <c r="D263" i="2" s="1"/>
  <c r="I273" i="1"/>
  <c r="D279" i="2" s="1"/>
  <c r="I289" i="1"/>
  <c r="D295" i="2" s="1"/>
  <c r="I305" i="1"/>
  <c r="D311" i="2" s="1"/>
  <c r="I153" i="1"/>
  <c r="D159" i="2" s="1"/>
  <c r="I174" i="1"/>
  <c r="D180" i="2" s="1"/>
  <c r="I190" i="1"/>
  <c r="D196" i="2" s="1"/>
  <c r="I206" i="1"/>
  <c r="D212" i="2" s="1"/>
  <c r="I222" i="1"/>
  <c r="D228" i="2" s="1"/>
  <c r="I238" i="1"/>
  <c r="D244" i="2" s="1"/>
  <c r="I254" i="1"/>
  <c r="D260" i="2" s="1"/>
  <c r="I270" i="1"/>
  <c r="D276" i="2" s="1"/>
  <c r="I286" i="1"/>
  <c r="D292" i="2" s="1"/>
  <c r="I302" i="1"/>
  <c r="D308" i="2" s="1"/>
  <c r="I318" i="1"/>
  <c r="D324" i="2" s="1"/>
  <c r="I326" i="1"/>
  <c r="D332" i="2" s="1"/>
  <c r="I344" i="1"/>
  <c r="D350" i="2" s="1"/>
  <c r="I360" i="1"/>
  <c r="D366" i="2" s="1"/>
  <c r="I323" i="1"/>
  <c r="D329" i="2" s="1"/>
  <c r="I215" i="1"/>
  <c r="D221" i="2" s="1"/>
  <c r="I231" i="1"/>
  <c r="D237" i="2" s="1"/>
  <c r="I247" i="1"/>
  <c r="D253" i="2" s="1"/>
  <c r="I263" i="1"/>
  <c r="D269" i="2" s="1"/>
  <c r="I279" i="1"/>
  <c r="D285" i="2" s="1"/>
  <c r="I295" i="1"/>
  <c r="D301" i="2" s="1"/>
  <c r="I311" i="1"/>
  <c r="D317" i="2" s="1"/>
  <c r="I164" i="1"/>
  <c r="D170" i="2" s="1"/>
  <c r="I180" i="1"/>
  <c r="D186" i="2" s="1"/>
  <c r="I196" i="1"/>
  <c r="D202" i="2" s="1"/>
  <c r="I212" i="1"/>
  <c r="D218" i="2" s="1"/>
  <c r="I228" i="1"/>
  <c r="D234" i="2" s="1"/>
  <c r="I244" i="1"/>
  <c r="D250" i="2" s="1"/>
  <c r="I260" i="1"/>
  <c r="D266" i="2" s="1"/>
  <c r="I276" i="1"/>
  <c r="D282" i="2" s="1"/>
  <c r="I292" i="1"/>
  <c r="D298" i="2" s="1"/>
  <c r="I308" i="1"/>
  <c r="D314" i="2" s="1"/>
  <c r="I319" i="1"/>
  <c r="D325" i="2" s="1"/>
  <c r="I338" i="1"/>
  <c r="D344" i="2" s="1"/>
  <c r="I354" i="1"/>
  <c r="D360" i="2" s="1"/>
  <c r="I189" i="1"/>
  <c r="D195" i="2" s="1"/>
  <c r="I205" i="1"/>
  <c r="D211" i="2" s="1"/>
  <c r="I221" i="1"/>
  <c r="D227" i="2" s="1"/>
  <c r="I237" i="1"/>
  <c r="D243" i="2" s="1"/>
  <c r="I253" i="1"/>
  <c r="D259" i="2" s="1"/>
  <c r="I269" i="1"/>
  <c r="D275" i="2" s="1"/>
  <c r="I285" i="1"/>
  <c r="D291" i="2" s="1"/>
  <c r="I301" i="1"/>
  <c r="D307" i="2" s="1"/>
  <c r="I145" i="1"/>
  <c r="D151" i="2" s="1"/>
  <c r="I170" i="1"/>
  <c r="D176" i="2" s="1"/>
  <c r="I186" i="1"/>
  <c r="D192" i="2" s="1"/>
  <c r="I202" i="1"/>
  <c r="D208" i="2" s="1"/>
  <c r="I218" i="1"/>
  <c r="D224" i="2" s="1"/>
  <c r="I234" i="1"/>
  <c r="D240" i="2" s="1"/>
  <c r="I250" i="1"/>
  <c r="D256" i="2" s="1"/>
  <c r="I266" i="1"/>
  <c r="D272" i="2" s="1"/>
  <c r="I282" i="1"/>
  <c r="D288" i="2" s="1"/>
  <c r="I298" i="1"/>
  <c r="D304" i="2" s="1"/>
  <c r="I314" i="1"/>
  <c r="D320" i="2" s="1"/>
  <c r="I137" i="1"/>
  <c r="D143" i="2" s="1"/>
  <c r="I181" i="1"/>
  <c r="D187" i="2" s="1"/>
  <c r="I195" i="1"/>
  <c r="D201" i="2" s="1"/>
  <c r="I211" i="1"/>
  <c r="D217" i="2" s="1"/>
  <c r="I227" i="1"/>
  <c r="D233" i="2" s="1"/>
  <c r="I243" i="1"/>
  <c r="D249" i="2" s="1"/>
  <c r="I259" i="1"/>
  <c r="D265" i="2" s="1"/>
  <c r="I275" i="1"/>
  <c r="D281" i="2" s="1"/>
  <c r="I291" i="1"/>
  <c r="D297" i="2" s="1"/>
  <c r="I307" i="1"/>
  <c r="D313" i="2" s="1"/>
  <c r="I157" i="1"/>
  <c r="D163" i="2" s="1"/>
  <c r="I176" i="1"/>
  <c r="D182" i="2" s="1"/>
  <c r="I192" i="1"/>
  <c r="D198" i="2" s="1"/>
  <c r="I208" i="1"/>
  <c r="D214" i="2" s="1"/>
  <c r="I224" i="1"/>
  <c r="D230" i="2" s="1"/>
  <c r="I240" i="1"/>
  <c r="D246" i="2" s="1"/>
  <c r="I256" i="1"/>
  <c r="D262" i="2" s="1"/>
  <c r="I272" i="1"/>
  <c r="D278" i="2" s="1"/>
  <c r="I288" i="1"/>
  <c r="D294" i="2" s="1"/>
  <c r="I304" i="1"/>
  <c r="D310" i="2" s="1"/>
  <c r="I320" i="1"/>
  <c r="D326" i="2" s="1"/>
  <c r="I334" i="1"/>
  <c r="D340" i="2" s="1"/>
  <c r="I350" i="1"/>
  <c r="D356" i="2" s="1"/>
  <c r="I185" i="1"/>
  <c r="D191" i="2" s="1"/>
  <c r="I201" i="1"/>
  <c r="D207" i="2" s="1"/>
  <c r="I217" i="1"/>
  <c r="D223" i="2" s="1"/>
  <c r="I233" i="1"/>
  <c r="D239" i="2" s="1"/>
  <c r="I249" i="1"/>
  <c r="D255" i="2" s="1"/>
  <c r="I265" i="1"/>
  <c r="D271" i="2" s="1"/>
  <c r="I281" i="1"/>
  <c r="D287" i="2" s="1"/>
  <c r="I297" i="1"/>
  <c r="D303" i="2" s="1"/>
  <c r="I313" i="1"/>
  <c r="D319" i="2" s="1"/>
  <c r="I166" i="1"/>
  <c r="D172" i="2" s="1"/>
  <c r="I182" i="1"/>
  <c r="D188" i="2" s="1"/>
  <c r="I198" i="1"/>
  <c r="D204" i="2" s="1"/>
  <c r="I214" i="1"/>
  <c r="D220" i="2" s="1"/>
  <c r="I230" i="1"/>
  <c r="D236" i="2" s="1"/>
  <c r="I246" i="1"/>
  <c r="D252" i="2" s="1"/>
  <c r="I262" i="1"/>
  <c r="D268" i="2" s="1"/>
  <c r="I278" i="1"/>
  <c r="D284" i="2" s="1"/>
  <c r="I294" i="1"/>
  <c r="D300" i="2" s="1"/>
  <c r="I310" i="1"/>
  <c r="D316" i="2" s="1"/>
  <c r="I315" i="1"/>
  <c r="D321" i="2" s="1"/>
  <c r="I336" i="1"/>
  <c r="D342" i="2" s="1"/>
  <c r="I352" i="1"/>
  <c r="D358" i="2" s="1"/>
  <c r="I370" i="1"/>
  <c r="D376" i="2" s="1"/>
  <c r="I6" i="1"/>
  <c r="D11" i="2" s="1"/>
  <c r="I5" i="1"/>
  <c r="D10" i="2" s="1"/>
  <c r="I363" i="1"/>
  <c r="D369" i="2" s="1"/>
  <c r="I347" i="1"/>
  <c r="D353" i="2" s="1"/>
  <c r="I330" i="1"/>
  <c r="D336" i="2" s="1"/>
  <c r="I368" i="1"/>
  <c r="D374" i="2" s="1"/>
  <c r="I361" i="1"/>
  <c r="D367" i="2" s="1"/>
  <c r="I345" i="1"/>
  <c r="D351" i="2" s="1"/>
  <c r="I327" i="1"/>
  <c r="D333" i="2" s="1"/>
  <c r="I366" i="1"/>
  <c r="D372" i="2" s="1"/>
  <c r="I348" i="1"/>
  <c r="D354" i="2" s="1"/>
  <c r="I332" i="1"/>
  <c r="D338" i="2" s="1"/>
  <c r="I367" i="1"/>
  <c r="D373" i="2" s="1"/>
  <c r="I351" i="1"/>
  <c r="D357" i="2" s="1"/>
  <c r="I335" i="1"/>
  <c r="D341" i="2" s="1"/>
  <c r="I331" i="1"/>
  <c r="D337" i="2" s="1"/>
  <c r="I365" i="1"/>
  <c r="D371" i="2" s="1"/>
  <c r="I349" i="1"/>
  <c r="D355" i="2" s="1"/>
  <c r="I333" i="1"/>
  <c r="D339" i="2" s="1"/>
  <c r="I329" i="1"/>
  <c r="D335" i="2" s="1"/>
  <c r="I355" i="1"/>
  <c r="D361" i="2" s="1"/>
  <c r="I339" i="1"/>
  <c r="D345" i="2" s="1"/>
  <c r="I321" i="1"/>
  <c r="D327" i="2" s="1"/>
  <c r="I369" i="1"/>
  <c r="D375" i="2" s="1"/>
  <c r="I353" i="1"/>
  <c r="D359" i="2" s="1"/>
  <c r="I337" i="1"/>
  <c r="D343" i="2" s="1"/>
  <c r="I317" i="1"/>
  <c r="D323" i="2" s="1"/>
  <c r="I356" i="1"/>
  <c r="D362" i="2" s="1"/>
  <c r="I340" i="1"/>
  <c r="D346" i="2" s="1"/>
  <c r="I322" i="1"/>
  <c r="D328" i="2" s="1"/>
  <c r="I359" i="1"/>
  <c r="D365" i="2" s="1"/>
  <c r="I343" i="1"/>
  <c r="D349" i="2" s="1"/>
  <c r="I325" i="1"/>
  <c r="D331" i="2" s="1"/>
  <c r="I364" i="1"/>
  <c r="D370" i="2" s="1"/>
  <c r="I357" i="1"/>
  <c r="D363" i="2" s="1"/>
  <c r="I341" i="1"/>
  <c r="D347" i="2" s="1"/>
  <c r="AH612" i="1" l="1"/>
  <c r="AH627" i="1"/>
  <c r="AH606" i="1"/>
  <c r="AH610" i="1"/>
  <c r="AH614" i="1"/>
  <c r="AH622" i="1"/>
  <c r="AH635" i="1"/>
  <c r="AH616" i="1"/>
  <c r="AH620" i="1"/>
  <c r="AH624" i="1"/>
  <c r="AH631" i="1"/>
  <c r="AH639" i="1"/>
  <c r="AH593" i="1"/>
  <c r="AH595" i="1"/>
  <c r="AH597" i="1"/>
  <c r="AH599" i="1"/>
  <c r="AH601" i="1"/>
  <c r="AH603" i="1"/>
  <c r="AH605" i="1"/>
  <c r="AH607" i="1"/>
  <c r="AH609" i="1"/>
  <c r="AH611" i="1"/>
  <c r="AH613" i="1"/>
  <c r="AH615" i="1"/>
  <c r="AH617" i="1"/>
  <c r="AH619" i="1"/>
  <c r="AH621" i="1"/>
  <c r="AH623" i="1"/>
  <c r="AH625" i="1"/>
  <c r="AH629" i="1"/>
  <c r="AH633" i="1"/>
  <c r="AH637" i="1"/>
  <c r="AH641" i="1"/>
  <c r="AH643" i="1"/>
  <c r="AH626" i="1"/>
  <c r="AH628" i="1"/>
  <c r="AH630" i="1"/>
  <c r="AH632" i="1"/>
  <c r="AH634" i="1"/>
  <c r="AH636" i="1"/>
  <c r="AH638" i="1"/>
  <c r="AH640" i="1"/>
  <c r="AH642" i="1"/>
  <c r="AH644" i="1"/>
  <c r="AH648" i="1"/>
  <c r="AH646" i="1"/>
  <c r="AH652" i="1"/>
  <c r="AH645" i="1"/>
  <c r="AH647" i="1"/>
  <c r="AH649" i="1"/>
  <c r="AH656" i="1"/>
  <c r="AH666" i="1"/>
  <c r="AH650" i="1"/>
  <c r="AH654" i="1"/>
  <c r="AH660" i="1"/>
  <c r="AH658" i="1"/>
  <c r="AH662" i="1"/>
  <c r="AH672" i="1"/>
  <c r="AH651" i="1"/>
  <c r="AH653" i="1"/>
  <c r="AH655" i="1"/>
  <c r="AH657" i="1"/>
  <c r="AH659" i="1"/>
  <c r="AH661" i="1"/>
  <c r="AH664" i="1"/>
  <c r="AH668" i="1"/>
  <c r="AH663" i="1"/>
  <c r="AH665" i="1"/>
  <c r="AH667" i="1"/>
  <c r="AH669" i="1"/>
  <c r="AH676" i="1"/>
  <c r="AH682" i="1"/>
  <c r="AH670" i="1"/>
  <c r="AH674" i="1"/>
  <c r="AH678" i="1"/>
  <c r="AH690" i="1"/>
  <c r="AH671" i="1"/>
  <c r="AH673" i="1"/>
  <c r="AH675" i="1"/>
  <c r="AH677" i="1"/>
  <c r="AH680" i="1"/>
  <c r="AH686" i="1"/>
  <c r="AH694" i="1"/>
  <c r="AH679" i="1"/>
  <c r="AH681" i="1"/>
  <c r="AH684" i="1"/>
  <c r="AH688" i="1"/>
  <c r="AH692" i="1"/>
  <c r="AH698" i="1"/>
  <c r="AH696" i="1"/>
  <c r="AH702" i="1"/>
  <c r="K346" i="2"/>
  <c r="K369" i="2"/>
  <c r="AH683" i="1"/>
  <c r="AH685" i="1"/>
  <c r="AH687" i="1"/>
  <c r="AH689" i="1"/>
  <c r="AH691" i="1"/>
  <c r="AH693" i="1"/>
  <c r="AH695" i="1"/>
  <c r="AH697" i="1"/>
  <c r="AH700" i="1"/>
  <c r="AH710" i="1"/>
  <c r="AH706" i="1"/>
  <c r="K348" i="2"/>
  <c r="R348" i="2" s="1"/>
  <c r="AH699" i="1"/>
  <c r="AH701" i="1"/>
  <c r="AH704" i="1"/>
  <c r="AH708" i="1"/>
  <c r="AH716" i="1"/>
  <c r="AH703" i="1"/>
  <c r="AH705" i="1"/>
  <c r="AH707" i="1"/>
  <c r="AH709" i="1"/>
  <c r="AH712" i="1"/>
  <c r="AH727" i="1"/>
  <c r="R369" i="2"/>
  <c r="R346" i="2"/>
  <c r="AH714" i="1"/>
  <c r="AH719" i="1"/>
  <c r="K327" i="2"/>
  <c r="K361" i="2"/>
  <c r="K342" i="2"/>
  <c r="K374" i="2"/>
  <c r="K344" i="2"/>
  <c r="AH711" i="1"/>
  <c r="AH713" i="1"/>
  <c r="AH715" i="1"/>
  <c r="AH717" i="1"/>
  <c r="AH723" i="1"/>
  <c r="AH262" i="1"/>
  <c r="K7" i="2"/>
  <c r="AH718" i="1"/>
  <c r="AH721" i="1"/>
  <c r="AH725" i="1"/>
  <c r="AH729" i="1"/>
  <c r="AH720" i="1"/>
  <c r="AH722" i="1"/>
  <c r="AH724" i="1"/>
  <c r="AH726" i="1"/>
  <c r="AH728" i="1"/>
  <c r="AH731" i="1"/>
  <c r="AH730" i="1"/>
  <c r="AH732" i="1"/>
  <c r="AH260" i="1"/>
  <c r="AH263" i="1"/>
  <c r="AH261" i="1"/>
  <c r="AH258" i="1"/>
  <c r="Z9" i="1"/>
  <c r="AH259" i="1"/>
  <c r="AH264" i="1"/>
  <c r="Z2" i="1"/>
  <c r="AI732" i="1"/>
  <c r="H737" i="2" s="1"/>
  <c r="AI731" i="1"/>
  <c r="H736" i="2" s="1"/>
  <c r="AI730" i="1"/>
  <c r="H735" i="2" s="1"/>
  <c r="AI729" i="1"/>
  <c r="H734" i="2" s="1"/>
  <c r="AI728" i="1"/>
  <c r="H733" i="2" s="1"/>
  <c r="AI727" i="1"/>
  <c r="H732" i="2" s="1"/>
  <c r="AI726" i="1"/>
  <c r="H731" i="2" s="1"/>
  <c r="AI725" i="1"/>
  <c r="H730" i="2" s="1"/>
  <c r="AI724" i="1"/>
  <c r="H729" i="2" s="1"/>
  <c r="AI723" i="1"/>
  <c r="H728" i="2" s="1"/>
  <c r="AI722" i="1"/>
  <c r="H727" i="2" s="1"/>
  <c r="AI721" i="1"/>
  <c r="H726" i="2" s="1"/>
  <c r="AI720" i="1"/>
  <c r="H725" i="2" s="1"/>
  <c r="AI719" i="1"/>
  <c r="H724" i="2" s="1"/>
  <c r="AI718" i="1"/>
  <c r="H723" i="2" s="1"/>
  <c r="AI717" i="1"/>
  <c r="H722" i="2" s="1"/>
  <c r="AI716" i="1"/>
  <c r="H721" i="2" s="1"/>
  <c r="AI715" i="1"/>
  <c r="H720" i="2" s="1"/>
  <c r="AI714" i="1"/>
  <c r="H719" i="2" s="1"/>
  <c r="AI713" i="1"/>
  <c r="H718" i="2" s="1"/>
  <c r="AI712" i="1"/>
  <c r="H717" i="2" s="1"/>
  <c r="AI711" i="1"/>
  <c r="H716" i="2" s="1"/>
  <c r="AI710" i="1"/>
  <c r="H715" i="2" s="1"/>
  <c r="AI709" i="1"/>
  <c r="H714" i="2" s="1"/>
  <c r="AI708" i="1"/>
  <c r="H713" i="2" s="1"/>
  <c r="AI707" i="1"/>
  <c r="H712" i="2" s="1"/>
  <c r="AI706" i="1"/>
  <c r="H711" i="2" s="1"/>
  <c r="AI705" i="1"/>
  <c r="H710" i="2" s="1"/>
  <c r="AI704" i="1"/>
  <c r="H709" i="2" s="1"/>
  <c r="AI703" i="1"/>
  <c r="H708" i="2" s="1"/>
  <c r="AI702" i="1"/>
  <c r="H707" i="2" s="1"/>
  <c r="AI701" i="1"/>
  <c r="H706" i="2" s="1"/>
  <c r="AI700" i="1"/>
  <c r="H705" i="2" s="1"/>
  <c r="AI699" i="1"/>
  <c r="H704" i="2" s="1"/>
  <c r="AI698" i="1"/>
  <c r="H703" i="2" s="1"/>
  <c r="AI697" i="1"/>
  <c r="H702" i="2" s="1"/>
  <c r="AI696" i="1"/>
  <c r="H701" i="2" s="1"/>
  <c r="AI695" i="1"/>
  <c r="H700" i="2" s="1"/>
  <c r="AI694" i="1"/>
  <c r="H699" i="2" s="1"/>
  <c r="AI693" i="1"/>
  <c r="H698" i="2" s="1"/>
  <c r="AI692" i="1"/>
  <c r="H697" i="2" s="1"/>
  <c r="AI691" i="1"/>
  <c r="H696" i="2" s="1"/>
  <c r="AI690" i="1"/>
  <c r="H695" i="2" s="1"/>
  <c r="AI689" i="1"/>
  <c r="H694" i="2" s="1"/>
  <c r="AI688" i="1"/>
  <c r="H693" i="2" s="1"/>
  <c r="AI687" i="1"/>
  <c r="H692" i="2" s="1"/>
  <c r="AI686" i="1"/>
  <c r="H691" i="2" s="1"/>
  <c r="AI685" i="1"/>
  <c r="H690" i="2" s="1"/>
  <c r="AI684" i="1"/>
  <c r="H689" i="2" s="1"/>
  <c r="AI683" i="1"/>
  <c r="H688" i="2" s="1"/>
  <c r="AI682" i="1"/>
  <c r="H687" i="2" s="1"/>
  <c r="AI681" i="1"/>
  <c r="H686" i="2" s="1"/>
  <c r="AI680" i="1"/>
  <c r="H685" i="2" s="1"/>
  <c r="AI679" i="1"/>
  <c r="H684" i="2" s="1"/>
  <c r="AI678" i="1"/>
  <c r="H683" i="2" s="1"/>
  <c r="AI677" i="1"/>
  <c r="H682" i="2" s="1"/>
  <c r="AI676" i="1"/>
  <c r="H681" i="2" s="1"/>
  <c r="AI675" i="1"/>
  <c r="H680" i="2" s="1"/>
  <c r="AI674" i="1"/>
  <c r="H679" i="2" s="1"/>
  <c r="AI673" i="1"/>
  <c r="H678" i="2" s="1"/>
  <c r="AI672" i="1"/>
  <c r="H677" i="2" s="1"/>
  <c r="AI671" i="1"/>
  <c r="H676" i="2" s="1"/>
  <c r="AI670" i="1"/>
  <c r="H675" i="2" s="1"/>
  <c r="AI669" i="1"/>
  <c r="H674" i="2" s="1"/>
  <c r="AI668" i="1"/>
  <c r="H673" i="2" s="1"/>
  <c r="AI667" i="1"/>
  <c r="H672" i="2" s="1"/>
  <c r="AI666" i="1"/>
  <c r="H671" i="2" s="1"/>
  <c r="AI665" i="1"/>
  <c r="H670" i="2" s="1"/>
  <c r="AI664" i="1"/>
  <c r="H669" i="2" s="1"/>
  <c r="AI663" i="1"/>
  <c r="H668" i="2" s="1"/>
  <c r="AI662" i="1"/>
  <c r="H667" i="2" s="1"/>
  <c r="AI661" i="1"/>
  <c r="H666" i="2" s="1"/>
  <c r="AI660" i="1"/>
  <c r="H665" i="2" s="1"/>
  <c r="AI659" i="1"/>
  <c r="H664" i="2" s="1"/>
  <c r="AI658" i="1"/>
  <c r="H663" i="2" s="1"/>
  <c r="AI657" i="1"/>
  <c r="H662" i="2" s="1"/>
  <c r="AI656" i="1"/>
  <c r="H661" i="2" s="1"/>
  <c r="AI655" i="1"/>
  <c r="H660" i="2" s="1"/>
  <c r="AI654" i="1"/>
  <c r="H659" i="2" s="1"/>
  <c r="AI653" i="1"/>
  <c r="H658" i="2" s="1"/>
  <c r="AI652" i="1"/>
  <c r="H657" i="2" s="1"/>
  <c r="AI651" i="1"/>
  <c r="H656" i="2" s="1"/>
  <c r="AI650" i="1"/>
  <c r="H655" i="2" s="1"/>
  <c r="AI649" i="1"/>
  <c r="H654" i="2" s="1"/>
  <c r="AI648" i="1"/>
  <c r="H653" i="2" s="1"/>
  <c r="AI647" i="1"/>
  <c r="H652" i="2" s="1"/>
  <c r="AI646" i="1"/>
  <c r="H651" i="2" s="1"/>
  <c r="AI645" i="1"/>
  <c r="H650" i="2" s="1"/>
  <c r="AI644" i="1"/>
  <c r="H649" i="2" s="1"/>
  <c r="AI643" i="1"/>
  <c r="H648" i="2" s="1"/>
  <c r="AI642" i="1"/>
  <c r="H647" i="2" s="1"/>
  <c r="AI641" i="1"/>
  <c r="H646" i="2" s="1"/>
  <c r="AI640" i="1"/>
  <c r="H645" i="2" s="1"/>
  <c r="AI639" i="1"/>
  <c r="H644" i="2" s="1"/>
  <c r="AI638" i="1"/>
  <c r="H643" i="2" s="1"/>
  <c r="AI637" i="1"/>
  <c r="H642" i="2" s="1"/>
  <c r="AI636" i="1"/>
  <c r="H641" i="2" s="1"/>
  <c r="AI635" i="1"/>
  <c r="H640" i="2" s="1"/>
  <c r="AI634" i="1"/>
  <c r="H639" i="2" s="1"/>
  <c r="AI633" i="1"/>
  <c r="H638" i="2" s="1"/>
  <c r="AI632" i="1"/>
  <c r="H637" i="2" s="1"/>
  <c r="AI631" i="1"/>
  <c r="H636" i="2" s="1"/>
  <c r="AI630" i="1"/>
  <c r="H635" i="2" s="1"/>
  <c r="AI629" i="1"/>
  <c r="H634" i="2" s="1"/>
  <c r="AI628" i="1"/>
  <c r="H633" i="2" s="1"/>
  <c r="AI627" i="1"/>
  <c r="H632" i="2" s="1"/>
  <c r="AI626" i="1"/>
  <c r="H631" i="2" s="1"/>
  <c r="AI625" i="1"/>
  <c r="H630" i="2" s="1"/>
  <c r="AI624" i="1"/>
  <c r="H629" i="2" s="1"/>
  <c r="AI623" i="1"/>
  <c r="H628" i="2" s="1"/>
  <c r="AI622" i="1"/>
  <c r="H627" i="2" s="1"/>
  <c r="AI621" i="1"/>
  <c r="H626" i="2" s="1"/>
  <c r="AI620" i="1"/>
  <c r="H625" i="2" s="1"/>
  <c r="AI619" i="1"/>
  <c r="H624" i="2" s="1"/>
  <c r="AI618" i="1"/>
  <c r="H623" i="2" s="1"/>
  <c r="AI617" i="1"/>
  <c r="H622" i="2" s="1"/>
  <c r="AI616" i="1"/>
  <c r="H621" i="2" s="1"/>
  <c r="AI615" i="1"/>
  <c r="H620" i="2" s="1"/>
  <c r="AI614" i="1"/>
  <c r="H619" i="2" s="1"/>
  <c r="AI613" i="1"/>
  <c r="H618" i="2" s="1"/>
  <c r="AI612" i="1"/>
  <c r="H617" i="2" s="1"/>
  <c r="AI611" i="1"/>
  <c r="H616" i="2" s="1"/>
  <c r="AI610" i="1"/>
  <c r="H615" i="2" s="1"/>
  <c r="AI609" i="1"/>
  <c r="H614" i="2" s="1"/>
  <c r="AI608" i="1"/>
  <c r="H613" i="2" s="1"/>
  <c r="AI607" i="1"/>
  <c r="H612" i="2" s="1"/>
  <c r="AI606" i="1"/>
  <c r="H611" i="2" s="1"/>
  <c r="AI605" i="1"/>
  <c r="H610" i="2" s="1"/>
  <c r="AI604" i="1"/>
  <c r="H609" i="2" s="1"/>
  <c r="AI603" i="1"/>
  <c r="H608" i="2" s="1"/>
  <c r="AI602" i="1"/>
  <c r="H607" i="2" s="1"/>
  <c r="AI601" i="1"/>
  <c r="H606" i="2" s="1"/>
  <c r="AI600" i="1"/>
  <c r="H605" i="2" s="1"/>
  <c r="AI599" i="1"/>
  <c r="H604" i="2" s="1"/>
  <c r="AI598" i="1"/>
  <c r="H603" i="2" s="1"/>
  <c r="AI597" i="1"/>
  <c r="H602" i="2" s="1"/>
  <c r="AI596" i="1"/>
  <c r="H601" i="2" s="1"/>
  <c r="AI595" i="1"/>
  <c r="H600" i="2" s="1"/>
  <c r="AI594" i="1"/>
  <c r="H599" i="2" s="1"/>
  <c r="AI593" i="1"/>
  <c r="H598" i="2" s="1"/>
  <c r="AI592" i="1"/>
  <c r="H597" i="2" s="1"/>
  <c r="AI591" i="1"/>
  <c r="H596" i="2" s="1"/>
  <c r="AI590" i="1"/>
  <c r="H595" i="2" s="1"/>
  <c r="AI589" i="1"/>
  <c r="H594" i="2" s="1"/>
  <c r="AI588" i="1"/>
  <c r="H593" i="2" s="1"/>
  <c r="AI587" i="1"/>
  <c r="H592" i="2" s="1"/>
  <c r="AI586" i="1"/>
  <c r="H591" i="2" s="1"/>
  <c r="AI585" i="1"/>
  <c r="H590" i="2" s="1"/>
  <c r="AI584" i="1"/>
  <c r="H589" i="2" s="1"/>
  <c r="AI583" i="1"/>
  <c r="H588" i="2" s="1"/>
  <c r="AI582" i="1"/>
  <c r="H587" i="2" s="1"/>
  <c r="AI581" i="1"/>
  <c r="H586" i="2" s="1"/>
  <c r="AI580" i="1"/>
  <c r="H585" i="2" s="1"/>
  <c r="AI579" i="1"/>
  <c r="H584" i="2" s="1"/>
  <c r="AI578" i="1"/>
  <c r="H583" i="2" s="1"/>
  <c r="AI577" i="1"/>
  <c r="H582" i="2" s="1"/>
  <c r="AI576" i="1"/>
  <c r="H581" i="2" s="1"/>
  <c r="AI575" i="1"/>
  <c r="H580" i="2" s="1"/>
  <c r="AI574" i="1"/>
  <c r="H579" i="2" s="1"/>
  <c r="AI573" i="1"/>
  <c r="H578" i="2" s="1"/>
  <c r="AI572" i="1"/>
  <c r="H577" i="2" s="1"/>
  <c r="AI571" i="1"/>
  <c r="H576" i="2" s="1"/>
  <c r="AI570" i="1"/>
  <c r="H575" i="2" s="1"/>
  <c r="AI569" i="1"/>
  <c r="H574" i="2" s="1"/>
  <c r="AI568" i="1"/>
  <c r="H573" i="2" s="1"/>
  <c r="AI567" i="1"/>
  <c r="H572" i="2" s="1"/>
  <c r="AI566" i="1"/>
  <c r="H571" i="2" s="1"/>
  <c r="AI565" i="1"/>
  <c r="H570" i="2" s="1"/>
  <c r="AI564" i="1"/>
  <c r="H569" i="2" s="1"/>
  <c r="AI563" i="1"/>
  <c r="H568" i="2" s="1"/>
  <c r="AI562" i="1"/>
  <c r="H567" i="2" s="1"/>
  <c r="AI561" i="1"/>
  <c r="H566" i="2" s="1"/>
  <c r="AI560" i="1"/>
  <c r="H565" i="2" s="1"/>
  <c r="AI559" i="1"/>
  <c r="H564" i="2" s="1"/>
  <c r="AI558" i="1"/>
  <c r="H563" i="2" s="1"/>
  <c r="AI557" i="1"/>
  <c r="H562" i="2" s="1"/>
  <c r="AI556" i="1"/>
  <c r="H561" i="2" s="1"/>
  <c r="AI555" i="1"/>
  <c r="H560" i="2" s="1"/>
  <c r="AI554" i="1"/>
  <c r="H559" i="2" s="1"/>
  <c r="AI553" i="1"/>
  <c r="H558" i="2" s="1"/>
  <c r="AI552" i="1"/>
  <c r="H557" i="2" s="1"/>
  <c r="AI551" i="1"/>
  <c r="H556" i="2" s="1"/>
  <c r="AI550" i="1"/>
  <c r="H555" i="2" s="1"/>
  <c r="AI549" i="1"/>
  <c r="H554" i="2" s="1"/>
  <c r="AI548" i="1"/>
  <c r="H553" i="2" s="1"/>
  <c r="AI547" i="1"/>
  <c r="H552" i="2" s="1"/>
  <c r="AI546" i="1"/>
  <c r="H551" i="2" s="1"/>
  <c r="AI545" i="1"/>
  <c r="H550" i="2" s="1"/>
  <c r="AI544" i="1"/>
  <c r="H549" i="2" s="1"/>
  <c r="AI543" i="1"/>
  <c r="H548" i="2" s="1"/>
  <c r="AI542" i="1"/>
  <c r="H547" i="2" s="1"/>
  <c r="AI541" i="1"/>
  <c r="H546" i="2" s="1"/>
  <c r="AI540" i="1"/>
  <c r="H545" i="2" s="1"/>
  <c r="AI539" i="1"/>
  <c r="H544" i="2" s="1"/>
  <c r="AI538" i="1"/>
  <c r="H543" i="2" s="1"/>
  <c r="AI537" i="1"/>
  <c r="H542" i="2" s="1"/>
  <c r="AI536" i="1"/>
  <c r="H541" i="2" s="1"/>
  <c r="AI535" i="1"/>
  <c r="H540" i="2" s="1"/>
  <c r="AI534" i="1"/>
  <c r="H539" i="2" s="1"/>
  <c r="AI533" i="1"/>
  <c r="H538" i="2" s="1"/>
  <c r="AI532" i="1"/>
  <c r="H537" i="2" s="1"/>
  <c r="AI531" i="1"/>
  <c r="H536" i="2" s="1"/>
  <c r="AI530" i="1"/>
  <c r="H535" i="2" s="1"/>
  <c r="AI529" i="1"/>
  <c r="H534" i="2" s="1"/>
  <c r="AI528" i="1"/>
  <c r="H533" i="2" s="1"/>
  <c r="AI527" i="1"/>
  <c r="H532" i="2" s="1"/>
  <c r="AI526" i="1"/>
  <c r="H531" i="2" s="1"/>
  <c r="AI525" i="1"/>
  <c r="H530" i="2" s="1"/>
  <c r="AI524" i="1"/>
  <c r="H529" i="2" s="1"/>
  <c r="AI523" i="1"/>
  <c r="H528" i="2" s="1"/>
  <c r="AI522" i="1"/>
  <c r="H527" i="2" s="1"/>
  <c r="AI521" i="1"/>
  <c r="H526" i="2" s="1"/>
  <c r="AI520" i="1"/>
  <c r="H525" i="2" s="1"/>
  <c r="AI519" i="1"/>
  <c r="H524" i="2" s="1"/>
  <c r="AI518" i="1"/>
  <c r="H523" i="2" s="1"/>
  <c r="AI517" i="1"/>
  <c r="H522" i="2" s="1"/>
  <c r="AI516" i="1"/>
  <c r="H521" i="2" s="1"/>
  <c r="AI515" i="1"/>
  <c r="H520" i="2" s="1"/>
  <c r="AI514" i="1"/>
  <c r="H519" i="2" s="1"/>
  <c r="AI513" i="1"/>
  <c r="H518" i="2" s="1"/>
  <c r="AI512" i="1"/>
  <c r="H517" i="2" s="1"/>
  <c r="AI511" i="1"/>
  <c r="H516" i="2" s="1"/>
  <c r="AI510" i="1"/>
  <c r="H515" i="2" s="1"/>
  <c r="AI509" i="1"/>
  <c r="H514" i="2" s="1"/>
  <c r="AI508" i="1"/>
  <c r="H513" i="2" s="1"/>
  <c r="AI507" i="1"/>
  <c r="H512" i="2" s="1"/>
  <c r="AI506" i="1"/>
  <c r="H511" i="2" s="1"/>
  <c r="AI505" i="1"/>
  <c r="H510" i="2" s="1"/>
  <c r="AI504" i="1"/>
  <c r="H509" i="2" s="1"/>
  <c r="AI503" i="1"/>
  <c r="H508" i="2" s="1"/>
  <c r="AI502" i="1"/>
  <c r="H507" i="2" s="1"/>
  <c r="AI501" i="1"/>
  <c r="H506" i="2" s="1"/>
  <c r="AI500" i="1"/>
  <c r="H505" i="2" s="1"/>
  <c r="AI499" i="1"/>
  <c r="H504" i="2" s="1"/>
  <c r="AI498" i="1"/>
  <c r="H503" i="2" s="1"/>
  <c r="AI497" i="1"/>
  <c r="H502" i="2" s="1"/>
  <c r="AI496" i="1"/>
  <c r="H501" i="2" s="1"/>
  <c r="AI495" i="1"/>
  <c r="H500" i="2" s="1"/>
  <c r="AI494" i="1"/>
  <c r="H499" i="2" s="1"/>
  <c r="AI493" i="1"/>
  <c r="H498" i="2" s="1"/>
  <c r="AI492" i="1"/>
  <c r="H497" i="2" s="1"/>
  <c r="AI491" i="1"/>
  <c r="H496" i="2" s="1"/>
  <c r="AI490" i="1"/>
  <c r="H495" i="2" s="1"/>
  <c r="AI489" i="1"/>
  <c r="H494" i="2" s="1"/>
  <c r="AI488" i="1"/>
  <c r="H493" i="2" s="1"/>
  <c r="AI487" i="1"/>
  <c r="H492" i="2" s="1"/>
  <c r="AI486" i="1"/>
  <c r="H491" i="2" s="1"/>
  <c r="AI485" i="1"/>
  <c r="H490" i="2" s="1"/>
  <c r="AI484" i="1"/>
  <c r="H489" i="2" s="1"/>
  <c r="AI483" i="1"/>
  <c r="H488" i="2" s="1"/>
  <c r="AI482" i="1"/>
  <c r="H487" i="2" s="1"/>
  <c r="AI481" i="1"/>
  <c r="H486" i="2" s="1"/>
  <c r="AI480" i="1"/>
  <c r="H485" i="2" s="1"/>
  <c r="AI479" i="1"/>
  <c r="H484" i="2" s="1"/>
  <c r="AI478" i="1"/>
  <c r="H483" i="2" s="1"/>
  <c r="AI477" i="1"/>
  <c r="H482" i="2" s="1"/>
  <c r="AI476" i="1"/>
  <c r="H481" i="2" s="1"/>
  <c r="AI475" i="1"/>
  <c r="H480" i="2" s="1"/>
  <c r="AI474" i="1"/>
  <c r="H479" i="2" s="1"/>
  <c r="AI473" i="1"/>
  <c r="H478" i="2" s="1"/>
  <c r="AI472" i="1"/>
  <c r="H477" i="2" s="1"/>
  <c r="AI471" i="1"/>
  <c r="H476" i="2" s="1"/>
  <c r="AI470" i="1"/>
  <c r="H475" i="2" s="1"/>
  <c r="AI469" i="1"/>
  <c r="H474" i="2" s="1"/>
  <c r="AI468" i="1"/>
  <c r="H473" i="2" s="1"/>
  <c r="AI467" i="1"/>
  <c r="H472" i="2" s="1"/>
  <c r="AI466" i="1"/>
  <c r="H471" i="2" s="1"/>
  <c r="AI465" i="1"/>
  <c r="H470" i="2" s="1"/>
  <c r="AI464" i="1"/>
  <c r="H469" i="2" s="1"/>
  <c r="AI463" i="1"/>
  <c r="H468" i="2" s="1"/>
  <c r="AI462" i="1"/>
  <c r="H467" i="2" s="1"/>
  <c r="AI461" i="1"/>
  <c r="H466" i="2" s="1"/>
  <c r="AI460" i="1"/>
  <c r="H465" i="2" s="1"/>
  <c r="AI459" i="1"/>
  <c r="H464" i="2" s="1"/>
  <c r="AI458" i="1"/>
  <c r="H463" i="2" s="1"/>
  <c r="AI457" i="1"/>
  <c r="H462" i="2" s="1"/>
  <c r="AI456" i="1"/>
  <c r="H461" i="2" s="1"/>
  <c r="AI455" i="1"/>
  <c r="H460" i="2" s="1"/>
  <c r="AI454" i="1"/>
  <c r="H459" i="2" s="1"/>
  <c r="AI453" i="1"/>
  <c r="H458" i="2" s="1"/>
  <c r="AI452" i="1"/>
  <c r="H457" i="2" s="1"/>
  <c r="AI451" i="1"/>
  <c r="H456" i="2" s="1"/>
  <c r="AI450" i="1"/>
  <c r="H455" i="2" s="1"/>
  <c r="AI449" i="1"/>
  <c r="H454" i="2" s="1"/>
  <c r="AI448" i="1"/>
  <c r="H453" i="2" s="1"/>
  <c r="AI447" i="1"/>
  <c r="H452" i="2" s="1"/>
  <c r="AI446" i="1"/>
  <c r="H451" i="2" s="1"/>
  <c r="AI445" i="1"/>
  <c r="H450" i="2" s="1"/>
  <c r="AI444" i="1"/>
  <c r="H449" i="2" s="1"/>
  <c r="AI443" i="1"/>
  <c r="H448" i="2" s="1"/>
  <c r="AI442" i="1"/>
  <c r="H447" i="2" s="1"/>
  <c r="AI441" i="1"/>
  <c r="H446" i="2" s="1"/>
  <c r="AI440" i="1"/>
  <c r="H445" i="2" s="1"/>
  <c r="AI439" i="1"/>
  <c r="H444" i="2" s="1"/>
  <c r="AI438" i="1"/>
  <c r="H443" i="2" s="1"/>
  <c r="AI437" i="1"/>
  <c r="H442" i="2" s="1"/>
  <c r="AI436" i="1"/>
  <c r="H441" i="2" s="1"/>
  <c r="AI435" i="1"/>
  <c r="H440" i="2" s="1"/>
  <c r="AI434" i="1"/>
  <c r="H439" i="2" s="1"/>
  <c r="AI433" i="1"/>
  <c r="H438" i="2" s="1"/>
  <c r="AI432" i="1"/>
  <c r="H437" i="2" s="1"/>
  <c r="AI431" i="1"/>
  <c r="H436" i="2" s="1"/>
  <c r="AI430" i="1"/>
  <c r="H435" i="2" s="1"/>
  <c r="AI429" i="1"/>
  <c r="H434" i="2" s="1"/>
  <c r="AI428" i="1"/>
  <c r="H433" i="2" s="1"/>
  <c r="AI427" i="1"/>
  <c r="H432" i="2" s="1"/>
  <c r="AI426" i="1"/>
  <c r="H431" i="2" s="1"/>
  <c r="AI425" i="1"/>
  <c r="H430" i="2" s="1"/>
  <c r="AI424" i="1"/>
  <c r="H429" i="2" s="1"/>
  <c r="AI423" i="1"/>
  <c r="H428" i="2" s="1"/>
  <c r="AI422" i="1"/>
  <c r="H427" i="2" s="1"/>
  <c r="AI421" i="1"/>
  <c r="H426" i="2" s="1"/>
  <c r="AI420" i="1"/>
  <c r="H425" i="2" s="1"/>
  <c r="AI419" i="1"/>
  <c r="H424" i="2" s="1"/>
  <c r="AI418" i="1"/>
  <c r="H423" i="2" s="1"/>
  <c r="AI417" i="1"/>
  <c r="H422" i="2" s="1"/>
  <c r="AI416" i="1"/>
  <c r="H421" i="2" s="1"/>
  <c r="AI415" i="1"/>
  <c r="H420" i="2" s="1"/>
  <c r="AI414" i="1"/>
  <c r="H419" i="2" s="1"/>
  <c r="AI413" i="1"/>
  <c r="H418" i="2" s="1"/>
  <c r="AI412" i="1"/>
  <c r="H417" i="2" s="1"/>
  <c r="AI411" i="1"/>
  <c r="H416" i="2" s="1"/>
  <c r="AI410" i="1"/>
  <c r="H415" i="2" s="1"/>
  <c r="AI409" i="1"/>
  <c r="H414" i="2" s="1"/>
  <c r="AI408" i="1"/>
  <c r="H413" i="2" s="1"/>
  <c r="AI407" i="1"/>
  <c r="H412" i="2" s="1"/>
  <c r="AI406" i="1"/>
  <c r="H411" i="2" s="1"/>
  <c r="AI405" i="1"/>
  <c r="H410" i="2" s="1"/>
  <c r="AI404" i="1"/>
  <c r="H409" i="2" s="1"/>
  <c r="AI403" i="1"/>
  <c r="H408" i="2" s="1"/>
  <c r="AI402" i="1"/>
  <c r="H407" i="2" s="1"/>
  <c r="AI401" i="1"/>
  <c r="H406" i="2" s="1"/>
  <c r="AI400" i="1"/>
  <c r="H405" i="2" s="1"/>
  <c r="AI399" i="1"/>
  <c r="H404" i="2" s="1"/>
  <c r="AI398" i="1"/>
  <c r="H403" i="2" s="1"/>
  <c r="AI397" i="1"/>
  <c r="H402" i="2" s="1"/>
  <c r="AI396" i="1"/>
  <c r="H401" i="2" s="1"/>
  <c r="AI395" i="1"/>
  <c r="H400" i="2" s="1"/>
  <c r="AI394" i="1"/>
  <c r="H399" i="2" s="1"/>
  <c r="AI393" i="1"/>
  <c r="H398" i="2" s="1"/>
  <c r="AI392" i="1"/>
  <c r="H397" i="2" s="1"/>
  <c r="AI391" i="1"/>
  <c r="H396" i="2" s="1"/>
  <c r="AI390" i="1"/>
  <c r="H395" i="2" s="1"/>
  <c r="AI389" i="1"/>
  <c r="H394" i="2" s="1"/>
  <c r="AI388" i="1"/>
  <c r="H393" i="2" s="1"/>
  <c r="AI387" i="1"/>
  <c r="H392" i="2" s="1"/>
  <c r="AI386" i="1"/>
  <c r="H391" i="2" s="1"/>
  <c r="AI385" i="1"/>
  <c r="H390" i="2" s="1"/>
  <c r="AI384" i="1"/>
  <c r="H389" i="2" s="1"/>
  <c r="AI383" i="1"/>
  <c r="H388" i="2" s="1"/>
  <c r="AI382" i="1"/>
  <c r="H387" i="2" s="1"/>
  <c r="AI381" i="1"/>
  <c r="H386" i="2" s="1"/>
  <c r="AI380" i="1"/>
  <c r="H385" i="2" s="1"/>
  <c r="AI379" i="1"/>
  <c r="H384" i="2" s="1"/>
  <c r="AI378" i="1"/>
  <c r="H383" i="2" s="1"/>
  <c r="AI377" i="1"/>
  <c r="H382" i="2" s="1"/>
  <c r="AI376" i="1"/>
  <c r="H381" i="2" s="1"/>
  <c r="AI375" i="1"/>
  <c r="H380" i="2" s="1"/>
  <c r="AI374" i="1"/>
  <c r="H379" i="2" s="1"/>
  <c r="AI373" i="1"/>
  <c r="H378" i="2" s="1"/>
  <c r="AI372" i="1"/>
  <c r="H377" i="2" s="1"/>
  <c r="AI371" i="1"/>
  <c r="H376" i="2" s="1"/>
  <c r="AI370" i="1"/>
  <c r="H375" i="2" s="1"/>
  <c r="AI369" i="1"/>
  <c r="H374" i="2" s="1"/>
  <c r="AI368" i="1"/>
  <c r="H373" i="2" s="1"/>
  <c r="AI367" i="1"/>
  <c r="H372" i="2" s="1"/>
  <c r="AI366" i="1"/>
  <c r="H371" i="2" s="1"/>
  <c r="P371" i="2" s="1"/>
  <c r="AI365" i="1"/>
  <c r="H370" i="2" s="1"/>
  <c r="AI364" i="1"/>
  <c r="H369" i="2" s="1"/>
  <c r="P369" i="2" s="1"/>
  <c r="AI363" i="1"/>
  <c r="H368" i="2" s="1"/>
  <c r="AI362" i="1"/>
  <c r="H367" i="2" s="1"/>
  <c r="P367" i="2" s="1"/>
  <c r="AI361" i="1"/>
  <c r="H366" i="2" s="1"/>
  <c r="AI360" i="1"/>
  <c r="H365" i="2" s="1"/>
  <c r="P365" i="2" s="1"/>
  <c r="AI359" i="1"/>
  <c r="H364" i="2" s="1"/>
  <c r="AI358" i="1"/>
  <c r="H363" i="2" s="1"/>
  <c r="P363" i="2" s="1"/>
  <c r="AI357" i="1"/>
  <c r="H362" i="2" s="1"/>
  <c r="AI356" i="1"/>
  <c r="H361" i="2" s="1"/>
  <c r="P361" i="2" s="1"/>
  <c r="AI355" i="1"/>
  <c r="H360" i="2" s="1"/>
  <c r="AI354" i="1"/>
  <c r="H359" i="2" s="1"/>
  <c r="P359" i="2" s="1"/>
  <c r="AI353" i="1"/>
  <c r="H358" i="2" s="1"/>
  <c r="AI352" i="1"/>
  <c r="H357" i="2" s="1"/>
  <c r="P357" i="2" s="1"/>
  <c r="AI351" i="1"/>
  <c r="H356" i="2" s="1"/>
  <c r="AI350" i="1"/>
  <c r="H355" i="2" s="1"/>
  <c r="P355" i="2" s="1"/>
  <c r="AI349" i="1"/>
  <c r="H354" i="2" s="1"/>
  <c r="AI348" i="1"/>
  <c r="H353" i="2" s="1"/>
  <c r="P353" i="2" s="1"/>
  <c r="AI347" i="1"/>
  <c r="H352" i="2" s="1"/>
  <c r="AI346" i="1"/>
  <c r="H351" i="2" s="1"/>
  <c r="P351" i="2" s="1"/>
  <c r="AI345" i="1"/>
  <c r="H350" i="2" s="1"/>
  <c r="AI344" i="1"/>
  <c r="H349" i="2" s="1"/>
  <c r="P349" i="2" s="1"/>
  <c r="AI343" i="1"/>
  <c r="H348" i="2" s="1"/>
  <c r="AI342" i="1"/>
  <c r="H347" i="2" s="1"/>
  <c r="P347" i="2" s="1"/>
  <c r="AI341" i="1"/>
  <c r="H346" i="2" s="1"/>
  <c r="P346" i="2" s="1"/>
  <c r="AI340" i="1"/>
  <c r="H345" i="2" s="1"/>
  <c r="P345" i="2" s="1"/>
  <c r="AI339" i="1"/>
  <c r="H344" i="2" s="1"/>
  <c r="P344" i="2" s="1"/>
  <c r="AI338" i="1"/>
  <c r="H343" i="2" s="1"/>
  <c r="P343" i="2" s="1"/>
  <c r="AI337" i="1"/>
  <c r="H342" i="2" s="1"/>
  <c r="P342" i="2" s="1"/>
  <c r="AI336" i="1"/>
  <c r="H341" i="2" s="1"/>
  <c r="P341" i="2" s="1"/>
  <c r="AI335" i="1"/>
  <c r="H340" i="2" s="1"/>
  <c r="P340" i="2" s="1"/>
  <c r="AI334" i="1"/>
  <c r="H339" i="2" s="1"/>
  <c r="P339" i="2" s="1"/>
  <c r="AI333" i="1"/>
  <c r="H338" i="2" s="1"/>
  <c r="P338" i="2" s="1"/>
  <c r="AI332" i="1"/>
  <c r="H337" i="2" s="1"/>
  <c r="P337" i="2" s="1"/>
  <c r="AI331" i="1"/>
  <c r="H336" i="2" s="1"/>
  <c r="P336" i="2" s="1"/>
  <c r="AI330" i="1"/>
  <c r="H335" i="2" s="1"/>
  <c r="P335" i="2" s="1"/>
  <c r="AI329" i="1"/>
  <c r="H334" i="2" s="1"/>
  <c r="P334" i="2" s="1"/>
  <c r="AI328" i="1"/>
  <c r="H333" i="2" s="1"/>
  <c r="P333" i="2" s="1"/>
  <c r="AI327" i="1"/>
  <c r="H332" i="2" s="1"/>
  <c r="P332" i="2" s="1"/>
  <c r="AI326" i="1"/>
  <c r="H331" i="2" s="1"/>
  <c r="P331" i="2" s="1"/>
  <c r="AI325" i="1"/>
  <c r="H330" i="2" s="1"/>
  <c r="P330" i="2" s="1"/>
  <c r="AI324" i="1"/>
  <c r="H329" i="2" s="1"/>
  <c r="P329" i="2" s="1"/>
  <c r="AI323" i="1"/>
  <c r="H328" i="2" s="1"/>
  <c r="P328" i="2" s="1"/>
  <c r="AI322" i="1"/>
  <c r="H327" i="2" s="1"/>
  <c r="P327" i="2" s="1"/>
  <c r="AI321" i="1"/>
  <c r="H326" i="2" s="1"/>
  <c r="P326" i="2" s="1"/>
  <c r="AI320" i="1"/>
  <c r="H325" i="2" s="1"/>
  <c r="P325" i="2" s="1"/>
  <c r="AI319" i="1"/>
  <c r="H324" i="2" s="1"/>
  <c r="P324" i="2" s="1"/>
  <c r="AI318" i="1"/>
  <c r="H323" i="2" s="1"/>
  <c r="P323" i="2" s="1"/>
  <c r="AI317" i="1"/>
  <c r="H322" i="2" s="1"/>
  <c r="P322" i="2" s="1"/>
  <c r="AI316" i="1"/>
  <c r="H321" i="2" s="1"/>
  <c r="P321" i="2" s="1"/>
  <c r="AI315" i="1"/>
  <c r="H320" i="2" s="1"/>
  <c r="P320" i="2" s="1"/>
  <c r="AI314" i="1"/>
  <c r="H319" i="2" s="1"/>
  <c r="P319" i="2" s="1"/>
  <c r="AI313" i="1"/>
  <c r="H318" i="2" s="1"/>
  <c r="P318" i="2" s="1"/>
  <c r="AI312" i="1"/>
  <c r="H317" i="2" s="1"/>
  <c r="P317" i="2" s="1"/>
  <c r="AI311" i="1"/>
  <c r="H316" i="2" s="1"/>
  <c r="P316" i="2" s="1"/>
  <c r="AI310" i="1"/>
  <c r="H315" i="2" s="1"/>
  <c r="P315" i="2" s="1"/>
  <c r="AI309" i="1"/>
  <c r="H314" i="2" s="1"/>
  <c r="AI308" i="1"/>
  <c r="H313" i="2" s="1"/>
  <c r="P313" i="2" s="1"/>
  <c r="AI307" i="1"/>
  <c r="H312" i="2" s="1"/>
  <c r="P312" i="2" s="1"/>
  <c r="AI306" i="1"/>
  <c r="H311" i="2" s="1"/>
  <c r="P311" i="2" s="1"/>
  <c r="AI305" i="1"/>
  <c r="H310" i="2" s="1"/>
  <c r="P310" i="2" s="1"/>
  <c r="AI304" i="1"/>
  <c r="H309" i="2" s="1"/>
  <c r="P309" i="2" s="1"/>
  <c r="AI303" i="1"/>
  <c r="H308" i="2" s="1"/>
  <c r="P308" i="2" s="1"/>
  <c r="AI302" i="1"/>
  <c r="H307" i="2" s="1"/>
  <c r="P307" i="2" s="1"/>
  <c r="AI301" i="1"/>
  <c r="H306" i="2" s="1"/>
  <c r="P306" i="2" s="1"/>
  <c r="AI300" i="1"/>
  <c r="H305" i="2" s="1"/>
  <c r="P305" i="2" s="1"/>
  <c r="AI299" i="1"/>
  <c r="H304" i="2" s="1"/>
  <c r="P304" i="2" s="1"/>
  <c r="AI298" i="1"/>
  <c r="H303" i="2" s="1"/>
  <c r="P303" i="2" s="1"/>
  <c r="AI297" i="1"/>
  <c r="H302" i="2" s="1"/>
  <c r="P302" i="2" s="1"/>
  <c r="AI296" i="1"/>
  <c r="H301" i="2" s="1"/>
  <c r="P301" i="2" s="1"/>
  <c r="AI295" i="1"/>
  <c r="H300" i="2" s="1"/>
  <c r="P300" i="2" s="1"/>
  <c r="AI294" i="1"/>
  <c r="H299" i="2" s="1"/>
  <c r="P299" i="2" s="1"/>
  <c r="AI293" i="1"/>
  <c r="H298" i="2" s="1"/>
  <c r="P298" i="2" s="1"/>
  <c r="AI292" i="1"/>
  <c r="H297" i="2" s="1"/>
  <c r="P297" i="2" s="1"/>
  <c r="AI291" i="1"/>
  <c r="H296" i="2" s="1"/>
  <c r="P296" i="2" s="1"/>
  <c r="AI290" i="1"/>
  <c r="H295" i="2" s="1"/>
  <c r="P295" i="2" s="1"/>
  <c r="AI289" i="1"/>
  <c r="H294" i="2" s="1"/>
  <c r="P294" i="2" s="1"/>
  <c r="AI288" i="1"/>
  <c r="H293" i="2" s="1"/>
  <c r="P293" i="2" s="1"/>
  <c r="AI287" i="1"/>
  <c r="H292" i="2" s="1"/>
  <c r="P292" i="2" s="1"/>
  <c r="AI286" i="1"/>
  <c r="H291" i="2" s="1"/>
  <c r="P291" i="2" s="1"/>
  <c r="AI285" i="1"/>
  <c r="H290" i="2" s="1"/>
  <c r="P290" i="2" s="1"/>
  <c r="AI284" i="1"/>
  <c r="H289" i="2" s="1"/>
  <c r="P289" i="2" s="1"/>
  <c r="AI283" i="1"/>
  <c r="H288" i="2" s="1"/>
  <c r="P288" i="2" s="1"/>
  <c r="AI282" i="1"/>
  <c r="H287" i="2" s="1"/>
  <c r="P287" i="2" s="1"/>
  <c r="AI281" i="1"/>
  <c r="H286" i="2" s="1"/>
  <c r="P286" i="2" s="1"/>
  <c r="AI280" i="1"/>
  <c r="H285" i="2" s="1"/>
  <c r="P285" i="2" s="1"/>
  <c r="AI279" i="1"/>
  <c r="H284" i="2" s="1"/>
  <c r="P284" i="2" s="1"/>
  <c r="AI278" i="1"/>
  <c r="H283" i="2" s="1"/>
  <c r="P283" i="2" s="1"/>
  <c r="AI277" i="1"/>
  <c r="H282" i="2" s="1"/>
  <c r="P282" i="2" s="1"/>
  <c r="AI276" i="1"/>
  <c r="H281" i="2" s="1"/>
  <c r="P281" i="2" s="1"/>
  <c r="AI275" i="1"/>
  <c r="H280" i="2" s="1"/>
  <c r="P280" i="2" s="1"/>
  <c r="AI274" i="1"/>
  <c r="H279" i="2" s="1"/>
  <c r="P279" i="2" s="1"/>
  <c r="AI273" i="1"/>
  <c r="H278" i="2" s="1"/>
  <c r="P278" i="2" s="1"/>
  <c r="AI272" i="1"/>
  <c r="H277" i="2" s="1"/>
  <c r="P277" i="2" s="1"/>
  <c r="AI271" i="1"/>
  <c r="H276" i="2" s="1"/>
  <c r="P276" i="2" s="1"/>
  <c r="AI270" i="1"/>
  <c r="H275" i="2" s="1"/>
  <c r="P275" i="2" s="1"/>
  <c r="AI269" i="1"/>
  <c r="H274" i="2" s="1"/>
  <c r="P274" i="2" s="1"/>
  <c r="AI268" i="1"/>
  <c r="H273" i="2" s="1"/>
  <c r="P273" i="2" s="1"/>
  <c r="AI267" i="1"/>
  <c r="H272" i="2" s="1"/>
  <c r="P272" i="2" s="1"/>
  <c r="AI266" i="1"/>
  <c r="H271" i="2" s="1"/>
  <c r="P271" i="2" s="1"/>
  <c r="AI265" i="1"/>
  <c r="H270" i="2" s="1"/>
  <c r="P270" i="2" s="1"/>
  <c r="AI264" i="1"/>
  <c r="H269" i="2" s="1"/>
  <c r="P269" i="2" s="1"/>
  <c r="AI263" i="1"/>
  <c r="H268" i="2" s="1"/>
  <c r="P268" i="2" s="1"/>
  <c r="AI262" i="1"/>
  <c r="H267" i="2" s="1"/>
  <c r="P267" i="2" s="1"/>
  <c r="AI261" i="1"/>
  <c r="H266" i="2" s="1"/>
  <c r="P266" i="2" s="1"/>
  <c r="AI260" i="1"/>
  <c r="H265" i="2" s="1"/>
  <c r="P265" i="2" s="1"/>
  <c r="AI259" i="1"/>
  <c r="H264" i="2" s="1"/>
  <c r="P264" i="2" s="1"/>
  <c r="AI258" i="1"/>
  <c r="H263" i="2" s="1"/>
  <c r="P263" i="2" s="1"/>
  <c r="AI257" i="1"/>
  <c r="H262" i="2" s="1"/>
  <c r="P262" i="2" s="1"/>
  <c r="AI256" i="1"/>
  <c r="H261" i="2" s="1"/>
  <c r="P261" i="2" s="1"/>
  <c r="AI255" i="1"/>
  <c r="H260" i="2" s="1"/>
  <c r="P260" i="2" s="1"/>
  <c r="AI254" i="1"/>
  <c r="H259" i="2" s="1"/>
  <c r="P259" i="2" s="1"/>
  <c r="AI253" i="1"/>
  <c r="H258" i="2" s="1"/>
  <c r="P258" i="2" s="1"/>
  <c r="AI252" i="1"/>
  <c r="H257" i="2" s="1"/>
  <c r="P257" i="2" s="1"/>
  <c r="AI251" i="1"/>
  <c r="H256" i="2" s="1"/>
  <c r="P256" i="2" s="1"/>
  <c r="AI250" i="1"/>
  <c r="H255" i="2" s="1"/>
  <c r="P255" i="2" s="1"/>
  <c r="AI249" i="1"/>
  <c r="H254" i="2" s="1"/>
  <c r="P254" i="2" s="1"/>
  <c r="AI248" i="1"/>
  <c r="H253" i="2" s="1"/>
  <c r="P253" i="2" s="1"/>
  <c r="AI247" i="1"/>
  <c r="H252" i="2" s="1"/>
  <c r="P252" i="2" s="1"/>
  <c r="AI246" i="1"/>
  <c r="H251" i="2" s="1"/>
  <c r="P251" i="2" s="1"/>
  <c r="AI245" i="1"/>
  <c r="H250" i="2" s="1"/>
  <c r="P250" i="2" s="1"/>
  <c r="AI244" i="1"/>
  <c r="H249" i="2" s="1"/>
  <c r="P249" i="2" s="1"/>
  <c r="AI243" i="1"/>
  <c r="H248" i="2" s="1"/>
  <c r="P248" i="2" s="1"/>
  <c r="AI242" i="1"/>
  <c r="H247" i="2" s="1"/>
  <c r="P247" i="2" s="1"/>
  <c r="AI241" i="1"/>
  <c r="H246" i="2" s="1"/>
  <c r="P246" i="2" s="1"/>
  <c r="AI240" i="1"/>
  <c r="H245" i="2" s="1"/>
  <c r="P245" i="2" s="1"/>
  <c r="AI239" i="1"/>
  <c r="H244" i="2" s="1"/>
  <c r="P244" i="2" s="1"/>
  <c r="AI238" i="1"/>
  <c r="H243" i="2" s="1"/>
  <c r="P243" i="2" s="1"/>
  <c r="AI237" i="1"/>
  <c r="H242" i="2" s="1"/>
  <c r="P242" i="2" s="1"/>
  <c r="AI236" i="1"/>
  <c r="H241" i="2" s="1"/>
  <c r="P241" i="2" s="1"/>
  <c r="AI235" i="1"/>
  <c r="H240" i="2" s="1"/>
  <c r="P240" i="2" s="1"/>
  <c r="AI234" i="1"/>
  <c r="H239" i="2" s="1"/>
  <c r="P239" i="2" s="1"/>
  <c r="AI233" i="1"/>
  <c r="H238" i="2" s="1"/>
  <c r="P238" i="2" s="1"/>
  <c r="AI232" i="1"/>
  <c r="H237" i="2" s="1"/>
  <c r="P237" i="2" s="1"/>
  <c r="AI231" i="1"/>
  <c r="H236" i="2" s="1"/>
  <c r="AI230" i="1"/>
  <c r="H235" i="2" s="1"/>
  <c r="AI229" i="1"/>
  <c r="H234" i="2" s="1"/>
  <c r="AI228" i="1"/>
  <c r="H233" i="2" s="1"/>
  <c r="AI227" i="1"/>
  <c r="H232" i="2" s="1"/>
  <c r="AI226" i="1"/>
  <c r="H231" i="2" s="1"/>
  <c r="AI225" i="1"/>
  <c r="H230" i="2" s="1"/>
  <c r="AI224" i="1"/>
  <c r="H229" i="2" s="1"/>
  <c r="AI223" i="1"/>
  <c r="H228" i="2" s="1"/>
  <c r="AI222" i="1"/>
  <c r="H227" i="2" s="1"/>
  <c r="AI221" i="1"/>
  <c r="H226" i="2" s="1"/>
  <c r="AI220" i="1"/>
  <c r="H225" i="2" s="1"/>
  <c r="AI219" i="1"/>
  <c r="H224" i="2" s="1"/>
  <c r="AI218" i="1"/>
  <c r="H223" i="2" s="1"/>
  <c r="AI217" i="1"/>
  <c r="H222" i="2" s="1"/>
  <c r="AI216" i="1"/>
  <c r="H221" i="2" s="1"/>
  <c r="AI215" i="1"/>
  <c r="H220" i="2" s="1"/>
  <c r="AI214" i="1"/>
  <c r="H219" i="2" s="1"/>
  <c r="AI213" i="1"/>
  <c r="H218" i="2" s="1"/>
  <c r="AI212" i="1"/>
  <c r="H217" i="2" s="1"/>
  <c r="AI211" i="1"/>
  <c r="H216" i="2" s="1"/>
  <c r="AI210" i="1"/>
  <c r="H215" i="2" s="1"/>
  <c r="AI209" i="1"/>
  <c r="H214" i="2" s="1"/>
  <c r="AI208" i="1"/>
  <c r="H213" i="2" s="1"/>
  <c r="AI207" i="1"/>
  <c r="H212" i="2" s="1"/>
  <c r="AI206" i="1"/>
  <c r="H211" i="2" s="1"/>
  <c r="AI205" i="1"/>
  <c r="H210" i="2" s="1"/>
  <c r="AI204" i="1"/>
  <c r="H209" i="2" s="1"/>
  <c r="AI203" i="1"/>
  <c r="H208" i="2" s="1"/>
  <c r="AI202" i="1"/>
  <c r="H207" i="2" s="1"/>
  <c r="AI201" i="1"/>
  <c r="H206" i="2" s="1"/>
  <c r="AI200" i="1"/>
  <c r="H205" i="2" s="1"/>
  <c r="AI199" i="1"/>
  <c r="H204" i="2" s="1"/>
  <c r="AI198" i="1"/>
  <c r="H203" i="2" s="1"/>
  <c r="AI197" i="1"/>
  <c r="H202" i="2" s="1"/>
  <c r="AI196" i="1"/>
  <c r="H201" i="2" s="1"/>
  <c r="AI195" i="1"/>
  <c r="H200" i="2" s="1"/>
  <c r="AI194" i="1"/>
  <c r="H199" i="2" s="1"/>
  <c r="AI193" i="1"/>
  <c r="H198" i="2" s="1"/>
  <c r="AI192" i="1"/>
  <c r="H197" i="2" s="1"/>
  <c r="AI191" i="1"/>
  <c r="H196" i="2" s="1"/>
  <c r="AI190" i="1"/>
  <c r="H195" i="2" s="1"/>
  <c r="AI189" i="1"/>
  <c r="H194" i="2" s="1"/>
  <c r="AI188" i="1"/>
  <c r="H193" i="2" s="1"/>
  <c r="AI187" i="1"/>
  <c r="H192" i="2" s="1"/>
  <c r="AI186" i="1"/>
  <c r="H191" i="2" s="1"/>
  <c r="AI185" i="1"/>
  <c r="H190" i="2" s="1"/>
  <c r="AI184" i="1"/>
  <c r="H189" i="2" s="1"/>
  <c r="AI183" i="1"/>
  <c r="H188" i="2" s="1"/>
  <c r="AI182" i="1"/>
  <c r="H187" i="2" s="1"/>
  <c r="AI181" i="1"/>
  <c r="H186" i="2" s="1"/>
  <c r="AI180" i="1"/>
  <c r="H185" i="2" s="1"/>
  <c r="AI179" i="1"/>
  <c r="H184" i="2" s="1"/>
  <c r="AI178" i="1"/>
  <c r="H183" i="2" s="1"/>
  <c r="AI177" i="1"/>
  <c r="H182" i="2" s="1"/>
  <c r="AI176" i="1"/>
  <c r="H181" i="2" s="1"/>
  <c r="P181" i="2" s="1"/>
  <c r="AI175" i="1"/>
  <c r="H180" i="2" s="1"/>
  <c r="AI174" i="1"/>
  <c r="H179" i="2" s="1"/>
  <c r="P179" i="2" s="1"/>
  <c r="AI173" i="1"/>
  <c r="H178" i="2" s="1"/>
  <c r="AI172" i="1"/>
  <c r="H177" i="2" s="1"/>
  <c r="P177" i="2" s="1"/>
  <c r="AI171" i="1"/>
  <c r="H176" i="2" s="1"/>
  <c r="AI170" i="1"/>
  <c r="H175" i="2" s="1"/>
  <c r="P175" i="2" s="1"/>
  <c r="AI169" i="1"/>
  <c r="H174" i="2" s="1"/>
  <c r="AI168" i="1"/>
  <c r="H173" i="2" s="1"/>
  <c r="P173" i="2" s="1"/>
  <c r="AI167" i="1"/>
  <c r="H172" i="2" s="1"/>
  <c r="AI166" i="1"/>
  <c r="H171" i="2" s="1"/>
  <c r="P171" i="2" s="1"/>
  <c r="AI165" i="1"/>
  <c r="H170" i="2" s="1"/>
  <c r="AI164" i="1"/>
  <c r="H169" i="2" s="1"/>
  <c r="P169" i="2" s="1"/>
  <c r="AI163" i="1"/>
  <c r="H168" i="2" s="1"/>
  <c r="AI162" i="1"/>
  <c r="H167" i="2" s="1"/>
  <c r="P167" i="2" s="1"/>
  <c r="AI161" i="1"/>
  <c r="H166" i="2" s="1"/>
  <c r="AI160" i="1"/>
  <c r="H165" i="2" s="1"/>
  <c r="P165" i="2" s="1"/>
  <c r="AI159" i="1"/>
  <c r="H164" i="2" s="1"/>
  <c r="AI158" i="1"/>
  <c r="H163" i="2" s="1"/>
  <c r="P163" i="2" s="1"/>
  <c r="AI157" i="1"/>
  <c r="H162" i="2" s="1"/>
  <c r="AI156" i="1"/>
  <c r="H161" i="2" s="1"/>
  <c r="P161" i="2" s="1"/>
  <c r="AI155" i="1"/>
  <c r="H160" i="2" s="1"/>
  <c r="AI154" i="1"/>
  <c r="H159" i="2" s="1"/>
  <c r="P159" i="2" s="1"/>
  <c r="AI153" i="1"/>
  <c r="H158" i="2" s="1"/>
  <c r="AI152" i="1"/>
  <c r="H157" i="2" s="1"/>
  <c r="P157" i="2" s="1"/>
  <c r="AI151" i="1"/>
  <c r="H156" i="2" s="1"/>
  <c r="AI150" i="1"/>
  <c r="H155" i="2" s="1"/>
  <c r="P155" i="2" s="1"/>
  <c r="AI149" i="1"/>
  <c r="H154" i="2" s="1"/>
  <c r="AI148" i="1"/>
  <c r="H153" i="2" s="1"/>
  <c r="P153" i="2" s="1"/>
  <c r="AI147" i="1"/>
  <c r="H152" i="2" s="1"/>
  <c r="AI146" i="1"/>
  <c r="H151" i="2" s="1"/>
  <c r="P151" i="2" s="1"/>
  <c r="AI145" i="1"/>
  <c r="H150" i="2" s="1"/>
  <c r="AI144" i="1"/>
  <c r="H149" i="2" s="1"/>
  <c r="P149" i="2" s="1"/>
  <c r="AI143" i="1"/>
  <c r="H148" i="2" s="1"/>
  <c r="AI142" i="1"/>
  <c r="H147" i="2" s="1"/>
  <c r="P147" i="2" s="1"/>
  <c r="AI141" i="1"/>
  <c r="H146" i="2" s="1"/>
  <c r="AI140" i="1"/>
  <c r="H145" i="2" s="1"/>
  <c r="P145" i="2" s="1"/>
  <c r="AI139" i="1"/>
  <c r="H144" i="2" s="1"/>
  <c r="AI138" i="1"/>
  <c r="H143" i="2" s="1"/>
  <c r="P143" i="2" s="1"/>
  <c r="AI137" i="1"/>
  <c r="H142" i="2" s="1"/>
  <c r="AI136" i="1"/>
  <c r="H141" i="2" s="1"/>
  <c r="P141" i="2" s="1"/>
  <c r="AI135" i="1"/>
  <c r="H140" i="2" s="1"/>
  <c r="AI134" i="1"/>
  <c r="H139" i="2" s="1"/>
  <c r="P139" i="2" s="1"/>
  <c r="AI133" i="1"/>
  <c r="H138" i="2" s="1"/>
  <c r="AI132" i="1"/>
  <c r="H137" i="2" s="1"/>
  <c r="P137" i="2" s="1"/>
  <c r="AI131" i="1"/>
  <c r="H136" i="2" s="1"/>
  <c r="AI130" i="1"/>
  <c r="H135" i="2" s="1"/>
  <c r="AI129" i="1"/>
  <c r="H134" i="2" s="1"/>
  <c r="AI128" i="1"/>
  <c r="H133" i="2" s="1"/>
  <c r="AI127" i="1"/>
  <c r="H132" i="2" s="1"/>
  <c r="AI126" i="1"/>
  <c r="H131" i="2" s="1"/>
  <c r="AI125" i="1"/>
  <c r="H130" i="2" s="1"/>
  <c r="AI124" i="1"/>
  <c r="H129" i="2" s="1"/>
  <c r="AI123" i="1"/>
  <c r="H128" i="2" s="1"/>
  <c r="AI122" i="1"/>
  <c r="H127" i="2" s="1"/>
  <c r="AI121" i="1"/>
  <c r="H126" i="2" s="1"/>
  <c r="AI120" i="1"/>
  <c r="H125" i="2" s="1"/>
  <c r="AI119" i="1"/>
  <c r="H124" i="2" s="1"/>
  <c r="AI118" i="1"/>
  <c r="H123" i="2" s="1"/>
  <c r="AI117" i="1"/>
  <c r="H122" i="2" s="1"/>
  <c r="AI116" i="1"/>
  <c r="H121" i="2" s="1"/>
  <c r="AI115" i="1"/>
  <c r="H120" i="2" s="1"/>
  <c r="AI114" i="1"/>
  <c r="H119" i="2" s="1"/>
  <c r="AI113" i="1"/>
  <c r="H118" i="2" s="1"/>
  <c r="AI112" i="1"/>
  <c r="H117" i="2" s="1"/>
  <c r="AI111" i="1"/>
  <c r="H116" i="2" s="1"/>
  <c r="AI110" i="1"/>
  <c r="H115" i="2" s="1"/>
  <c r="AI109" i="1"/>
  <c r="H114" i="2" s="1"/>
  <c r="AI108" i="1"/>
  <c r="H113" i="2" s="1"/>
  <c r="AI107" i="1"/>
  <c r="H112" i="2" s="1"/>
  <c r="AI106" i="1"/>
  <c r="H111" i="2" s="1"/>
  <c r="AI105" i="1"/>
  <c r="H110" i="2" s="1"/>
  <c r="AI104" i="1"/>
  <c r="H109" i="2" s="1"/>
  <c r="AI103" i="1"/>
  <c r="H108" i="2" s="1"/>
  <c r="AI102" i="1"/>
  <c r="H107" i="2" s="1"/>
  <c r="AI101" i="1"/>
  <c r="H106" i="2" s="1"/>
  <c r="AI100" i="1"/>
  <c r="H105" i="2" s="1"/>
  <c r="AI99" i="1"/>
  <c r="H104" i="2" s="1"/>
  <c r="AI98" i="1"/>
  <c r="H103" i="2" s="1"/>
  <c r="AI97" i="1"/>
  <c r="H102" i="2" s="1"/>
  <c r="AI96" i="1"/>
  <c r="H101" i="2" s="1"/>
  <c r="AI95" i="1"/>
  <c r="H100" i="2" s="1"/>
  <c r="AI94" i="1"/>
  <c r="H99" i="2" s="1"/>
  <c r="AI93" i="1"/>
  <c r="H98" i="2" s="1"/>
  <c r="AI92" i="1"/>
  <c r="H97" i="2" s="1"/>
  <c r="P97" i="2" s="1"/>
  <c r="AI91" i="1"/>
  <c r="H96" i="2" s="1"/>
  <c r="AI90" i="1"/>
  <c r="H95" i="2" s="1"/>
  <c r="P95" i="2" s="1"/>
  <c r="AI89" i="1"/>
  <c r="H94" i="2" s="1"/>
  <c r="AI88" i="1"/>
  <c r="H93" i="2" s="1"/>
  <c r="P93" i="2" s="1"/>
  <c r="AI87" i="1"/>
  <c r="H92" i="2" s="1"/>
  <c r="AI86" i="1"/>
  <c r="H91" i="2" s="1"/>
  <c r="P91" i="2" s="1"/>
  <c r="AI85" i="1"/>
  <c r="H90" i="2" s="1"/>
  <c r="AI84" i="1"/>
  <c r="H89" i="2" s="1"/>
  <c r="P89" i="2" s="1"/>
  <c r="AI83" i="1"/>
  <c r="H88" i="2" s="1"/>
  <c r="AI82" i="1"/>
  <c r="H87" i="2" s="1"/>
  <c r="P87" i="2" s="1"/>
  <c r="AI81" i="1"/>
  <c r="H86" i="2" s="1"/>
  <c r="AI80" i="1"/>
  <c r="H85" i="2" s="1"/>
  <c r="P85" i="2" s="1"/>
  <c r="AI79" i="1"/>
  <c r="H84" i="2" s="1"/>
  <c r="AI78" i="1"/>
  <c r="H83" i="2" s="1"/>
  <c r="P83" i="2" s="1"/>
  <c r="AI77" i="1"/>
  <c r="H82" i="2" s="1"/>
  <c r="AI76" i="1"/>
  <c r="H81" i="2" s="1"/>
  <c r="P81" i="2" s="1"/>
  <c r="AI75" i="1"/>
  <c r="H80" i="2" s="1"/>
  <c r="AI74" i="1"/>
  <c r="H79" i="2" s="1"/>
  <c r="P79" i="2" s="1"/>
  <c r="AI73" i="1"/>
  <c r="H78" i="2" s="1"/>
  <c r="AI72" i="1"/>
  <c r="H77" i="2" s="1"/>
  <c r="P77" i="2" s="1"/>
  <c r="AI71" i="1"/>
  <c r="H76" i="2" s="1"/>
  <c r="AI70" i="1"/>
  <c r="H75" i="2" s="1"/>
  <c r="P75" i="2" s="1"/>
  <c r="AI69" i="1"/>
  <c r="H74" i="2" s="1"/>
  <c r="AI68" i="1"/>
  <c r="H73" i="2" s="1"/>
  <c r="P73" i="2" s="1"/>
  <c r="AI67" i="1"/>
  <c r="H72" i="2" s="1"/>
  <c r="AI66" i="1"/>
  <c r="H71" i="2" s="1"/>
  <c r="P71" i="2" s="1"/>
  <c r="AI65" i="1"/>
  <c r="H70" i="2" s="1"/>
  <c r="AI64" i="1"/>
  <c r="H69" i="2" s="1"/>
  <c r="P69" i="2" s="1"/>
  <c r="AI63" i="1"/>
  <c r="H68" i="2" s="1"/>
  <c r="AI62" i="1"/>
  <c r="H67" i="2" s="1"/>
  <c r="P67" i="2" s="1"/>
  <c r="AI61" i="1"/>
  <c r="H66" i="2" s="1"/>
  <c r="AI60" i="1"/>
  <c r="H65" i="2" s="1"/>
  <c r="P65" i="2" s="1"/>
  <c r="AI59" i="1"/>
  <c r="H64" i="2" s="1"/>
  <c r="AI58" i="1"/>
  <c r="H63" i="2" s="1"/>
  <c r="P63" i="2" s="1"/>
  <c r="AI57" i="1"/>
  <c r="H62" i="2" s="1"/>
  <c r="AI56" i="1"/>
  <c r="H61" i="2" s="1"/>
  <c r="P61" i="2" s="1"/>
  <c r="AI55" i="1"/>
  <c r="H60" i="2" s="1"/>
  <c r="AI54" i="1"/>
  <c r="H59" i="2" s="1"/>
  <c r="P59" i="2" s="1"/>
  <c r="AI53" i="1"/>
  <c r="H58" i="2" s="1"/>
  <c r="AI52" i="1"/>
  <c r="H57" i="2" s="1"/>
  <c r="P57" i="2" s="1"/>
  <c r="AI51" i="1"/>
  <c r="H56" i="2" s="1"/>
  <c r="AI50" i="1"/>
  <c r="H55" i="2" s="1"/>
  <c r="P55" i="2" s="1"/>
  <c r="AI49" i="1"/>
  <c r="H54" i="2" s="1"/>
  <c r="AI48" i="1"/>
  <c r="H53" i="2" s="1"/>
  <c r="P53" i="2" s="1"/>
  <c r="AI47" i="1"/>
  <c r="H52" i="2" s="1"/>
  <c r="AI46" i="1"/>
  <c r="H51" i="2" s="1"/>
  <c r="P51" i="2" s="1"/>
  <c r="AI45" i="1"/>
  <c r="H50" i="2" s="1"/>
  <c r="AI44" i="1"/>
  <c r="H49" i="2" s="1"/>
  <c r="P49" i="2" s="1"/>
  <c r="AI43" i="1"/>
  <c r="H48" i="2" s="1"/>
  <c r="AI42" i="1"/>
  <c r="H47" i="2" s="1"/>
  <c r="P47" i="2" s="1"/>
  <c r="AI41" i="1"/>
  <c r="H46" i="2" s="1"/>
  <c r="AI40" i="1"/>
  <c r="H45" i="2" s="1"/>
  <c r="P45" i="2" s="1"/>
  <c r="AI39" i="1"/>
  <c r="H44" i="2" s="1"/>
  <c r="AI38" i="1"/>
  <c r="H43" i="2" s="1"/>
  <c r="P43" i="2" s="1"/>
  <c r="AI37" i="1"/>
  <c r="H42" i="2" s="1"/>
  <c r="AI36" i="1"/>
  <c r="H41" i="2" s="1"/>
  <c r="P41" i="2" s="1"/>
  <c r="AI35" i="1"/>
  <c r="H40" i="2" s="1"/>
  <c r="AI34" i="1"/>
  <c r="H39" i="2" s="1"/>
  <c r="P39" i="2" s="1"/>
  <c r="AI33" i="1"/>
  <c r="H38" i="2" s="1"/>
  <c r="AI32" i="1"/>
  <c r="H37" i="2" s="1"/>
  <c r="P37" i="2" s="1"/>
  <c r="AI31" i="1"/>
  <c r="H36" i="2" s="1"/>
  <c r="AI30" i="1"/>
  <c r="H35" i="2" s="1"/>
  <c r="P35" i="2" s="1"/>
  <c r="AI29" i="1"/>
  <c r="H34" i="2" s="1"/>
  <c r="AI28" i="1"/>
  <c r="H33" i="2" s="1"/>
  <c r="P33" i="2" s="1"/>
  <c r="AI27" i="1"/>
  <c r="H32" i="2" s="1"/>
  <c r="AI26" i="1"/>
  <c r="H31" i="2" s="1"/>
  <c r="P31" i="2" s="1"/>
  <c r="AI25" i="1"/>
  <c r="H30" i="2" s="1"/>
  <c r="AI24" i="1"/>
  <c r="H29" i="2" s="1"/>
  <c r="P29" i="2" s="1"/>
  <c r="AI23" i="1"/>
  <c r="H28" i="2" s="1"/>
  <c r="AI22" i="1"/>
  <c r="H27" i="2" s="1"/>
  <c r="P27" i="2" s="1"/>
  <c r="AI21" i="1"/>
  <c r="H26" i="2" s="1"/>
  <c r="AI20" i="1"/>
  <c r="H25" i="2" s="1"/>
  <c r="P25" i="2" s="1"/>
  <c r="AI19" i="1"/>
  <c r="H24" i="2" s="1"/>
  <c r="AI18" i="1"/>
  <c r="H23" i="2" s="1"/>
  <c r="P23" i="2" s="1"/>
  <c r="AI17" i="1"/>
  <c r="H22" i="2" s="1"/>
  <c r="AI16" i="1"/>
  <c r="H21" i="2" s="1"/>
  <c r="P21" i="2" s="1"/>
  <c r="AI15" i="1"/>
  <c r="H20" i="2" s="1"/>
  <c r="AI14" i="1"/>
  <c r="H19" i="2" s="1"/>
  <c r="P19" i="2" s="1"/>
  <c r="AI13" i="1"/>
  <c r="H18" i="2" s="1"/>
  <c r="AI12" i="1"/>
  <c r="H17" i="2" s="1"/>
  <c r="P17" i="2" s="1"/>
  <c r="AI11" i="1"/>
  <c r="H16" i="2" s="1"/>
  <c r="AI10" i="1"/>
  <c r="H15" i="2" s="1"/>
  <c r="P15" i="2" s="1"/>
  <c r="AI9" i="1"/>
  <c r="H14" i="2" s="1"/>
  <c r="AI8" i="1"/>
  <c r="H13" i="2" s="1"/>
  <c r="P13" i="2" s="1"/>
  <c r="AI7" i="1"/>
  <c r="H12" i="2" s="1"/>
  <c r="AI6" i="1"/>
  <c r="H11" i="2" s="1"/>
  <c r="P11" i="2" s="1"/>
  <c r="AI5" i="1"/>
  <c r="H10" i="2" s="1"/>
  <c r="AI4" i="1"/>
  <c r="H9" i="2" s="1"/>
  <c r="P9" i="2" s="1"/>
  <c r="AI3" i="1"/>
  <c r="H8" i="2" s="1"/>
  <c r="H7" i="2"/>
  <c r="P7" i="2" s="1"/>
  <c r="K334" i="2"/>
  <c r="Z11" i="1"/>
  <c r="Y2" i="1"/>
  <c r="Z61" i="1"/>
  <c r="Z62" i="1"/>
  <c r="Z63" i="1"/>
  <c r="Z64" i="1"/>
  <c r="Z65"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5" i="1"/>
  <c r="Z367" i="1"/>
  <c r="Z369" i="1"/>
  <c r="Z371" i="1"/>
  <c r="Z373" i="1"/>
  <c r="Z375" i="1"/>
  <c r="Z377" i="1"/>
  <c r="Z379" i="1"/>
  <c r="Z364" i="1"/>
  <c r="Z366" i="1"/>
  <c r="Z368" i="1"/>
  <c r="Z370" i="1"/>
  <c r="Z372" i="1"/>
  <c r="Z374" i="1"/>
  <c r="Z376" i="1"/>
  <c r="Z378" i="1"/>
  <c r="Z380" i="1"/>
  <c r="Z382" i="1"/>
  <c r="Z384" i="1"/>
  <c r="Z386" i="1"/>
  <c r="Z388" i="1"/>
  <c r="Z390" i="1"/>
  <c r="Z392" i="1"/>
  <c r="Z394" i="1"/>
  <c r="Z396" i="1"/>
  <c r="Z398" i="1"/>
  <c r="Z400" i="1"/>
  <c r="Z402" i="1"/>
  <c r="Z404" i="1"/>
  <c r="Z406" i="1"/>
  <c r="Z408" i="1"/>
  <c r="Z410" i="1"/>
  <c r="Z412" i="1"/>
  <c r="Z414" i="1"/>
  <c r="Z416" i="1"/>
  <c r="Z418" i="1"/>
  <c r="Z420" i="1"/>
  <c r="Z422"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381" i="1"/>
  <c r="Z383" i="1"/>
  <c r="Z385" i="1"/>
  <c r="Z387" i="1"/>
  <c r="Z389" i="1"/>
  <c r="Z391" i="1"/>
  <c r="Z393" i="1"/>
  <c r="Z395" i="1"/>
  <c r="Z397" i="1"/>
  <c r="Z399" i="1"/>
  <c r="Z401" i="1"/>
  <c r="Z403" i="1"/>
  <c r="Z405" i="1"/>
  <c r="Z407" i="1"/>
  <c r="Z409" i="1"/>
  <c r="Z411" i="1"/>
  <c r="Z413" i="1"/>
  <c r="Z415" i="1"/>
  <c r="Z417" i="1"/>
  <c r="Z419" i="1"/>
  <c r="Z421" i="1"/>
  <c r="Z423" i="1"/>
  <c r="Z565" i="1"/>
  <c r="Z567" i="1"/>
  <c r="Z569" i="1"/>
  <c r="Z571" i="1"/>
  <c r="Z573" i="1"/>
  <c r="Z575" i="1"/>
  <c r="Z577" i="1"/>
  <c r="Z579" i="1"/>
  <c r="Z581" i="1"/>
  <c r="Z583" i="1"/>
  <c r="Z585" i="1"/>
  <c r="Z587" i="1"/>
  <c r="Z589" i="1"/>
  <c r="Z591" i="1"/>
  <c r="Z593" i="1"/>
  <c r="Z595" i="1"/>
  <c r="Z597" i="1"/>
  <c r="Z599" i="1"/>
  <c r="Z601" i="1"/>
  <c r="Z603" i="1"/>
  <c r="Z605" i="1"/>
  <c r="Z607" i="1"/>
  <c r="Z609" i="1"/>
  <c r="Z611" i="1"/>
  <c r="Z613" i="1"/>
  <c r="Z615" i="1"/>
  <c r="Z617" i="1"/>
  <c r="Z619" i="1"/>
  <c r="Z621" i="1"/>
  <c r="Z623" i="1"/>
  <c r="Z625" i="1"/>
  <c r="Z627" i="1"/>
  <c r="Z629" i="1"/>
  <c r="Z631" i="1"/>
  <c r="Z633" i="1"/>
  <c r="Z635" i="1"/>
  <c r="Z637" i="1"/>
  <c r="Z639" i="1"/>
  <c r="Z641" i="1"/>
  <c r="Z643" i="1"/>
  <c r="Z645" i="1"/>
  <c r="Z564" i="1"/>
  <c r="Z566" i="1"/>
  <c r="Z568" i="1"/>
  <c r="Z570" i="1"/>
  <c r="Z572" i="1"/>
  <c r="Z574" i="1"/>
  <c r="Z576" i="1"/>
  <c r="Z578" i="1"/>
  <c r="Z580" i="1"/>
  <c r="Z582" i="1"/>
  <c r="Z584" i="1"/>
  <c r="Z586" i="1"/>
  <c r="Z588" i="1"/>
  <c r="Z590" i="1"/>
  <c r="Z592" i="1"/>
  <c r="Z594" i="1"/>
  <c r="Z596" i="1"/>
  <c r="Z598" i="1"/>
  <c r="Z600" i="1"/>
  <c r="Z602" i="1"/>
  <c r="Z604" i="1"/>
  <c r="Z606" i="1"/>
  <c r="Z608" i="1"/>
  <c r="Z610" i="1"/>
  <c r="Z612" i="1"/>
  <c r="Z614" i="1"/>
  <c r="Z616" i="1"/>
  <c r="Z618" i="1"/>
  <c r="Z620" i="1"/>
  <c r="Z622" i="1"/>
  <c r="Z624" i="1"/>
  <c r="Z626" i="1"/>
  <c r="Z628" i="1"/>
  <c r="Z630" i="1"/>
  <c r="Z632" i="1"/>
  <c r="Z634" i="1"/>
  <c r="Z636" i="1"/>
  <c r="Z638" i="1"/>
  <c r="Z640" i="1"/>
  <c r="Z642" i="1"/>
  <c r="Z644" i="1"/>
  <c r="Z646" i="1"/>
  <c r="Z44" i="1"/>
  <c r="Z46" i="1"/>
  <c r="Z48" i="1"/>
  <c r="Z50" i="1"/>
  <c r="Z52" i="1"/>
  <c r="Z54" i="1"/>
  <c r="Z56" i="1"/>
  <c r="Z58" i="1"/>
  <c r="Z60" i="1"/>
  <c r="Z100" i="1"/>
  <c r="Z98" i="1"/>
  <c r="Z96" i="1"/>
  <c r="Z94" i="1"/>
  <c r="Z92" i="1"/>
  <c r="Z90" i="1"/>
  <c r="Z88" i="1"/>
  <c r="Z86" i="1"/>
  <c r="Z84" i="1"/>
  <c r="Z82" i="1"/>
  <c r="Z80" i="1"/>
  <c r="Z78" i="1"/>
  <c r="Z76" i="1"/>
  <c r="Z74" i="1"/>
  <c r="Z72" i="1"/>
  <c r="Z70" i="1"/>
  <c r="Z68" i="1"/>
  <c r="Z66" i="1"/>
  <c r="Z152" i="1"/>
  <c r="Z154" i="1"/>
  <c r="Z156" i="1"/>
  <c r="Z158" i="1"/>
  <c r="Z160" i="1"/>
  <c r="Z162" i="1"/>
  <c r="Z164" i="1"/>
  <c r="Z166" i="1"/>
  <c r="Z255" i="1"/>
  <c r="Z257" i="1"/>
  <c r="Z259" i="1"/>
  <c r="Z732" i="1"/>
  <c r="Z730" i="1"/>
  <c r="Z728" i="1"/>
  <c r="Z726" i="1"/>
  <c r="Z724" i="1"/>
  <c r="Z722" i="1"/>
  <c r="Z720" i="1"/>
  <c r="Z718" i="1"/>
  <c r="Z716" i="1"/>
  <c r="Z714" i="1"/>
  <c r="Z712" i="1"/>
  <c r="Z710" i="1"/>
  <c r="Z708" i="1"/>
  <c r="Z706" i="1"/>
  <c r="Z704" i="1"/>
  <c r="Z702" i="1"/>
  <c r="Z700" i="1"/>
  <c r="Z698" i="1"/>
  <c r="Z696" i="1"/>
  <c r="Z694" i="1"/>
  <c r="Z692" i="1"/>
  <c r="Z690" i="1"/>
  <c r="Z688" i="1"/>
  <c r="Z686" i="1"/>
  <c r="Z684" i="1"/>
  <c r="Z682" i="1"/>
  <c r="Z680" i="1"/>
  <c r="Z678" i="1"/>
  <c r="Z676" i="1"/>
  <c r="Z674" i="1"/>
  <c r="Z672" i="1"/>
  <c r="Z670" i="1"/>
  <c r="Z668" i="1"/>
  <c r="Z666" i="1"/>
  <c r="Z664" i="1"/>
  <c r="Z662" i="1"/>
  <c r="Z660" i="1"/>
  <c r="Z658" i="1"/>
  <c r="Z656" i="1"/>
  <c r="Z654" i="1"/>
  <c r="Z652" i="1"/>
  <c r="Z650" i="1"/>
  <c r="Z648" i="1"/>
  <c r="Z45" i="1"/>
  <c r="Z47" i="1"/>
  <c r="Z49" i="1"/>
  <c r="Z51" i="1"/>
  <c r="Z53" i="1"/>
  <c r="Z55" i="1"/>
  <c r="Z57" i="1"/>
  <c r="Z59" i="1"/>
  <c r="Z101" i="1"/>
  <c r="Z99" i="1"/>
  <c r="Z97" i="1"/>
  <c r="Z95" i="1"/>
  <c r="Z93" i="1"/>
  <c r="Z91" i="1"/>
  <c r="Z89" i="1"/>
  <c r="Z87" i="1"/>
  <c r="Z85" i="1"/>
  <c r="Z83" i="1"/>
  <c r="Z81" i="1"/>
  <c r="Z79" i="1"/>
  <c r="Z77" i="1"/>
  <c r="Z75" i="1"/>
  <c r="Z73" i="1"/>
  <c r="Z71" i="1"/>
  <c r="Z69" i="1"/>
  <c r="Z67" i="1"/>
  <c r="Z153" i="1"/>
  <c r="Z155" i="1"/>
  <c r="Z157" i="1"/>
  <c r="Z159" i="1"/>
  <c r="Z161" i="1"/>
  <c r="Z163" i="1"/>
  <c r="Z165" i="1"/>
  <c r="Z167" i="1"/>
  <c r="Z256" i="1"/>
  <c r="Z258" i="1"/>
  <c r="Z260" i="1"/>
  <c r="Z731" i="1"/>
  <c r="Z729" i="1"/>
  <c r="Z727" i="1"/>
  <c r="Z725" i="1"/>
  <c r="Z723" i="1"/>
  <c r="Z721" i="1"/>
  <c r="Z719" i="1"/>
  <c r="Z717" i="1"/>
  <c r="Z715" i="1"/>
  <c r="Z713" i="1"/>
  <c r="Z711" i="1"/>
  <c r="Z709" i="1"/>
  <c r="Z707" i="1"/>
  <c r="Z705" i="1"/>
  <c r="Z703" i="1"/>
  <c r="Z701" i="1"/>
  <c r="Z699" i="1"/>
  <c r="Z697" i="1"/>
  <c r="Z695" i="1"/>
  <c r="Z693" i="1"/>
  <c r="Z691" i="1"/>
  <c r="Z689" i="1"/>
  <c r="Z687" i="1"/>
  <c r="Z685" i="1"/>
  <c r="Z683" i="1"/>
  <c r="Z681" i="1"/>
  <c r="Z679" i="1"/>
  <c r="Z677" i="1"/>
  <c r="Z675" i="1"/>
  <c r="Z673" i="1"/>
  <c r="Z671" i="1"/>
  <c r="Z669" i="1"/>
  <c r="Z667" i="1"/>
  <c r="Z665" i="1"/>
  <c r="Z663" i="1"/>
  <c r="Z661" i="1"/>
  <c r="Z659" i="1"/>
  <c r="Z657" i="1"/>
  <c r="Z655" i="1"/>
  <c r="Z653" i="1"/>
  <c r="Z651" i="1"/>
  <c r="Z649" i="1"/>
  <c r="Z647" i="1"/>
  <c r="AA66" i="1"/>
  <c r="G71" i="2" s="1"/>
  <c r="AA67" i="1"/>
  <c r="G72" i="2" s="1"/>
  <c r="AA68" i="1"/>
  <c r="G73" i="2" s="1"/>
  <c r="AA69" i="1"/>
  <c r="G74" i="2" s="1"/>
  <c r="AA70" i="1"/>
  <c r="G75" i="2" s="1"/>
  <c r="AA71" i="1"/>
  <c r="G76" i="2" s="1"/>
  <c r="AA72" i="1"/>
  <c r="G77" i="2" s="1"/>
  <c r="AA73" i="1"/>
  <c r="G78" i="2" s="1"/>
  <c r="AA74" i="1"/>
  <c r="G79" i="2" s="1"/>
  <c r="AA75" i="1"/>
  <c r="G80" i="2" s="1"/>
  <c r="AA76" i="1"/>
  <c r="G81" i="2" s="1"/>
  <c r="AA77" i="1"/>
  <c r="G82" i="2" s="1"/>
  <c r="AA78" i="1"/>
  <c r="G83" i="2" s="1"/>
  <c r="AA79" i="1"/>
  <c r="G84" i="2" s="1"/>
  <c r="AA80" i="1"/>
  <c r="G85" i="2" s="1"/>
  <c r="AA81" i="1"/>
  <c r="G86" i="2" s="1"/>
  <c r="AA82" i="1"/>
  <c r="G87" i="2" s="1"/>
  <c r="AA83" i="1"/>
  <c r="G88" i="2" s="1"/>
  <c r="AA84" i="1"/>
  <c r="G89" i="2" s="1"/>
  <c r="AA85" i="1"/>
  <c r="G90" i="2" s="1"/>
  <c r="AA86" i="1"/>
  <c r="G91" i="2" s="1"/>
  <c r="AA87" i="1"/>
  <c r="G92" i="2" s="1"/>
  <c r="AA88" i="1"/>
  <c r="G93" i="2" s="1"/>
  <c r="AA89" i="1"/>
  <c r="G94" i="2" s="1"/>
  <c r="AA90" i="1"/>
  <c r="G95" i="2" s="1"/>
  <c r="AA91" i="1"/>
  <c r="G96" i="2" s="1"/>
  <c r="AA92" i="1"/>
  <c r="G97" i="2" s="1"/>
  <c r="AA93" i="1"/>
  <c r="G98" i="2" s="1"/>
  <c r="AA94" i="1"/>
  <c r="G99" i="2" s="1"/>
  <c r="AA95" i="1"/>
  <c r="G100" i="2" s="1"/>
  <c r="AA96" i="1"/>
  <c r="G101" i="2" s="1"/>
  <c r="AA97" i="1"/>
  <c r="G102" i="2" s="1"/>
  <c r="AA98" i="1"/>
  <c r="G103" i="2" s="1"/>
  <c r="AA99" i="1"/>
  <c r="G104" i="2" s="1"/>
  <c r="AA100" i="1"/>
  <c r="G105" i="2" s="1"/>
  <c r="AA101" i="1"/>
  <c r="G106" i="2" s="1"/>
  <c r="AA102" i="1"/>
  <c r="G107" i="2" s="1"/>
  <c r="AA103" i="1"/>
  <c r="G108" i="2" s="1"/>
  <c r="AA104" i="1"/>
  <c r="G109" i="2" s="1"/>
  <c r="AA105" i="1"/>
  <c r="G110" i="2" s="1"/>
  <c r="AA106" i="1"/>
  <c r="G111" i="2" s="1"/>
  <c r="AA107" i="1"/>
  <c r="G112" i="2" s="1"/>
  <c r="AA108" i="1"/>
  <c r="G113" i="2" s="1"/>
  <c r="AA109" i="1"/>
  <c r="G114" i="2" s="1"/>
  <c r="AA110" i="1"/>
  <c r="G115" i="2" s="1"/>
  <c r="AA111" i="1"/>
  <c r="G116" i="2" s="1"/>
  <c r="AA112" i="1"/>
  <c r="G117" i="2" s="1"/>
  <c r="AA113" i="1"/>
  <c r="G118" i="2" s="1"/>
  <c r="AA114" i="1"/>
  <c r="G119" i="2" s="1"/>
  <c r="AA115" i="1"/>
  <c r="G120" i="2" s="1"/>
  <c r="AA116" i="1"/>
  <c r="G121" i="2" s="1"/>
  <c r="AA117" i="1"/>
  <c r="G122" i="2" s="1"/>
  <c r="AA118" i="1"/>
  <c r="G123" i="2" s="1"/>
  <c r="AA119" i="1"/>
  <c r="G124" i="2" s="1"/>
  <c r="AA120" i="1"/>
  <c r="G125" i="2" s="1"/>
  <c r="AA121" i="1"/>
  <c r="G126" i="2" s="1"/>
  <c r="AA122" i="1"/>
  <c r="G127" i="2" s="1"/>
  <c r="AA123" i="1"/>
  <c r="G128" i="2" s="1"/>
  <c r="AA124" i="1"/>
  <c r="G129" i="2" s="1"/>
  <c r="AA125" i="1"/>
  <c r="G130" i="2" s="1"/>
  <c r="AA126" i="1"/>
  <c r="G131" i="2" s="1"/>
  <c r="AA127" i="1"/>
  <c r="G132" i="2" s="1"/>
  <c r="AA128" i="1"/>
  <c r="G133" i="2" s="1"/>
  <c r="AA129" i="1"/>
  <c r="G134" i="2" s="1"/>
  <c r="AA130" i="1"/>
  <c r="G135" i="2" s="1"/>
  <c r="AA131" i="1"/>
  <c r="G136" i="2" s="1"/>
  <c r="AA132" i="1"/>
  <c r="G137" i="2" s="1"/>
  <c r="AA133" i="1"/>
  <c r="G138" i="2" s="1"/>
  <c r="AA134" i="1"/>
  <c r="G139" i="2" s="1"/>
  <c r="AA135" i="1"/>
  <c r="G140" i="2" s="1"/>
  <c r="AA136" i="1"/>
  <c r="G141" i="2" s="1"/>
  <c r="AA137" i="1"/>
  <c r="G142" i="2" s="1"/>
  <c r="AA138" i="1"/>
  <c r="G143" i="2" s="1"/>
  <c r="AA139" i="1"/>
  <c r="G144" i="2" s="1"/>
  <c r="AA140" i="1"/>
  <c r="G145" i="2" s="1"/>
  <c r="AA141" i="1"/>
  <c r="G146" i="2" s="1"/>
  <c r="AA142" i="1"/>
  <c r="G147" i="2" s="1"/>
  <c r="AA143" i="1"/>
  <c r="G148" i="2" s="1"/>
  <c r="AA144" i="1"/>
  <c r="G149" i="2" s="1"/>
  <c r="AA145" i="1"/>
  <c r="G150" i="2" s="1"/>
  <c r="AA146" i="1"/>
  <c r="G151" i="2" s="1"/>
  <c r="AA147" i="1"/>
  <c r="G152" i="2" s="1"/>
  <c r="AA148" i="1"/>
  <c r="G153" i="2" s="1"/>
  <c r="AA149" i="1"/>
  <c r="G154" i="2" s="1"/>
  <c r="AA150" i="1"/>
  <c r="G155" i="2" s="1"/>
  <c r="AA151" i="1"/>
  <c r="G156" i="2" s="1"/>
  <c r="AA152" i="1"/>
  <c r="G157" i="2" s="1"/>
  <c r="AA153" i="1"/>
  <c r="G158" i="2" s="1"/>
  <c r="AA154" i="1"/>
  <c r="G159" i="2" s="1"/>
  <c r="AA155" i="1"/>
  <c r="G160" i="2" s="1"/>
  <c r="AA156" i="1"/>
  <c r="G161" i="2" s="1"/>
  <c r="AA157" i="1"/>
  <c r="G162" i="2" s="1"/>
  <c r="AA158" i="1"/>
  <c r="G163" i="2" s="1"/>
  <c r="AA159" i="1"/>
  <c r="G164" i="2" s="1"/>
  <c r="AA160" i="1"/>
  <c r="G165" i="2" s="1"/>
  <c r="AA161" i="1"/>
  <c r="G166" i="2" s="1"/>
  <c r="AA162" i="1"/>
  <c r="G167" i="2" s="1"/>
  <c r="AA163" i="1"/>
  <c r="G168" i="2" s="1"/>
  <c r="AA164" i="1"/>
  <c r="G169" i="2" s="1"/>
  <c r="AA165" i="1"/>
  <c r="G170" i="2" s="1"/>
  <c r="AA166" i="1"/>
  <c r="G171" i="2" s="1"/>
  <c r="AA167" i="1"/>
  <c r="G172" i="2" s="1"/>
  <c r="AA168" i="1"/>
  <c r="G173" i="2" s="1"/>
  <c r="AA169" i="1"/>
  <c r="G174" i="2" s="1"/>
  <c r="AA170" i="1"/>
  <c r="G175" i="2" s="1"/>
  <c r="AA171" i="1"/>
  <c r="G176" i="2" s="1"/>
  <c r="AA172" i="1"/>
  <c r="G177" i="2" s="1"/>
  <c r="AA173" i="1"/>
  <c r="G178" i="2" s="1"/>
  <c r="AA174" i="1"/>
  <c r="G179" i="2" s="1"/>
  <c r="AA175" i="1"/>
  <c r="G180" i="2" s="1"/>
  <c r="AA176" i="1"/>
  <c r="G181" i="2" s="1"/>
  <c r="AA177" i="1"/>
  <c r="G182" i="2" s="1"/>
  <c r="AA178" i="1"/>
  <c r="G183" i="2" s="1"/>
  <c r="AA179" i="1"/>
  <c r="G184" i="2" s="1"/>
  <c r="AA180" i="1"/>
  <c r="G185" i="2" s="1"/>
  <c r="AA181" i="1"/>
  <c r="G186" i="2" s="1"/>
  <c r="AA182" i="1"/>
  <c r="G187" i="2" s="1"/>
  <c r="AA183" i="1"/>
  <c r="G188" i="2" s="1"/>
  <c r="AA184" i="1"/>
  <c r="G189" i="2" s="1"/>
  <c r="AA185" i="1"/>
  <c r="G190" i="2" s="1"/>
  <c r="AA186" i="1"/>
  <c r="G191" i="2" s="1"/>
  <c r="AA187" i="1"/>
  <c r="G192" i="2" s="1"/>
  <c r="AA188" i="1"/>
  <c r="G193" i="2" s="1"/>
  <c r="AA189" i="1"/>
  <c r="G194" i="2" s="1"/>
  <c r="AA190" i="1"/>
  <c r="G195" i="2" s="1"/>
  <c r="AA191" i="1"/>
  <c r="G196" i="2" s="1"/>
  <c r="AA192" i="1"/>
  <c r="G197" i="2" s="1"/>
  <c r="AA193" i="1"/>
  <c r="G198" i="2" s="1"/>
  <c r="AA194" i="1"/>
  <c r="G199" i="2" s="1"/>
  <c r="AA195" i="1"/>
  <c r="G200" i="2" s="1"/>
  <c r="AA196" i="1"/>
  <c r="G201" i="2" s="1"/>
  <c r="AA197" i="1"/>
  <c r="G202" i="2" s="1"/>
  <c r="AA198" i="1"/>
  <c r="G203" i="2" s="1"/>
  <c r="AA199" i="1"/>
  <c r="G204" i="2" s="1"/>
  <c r="AA200" i="1"/>
  <c r="G205" i="2" s="1"/>
  <c r="AA201" i="1"/>
  <c r="G206" i="2" s="1"/>
  <c r="AA202" i="1"/>
  <c r="G207" i="2" s="1"/>
  <c r="AA203" i="1"/>
  <c r="G208" i="2" s="1"/>
  <c r="AA204" i="1"/>
  <c r="G209" i="2" s="1"/>
  <c r="AA205" i="1"/>
  <c r="G210" i="2" s="1"/>
  <c r="AA206" i="1"/>
  <c r="G211" i="2" s="1"/>
  <c r="AA207" i="1"/>
  <c r="G212" i="2" s="1"/>
  <c r="AA208" i="1"/>
  <c r="G213" i="2" s="1"/>
  <c r="AA209" i="1"/>
  <c r="G214" i="2" s="1"/>
  <c r="AA210" i="1"/>
  <c r="G215" i="2" s="1"/>
  <c r="AA211" i="1"/>
  <c r="G216" i="2" s="1"/>
  <c r="AA212" i="1"/>
  <c r="G217" i="2" s="1"/>
  <c r="AA213" i="1"/>
  <c r="G218" i="2" s="1"/>
  <c r="AA214" i="1"/>
  <c r="G219" i="2" s="1"/>
  <c r="AA215" i="1"/>
  <c r="G220" i="2" s="1"/>
  <c r="AA216" i="1"/>
  <c r="G221" i="2" s="1"/>
  <c r="AA217" i="1"/>
  <c r="G222" i="2" s="1"/>
  <c r="AA218" i="1"/>
  <c r="G223" i="2" s="1"/>
  <c r="AA219" i="1"/>
  <c r="G224" i="2" s="1"/>
  <c r="AA220" i="1"/>
  <c r="G225" i="2" s="1"/>
  <c r="AA221" i="1"/>
  <c r="G226" i="2" s="1"/>
  <c r="AA222" i="1"/>
  <c r="G227" i="2" s="1"/>
  <c r="AA223" i="1"/>
  <c r="G228" i="2" s="1"/>
  <c r="AA224" i="1"/>
  <c r="G229" i="2" s="1"/>
  <c r="AA225" i="1"/>
  <c r="G230" i="2" s="1"/>
  <c r="AA226" i="1"/>
  <c r="G231" i="2" s="1"/>
  <c r="AA227" i="1"/>
  <c r="G232" i="2" s="1"/>
  <c r="AA228" i="1"/>
  <c r="G233" i="2" s="1"/>
  <c r="AA229" i="1"/>
  <c r="G234" i="2" s="1"/>
  <c r="AA230" i="1"/>
  <c r="G235" i="2" s="1"/>
  <c r="AA231" i="1"/>
  <c r="G236" i="2" s="1"/>
  <c r="AA232" i="1"/>
  <c r="G237" i="2" s="1"/>
  <c r="AA233" i="1"/>
  <c r="G238" i="2" s="1"/>
  <c r="AA234" i="1"/>
  <c r="G239" i="2" s="1"/>
  <c r="AA235" i="1"/>
  <c r="G240" i="2" s="1"/>
  <c r="AA236" i="1"/>
  <c r="G241" i="2" s="1"/>
  <c r="AA237" i="1"/>
  <c r="G242" i="2" s="1"/>
  <c r="AA238" i="1"/>
  <c r="G243" i="2" s="1"/>
  <c r="AA239" i="1"/>
  <c r="G244" i="2" s="1"/>
  <c r="AA240" i="1"/>
  <c r="G245" i="2" s="1"/>
  <c r="AA241" i="1"/>
  <c r="G246" i="2" s="1"/>
  <c r="AA242" i="1"/>
  <c r="G247" i="2" s="1"/>
  <c r="AA243" i="1"/>
  <c r="G248" i="2" s="1"/>
  <c r="AA244" i="1"/>
  <c r="G249" i="2" s="1"/>
  <c r="AA245" i="1"/>
  <c r="G250" i="2" s="1"/>
  <c r="AA246" i="1"/>
  <c r="G251" i="2" s="1"/>
  <c r="AA247" i="1"/>
  <c r="G252" i="2" s="1"/>
  <c r="AA248" i="1"/>
  <c r="G253" i="2" s="1"/>
  <c r="AA249" i="1"/>
  <c r="G254" i="2" s="1"/>
  <c r="AA250" i="1"/>
  <c r="G255" i="2" s="1"/>
  <c r="AA251" i="1"/>
  <c r="G256" i="2" s="1"/>
  <c r="AA252" i="1"/>
  <c r="G257" i="2" s="1"/>
  <c r="AA253" i="1"/>
  <c r="G258" i="2" s="1"/>
  <c r="AA254" i="1"/>
  <c r="G259" i="2" s="1"/>
  <c r="AA255" i="1"/>
  <c r="G260" i="2" s="1"/>
  <c r="AA256" i="1"/>
  <c r="G261" i="2" s="1"/>
  <c r="AA257" i="1"/>
  <c r="G262" i="2" s="1"/>
  <c r="AA258" i="1"/>
  <c r="G263" i="2" s="1"/>
  <c r="AA259" i="1"/>
  <c r="G264" i="2" s="1"/>
  <c r="AA260" i="1"/>
  <c r="G265" i="2" s="1"/>
  <c r="AA261" i="1"/>
  <c r="G266" i="2" s="1"/>
  <c r="AA262" i="1"/>
  <c r="G267" i="2" s="1"/>
  <c r="AA263" i="1"/>
  <c r="G268" i="2" s="1"/>
  <c r="AA264" i="1"/>
  <c r="G269" i="2" s="1"/>
  <c r="AA265" i="1"/>
  <c r="G270" i="2" s="1"/>
  <c r="AA266" i="1"/>
  <c r="G271" i="2" s="1"/>
  <c r="AA267" i="1"/>
  <c r="G272" i="2" s="1"/>
  <c r="AA268" i="1"/>
  <c r="G273" i="2" s="1"/>
  <c r="AA269" i="1"/>
  <c r="G274" i="2" s="1"/>
  <c r="AA270" i="1"/>
  <c r="G275" i="2" s="1"/>
  <c r="AA271" i="1"/>
  <c r="G276" i="2" s="1"/>
  <c r="AA272" i="1"/>
  <c r="G277" i="2" s="1"/>
  <c r="AA273" i="1"/>
  <c r="G278" i="2" s="1"/>
  <c r="AA274" i="1"/>
  <c r="G279" i="2" s="1"/>
  <c r="AA275" i="1"/>
  <c r="G280" i="2" s="1"/>
  <c r="AA276" i="1"/>
  <c r="G281" i="2" s="1"/>
  <c r="AA277" i="1"/>
  <c r="G282" i="2" s="1"/>
  <c r="AA278" i="1"/>
  <c r="G283" i="2" s="1"/>
  <c r="AA279" i="1"/>
  <c r="G284" i="2" s="1"/>
  <c r="AA280" i="1"/>
  <c r="G285" i="2" s="1"/>
  <c r="AA281" i="1"/>
  <c r="G286" i="2" s="1"/>
  <c r="AA282" i="1"/>
  <c r="G287" i="2" s="1"/>
  <c r="AA283" i="1"/>
  <c r="G288" i="2" s="1"/>
  <c r="AA284" i="1"/>
  <c r="G289" i="2" s="1"/>
  <c r="AA285" i="1"/>
  <c r="G290" i="2" s="1"/>
  <c r="AA286" i="1"/>
  <c r="G291" i="2" s="1"/>
  <c r="AA287" i="1"/>
  <c r="G292" i="2" s="1"/>
  <c r="AA288" i="1"/>
  <c r="G293" i="2" s="1"/>
  <c r="AA289" i="1"/>
  <c r="G294" i="2" s="1"/>
  <c r="AA290" i="1"/>
  <c r="G295" i="2" s="1"/>
  <c r="AA291" i="1"/>
  <c r="G296" i="2" s="1"/>
  <c r="AA292" i="1"/>
  <c r="G297" i="2" s="1"/>
  <c r="AA293" i="1"/>
  <c r="G298" i="2" s="1"/>
  <c r="AA294" i="1"/>
  <c r="G299" i="2" s="1"/>
  <c r="AA295" i="1"/>
  <c r="G300" i="2" s="1"/>
  <c r="AA296" i="1"/>
  <c r="G301" i="2" s="1"/>
  <c r="AA297" i="1"/>
  <c r="G302" i="2" s="1"/>
  <c r="AA298" i="1"/>
  <c r="G303" i="2" s="1"/>
  <c r="AA299" i="1"/>
  <c r="G304" i="2" s="1"/>
  <c r="AA300" i="1"/>
  <c r="G305" i="2" s="1"/>
  <c r="AA301" i="1"/>
  <c r="G306" i="2" s="1"/>
  <c r="AA302" i="1"/>
  <c r="G307" i="2" s="1"/>
  <c r="AA303" i="1"/>
  <c r="G308" i="2" s="1"/>
  <c r="AA304" i="1"/>
  <c r="G309" i="2" s="1"/>
  <c r="AA305" i="1"/>
  <c r="G310" i="2" s="1"/>
  <c r="AA306" i="1"/>
  <c r="G311" i="2" s="1"/>
  <c r="AA307" i="1"/>
  <c r="G312" i="2" s="1"/>
  <c r="AA308" i="1"/>
  <c r="G313" i="2" s="1"/>
  <c r="AA309" i="1"/>
  <c r="G314" i="2" s="1"/>
  <c r="AA310" i="1"/>
  <c r="G315" i="2" s="1"/>
  <c r="AA311" i="1"/>
  <c r="G316" i="2" s="1"/>
  <c r="AA312" i="1"/>
  <c r="G317" i="2" s="1"/>
  <c r="AA313" i="1"/>
  <c r="G318" i="2" s="1"/>
  <c r="AA314" i="1"/>
  <c r="G319" i="2" s="1"/>
  <c r="AA315" i="1"/>
  <c r="G320" i="2" s="1"/>
  <c r="AA316" i="1"/>
  <c r="G321" i="2" s="1"/>
  <c r="AA317" i="1"/>
  <c r="G322" i="2" s="1"/>
  <c r="AA318" i="1"/>
  <c r="G323" i="2" s="1"/>
  <c r="AA319" i="1"/>
  <c r="G324" i="2" s="1"/>
  <c r="AA320" i="1"/>
  <c r="G325" i="2" s="1"/>
  <c r="AA321" i="1"/>
  <c r="G326" i="2" s="1"/>
  <c r="AA322" i="1"/>
  <c r="G327" i="2" s="1"/>
  <c r="AA323" i="1"/>
  <c r="G328" i="2" s="1"/>
  <c r="AA324" i="1"/>
  <c r="G329" i="2" s="1"/>
  <c r="AA325" i="1"/>
  <c r="G330" i="2" s="1"/>
  <c r="AA326" i="1"/>
  <c r="G331" i="2" s="1"/>
  <c r="AA327" i="1"/>
  <c r="G332" i="2" s="1"/>
  <c r="AA328" i="1"/>
  <c r="G333" i="2" s="1"/>
  <c r="AA329" i="1"/>
  <c r="G334" i="2" s="1"/>
  <c r="AA330" i="1"/>
  <c r="G335" i="2" s="1"/>
  <c r="AA331" i="1"/>
  <c r="G336" i="2" s="1"/>
  <c r="AA332" i="1"/>
  <c r="G337" i="2" s="1"/>
  <c r="AA333" i="1"/>
  <c r="G338" i="2" s="1"/>
  <c r="AA334" i="1"/>
  <c r="G339" i="2" s="1"/>
  <c r="AA335" i="1"/>
  <c r="G340" i="2" s="1"/>
  <c r="AA336" i="1"/>
  <c r="G341" i="2" s="1"/>
  <c r="AA337" i="1"/>
  <c r="G342" i="2" s="1"/>
  <c r="AA338" i="1"/>
  <c r="G343" i="2" s="1"/>
  <c r="AA339" i="1"/>
  <c r="G344" i="2" s="1"/>
  <c r="AA340" i="1"/>
  <c r="G345" i="2" s="1"/>
  <c r="AA341" i="1"/>
  <c r="G346" i="2" s="1"/>
  <c r="AA342" i="1"/>
  <c r="G347" i="2" s="1"/>
  <c r="AA343" i="1"/>
  <c r="G348" i="2" s="1"/>
  <c r="AA344" i="1"/>
  <c r="G349" i="2" s="1"/>
  <c r="AA345" i="1"/>
  <c r="G350" i="2" s="1"/>
  <c r="AA346" i="1"/>
  <c r="G351" i="2" s="1"/>
  <c r="AA347" i="1"/>
  <c r="G352" i="2" s="1"/>
  <c r="AA348" i="1"/>
  <c r="G353" i="2" s="1"/>
  <c r="AA349" i="1"/>
  <c r="G354" i="2" s="1"/>
  <c r="AA350" i="1"/>
  <c r="G355" i="2" s="1"/>
  <c r="AA351" i="1"/>
  <c r="G356" i="2" s="1"/>
  <c r="AA352" i="1"/>
  <c r="G357" i="2" s="1"/>
  <c r="AA353" i="1"/>
  <c r="G358" i="2" s="1"/>
  <c r="AA354" i="1"/>
  <c r="G359" i="2" s="1"/>
  <c r="AA355" i="1"/>
  <c r="G360" i="2" s="1"/>
  <c r="AA356" i="1"/>
  <c r="G361" i="2" s="1"/>
  <c r="AA357" i="1"/>
  <c r="G362" i="2" s="1"/>
  <c r="AA358" i="1"/>
  <c r="G363" i="2" s="1"/>
  <c r="AA359" i="1"/>
  <c r="G364" i="2" s="1"/>
  <c r="AA360" i="1"/>
  <c r="G365" i="2" s="1"/>
  <c r="AA361" i="1"/>
  <c r="G366" i="2" s="1"/>
  <c r="AA362" i="1"/>
  <c r="G367" i="2" s="1"/>
  <c r="AA363" i="1"/>
  <c r="G368" i="2" s="1"/>
  <c r="AA364" i="1"/>
  <c r="G369" i="2" s="1"/>
  <c r="AA365" i="1"/>
  <c r="G370" i="2" s="1"/>
  <c r="AA366" i="1"/>
  <c r="G371" i="2" s="1"/>
  <c r="AA367" i="1"/>
  <c r="G372" i="2" s="1"/>
  <c r="AA368" i="1"/>
  <c r="G373" i="2" s="1"/>
  <c r="AA369" i="1"/>
  <c r="G374" i="2" s="1"/>
  <c r="AA370" i="1"/>
  <c r="G375" i="2" s="1"/>
  <c r="AA371" i="1"/>
  <c r="G376" i="2" s="1"/>
  <c r="AA372" i="1"/>
  <c r="G377" i="2" s="1"/>
  <c r="AA373" i="1"/>
  <c r="G378" i="2" s="1"/>
  <c r="AA374" i="1"/>
  <c r="G379" i="2" s="1"/>
  <c r="AA375" i="1"/>
  <c r="G380" i="2" s="1"/>
  <c r="AA376" i="1"/>
  <c r="G381" i="2" s="1"/>
  <c r="AA377" i="1"/>
  <c r="G382" i="2" s="1"/>
  <c r="AA378" i="1"/>
  <c r="G383" i="2" s="1"/>
  <c r="AA379" i="1"/>
  <c r="G384" i="2" s="1"/>
  <c r="AA380" i="1"/>
  <c r="G385" i="2" s="1"/>
  <c r="AA381" i="1"/>
  <c r="G386" i="2" s="1"/>
  <c r="AA382" i="1"/>
  <c r="G387" i="2" s="1"/>
  <c r="AA383" i="1"/>
  <c r="G388" i="2" s="1"/>
  <c r="AA384" i="1"/>
  <c r="G389" i="2" s="1"/>
  <c r="AA385" i="1"/>
  <c r="G390" i="2" s="1"/>
  <c r="AA386" i="1"/>
  <c r="G391" i="2" s="1"/>
  <c r="AA387" i="1"/>
  <c r="G392" i="2" s="1"/>
  <c r="AA388" i="1"/>
  <c r="G393" i="2" s="1"/>
  <c r="AA389" i="1"/>
  <c r="G394" i="2" s="1"/>
  <c r="AA390" i="1"/>
  <c r="G395" i="2" s="1"/>
  <c r="AA391" i="1"/>
  <c r="G396" i="2" s="1"/>
  <c r="AA392" i="1"/>
  <c r="G397" i="2" s="1"/>
  <c r="AA393" i="1"/>
  <c r="G398" i="2" s="1"/>
  <c r="AA394" i="1"/>
  <c r="G399" i="2" s="1"/>
  <c r="AA395" i="1"/>
  <c r="G400" i="2" s="1"/>
  <c r="AA396" i="1"/>
  <c r="G401" i="2" s="1"/>
  <c r="AA397" i="1"/>
  <c r="G402" i="2" s="1"/>
  <c r="AA398" i="1"/>
  <c r="G403" i="2" s="1"/>
  <c r="AA399" i="1"/>
  <c r="G404" i="2" s="1"/>
  <c r="AA400" i="1"/>
  <c r="G405" i="2" s="1"/>
  <c r="AA401" i="1"/>
  <c r="G406" i="2" s="1"/>
  <c r="AA402" i="1"/>
  <c r="G407" i="2" s="1"/>
  <c r="AA403" i="1"/>
  <c r="G408" i="2" s="1"/>
  <c r="AA404" i="1"/>
  <c r="G409" i="2" s="1"/>
  <c r="AA405" i="1"/>
  <c r="G410" i="2" s="1"/>
  <c r="AA406" i="1"/>
  <c r="G411" i="2" s="1"/>
  <c r="AA407" i="1"/>
  <c r="G412" i="2" s="1"/>
  <c r="AA408" i="1"/>
  <c r="G413" i="2" s="1"/>
  <c r="AA409" i="1"/>
  <c r="G414" i="2" s="1"/>
  <c r="AA410" i="1"/>
  <c r="G415" i="2" s="1"/>
  <c r="AA411" i="1"/>
  <c r="G416" i="2" s="1"/>
  <c r="AA412" i="1"/>
  <c r="G417" i="2" s="1"/>
  <c r="AA413" i="1"/>
  <c r="G418" i="2" s="1"/>
  <c r="AA414" i="1"/>
  <c r="G419" i="2" s="1"/>
  <c r="AA415" i="1"/>
  <c r="G420" i="2" s="1"/>
  <c r="AA416" i="1"/>
  <c r="G421" i="2" s="1"/>
  <c r="AA417" i="1"/>
  <c r="G422" i="2" s="1"/>
  <c r="AA418" i="1"/>
  <c r="G423" i="2" s="1"/>
  <c r="AA419" i="1"/>
  <c r="G424" i="2" s="1"/>
  <c r="AA420" i="1"/>
  <c r="G425" i="2" s="1"/>
  <c r="AA421" i="1"/>
  <c r="G426" i="2" s="1"/>
  <c r="AA422" i="1"/>
  <c r="G427" i="2" s="1"/>
  <c r="AA423" i="1"/>
  <c r="G428" i="2" s="1"/>
  <c r="AA424" i="1"/>
  <c r="G429" i="2" s="1"/>
  <c r="AA425" i="1"/>
  <c r="G430" i="2" s="1"/>
  <c r="AA426" i="1"/>
  <c r="G431" i="2" s="1"/>
  <c r="AA427" i="1"/>
  <c r="G432" i="2" s="1"/>
  <c r="AA428" i="1"/>
  <c r="G433" i="2" s="1"/>
  <c r="AA429" i="1"/>
  <c r="G434" i="2" s="1"/>
  <c r="AA430" i="1"/>
  <c r="G435" i="2" s="1"/>
  <c r="AA431" i="1"/>
  <c r="G436" i="2" s="1"/>
  <c r="AA432" i="1"/>
  <c r="G437" i="2" s="1"/>
  <c r="AA433" i="1"/>
  <c r="G438" i="2" s="1"/>
  <c r="AA434" i="1"/>
  <c r="G439" i="2" s="1"/>
  <c r="AA435" i="1"/>
  <c r="G440" i="2" s="1"/>
  <c r="AA436" i="1"/>
  <c r="G441" i="2" s="1"/>
  <c r="AA437" i="1"/>
  <c r="G442" i="2" s="1"/>
  <c r="AA438" i="1"/>
  <c r="G443" i="2" s="1"/>
  <c r="AA439" i="1"/>
  <c r="G444" i="2" s="1"/>
  <c r="AA440" i="1"/>
  <c r="G445" i="2" s="1"/>
  <c r="AA441" i="1"/>
  <c r="G446" i="2" s="1"/>
  <c r="AA442" i="1"/>
  <c r="G447" i="2" s="1"/>
  <c r="AA443" i="1"/>
  <c r="G448" i="2" s="1"/>
  <c r="AA444" i="1"/>
  <c r="G449" i="2" s="1"/>
  <c r="AA445" i="1"/>
  <c r="G450" i="2" s="1"/>
  <c r="AA446" i="1"/>
  <c r="G451" i="2" s="1"/>
  <c r="AA447" i="1"/>
  <c r="G452" i="2" s="1"/>
  <c r="AA448" i="1"/>
  <c r="G453" i="2" s="1"/>
  <c r="AA449" i="1"/>
  <c r="G454" i="2" s="1"/>
  <c r="AA450" i="1"/>
  <c r="G455" i="2" s="1"/>
  <c r="AA451" i="1"/>
  <c r="G456" i="2" s="1"/>
  <c r="AA452" i="1"/>
  <c r="G457" i="2" s="1"/>
  <c r="AA453" i="1"/>
  <c r="G458" i="2" s="1"/>
  <c r="AA454" i="1"/>
  <c r="G459" i="2" s="1"/>
  <c r="AA455" i="1"/>
  <c r="G460" i="2" s="1"/>
  <c r="AA456" i="1"/>
  <c r="G461" i="2" s="1"/>
  <c r="AA457" i="1"/>
  <c r="G462" i="2" s="1"/>
  <c r="AA458" i="1"/>
  <c r="G463" i="2" s="1"/>
  <c r="AA459" i="1"/>
  <c r="G464" i="2" s="1"/>
  <c r="AA460" i="1"/>
  <c r="G465" i="2" s="1"/>
  <c r="AA461" i="1"/>
  <c r="G466" i="2" s="1"/>
  <c r="AA462" i="1"/>
  <c r="G467" i="2" s="1"/>
  <c r="AA463" i="1"/>
  <c r="G468" i="2" s="1"/>
  <c r="AA464" i="1"/>
  <c r="G469" i="2" s="1"/>
  <c r="AA465" i="1"/>
  <c r="G470" i="2" s="1"/>
  <c r="AA466" i="1"/>
  <c r="G471" i="2" s="1"/>
  <c r="AA467" i="1"/>
  <c r="G472" i="2" s="1"/>
  <c r="AA468" i="1"/>
  <c r="G473" i="2" s="1"/>
  <c r="AA469" i="1"/>
  <c r="G474" i="2" s="1"/>
  <c r="AA470" i="1"/>
  <c r="G475" i="2" s="1"/>
  <c r="AA471" i="1"/>
  <c r="G476" i="2" s="1"/>
  <c r="AA472" i="1"/>
  <c r="G477" i="2" s="1"/>
  <c r="AA473" i="1"/>
  <c r="G478" i="2" s="1"/>
  <c r="AA474" i="1"/>
  <c r="G479" i="2" s="1"/>
  <c r="AA475" i="1"/>
  <c r="G480" i="2" s="1"/>
  <c r="AA476" i="1"/>
  <c r="G481" i="2" s="1"/>
  <c r="AA477" i="1"/>
  <c r="G482" i="2" s="1"/>
  <c r="AA478" i="1"/>
  <c r="G483" i="2" s="1"/>
  <c r="AA479" i="1"/>
  <c r="G484" i="2" s="1"/>
  <c r="AA480" i="1"/>
  <c r="G485" i="2" s="1"/>
  <c r="AA481" i="1"/>
  <c r="G486" i="2" s="1"/>
  <c r="AA482" i="1"/>
  <c r="G487" i="2" s="1"/>
  <c r="AA483" i="1"/>
  <c r="G488" i="2" s="1"/>
  <c r="AA484" i="1"/>
  <c r="G489" i="2" s="1"/>
  <c r="AA485" i="1"/>
  <c r="G490" i="2" s="1"/>
  <c r="AA486" i="1"/>
  <c r="G491" i="2" s="1"/>
  <c r="AA487" i="1"/>
  <c r="G492" i="2" s="1"/>
  <c r="AA488" i="1"/>
  <c r="G493" i="2" s="1"/>
  <c r="AA489" i="1"/>
  <c r="G494" i="2" s="1"/>
  <c r="AA490" i="1"/>
  <c r="G495" i="2" s="1"/>
  <c r="AA491" i="1"/>
  <c r="G496" i="2" s="1"/>
  <c r="AA492" i="1"/>
  <c r="G497" i="2" s="1"/>
  <c r="AA493" i="1"/>
  <c r="G498" i="2" s="1"/>
  <c r="AA494" i="1"/>
  <c r="G499" i="2" s="1"/>
  <c r="AA495" i="1"/>
  <c r="G500" i="2" s="1"/>
  <c r="AA496" i="1"/>
  <c r="G501" i="2" s="1"/>
  <c r="AA497" i="1"/>
  <c r="G502" i="2" s="1"/>
  <c r="AA498" i="1"/>
  <c r="G503" i="2" s="1"/>
  <c r="AA499" i="1"/>
  <c r="G504" i="2" s="1"/>
  <c r="AA500" i="1"/>
  <c r="G505" i="2" s="1"/>
  <c r="AA501" i="1"/>
  <c r="G506" i="2" s="1"/>
  <c r="AA502" i="1"/>
  <c r="G507" i="2" s="1"/>
  <c r="AA503" i="1"/>
  <c r="G508" i="2" s="1"/>
  <c r="AA504" i="1"/>
  <c r="G509" i="2" s="1"/>
  <c r="AA505" i="1"/>
  <c r="G510" i="2" s="1"/>
  <c r="AA506" i="1"/>
  <c r="G511" i="2" s="1"/>
  <c r="AA507" i="1"/>
  <c r="G512" i="2" s="1"/>
  <c r="AA508" i="1"/>
  <c r="G513" i="2" s="1"/>
  <c r="AA509" i="1"/>
  <c r="G514" i="2" s="1"/>
  <c r="AA510" i="1"/>
  <c r="G515" i="2" s="1"/>
  <c r="AA511" i="1"/>
  <c r="G516" i="2" s="1"/>
  <c r="AA512" i="1"/>
  <c r="G517" i="2" s="1"/>
  <c r="AA513" i="1"/>
  <c r="G518" i="2" s="1"/>
  <c r="AA514" i="1"/>
  <c r="G519" i="2" s="1"/>
  <c r="AA515" i="1"/>
  <c r="G520" i="2" s="1"/>
  <c r="AA516" i="1"/>
  <c r="G521" i="2" s="1"/>
  <c r="AA517" i="1"/>
  <c r="G522" i="2" s="1"/>
  <c r="AA518" i="1"/>
  <c r="G523" i="2" s="1"/>
  <c r="AA519" i="1"/>
  <c r="G524" i="2" s="1"/>
  <c r="AA520" i="1"/>
  <c r="G525" i="2" s="1"/>
  <c r="AA521" i="1"/>
  <c r="G526" i="2" s="1"/>
  <c r="AA522" i="1"/>
  <c r="G527" i="2" s="1"/>
  <c r="AA523" i="1"/>
  <c r="G528" i="2" s="1"/>
  <c r="AA524" i="1"/>
  <c r="G529" i="2" s="1"/>
  <c r="AA525" i="1"/>
  <c r="G530" i="2" s="1"/>
  <c r="AA526" i="1"/>
  <c r="G531" i="2" s="1"/>
  <c r="AA527" i="1"/>
  <c r="G532" i="2" s="1"/>
  <c r="AA528" i="1"/>
  <c r="G533" i="2" s="1"/>
  <c r="AA529" i="1"/>
  <c r="G534" i="2" s="1"/>
  <c r="AA530" i="1"/>
  <c r="G535" i="2" s="1"/>
  <c r="AA531" i="1"/>
  <c r="G536" i="2" s="1"/>
  <c r="AA532" i="1"/>
  <c r="G537" i="2" s="1"/>
  <c r="AA533" i="1"/>
  <c r="G538" i="2" s="1"/>
  <c r="AA534" i="1"/>
  <c r="G539" i="2" s="1"/>
  <c r="AA535" i="1"/>
  <c r="G540" i="2" s="1"/>
  <c r="AA536" i="1"/>
  <c r="G541" i="2" s="1"/>
  <c r="AA537" i="1"/>
  <c r="G542" i="2" s="1"/>
  <c r="AA538" i="1"/>
  <c r="G543" i="2" s="1"/>
  <c r="AA539" i="1"/>
  <c r="G544" i="2" s="1"/>
  <c r="AA540" i="1"/>
  <c r="G545" i="2" s="1"/>
  <c r="AA541" i="1"/>
  <c r="G546" i="2" s="1"/>
  <c r="AA542" i="1"/>
  <c r="G547" i="2" s="1"/>
  <c r="AA543" i="1"/>
  <c r="G548" i="2" s="1"/>
  <c r="AA544" i="1"/>
  <c r="G549" i="2" s="1"/>
  <c r="AA545" i="1"/>
  <c r="G550" i="2" s="1"/>
  <c r="AA546" i="1"/>
  <c r="G551" i="2" s="1"/>
  <c r="AA547" i="1"/>
  <c r="G552" i="2" s="1"/>
  <c r="AA548" i="1"/>
  <c r="G553" i="2" s="1"/>
  <c r="AA549" i="1"/>
  <c r="G554" i="2" s="1"/>
  <c r="AA550" i="1"/>
  <c r="G555" i="2" s="1"/>
  <c r="AA551" i="1"/>
  <c r="G556" i="2" s="1"/>
  <c r="AA552" i="1"/>
  <c r="G557" i="2" s="1"/>
  <c r="AA553" i="1"/>
  <c r="G558" i="2" s="1"/>
  <c r="AA554" i="1"/>
  <c r="G559" i="2" s="1"/>
  <c r="AA555" i="1"/>
  <c r="G560" i="2" s="1"/>
  <c r="AA556" i="1"/>
  <c r="G561" i="2" s="1"/>
  <c r="AA557" i="1"/>
  <c r="G562" i="2" s="1"/>
  <c r="AA558" i="1"/>
  <c r="G563" i="2" s="1"/>
  <c r="AA559" i="1"/>
  <c r="G564" i="2" s="1"/>
  <c r="AA560" i="1"/>
  <c r="G565" i="2" s="1"/>
  <c r="AA561" i="1"/>
  <c r="G566" i="2" s="1"/>
  <c r="AA562" i="1"/>
  <c r="G567" i="2" s="1"/>
  <c r="AA563" i="1"/>
  <c r="G568" i="2" s="1"/>
  <c r="AA564" i="1"/>
  <c r="G569" i="2" s="1"/>
  <c r="AA565" i="1"/>
  <c r="G570" i="2" s="1"/>
  <c r="AA566" i="1"/>
  <c r="G571" i="2" s="1"/>
  <c r="AA567" i="1"/>
  <c r="G572" i="2" s="1"/>
  <c r="AA568" i="1"/>
  <c r="G573" i="2" s="1"/>
  <c r="AA569" i="1"/>
  <c r="G574" i="2" s="1"/>
  <c r="AA570" i="1"/>
  <c r="G575" i="2" s="1"/>
  <c r="AA571" i="1"/>
  <c r="G576" i="2" s="1"/>
  <c r="AA572" i="1"/>
  <c r="G577" i="2" s="1"/>
  <c r="AA573" i="1"/>
  <c r="G578" i="2" s="1"/>
  <c r="AA574" i="1"/>
  <c r="G579" i="2" s="1"/>
  <c r="AA575" i="1"/>
  <c r="G580" i="2" s="1"/>
  <c r="AA576" i="1"/>
  <c r="G581" i="2" s="1"/>
  <c r="AA577" i="1"/>
  <c r="G582" i="2" s="1"/>
  <c r="AA578" i="1"/>
  <c r="G583" i="2" s="1"/>
  <c r="AA579" i="1"/>
  <c r="G584" i="2" s="1"/>
  <c r="AA580" i="1"/>
  <c r="G585" i="2" s="1"/>
  <c r="AA581" i="1"/>
  <c r="G586" i="2" s="1"/>
  <c r="AA582" i="1"/>
  <c r="G587" i="2" s="1"/>
  <c r="AA583" i="1"/>
  <c r="G588" i="2" s="1"/>
  <c r="AA584" i="1"/>
  <c r="G589" i="2" s="1"/>
  <c r="AA585" i="1"/>
  <c r="G590" i="2" s="1"/>
  <c r="AA586" i="1"/>
  <c r="G591" i="2" s="1"/>
  <c r="AA587" i="1"/>
  <c r="G592" i="2" s="1"/>
  <c r="AA588" i="1"/>
  <c r="G593" i="2" s="1"/>
  <c r="AA589" i="1"/>
  <c r="G594" i="2" s="1"/>
  <c r="AA590" i="1"/>
  <c r="G595" i="2" s="1"/>
  <c r="AA591" i="1"/>
  <c r="G596" i="2" s="1"/>
  <c r="AA592" i="1"/>
  <c r="G597" i="2" s="1"/>
  <c r="AA593" i="1"/>
  <c r="G598" i="2" s="1"/>
  <c r="AA594" i="1"/>
  <c r="G599" i="2" s="1"/>
  <c r="AA595" i="1"/>
  <c r="G600" i="2" s="1"/>
  <c r="AA596" i="1"/>
  <c r="G601" i="2" s="1"/>
  <c r="AA597" i="1"/>
  <c r="G602" i="2" s="1"/>
  <c r="AA598" i="1"/>
  <c r="G603" i="2" s="1"/>
  <c r="AA599" i="1"/>
  <c r="G604" i="2" s="1"/>
  <c r="AA600" i="1"/>
  <c r="G605" i="2" s="1"/>
  <c r="AA601" i="1"/>
  <c r="G606" i="2" s="1"/>
  <c r="AA602" i="1"/>
  <c r="G607" i="2" s="1"/>
  <c r="AA603" i="1"/>
  <c r="G608" i="2" s="1"/>
  <c r="AA604" i="1"/>
  <c r="G609" i="2" s="1"/>
  <c r="AA605" i="1"/>
  <c r="G610" i="2" s="1"/>
  <c r="AA606" i="1"/>
  <c r="G611" i="2" s="1"/>
  <c r="AA607" i="1"/>
  <c r="G612" i="2" s="1"/>
  <c r="AA608" i="1"/>
  <c r="G613" i="2" s="1"/>
  <c r="AA609" i="1"/>
  <c r="G614" i="2" s="1"/>
  <c r="AA610" i="1"/>
  <c r="G615" i="2" s="1"/>
  <c r="AA611" i="1"/>
  <c r="G616" i="2" s="1"/>
  <c r="AA612" i="1"/>
  <c r="G617" i="2" s="1"/>
  <c r="AA613" i="1"/>
  <c r="G618" i="2" s="1"/>
  <c r="AA614" i="1"/>
  <c r="G619" i="2" s="1"/>
  <c r="AA615" i="1"/>
  <c r="G620" i="2" s="1"/>
  <c r="AA616" i="1"/>
  <c r="G621" i="2" s="1"/>
  <c r="AA617" i="1"/>
  <c r="G622" i="2" s="1"/>
  <c r="AA618" i="1"/>
  <c r="G623" i="2" s="1"/>
  <c r="AA619" i="1"/>
  <c r="G624" i="2" s="1"/>
  <c r="AA620" i="1"/>
  <c r="G625" i="2" s="1"/>
  <c r="AA621" i="1"/>
  <c r="G626" i="2" s="1"/>
  <c r="AA622" i="1"/>
  <c r="G627" i="2" s="1"/>
  <c r="AA623" i="1"/>
  <c r="G628" i="2" s="1"/>
  <c r="AA624" i="1"/>
  <c r="G629" i="2" s="1"/>
  <c r="AA625" i="1"/>
  <c r="G630" i="2" s="1"/>
  <c r="AA626" i="1"/>
  <c r="G631" i="2" s="1"/>
  <c r="AA627" i="1"/>
  <c r="G632" i="2" s="1"/>
  <c r="AA628" i="1"/>
  <c r="G633" i="2" s="1"/>
  <c r="AA629" i="1"/>
  <c r="G634" i="2" s="1"/>
  <c r="AA630" i="1"/>
  <c r="G635" i="2" s="1"/>
  <c r="AA631" i="1"/>
  <c r="G636" i="2" s="1"/>
  <c r="AA632" i="1"/>
  <c r="G637" i="2" s="1"/>
  <c r="AA633" i="1"/>
  <c r="G638" i="2" s="1"/>
  <c r="AA634" i="1"/>
  <c r="G639" i="2" s="1"/>
  <c r="AA635" i="1"/>
  <c r="G640" i="2" s="1"/>
  <c r="AA636" i="1"/>
  <c r="G641" i="2" s="1"/>
  <c r="AA637" i="1"/>
  <c r="G642" i="2" s="1"/>
  <c r="AA638" i="1"/>
  <c r="G643" i="2" s="1"/>
  <c r="AA639" i="1"/>
  <c r="G644" i="2" s="1"/>
  <c r="AA640" i="1"/>
  <c r="G645" i="2" s="1"/>
  <c r="AA641" i="1"/>
  <c r="G646" i="2" s="1"/>
  <c r="AA642" i="1"/>
  <c r="G647" i="2" s="1"/>
  <c r="AA643" i="1"/>
  <c r="G648" i="2" s="1"/>
  <c r="AA644" i="1"/>
  <c r="G649" i="2" s="1"/>
  <c r="AA645" i="1"/>
  <c r="G650" i="2" s="1"/>
  <c r="AA646" i="1"/>
  <c r="G651" i="2" s="1"/>
  <c r="AA647" i="1"/>
  <c r="G652" i="2" s="1"/>
  <c r="AA648" i="1"/>
  <c r="G653" i="2" s="1"/>
  <c r="AA649" i="1"/>
  <c r="G654" i="2" s="1"/>
  <c r="AA650" i="1"/>
  <c r="G655" i="2" s="1"/>
  <c r="AA651" i="1"/>
  <c r="G656" i="2" s="1"/>
  <c r="AA652" i="1"/>
  <c r="G657" i="2" s="1"/>
  <c r="AA653" i="1"/>
  <c r="G658" i="2" s="1"/>
  <c r="AA654" i="1"/>
  <c r="G659" i="2" s="1"/>
  <c r="AA655" i="1"/>
  <c r="G660" i="2" s="1"/>
  <c r="AA656" i="1"/>
  <c r="G661" i="2" s="1"/>
  <c r="AA657" i="1"/>
  <c r="G662" i="2" s="1"/>
  <c r="AA658" i="1"/>
  <c r="G663" i="2" s="1"/>
  <c r="AA659" i="1"/>
  <c r="G664" i="2" s="1"/>
  <c r="AA660" i="1"/>
  <c r="G665" i="2" s="1"/>
  <c r="AA661" i="1"/>
  <c r="G666" i="2" s="1"/>
  <c r="AA662" i="1"/>
  <c r="G667" i="2" s="1"/>
  <c r="AA663" i="1"/>
  <c r="G668" i="2" s="1"/>
  <c r="AA664" i="1"/>
  <c r="G669" i="2" s="1"/>
  <c r="AA665" i="1"/>
  <c r="G670" i="2" s="1"/>
  <c r="AA666" i="1"/>
  <c r="G671" i="2" s="1"/>
  <c r="AA667" i="1"/>
  <c r="G672" i="2" s="1"/>
  <c r="AA668" i="1"/>
  <c r="G673" i="2" s="1"/>
  <c r="AA669" i="1"/>
  <c r="G674" i="2" s="1"/>
  <c r="AA670" i="1"/>
  <c r="G675" i="2" s="1"/>
  <c r="AA671" i="1"/>
  <c r="G676" i="2" s="1"/>
  <c r="AA672" i="1"/>
  <c r="G677" i="2" s="1"/>
  <c r="AA673" i="1"/>
  <c r="G678" i="2" s="1"/>
  <c r="AA674" i="1"/>
  <c r="G679" i="2" s="1"/>
  <c r="AA675" i="1"/>
  <c r="G680" i="2" s="1"/>
  <c r="AA676" i="1"/>
  <c r="G681" i="2" s="1"/>
  <c r="AA677" i="1"/>
  <c r="G682" i="2" s="1"/>
  <c r="AA678" i="1"/>
  <c r="G683" i="2" s="1"/>
  <c r="AA679" i="1"/>
  <c r="G684" i="2" s="1"/>
  <c r="AA680" i="1"/>
  <c r="G685" i="2" s="1"/>
  <c r="AA681" i="1"/>
  <c r="G686" i="2" s="1"/>
  <c r="AA682" i="1"/>
  <c r="G687" i="2" s="1"/>
  <c r="AA683" i="1"/>
  <c r="G688" i="2" s="1"/>
  <c r="AA684" i="1"/>
  <c r="G689" i="2" s="1"/>
  <c r="AA685" i="1"/>
  <c r="G690" i="2" s="1"/>
  <c r="AA686" i="1"/>
  <c r="G691" i="2" s="1"/>
  <c r="AA687" i="1"/>
  <c r="G692" i="2" s="1"/>
  <c r="AA688" i="1"/>
  <c r="G693" i="2" s="1"/>
  <c r="AA689" i="1"/>
  <c r="G694" i="2" s="1"/>
  <c r="AA690" i="1"/>
  <c r="G695" i="2" s="1"/>
  <c r="AA691" i="1"/>
  <c r="G696" i="2" s="1"/>
  <c r="AA692" i="1"/>
  <c r="G697" i="2" s="1"/>
  <c r="AA693" i="1"/>
  <c r="G698" i="2" s="1"/>
  <c r="AA694" i="1"/>
  <c r="G699" i="2" s="1"/>
  <c r="AA695" i="1"/>
  <c r="G700" i="2" s="1"/>
  <c r="AA696" i="1"/>
  <c r="G701" i="2" s="1"/>
  <c r="AA697" i="1"/>
  <c r="G702" i="2" s="1"/>
  <c r="AA698" i="1"/>
  <c r="G703" i="2" s="1"/>
  <c r="AA699" i="1"/>
  <c r="G704" i="2" s="1"/>
  <c r="AA700" i="1"/>
  <c r="G705" i="2" s="1"/>
  <c r="AA701" i="1"/>
  <c r="G706" i="2" s="1"/>
  <c r="AA702" i="1"/>
  <c r="G707" i="2" s="1"/>
  <c r="AA703" i="1"/>
  <c r="G708" i="2" s="1"/>
  <c r="AA704" i="1"/>
  <c r="G709" i="2" s="1"/>
  <c r="AA705" i="1"/>
  <c r="G710" i="2" s="1"/>
  <c r="AA706" i="1"/>
  <c r="G711" i="2" s="1"/>
  <c r="AA707" i="1"/>
  <c r="G712" i="2" s="1"/>
  <c r="AA708" i="1"/>
  <c r="G713" i="2" s="1"/>
  <c r="AA709" i="1"/>
  <c r="G714" i="2" s="1"/>
  <c r="AA710" i="1"/>
  <c r="G715" i="2" s="1"/>
  <c r="AA711" i="1"/>
  <c r="G716" i="2" s="1"/>
  <c r="AA712" i="1"/>
  <c r="G717" i="2" s="1"/>
  <c r="AA713" i="1"/>
  <c r="G718" i="2" s="1"/>
  <c r="AA714" i="1"/>
  <c r="G719" i="2" s="1"/>
  <c r="AA715" i="1"/>
  <c r="G720" i="2" s="1"/>
  <c r="AA716" i="1"/>
  <c r="G721" i="2" s="1"/>
  <c r="AA717" i="1"/>
  <c r="G722" i="2" s="1"/>
  <c r="AA718" i="1"/>
  <c r="G723" i="2" s="1"/>
  <c r="AA719" i="1"/>
  <c r="G724" i="2" s="1"/>
  <c r="AA720" i="1"/>
  <c r="G725" i="2" s="1"/>
  <c r="AA721" i="1"/>
  <c r="G726" i="2" s="1"/>
  <c r="AA722" i="1"/>
  <c r="G727" i="2" s="1"/>
  <c r="AA723" i="1"/>
  <c r="G728" i="2" s="1"/>
  <c r="AA724" i="1"/>
  <c r="G729" i="2" s="1"/>
  <c r="AA725" i="1"/>
  <c r="G730" i="2" s="1"/>
  <c r="AA726" i="1"/>
  <c r="G731" i="2" s="1"/>
  <c r="AA727" i="1"/>
  <c r="G732" i="2" s="1"/>
  <c r="AA728" i="1"/>
  <c r="G733" i="2" s="1"/>
  <c r="AA729" i="1"/>
  <c r="G734" i="2" s="1"/>
  <c r="AA730" i="1"/>
  <c r="G735" i="2" s="1"/>
  <c r="AA731" i="1"/>
  <c r="G736" i="2" s="1"/>
  <c r="AA732" i="1"/>
  <c r="G737" i="2" s="1"/>
  <c r="Z7" i="1"/>
  <c r="Z5" i="1"/>
  <c r="Z3" i="1"/>
  <c r="Z12" i="1"/>
  <c r="Z8" i="1"/>
  <c r="Z10" i="1"/>
  <c r="Z4" i="1"/>
  <c r="Z6" i="1"/>
  <c r="AA2" i="1"/>
  <c r="G7" i="2" s="1"/>
  <c r="AA3" i="1"/>
  <c r="G8" i="2" s="1"/>
  <c r="O8" i="2" s="1"/>
  <c r="AA5" i="1"/>
  <c r="G10" i="2" s="1"/>
  <c r="AA7" i="1"/>
  <c r="G12" i="2" s="1"/>
  <c r="O12" i="2" s="1"/>
  <c r="AA9" i="1"/>
  <c r="G14" i="2" s="1"/>
  <c r="AA11" i="1"/>
  <c r="G16" i="2" s="1"/>
  <c r="O16" i="2" s="1"/>
  <c r="AA4" i="1"/>
  <c r="G9" i="2" s="1"/>
  <c r="AA6" i="1"/>
  <c r="G11" i="2" s="1"/>
  <c r="O11" i="2" s="1"/>
  <c r="AA8" i="1"/>
  <c r="G13" i="2" s="1"/>
  <c r="AA10" i="1"/>
  <c r="G15" i="2" s="1"/>
  <c r="O15" i="2" s="1"/>
  <c r="AA12" i="1"/>
  <c r="G17" i="2" s="1"/>
  <c r="K354" i="2"/>
  <c r="K336" i="2"/>
  <c r="K356" i="2"/>
  <c r="K337" i="2"/>
  <c r="K362" i="2"/>
  <c r="K330" i="2"/>
  <c r="K364" i="2"/>
  <c r="K345" i="2"/>
  <c r="K322" i="2"/>
  <c r="K358" i="2"/>
  <c r="K326" i="2"/>
  <c r="K360" i="2"/>
  <c r="S2" i="1"/>
  <c r="F7" i="2" s="1"/>
  <c r="S34" i="1"/>
  <c r="F39" i="2" s="1"/>
  <c r="S35" i="1"/>
  <c r="F40" i="2" s="1"/>
  <c r="S36" i="1"/>
  <c r="F41" i="2" s="1"/>
  <c r="S37" i="1"/>
  <c r="F42" i="2" s="1"/>
  <c r="S38" i="1"/>
  <c r="F43" i="2" s="1"/>
  <c r="S39" i="1"/>
  <c r="F44" i="2" s="1"/>
  <c r="S40" i="1"/>
  <c r="F45" i="2" s="1"/>
  <c r="S41" i="1"/>
  <c r="F46" i="2" s="1"/>
  <c r="S31" i="1"/>
  <c r="F36" i="2" s="1"/>
  <c r="S32" i="1"/>
  <c r="F37" i="2" s="1"/>
  <c r="S33" i="1"/>
  <c r="F38" i="2" s="1"/>
  <c r="S346" i="1"/>
  <c r="F351" i="2" s="1"/>
  <c r="S705" i="1"/>
  <c r="F710" i="2" s="1"/>
  <c r="S707" i="1"/>
  <c r="F712" i="2" s="1"/>
  <c r="S709" i="1"/>
  <c r="F714" i="2" s="1"/>
  <c r="S711" i="1"/>
  <c r="F716" i="2" s="1"/>
  <c r="S713" i="1"/>
  <c r="F718" i="2" s="1"/>
  <c r="S715" i="1"/>
  <c r="F720" i="2" s="1"/>
  <c r="S717" i="1"/>
  <c r="F722" i="2" s="1"/>
  <c r="S719" i="1"/>
  <c r="F724" i="2" s="1"/>
  <c r="S721" i="1"/>
  <c r="F726" i="2" s="1"/>
  <c r="S722" i="1"/>
  <c r="F727" i="2" s="1"/>
  <c r="S723" i="1"/>
  <c r="F728" i="2" s="1"/>
  <c r="S724" i="1"/>
  <c r="F729" i="2" s="1"/>
  <c r="S725" i="1"/>
  <c r="F730" i="2" s="1"/>
  <c r="S726" i="1"/>
  <c r="F731" i="2" s="1"/>
  <c r="S727" i="1"/>
  <c r="F732" i="2" s="1"/>
  <c r="S728" i="1"/>
  <c r="F733" i="2" s="1"/>
  <c r="S729" i="1"/>
  <c r="F734" i="2" s="1"/>
  <c r="S730" i="1"/>
  <c r="F735" i="2" s="1"/>
  <c r="S731" i="1"/>
  <c r="F736" i="2" s="1"/>
  <c r="S732" i="1"/>
  <c r="F737" i="2" s="1"/>
  <c r="S688" i="1"/>
  <c r="F693" i="2" s="1"/>
  <c r="S689" i="1"/>
  <c r="F694" i="2" s="1"/>
  <c r="N199" i="2" s="1"/>
  <c r="S690" i="1"/>
  <c r="F695" i="2" s="1"/>
  <c r="S691" i="1"/>
  <c r="F696" i="2" s="1"/>
  <c r="S692" i="1"/>
  <c r="F697" i="2" s="1"/>
  <c r="S693" i="1"/>
  <c r="F698" i="2" s="1"/>
  <c r="S694" i="1"/>
  <c r="F699" i="2" s="1"/>
  <c r="S695" i="1"/>
  <c r="F700" i="2" s="1"/>
  <c r="S696" i="1"/>
  <c r="F701" i="2" s="1"/>
  <c r="S697" i="1"/>
  <c r="F702" i="2" s="1"/>
  <c r="S698" i="1"/>
  <c r="F703" i="2" s="1"/>
  <c r="S699" i="1"/>
  <c r="F704" i="2" s="1"/>
  <c r="S700" i="1"/>
  <c r="F705" i="2" s="1"/>
  <c r="S701" i="1"/>
  <c r="F706" i="2" s="1"/>
  <c r="S702" i="1"/>
  <c r="F707" i="2" s="1"/>
  <c r="S703" i="1"/>
  <c r="F708" i="2" s="1"/>
  <c r="S704" i="1"/>
  <c r="F709" i="2" s="1"/>
  <c r="S706" i="1"/>
  <c r="F711" i="2" s="1"/>
  <c r="S708" i="1"/>
  <c r="F713" i="2" s="1"/>
  <c r="S710" i="1"/>
  <c r="F715" i="2" s="1"/>
  <c r="S712" i="1"/>
  <c r="F717" i="2" s="1"/>
  <c r="S714" i="1"/>
  <c r="F719" i="2" s="1"/>
  <c r="S716" i="1"/>
  <c r="F721" i="2" s="1"/>
  <c r="S718" i="1"/>
  <c r="F723" i="2" s="1"/>
  <c r="N723" i="2" s="1"/>
  <c r="S720" i="1"/>
  <c r="F725" i="2" s="1"/>
  <c r="N201" i="2"/>
  <c r="N197" i="2"/>
  <c r="N193" i="2"/>
  <c r="N189" i="2"/>
  <c r="N185" i="2"/>
  <c r="N689" i="2"/>
  <c r="N687" i="2"/>
  <c r="N685" i="2"/>
  <c r="N683" i="2"/>
  <c r="N681" i="2"/>
  <c r="N679" i="2"/>
  <c r="N677" i="2"/>
  <c r="N675" i="2"/>
  <c r="N673" i="2"/>
  <c r="N671" i="2"/>
  <c r="N669" i="2"/>
  <c r="N667" i="2"/>
  <c r="N665" i="2"/>
  <c r="N663" i="2"/>
  <c r="N661" i="2"/>
  <c r="N659" i="2"/>
  <c r="N657" i="2"/>
  <c r="N655" i="2"/>
  <c r="N653" i="2"/>
  <c r="N651" i="2"/>
  <c r="N649" i="2"/>
  <c r="N647" i="2"/>
  <c r="N645" i="2"/>
  <c r="N643" i="2"/>
  <c r="N641" i="2"/>
  <c r="N639" i="2"/>
  <c r="N637" i="2"/>
  <c r="N635" i="2"/>
  <c r="N633" i="2"/>
  <c r="N631" i="2"/>
  <c r="N629" i="2"/>
  <c r="N627" i="2"/>
  <c r="N625" i="2"/>
  <c r="N623" i="2"/>
  <c r="N621" i="2"/>
  <c r="N619" i="2"/>
  <c r="N617" i="2"/>
  <c r="N615" i="2"/>
  <c r="N613" i="2"/>
  <c r="N611" i="2"/>
  <c r="N609" i="2"/>
  <c r="N607" i="2"/>
  <c r="N605" i="2"/>
  <c r="N603" i="2"/>
  <c r="N601" i="2"/>
  <c r="N599" i="2"/>
  <c r="N597" i="2"/>
  <c r="N595" i="2"/>
  <c r="N593" i="2"/>
  <c r="N591" i="2"/>
  <c r="N589" i="2"/>
  <c r="N587" i="2"/>
  <c r="N585" i="2"/>
  <c r="N583" i="2"/>
  <c r="N581" i="2"/>
  <c r="N579" i="2"/>
  <c r="N577" i="2"/>
  <c r="N575" i="2"/>
  <c r="N573" i="2"/>
  <c r="N571" i="2"/>
  <c r="N569" i="2"/>
  <c r="N567" i="2"/>
  <c r="N565" i="2"/>
  <c r="N563" i="2"/>
  <c r="N561" i="2"/>
  <c r="N559" i="2"/>
  <c r="N557" i="2"/>
  <c r="N555" i="2"/>
  <c r="N553" i="2"/>
  <c r="N551" i="2"/>
  <c r="N549" i="2"/>
  <c r="N547" i="2"/>
  <c r="N545" i="2"/>
  <c r="N543" i="2"/>
  <c r="N541" i="2"/>
  <c r="N539" i="2"/>
  <c r="N537" i="2"/>
  <c r="N535" i="2"/>
  <c r="N533" i="2"/>
  <c r="N531" i="2"/>
  <c r="N529" i="2"/>
  <c r="N527" i="2"/>
  <c r="N525" i="2"/>
  <c r="N523" i="2"/>
  <c r="N521" i="2"/>
  <c r="N519" i="2"/>
  <c r="N517" i="2"/>
  <c r="N515" i="2"/>
  <c r="N513" i="2"/>
  <c r="N511" i="2"/>
  <c r="N509" i="2"/>
  <c r="N507" i="2"/>
  <c r="N505" i="2"/>
  <c r="N503" i="2"/>
  <c r="N501" i="2"/>
  <c r="N499" i="2"/>
  <c r="N497" i="2"/>
  <c r="N495" i="2"/>
  <c r="N493" i="2"/>
  <c r="N491" i="2"/>
  <c r="N489" i="2"/>
  <c r="N487" i="2"/>
  <c r="N485" i="2"/>
  <c r="N483" i="2"/>
  <c r="N481" i="2"/>
  <c r="N479" i="2"/>
  <c r="N477" i="2"/>
  <c r="N475" i="2"/>
  <c r="N473" i="2"/>
  <c r="N471" i="2"/>
  <c r="N469" i="2"/>
  <c r="N467" i="2"/>
  <c r="N465" i="2"/>
  <c r="N463" i="2"/>
  <c r="N461" i="2"/>
  <c r="N459" i="2"/>
  <c r="N457" i="2"/>
  <c r="N455" i="2"/>
  <c r="N453" i="2"/>
  <c r="N451" i="2"/>
  <c r="N449" i="2"/>
  <c r="N447" i="2"/>
  <c r="N445" i="2"/>
  <c r="N443" i="2"/>
  <c r="N441" i="2"/>
  <c r="N439" i="2"/>
  <c r="N437" i="2"/>
  <c r="N435" i="2"/>
  <c r="N433" i="2"/>
  <c r="N431" i="2"/>
  <c r="N429" i="2"/>
  <c r="N427" i="2"/>
  <c r="N425" i="2"/>
  <c r="N423" i="2"/>
  <c r="N421" i="2"/>
  <c r="N419" i="2"/>
  <c r="N417" i="2"/>
  <c r="N415" i="2"/>
  <c r="N413" i="2"/>
  <c r="N411" i="2"/>
  <c r="N409" i="2"/>
  <c r="N407" i="2"/>
  <c r="N405" i="2"/>
  <c r="N403" i="2"/>
  <c r="N401" i="2"/>
  <c r="N399" i="2"/>
  <c r="N397" i="2"/>
  <c r="N395" i="2"/>
  <c r="N393" i="2"/>
  <c r="N391" i="2"/>
  <c r="N389" i="2"/>
  <c r="N387" i="2"/>
  <c r="N385" i="2"/>
  <c r="N383" i="2"/>
  <c r="N381" i="2"/>
  <c r="N379" i="2"/>
  <c r="N377" i="2"/>
  <c r="N375" i="2"/>
  <c r="N373" i="2"/>
  <c r="N371" i="2"/>
  <c r="N369" i="2"/>
  <c r="N367" i="2"/>
  <c r="N365" i="2"/>
  <c r="N363" i="2"/>
  <c r="N361" i="2"/>
  <c r="N359" i="2"/>
  <c r="N357" i="2"/>
  <c r="N355" i="2"/>
  <c r="N353" i="2"/>
  <c r="N2" i="1"/>
  <c r="E7" i="2" s="1"/>
  <c r="N31" i="1"/>
  <c r="E36" i="2" s="1"/>
  <c r="N32" i="1"/>
  <c r="E37" i="2" s="1"/>
  <c r="N33" i="1"/>
  <c r="E38" i="2" s="1"/>
  <c r="N34" i="1"/>
  <c r="E39" i="2" s="1"/>
  <c r="N35" i="1"/>
  <c r="E40" i="2" s="1"/>
  <c r="N36" i="1"/>
  <c r="E41" i="2" s="1"/>
  <c r="N37" i="1"/>
  <c r="E42" i="2" s="1"/>
  <c r="N38" i="1"/>
  <c r="E43" i="2" s="1"/>
  <c r="N39" i="1"/>
  <c r="E44" i="2" s="1"/>
  <c r="N40" i="1"/>
  <c r="E45" i="2" s="1"/>
  <c r="N41" i="1"/>
  <c r="E46" i="2" s="1"/>
  <c r="N178" i="1"/>
  <c r="E183" i="2" s="1"/>
  <c r="N722" i="1"/>
  <c r="E727" i="2" s="1"/>
  <c r="N723" i="1"/>
  <c r="E728" i="2" s="1"/>
  <c r="N724" i="1"/>
  <c r="E729" i="2" s="1"/>
  <c r="N725" i="1"/>
  <c r="E730" i="2" s="1"/>
  <c r="N726" i="1"/>
  <c r="E731" i="2" s="1"/>
  <c r="N727" i="1"/>
  <c r="E732" i="2" s="1"/>
  <c r="N728" i="1"/>
  <c r="E733" i="2" s="1"/>
  <c r="N729" i="1"/>
  <c r="E734" i="2" s="1"/>
  <c r="N730" i="1"/>
  <c r="E735" i="2" s="1"/>
  <c r="N731" i="1"/>
  <c r="E736" i="2" s="1"/>
  <c r="N732" i="1"/>
  <c r="E737" i="2" s="1"/>
  <c r="N688" i="1"/>
  <c r="E693" i="2" s="1"/>
  <c r="L219" i="2" s="1"/>
  <c r="N689" i="1"/>
  <c r="E694" i="2" s="1"/>
  <c r="N690" i="1"/>
  <c r="E695" i="2" s="1"/>
  <c r="N691" i="1"/>
  <c r="E696" i="2" s="1"/>
  <c r="N692" i="1"/>
  <c r="E697" i="2" s="1"/>
  <c r="N693" i="1"/>
  <c r="E698" i="2" s="1"/>
  <c r="N694" i="1"/>
  <c r="E699" i="2" s="1"/>
  <c r="N695" i="1"/>
  <c r="E700" i="2" s="1"/>
  <c r="N696" i="1"/>
  <c r="E701" i="2" s="1"/>
  <c r="N697" i="1"/>
  <c r="E702" i="2" s="1"/>
  <c r="N698" i="1"/>
  <c r="E703" i="2" s="1"/>
  <c r="N699" i="1"/>
  <c r="E704" i="2" s="1"/>
  <c r="N700" i="1"/>
  <c r="E705" i="2" s="1"/>
  <c r="N701" i="1"/>
  <c r="E706" i="2" s="1"/>
  <c r="N702" i="1"/>
  <c r="E707" i="2" s="1"/>
  <c r="N703" i="1"/>
  <c r="E708" i="2" s="1"/>
  <c r="N704" i="1"/>
  <c r="E709" i="2" s="1"/>
  <c r="N3" i="1"/>
  <c r="E8" i="2" s="1"/>
  <c r="N4" i="1"/>
  <c r="E9" i="2" s="1"/>
  <c r="N5" i="1"/>
  <c r="E10" i="2" s="1"/>
  <c r="N6" i="1"/>
  <c r="E11" i="2" s="1"/>
  <c r="N7" i="1"/>
  <c r="E12" i="2" s="1"/>
  <c r="N8" i="1"/>
  <c r="E13" i="2" s="1"/>
  <c r="N9" i="1"/>
  <c r="E14" i="2" s="1"/>
  <c r="N705" i="1"/>
  <c r="E710" i="2" s="1"/>
  <c r="K142" i="2"/>
  <c r="K371" i="2"/>
  <c r="K315" i="2"/>
  <c r="K283" i="2"/>
  <c r="K251" i="2"/>
  <c r="K219" i="2"/>
  <c r="K187" i="2"/>
  <c r="K286" i="2"/>
  <c r="K254" i="2"/>
  <c r="K222" i="2"/>
  <c r="K190" i="2"/>
  <c r="K309" i="2"/>
  <c r="K277" i="2"/>
  <c r="K245" i="2"/>
  <c r="K213" i="2"/>
  <c r="K181" i="2"/>
  <c r="K312" i="2"/>
  <c r="K280" i="2"/>
  <c r="K248" i="2"/>
  <c r="K216" i="2"/>
  <c r="K186" i="2"/>
  <c r="K287" i="2"/>
  <c r="K255" i="2"/>
  <c r="K223" i="2"/>
  <c r="K191" i="2"/>
  <c r="K150" i="2"/>
  <c r="K290" i="2"/>
  <c r="K258" i="2"/>
  <c r="K226" i="2"/>
  <c r="K194" i="2"/>
  <c r="K281" i="2"/>
  <c r="K249" i="2"/>
  <c r="K217" i="2"/>
  <c r="K185" i="2"/>
  <c r="K316" i="2"/>
  <c r="K284" i="2"/>
  <c r="K252" i="2"/>
  <c r="K220" i="2"/>
  <c r="K307" i="2"/>
  <c r="K275" i="2"/>
  <c r="K243" i="2"/>
  <c r="K211" i="2"/>
  <c r="K179" i="2"/>
  <c r="K310" i="2"/>
  <c r="K278" i="2"/>
  <c r="K246" i="2"/>
  <c r="K214" i="2"/>
  <c r="K301" i="2"/>
  <c r="K269" i="2"/>
  <c r="K237" i="2"/>
  <c r="K205" i="2"/>
  <c r="K173" i="2"/>
  <c r="K304" i="2"/>
  <c r="K272" i="2"/>
  <c r="K240" i="2"/>
  <c r="K208" i="2"/>
  <c r="K170" i="2"/>
  <c r="K311" i="2"/>
  <c r="K279" i="2"/>
  <c r="K247" i="2"/>
  <c r="K215" i="2"/>
  <c r="K183" i="2"/>
  <c r="K314" i="2"/>
  <c r="K282" i="2"/>
  <c r="K250" i="2"/>
  <c r="K218" i="2"/>
  <c r="K305" i="2"/>
  <c r="K273" i="2"/>
  <c r="K241" i="2"/>
  <c r="K209" i="2"/>
  <c r="K177" i="2"/>
  <c r="K308" i="2"/>
  <c r="K276" i="2"/>
  <c r="K244" i="2"/>
  <c r="K204" i="2"/>
  <c r="K156" i="2"/>
  <c r="K102" i="2"/>
  <c r="K70" i="2"/>
  <c r="K38" i="2"/>
  <c r="K139" i="2"/>
  <c r="K107" i="2"/>
  <c r="K75" i="2"/>
  <c r="K43" i="2"/>
  <c r="K160" i="2"/>
  <c r="K120" i="2"/>
  <c r="K88" i="2"/>
  <c r="K56" i="2"/>
  <c r="K24" i="2"/>
  <c r="K157" i="2"/>
  <c r="K125" i="2"/>
  <c r="K93" i="2"/>
  <c r="K61" i="2"/>
  <c r="K29" i="2"/>
  <c r="K164" i="2"/>
  <c r="K122" i="2"/>
  <c r="K90" i="2"/>
  <c r="K58" i="2"/>
  <c r="K26" i="2"/>
  <c r="K159" i="2"/>
  <c r="K127" i="2"/>
  <c r="K95" i="2"/>
  <c r="K63" i="2"/>
  <c r="K31" i="2"/>
  <c r="K184" i="2"/>
  <c r="K140" i="2"/>
  <c r="K108" i="2"/>
  <c r="K76" i="2"/>
  <c r="K44" i="2"/>
  <c r="K145" i="2"/>
  <c r="K113" i="2"/>
  <c r="K81" i="2"/>
  <c r="K49" i="2"/>
  <c r="K17" i="2"/>
  <c r="K212" i="2"/>
  <c r="K178" i="2"/>
  <c r="K110" i="2"/>
  <c r="K78" i="2"/>
  <c r="K46" i="2"/>
  <c r="K147" i="2"/>
  <c r="K115" i="2"/>
  <c r="K83" i="2"/>
  <c r="K51" i="2"/>
  <c r="K19" i="2"/>
  <c r="K172" i="2"/>
  <c r="K128" i="2"/>
  <c r="K96" i="2"/>
  <c r="K64" i="2"/>
  <c r="K32" i="2"/>
  <c r="K165" i="2"/>
  <c r="K133" i="2"/>
  <c r="K101" i="2"/>
  <c r="K69" i="2"/>
  <c r="K37" i="2"/>
  <c r="K148" i="2"/>
  <c r="K114" i="2"/>
  <c r="K82" i="2"/>
  <c r="K50" i="2"/>
  <c r="K18" i="2"/>
  <c r="K151" i="2"/>
  <c r="K119" i="2"/>
  <c r="K87" i="2"/>
  <c r="K55" i="2"/>
  <c r="K23" i="2"/>
  <c r="K176" i="2"/>
  <c r="K132" i="2"/>
  <c r="K100" i="2"/>
  <c r="K68" i="2"/>
  <c r="K36" i="2"/>
  <c r="K137" i="2"/>
  <c r="K105" i="2"/>
  <c r="K73" i="2"/>
  <c r="K41" i="2"/>
  <c r="K558" i="2"/>
  <c r="K556" i="2"/>
  <c r="K552" i="2"/>
  <c r="K550" i="2"/>
  <c r="K548" i="2"/>
  <c r="K546" i="2"/>
  <c r="K544" i="2"/>
  <c r="K642" i="2"/>
  <c r="K646" i="2"/>
  <c r="K648" i="2"/>
  <c r="K650" i="2"/>
  <c r="K652" i="2"/>
  <c r="K654" i="2"/>
  <c r="K656" i="2"/>
  <c r="K658" i="2"/>
  <c r="K660" i="2"/>
  <c r="K662" i="2"/>
  <c r="K664" i="2"/>
  <c r="K666" i="2"/>
  <c r="K640" i="2"/>
  <c r="K638" i="2"/>
  <c r="K636" i="2"/>
  <c r="K634" i="2"/>
  <c r="K632" i="2"/>
  <c r="K630" i="2"/>
  <c r="K626" i="2"/>
  <c r="K624" i="2"/>
  <c r="K622" i="2"/>
  <c r="K620" i="2"/>
  <c r="K618" i="2"/>
  <c r="K616" i="2"/>
  <c r="K614" i="2"/>
  <c r="K612" i="2"/>
  <c r="K610" i="2"/>
  <c r="K608" i="2"/>
  <c r="K606" i="2"/>
  <c r="K604" i="2"/>
  <c r="K602" i="2"/>
  <c r="K600" i="2"/>
  <c r="K598" i="2"/>
  <c r="K596" i="2"/>
  <c r="K594" i="2"/>
  <c r="K592" i="2"/>
  <c r="K590" i="2"/>
  <c r="K588" i="2"/>
  <c r="K586" i="2"/>
  <c r="K584" i="2"/>
  <c r="K582" i="2"/>
  <c r="K580" i="2"/>
  <c r="K578" i="2"/>
  <c r="K576" i="2"/>
  <c r="K574" i="2"/>
  <c r="K572" i="2"/>
  <c r="K570" i="2"/>
  <c r="K568" i="2"/>
  <c r="K566" i="2"/>
  <c r="K564" i="2"/>
  <c r="K562" i="2"/>
  <c r="K560" i="2"/>
  <c r="K555" i="2"/>
  <c r="K338" i="2"/>
  <c r="K370" i="2"/>
  <c r="K299" i="2"/>
  <c r="K267" i="2"/>
  <c r="K235" i="2"/>
  <c r="K203" i="2"/>
  <c r="K171" i="2"/>
  <c r="K302" i="2"/>
  <c r="K270" i="2"/>
  <c r="K238" i="2"/>
  <c r="K206" i="2"/>
  <c r="K293" i="2"/>
  <c r="K261" i="2"/>
  <c r="K229" i="2"/>
  <c r="K197" i="2"/>
  <c r="K162" i="2"/>
  <c r="K296" i="2"/>
  <c r="K264" i="2"/>
  <c r="K232" i="2"/>
  <c r="K200" i="2"/>
  <c r="K303" i="2"/>
  <c r="K271" i="2"/>
  <c r="K239" i="2"/>
  <c r="K207" i="2"/>
  <c r="K175" i="2"/>
  <c r="K306" i="2"/>
  <c r="K274" i="2"/>
  <c r="K242" i="2"/>
  <c r="K210" i="2"/>
  <c r="K297" i="2"/>
  <c r="K265" i="2"/>
  <c r="K233" i="2"/>
  <c r="K201" i="2"/>
  <c r="K169" i="2"/>
  <c r="K300" i="2"/>
  <c r="K268" i="2"/>
  <c r="K236" i="2"/>
  <c r="K259" i="2"/>
  <c r="K227" i="2"/>
  <c r="K195" i="2"/>
  <c r="K158" i="2"/>
  <c r="K294" i="2"/>
  <c r="K262" i="2"/>
  <c r="K230" i="2"/>
  <c r="K198" i="2"/>
  <c r="K285" i="2"/>
  <c r="K253" i="2"/>
  <c r="K221" i="2"/>
  <c r="K189" i="2"/>
  <c r="K146" i="2"/>
  <c r="K288" i="2"/>
  <c r="K256" i="2"/>
  <c r="K224" i="2"/>
  <c r="K192" i="2"/>
  <c r="K126" i="2"/>
  <c r="K295" i="2"/>
  <c r="K263" i="2"/>
  <c r="K231" i="2"/>
  <c r="K199" i="2"/>
  <c r="K166" i="2"/>
  <c r="K298" i="2"/>
  <c r="K266" i="2"/>
  <c r="K234" i="2"/>
  <c r="K202" i="2"/>
  <c r="K289" i="2"/>
  <c r="K257" i="2"/>
  <c r="K225" i="2"/>
  <c r="K193" i="2"/>
  <c r="K154" i="2"/>
  <c r="K292" i="2"/>
  <c r="K260" i="2"/>
  <c r="K228" i="2"/>
  <c r="K188" i="2"/>
  <c r="K118" i="2"/>
  <c r="K86" i="2"/>
  <c r="K54" i="2"/>
  <c r="K22" i="2"/>
  <c r="K155" i="2"/>
  <c r="K123" i="2"/>
  <c r="K91" i="2"/>
  <c r="K59" i="2"/>
  <c r="K27" i="2"/>
  <c r="K180" i="2"/>
  <c r="K136" i="2"/>
  <c r="K104" i="2"/>
  <c r="K72" i="2"/>
  <c r="K40" i="2"/>
  <c r="K141" i="2"/>
  <c r="K109" i="2"/>
  <c r="K77" i="2"/>
  <c r="K45" i="2"/>
  <c r="K182" i="2"/>
  <c r="K138" i="2"/>
  <c r="K106" i="2"/>
  <c r="K74" i="2"/>
  <c r="K42" i="2"/>
  <c r="K143" i="2"/>
  <c r="K111" i="2"/>
  <c r="K79" i="2"/>
  <c r="K47" i="2"/>
  <c r="K15" i="2"/>
  <c r="K168" i="2"/>
  <c r="K124" i="2"/>
  <c r="K92" i="2"/>
  <c r="K60" i="2"/>
  <c r="K28" i="2"/>
  <c r="K161" i="2"/>
  <c r="K129" i="2"/>
  <c r="K97" i="2"/>
  <c r="K65" i="2"/>
  <c r="K33" i="2"/>
  <c r="K196" i="2"/>
  <c r="K134" i="2"/>
  <c r="K94" i="2"/>
  <c r="K62" i="2"/>
  <c r="K30" i="2"/>
  <c r="K163" i="2"/>
  <c r="K131" i="2"/>
  <c r="K99" i="2"/>
  <c r="K67" i="2"/>
  <c r="K35" i="2"/>
  <c r="K144" i="2"/>
  <c r="K112" i="2"/>
  <c r="K80" i="2"/>
  <c r="K48" i="2"/>
  <c r="K16" i="2"/>
  <c r="K149" i="2"/>
  <c r="K117" i="2"/>
  <c r="K85" i="2"/>
  <c r="K53" i="2"/>
  <c r="K21" i="2"/>
  <c r="K174" i="2"/>
  <c r="K130" i="2"/>
  <c r="K98" i="2"/>
  <c r="K66" i="2"/>
  <c r="K34" i="2"/>
  <c r="K167" i="2"/>
  <c r="K135" i="2"/>
  <c r="K103" i="2"/>
  <c r="K71" i="2"/>
  <c r="K39" i="2"/>
  <c r="K152" i="2"/>
  <c r="K116" i="2"/>
  <c r="K84" i="2"/>
  <c r="K52" i="2"/>
  <c r="K20" i="2"/>
  <c r="K153" i="2"/>
  <c r="K121" i="2"/>
  <c r="K89" i="2"/>
  <c r="K57" i="2"/>
  <c r="K25" i="2"/>
  <c r="K557" i="2"/>
  <c r="K553" i="2"/>
  <c r="K551" i="2"/>
  <c r="K549" i="2"/>
  <c r="K547" i="2"/>
  <c r="K545" i="2"/>
  <c r="K543" i="2"/>
  <c r="K641" i="2"/>
  <c r="K643" i="2"/>
  <c r="K645" i="2"/>
  <c r="K647" i="2"/>
  <c r="K649" i="2"/>
  <c r="K653" i="2"/>
  <c r="K655" i="2"/>
  <c r="K657" i="2"/>
  <c r="K659" i="2"/>
  <c r="K663" i="2"/>
  <c r="K639" i="2"/>
  <c r="K637" i="2"/>
  <c r="K635" i="2"/>
  <c r="K631" i="2"/>
  <c r="K629" i="2"/>
  <c r="K627" i="2"/>
  <c r="K625" i="2"/>
  <c r="K623" i="2"/>
  <c r="K621" i="2"/>
  <c r="K619" i="2"/>
  <c r="K617" i="2"/>
  <c r="K615" i="2"/>
  <c r="K613" i="2"/>
  <c r="K611" i="2"/>
  <c r="K609" i="2"/>
  <c r="K607" i="2"/>
  <c r="K605" i="2"/>
  <c r="K603" i="2"/>
  <c r="K601" i="2"/>
  <c r="K599" i="2"/>
  <c r="K597" i="2"/>
  <c r="K595" i="2"/>
  <c r="K593" i="2"/>
  <c r="K591" i="2"/>
  <c r="K589" i="2"/>
  <c r="K587" i="2"/>
  <c r="K585" i="2"/>
  <c r="K583" i="2"/>
  <c r="K581" i="2"/>
  <c r="K579" i="2"/>
  <c r="K577" i="2"/>
  <c r="K575" i="2"/>
  <c r="K573" i="2"/>
  <c r="K571" i="2"/>
  <c r="K569" i="2"/>
  <c r="K567" i="2"/>
  <c r="K565" i="2"/>
  <c r="K563" i="2"/>
  <c r="K561" i="2"/>
  <c r="K559" i="2"/>
  <c r="K554" i="2"/>
  <c r="K350" i="2"/>
  <c r="K373" i="2"/>
  <c r="K352" i="2"/>
  <c r="K375" i="2"/>
  <c r="K341" i="2"/>
  <c r="K318" i="2"/>
  <c r="K339" i="2"/>
  <c r="K319" i="2"/>
  <c r="K343" i="2"/>
  <c r="K365" i="2"/>
  <c r="K331" i="2"/>
  <c r="K363" i="2"/>
  <c r="K329" i="2"/>
  <c r="K367" i="2"/>
  <c r="K333" i="2"/>
  <c r="K379" i="2"/>
  <c r="K386" i="2"/>
  <c r="K385" i="2"/>
  <c r="K387" i="2"/>
  <c r="K380" i="2"/>
  <c r="K377" i="2"/>
  <c r="K384" i="2"/>
  <c r="K429" i="2"/>
  <c r="K427" i="2"/>
  <c r="K425" i="2"/>
  <c r="K423" i="2"/>
  <c r="K421" i="2"/>
  <c r="K419" i="2"/>
  <c r="K417" i="2"/>
  <c r="K415" i="2"/>
  <c r="K413" i="2"/>
  <c r="K411" i="2"/>
  <c r="K409" i="2"/>
  <c r="K407" i="2"/>
  <c r="K405" i="2"/>
  <c r="K403" i="2"/>
  <c r="K401" i="2"/>
  <c r="K399" i="2"/>
  <c r="K397" i="2"/>
  <c r="K395" i="2"/>
  <c r="K393" i="2"/>
  <c r="K391" i="2"/>
  <c r="K389" i="2"/>
  <c r="K471" i="2"/>
  <c r="K469" i="2"/>
  <c r="K467" i="2"/>
  <c r="K465" i="2"/>
  <c r="K463" i="2"/>
  <c r="K461" i="2"/>
  <c r="K459" i="2"/>
  <c r="K457" i="2"/>
  <c r="K455" i="2"/>
  <c r="K453" i="2"/>
  <c r="K451" i="2"/>
  <c r="K449" i="2"/>
  <c r="K447" i="2"/>
  <c r="K445" i="2"/>
  <c r="K443" i="2"/>
  <c r="K441" i="2"/>
  <c r="K439" i="2"/>
  <c r="K437" i="2"/>
  <c r="K435" i="2"/>
  <c r="K433" i="2"/>
  <c r="K431" i="2"/>
  <c r="K542" i="2"/>
  <c r="K540" i="2"/>
  <c r="K538" i="2"/>
  <c r="K536" i="2"/>
  <c r="K534" i="2"/>
  <c r="K532" i="2"/>
  <c r="K291" i="2"/>
  <c r="K530" i="2"/>
  <c r="K528" i="2"/>
  <c r="K526" i="2"/>
  <c r="K524" i="2"/>
  <c r="K522" i="2"/>
  <c r="K520" i="2"/>
  <c r="K518" i="2"/>
  <c r="K516" i="2"/>
  <c r="K514" i="2"/>
  <c r="K512" i="2"/>
  <c r="K510" i="2"/>
  <c r="K508" i="2"/>
  <c r="K506" i="2"/>
  <c r="K504" i="2"/>
  <c r="K502" i="2"/>
  <c r="K500" i="2"/>
  <c r="K498" i="2"/>
  <c r="K496" i="2"/>
  <c r="K494" i="2"/>
  <c r="K492" i="2"/>
  <c r="K490" i="2"/>
  <c r="K488" i="2"/>
  <c r="K486" i="2"/>
  <c r="K484" i="2"/>
  <c r="K482" i="2"/>
  <c r="K480" i="2"/>
  <c r="K478" i="2"/>
  <c r="K476" i="2"/>
  <c r="K474" i="2"/>
  <c r="K736" i="2"/>
  <c r="K734" i="2"/>
  <c r="K732" i="2"/>
  <c r="K665" i="2"/>
  <c r="K730" i="2"/>
  <c r="K728" i="2"/>
  <c r="K726" i="2"/>
  <c r="K661" i="2"/>
  <c r="K724" i="2"/>
  <c r="K722" i="2"/>
  <c r="K720" i="2"/>
  <c r="K718" i="2"/>
  <c r="K716" i="2"/>
  <c r="K714" i="2"/>
  <c r="K712" i="2"/>
  <c r="K710" i="2"/>
  <c r="K708" i="2"/>
  <c r="K706" i="2"/>
  <c r="K704" i="2"/>
  <c r="K702" i="2"/>
  <c r="K700" i="2"/>
  <c r="K698" i="2"/>
  <c r="K628" i="2"/>
  <c r="K670" i="2"/>
  <c r="K672" i="2"/>
  <c r="K674" i="2"/>
  <c r="K676" i="2"/>
  <c r="K678" i="2"/>
  <c r="K680" i="2"/>
  <c r="K682" i="2"/>
  <c r="K684" i="2"/>
  <c r="K686" i="2"/>
  <c r="K688" i="2"/>
  <c r="K633" i="2"/>
  <c r="K690" i="2"/>
  <c r="K692" i="2"/>
  <c r="K694" i="2"/>
  <c r="K696" i="2"/>
  <c r="K473" i="2"/>
  <c r="K340" i="2"/>
  <c r="K372" i="2"/>
  <c r="K353" i="2"/>
  <c r="K332" i="2"/>
  <c r="K366" i="2"/>
  <c r="K335" i="2"/>
  <c r="K368" i="2"/>
  <c r="K11" i="2"/>
  <c r="K357" i="2"/>
  <c r="K320" i="2"/>
  <c r="K355" i="2"/>
  <c r="K325" i="2"/>
  <c r="K359" i="2"/>
  <c r="K324" i="2"/>
  <c r="K328" i="2"/>
  <c r="K349" i="2"/>
  <c r="K323" i="2"/>
  <c r="K347" i="2"/>
  <c r="K317" i="2"/>
  <c r="K351" i="2"/>
  <c r="K321" i="2"/>
  <c r="K381" i="2"/>
  <c r="K383" i="2"/>
  <c r="K376" i="2"/>
  <c r="K378" i="2"/>
  <c r="K382" i="2"/>
  <c r="K428" i="2"/>
  <c r="K426" i="2"/>
  <c r="K424" i="2"/>
  <c r="K422" i="2"/>
  <c r="K420" i="2"/>
  <c r="K418" i="2"/>
  <c r="K416" i="2"/>
  <c r="K414" i="2"/>
  <c r="K412" i="2"/>
  <c r="K410" i="2"/>
  <c r="K408" i="2"/>
  <c r="K406" i="2"/>
  <c r="K404" i="2"/>
  <c r="K402" i="2"/>
  <c r="K400" i="2"/>
  <c r="K398" i="2"/>
  <c r="K396" i="2"/>
  <c r="K394" i="2"/>
  <c r="K392" i="2"/>
  <c r="K390" i="2"/>
  <c r="K388" i="2"/>
  <c r="K472" i="2"/>
  <c r="K470" i="2"/>
  <c r="K468" i="2"/>
  <c r="K466" i="2"/>
  <c r="K464" i="2"/>
  <c r="K462" i="2"/>
  <c r="K460" i="2"/>
  <c r="K458" i="2"/>
  <c r="K456" i="2"/>
  <c r="K454" i="2"/>
  <c r="K452" i="2"/>
  <c r="K450" i="2"/>
  <c r="K448" i="2"/>
  <c r="K446" i="2"/>
  <c r="K444" i="2"/>
  <c r="K442" i="2"/>
  <c r="K440" i="2"/>
  <c r="K438" i="2"/>
  <c r="K436" i="2"/>
  <c r="K434" i="2"/>
  <c r="K432" i="2"/>
  <c r="K313" i="2"/>
  <c r="K541" i="2"/>
  <c r="K539" i="2"/>
  <c r="K537" i="2"/>
  <c r="K535" i="2"/>
  <c r="K533" i="2"/>
  <c r="K531" i="2"/>
  <c r="K529" i="2"/>
  <c r="K527" i="2"/>
  <c r="K525" i="2"/>
  <c r="K523" i="2"/>
  <c r="K521" i="2"/>
  <c r="K519" i="2"/>
  <c r="K517" i="2"/>
  <c r="K515" i="2"/>
  <c r="K513" i="2"/>
  <c r="K511" i="2"/>
  <c r="K509" i="2"/>
  <c r="K507" i="2"/>
  <c r="K505" i="2"/>
  <c r="K503" i="2"/>
  <c r="K501" i="2"/>
  <c r="K499" i="2"/>
  <c r="K497" i="2"/>
  <c r="K495" i="2"/>
  <c r="K493" i="2"/>
  <c r="K491" i="2"/>
  <c r="K489" i="2"/>
  <c r="K487" i="2"/>
  <c r="K485" i="2"/>
  <c r="K483" i="2"/>
  <c r="K481" i="2"/>
  <c r="K479" i="2"/>
  <c r="K477" i="2"/>
  <c r="K475" i="2"/>
  <c r="K737" i="2"/>
  <c r="K668" i="2"/>
  <c r="K735" i="2"/>
  <c r="K667" i="2"/>
  <c r="K733" i="2"/>
  <c r="K731" i="2"/>
  <c r="K729" i="2"/>
  <c r="K727" i="2"/>
  <c r="K725" i="2"/>
  <c r="K723" i="2"/>
  <c r="K721" i="2"/>
  <c r="K719" i="2"/>
  <c r="K717" i="2"/>
  <c r="K715" i="2"/>
  <c r="K651" i="2"/>
  <c r="K713" i="2"/>
  <c r="K711" i="2"/>
  <c r="K709" i="2"/>
  <c r="K707" i="2"/>
  <c r="K705" i="2"/>
  <c r="K703" i="2"/>
  <c r="K701" i="2"/>
  <c r="K699" i="2"/>
  <c r="K669" i="2"/>
  <c r="K671" i="2"/>
  <c r="K673" i="2"/>
  <c r="K675" i="2"/>
  <c r="K677" i="2"/>
  <c r="K679" i="2"/>
  <c r="K681" i="2"/>
  <c r="K683" i="2"/>
  <c r="K685" i="2"/>
  <c r="K687" i="2"/>
  <c r="K689" i="2"/>
  <c r="K691" i="2"/>
  <c r="K693" i="2"/>
  <c r="K695" i="2"/>
  <c r="K697" i="2"/>
  <c r="K430" i="2"/>
  <c r="K644" i="2"/>
  <c r="K10" i="2"/>
  <c r="K9" i="2"/>
  <c r="K13" i="2"/>
  <c r="K12" i="2"/>
  <c r="K14" i="2"/>
  <c r="K8" i="2"/>
  <c r="L14" i="2" l="1"/>
  <c r="L12" i="2"/>
  <c r="L10" i="2"/>
  <c r="L8" i="2"/>
  <c r="M8" i="2" s="1"/>
  <c r="L186" i="2"/>
  <c r="L190" i="2"/>
  <c r="L194" i="2"/>
  <c r="L198" i="2"/>
  <c r="L202" i="2"/>
  <c r="L206" i="2"/>
  <c r="L210" i="2"/>
  <c r="L214" i="2"/>
  <c r="M214" i="2" s="1"/>
  <c r="N183" i="2"/>
  <c r="N187" i="2"/>
  <c r="N191" i="2"/>
  <c r="N195" i="2"/>
  <c r="N166" i="2"/>
  <c r="L185" i="2"/>
  <c r="L189" i="2"/>
  <c r="L193" i="2"/>
  <c r="L197" i="2"/>
  <c r="L203" i="2"/>
  <c r="L211" i="2"/>
  <c r="L218" i="2"/>
  <c r="M218" i="2" s="1"/>
  <c r="M211" i="2"/>
  <c r="M194" i="2"/>
  <c r="L13" i="2"/>
  <c r="L11" i="2"/>
  <c r="L9" i="2"/>
  <c r="L107" i="2"/>
  <c r="L181" i="2"/>
  <c r="L177" i="2"/>
  <c r="L173" i="2"/>
  <c r="L169" i="2"/>
  <c r="L165" i="2"/>
  <c r="L161" i="2"/>
  <c r="L157" i="2"/>
  <c r="L153" i="2"/>
  <c r="L149" i="2"/>
  <c r="L145" i="2"/>
  <c r="L141" i="2"/>
  <c r="L137" i="2"/>
  <c r="L290" i="2"/>
  <c r="L286" i="2"/>
  <c r="L282" i="2"/>
  <c r="L278" i="2"/>
  <c r="L274" i="2"/>
  <c r="L270" i="2"/>
  <c r="L266" i="2"/>
  <c r="L262" i="2"/>
  <c r="L258" i="2"/>
  <c r="L254" i="2"/>
  <c r="L250" i="2"/>
  <c r="L246" i="2"/>
  <c r="L242" i="2"/>
  <c r="L238" i="2"/>
  <c r="L180" i="2"/>
  <c r="L176" i="2"/>
  <c r="L172" i="2"/>
  <c r="L168" i="2"/>
  <c r="M168" i="2" s="1"/>
  <c r="L164" i="2"/>
  <c r="L160" i="2"/>
  <c r="M160" i="2" s="1"/>
  <c r="L156" i="2"/>
  <c r="L152" i="2"/>
  <c r="L148" i="2"/>
  <c r="L144" i="2"/>
  <c r="L140" i="2"/>
  <c r="M140" i="2" s="1"/>
  <c r="L136" i="2"/>
  <c r="L287" i="2"/>
  <c r="L283" i="2"/>
  <c r="L279" i="2"/>
  <c r="L275" i="2"/>
  <c r="L271" i="2"/>
  <c r="L267" i="2"/>
  <c r="L263" i="2"/>
  <c r="L259" i="2"/>
  <c r="L255" i="2"/>
  <c r="L251" i="2"/>
  <c r="L247" i="2"/>
  <c r="L243" i="2"/>
  <c r="L239" i="2"/>
  <c r="L132" i="2"/>
  <c r="L122" i="2"/>
  <c r="L118" i="2"/>
  <c r="L235" i="2"/>
  <c r="L231" i="2"/>
  <c r="L227" i="2"/>
  <c r="L131" i="2"/>
  <c r="L121" i="2"/>
  <c r="L117" i="2"/>
  <c r="L234" i="2"/>
  <c r="L230" i="2"/>
  <c r="L226" i="2"/>
  <c r="L110" i="2"/>
  <c r="L114" i="2"/>
  <c r="L113" i="2"/>
  <c r="L224" i="2"/>
  <c r="M224" i="2" s="1"/>
  <c r="L105" i="2"/>
  <c r="L179" i="2"/>
  <c r="L175" i="2"/>
  <c r="M175" i="2" s="1"/>
  <c r="L171" i="2"/>
  <c r="L167" i="2"/>
  <c r="L163" i="2"/>
  <c r="L159" i="2"/>
  <c r="L155" i="2"/>
  <c r="L151" i="2"/>
  <c r="L147" i="2"/>
  <c r="L143" i="2"/>
  <c r="L139" i="2"/>
  <c r="L135" i="2"/>
  <c r="L288" i="2"/>
  <c r="L284" i="2"/>
  <c r="L280" i="2"/>
  <c r="L276" i="2"/>
  <c r="L272" i="2"/>
  <c r="L268" i="2"/>
  <c r="L264" i="2"/>
  <c r="L260" i="2"/>
  <c r="L256" i="2"/>
  <c r="L252" i="2"/>
  <c r="L248" i="2"/>
  <c r="L244" i="2"/>
  <c r="L240" i="2"/>
  <c r="L182" i="2"/>
  <c r="M182" i="2" s="1"/>
  <c r="L178" i="2"/>
  <c r="L174" i="2"/>
  <c r="L170" i="2"/>
  <c r="L166" i="2"/>
  <c r="L162" i="2"/>
  <c r="L158" i="2"/>
  <c r="L154" i="2"/>
  <c r="L150" i="2"/>
  <c r="M150" i="2" s="1"/>
  <c r="L146" i="2"/>
  <c r="L142" i="2"/>
  <c r="L138" i="2"/>
  <c r="L289" i="2"/>
  <c r="L285" i="2"/>
  <c r="L281" i="2"/>
  <c r="L277" i="2"/>
  <c r="L273" i="2"/>
  <c r="L269" i="2"/>
  <c r="L265" i="2"/>
  <c r="L261" i="2"/>
  <c r="L257" i="2"/>
  <c r="L253" i="2"/>
  <c r="L249" i="2"/>
  <c r="L245" i="2"/>
  <c r="L241" i="2"/>
  <c r="L237" i="2"/>
  <c r="L134" i="2"/>
  <c r="L130" i="2"/>
  <c r="L120" i="2"/>
  <c r="L116" i="2"/>
  <c r="L233" i="2"/>
  <c r="L229" i="2"/>
  <c r="L225" i="2"/>
  <c r="L133" i="2"/>
  <c r="L129" i="2"/>
  <c r="L119" i="2"/>
  <c r="L236" i="2"/>
  <c r="L232" i="2"/>
  <c r="L228" i="2"/>
  <c r="L106" i="2"/>
  <c r="L112" i="2"/>
  <c r="L223" i="2"/>
  <c r="M223" i="2" s="1"/>
  <c r="L111" i="2"/>
  <c r="L115" i="2"/>
  <c r="L221" i="2"/>
  <c r="M221" i="2" s="1"/>
  <c r="L109" i="2"/>
  <c r="L220" i="2"/>
  <c r="M220" i="2" s="1"/>
  <c r="L217" i="2"/>
  <c r="L213" i="2"/>
  <c r="L209" i="2"/>
  <c r="L205" i="2"/>
  <c r="L201" i="2"/>
  <c r="L183" i="2"/>
  <c r="L184" i="2"/>
  <c r="L188" i="2"/>
  <c r="M188" i="2" s="1"/>
  <c r="L192" i="2"/>
  <c r="L196" i="2"/>
  <c r="L200" i="2"/>
  <c r="L204" i="2"/>
  <c r="M204" i="2" s="1"/>
  <c r="L208" i="2"/>
  <c r="M208" i="2" s="1"/>
  <c r="L212" i="2"/>
  <c r="L216" i="2"/>
  <c r="M216" i="2" s="1"/>
  <c r="L187" i="2"/>
  <c r="L191" i="2"/>
  <c r="L195" i="2"/>
  <c r="L199" i="2"/>
  <c r="M199" i="2" s="1"/>
  <c r="L207" i="2"/>
  <c r="L215" i="2"/>
  <c r="L222" i="2"/>
  <c r="M222" i="2" s="1"/>
  <c r="L108" i="2"/>
  <c r="O17" i="2"/>
  <c r="O13" i="2"/>
  <c r="O9" i="2"/>
  <c r="O14" i="2"/>
  <c r="O10" i="2"/>
  <c r="O7" i="2"/>
  <c r="P314" i="2"/>
  <c r="L708" i="2"/>
  <c r="L706" i="2"/>
  <c r="L704" i="2"/>
  <c r="L702" i="2"/>
  <c r="L700" i="2"/>
  <c r="L698" i="2"/>
  <c r="L696" i="2"/>
  <c r="N719" i="2"/>
  <c r="N691" i="2"/>
  <c r="N725" i="2"/>
  <c r="N721" i="2"/>
  <c r="N717" i="2"/>
  <c r="L45" i="2"/>
  <c r="L43" i="2"/>
  <c r="L41" i="2"/>
  <c r="L39" i="2"/>
  <c r="L37" i="2"/>
  <c r="L7" i="2"/>
  <c r="P348" i="2"/>
  <c r="P350" i="2"/>
  <c r="P352" i="2"/>
  <c r="P354" i="2"/>
  <c r="P356" i="2"/>
  <c r="L49" i="2"/>
  <c r="L53" i="2"/>
  <c r="L57" i="2"/>
  <c r="L61" i="2"/>
  <c r="L15" i="2"/>
  <c r="L19" i="2"/>
  <c r="L23" i="2"/>
  <c r="L27" i="2"/>
  <c r="L31" i="2"/>
  <c r="L35" i="2"/>
  <c r="L50" i="2"/>
  <c r="L54" i="2"/>
  <c r="L58" i="2"/>
  <c r="L62" i="2"/>
  <c r="L16" i="2"/>
  <c r="L20" i="2"/>
  <c r="L24" i="2"/>
  <c r="L28" i="2"/>
  <c r="L32" i="2"/>
  <c r="L46" i="2"/>
  <c r="L44" i="2"/>
  <c r="L42" i="2"/>
  <c r="L40" i="2"/>
  <c r="L38" i="2"/>
  <c r="L36" i="2"/>
  <c r="L47" i="2"/>
  <c r="L51" i="2"/>
  <c r="L55" i="2"/>
  <c r="L59" i="2"/>
  <c r="L63" i="2"/>
  <c r="L17" i="2"/>
  <c r="L21" i="2"/>
  <c r="L25" i="2"/>
  <c r="L29" i="2"/>
  <c r="L33" i="2"/>
  <c r="L48" i="2"/>
  <c r="L52" i="2"/>
  <c r="L56" i="2"/>
  <c r="L60" i="2"/>
  <c r="L64" i="2"/>
  <c r="L18" i="2"/>
  <c r="L22" i="2"/>
  <c r="L26" i="2"/>
  <c r="L30" i="2"/>
  <c r="L34" i="2"/>
  <c r="P8" i="2"/>
  <c r="P10" i="2"/>
  <c r="P12" i="2"/>
  <c r="P14" i="2"/>
  <c r="P16" i="2"/>
  <c r="P18" i="2"/>
  <c r="P20" i="2"/>
  <c r="P22" i="2"/>
  <c r="P24" i="2"/>
  <c r="P26" i="2"/>
  <c r="P28" i="2"/>
  <c r="P30" i="2"/>
  <c r="P32" i="2"/>
  <c r="P34" i="2"/>
  <c r="P36" i="2"/>
  <c r="P38" i="2"/>
  <c r="P136" i="2"/>
  <c r="P138" i="2"/>
  <c r="P140" i="2"/>
  <c r="P142" i="2"/>
  <c r="P144" i="2"/>
  <c r="P146" i="2"/>
  <c r="P148" i="2"/>
  <c r="P150" i="2"/>
  <c r="P152" i="2"/>
  <c r="P154" i="2"/>
  <c r="P156" i="2"/>
  <c r="P158" i="2"/>
  <c r="P160" i="2"/>
  <c r="P162" i="2"/>
  <c r="P164" i="2"/>
  <c r="P166" i="2"/>
  <c r="P168" i="2"/>
  <c r="P170" i="2"/>
  <c r="P172" i="2"/>
  <c r="P174" i="2"/>
  <c r="P176" i="2"/>
  <c r="P178" i="2"/>
  <c r="P180" i="2"/>
  <c r="P182" i="2"/>
  <c r="P184" i="2"/>
  <c r="P186" i="2"/>
  <c r="P188" i="2"/>
  <c r="P225" i="2"/>
  <c r="P227" i="2"/>
  <c r="P229" i="2"/>
  <c r="P231" i="2"/>
  <c r="P233" i="2"/>
  <c r="P235" i="2"/>
  <c r="L125" i="2"/>
  <c r="L124" i="2"/>
  <c r="L128" i="2"/>
  <c r="P40" i="2"/>
  <c r="P42" i="2"/>
  <c r="P44" i="2"/>
  <c r="P46" i="2"/>
  <c r="P48" i="2"/>
  <c r="P50" i="2"/>
  <c r="P52" i="2"/>
  <c r="P54" i="2"/>
  <c r="P56" i="2"/>
  <c r="P58" i="2"/>
  <c r="P60" i="2"/>
  <c r="P62" i="2"/>
  <c r="P64" i="2"/>
  <c r="P66" i="2"/>
  <c r="P68" i="2"/>
  <c r="P70" i="2"/>
  <c r="P226" i="2"/>
  <c r="P228" i="2"/>
  <c r="P230" i="2"/>
  <c r="P232" i="2"/>
  <c r="P234" i="2"/>
  <c r="P236" i="2"/>
  <c r="P358" i="2"/>
  <c r="P360" i="2"/>
  <c r="P362" i="2"/>
  <c r="P364" i="2"/>
  <c r="L123" i="2"/>
  <c r="L127" i="2"/>
  <c r="L126" i="2"/>
  <c r="M126" i="2" s="1"/>
  <c r="L351" i="2"/>
  <c r="L347" i="2"/>
  <c r="L343" i="2"/>
  <c r="L339" i="2"/>
  <c r="L335" i="2"/>
  <c r="L331" i="2"/>
  <c r="L349" i="2"/>
  <c r="L345" i="2"/>
  <c r="L341" i="2"/>
  <c r="L337" i="2"/>
  <c r="L354" i="2"/>
  <c r="L358" i="2"/>
  <c r="L362" i="2"/>
  <c r="L366" i="2"/>
  <c r="L370" i="2"/>
  <c r="L374" i="2"/>
  <c r="L378" i="2"/>
  <c r="L382" i="2"/>
  <c r="L386" i="2"/>
  <c r="L390" i="2"/>
  <c r="L394" i="2"/>
  <c r="L398" i="2"/>
  <c r="L402" i="2"/>
  <c r="L406" i="2"/>
  <c r="L410" i="2"/>
  <c r="L414" i="2"/>
  <c r="L418" i="2"/>
  <c r="L422" i="2"/>
  <c r="L426" i="2"/>
  <c r="L430" i="2"/>
  <c r="L434" i="2"/>
  <c r="L438" i="2"/>
  <c r="L442" i="2"/>
  <c r="L446" i="2"/>
  <c r="L450" i="2"/>
  <c r="L454" i="2"/>
  <c r="L458" i="2"/>
  <c r="L462" i="2"/>
  <c r="L466" i="2"/>
  <c r="L470" i="2"/>
  <c r="L474" i="2"/>
  <c r="L478" i="2"/>
  <c r="L482" i="2"/>
  <c r="L486" i="2"/>
  <c r="L490" i="2"/>
  <c r="L494" i="2"/>
  <c r="L498" i="2"/>
  <c r="L502" i="2"/>
  <c r="L506" i="2"/>
  <c r="L510" i="2"/>
  <c r="L514" i="2"/>
  <c r="L518" i="2"/>
  <c r="L522" i="2"/>
  <c r="L526" i="2"/>
  <c r="L530" i="2"/>
  <c r="N37" i="2"/>
  <c r="N46" i="2"/>
  <c r="N44" i="2"/>
  <c r="N42" i="2"/>
  <c r="N40" i="2"/>
  <c r="N7" i="2"/>
  <c r="L355" i="2"/>
  <c r="L359" i="2"/>
  <c r="L363" i="2"/>
  <c r="L367" i="2"/>
  <c r="L371" i="2"/>
  <c r="L375" i="2"/>
  <c r="L379" i="2"/>
  <c r="L383" i="2"/>
  <c r="L387" i="2"/>
  <c r="L391" i="2"/>
  <c r="L395" i="2"/>
  <c r="L399" i="2"/>
  <c r="L403" i="2"/>
  <c r="L407" i="2"/>
  <c r="L411" i="2"/>
  <c r="L415" i="2"/>
  <c r="L419" i="2"/>
  <c r="L423" i="2"/>
  <c r="L427" i="2"/>
  <c r="L431" i="2"/>
  <c r="L435" i="2"/>
  <c r="L439" i="2"/>
  <c r="L443" i="2"/>
  <c r="L447" i="2"/>
  <c r="L451" i="2"/>
  <c r="L455" i="2"/>
  <c r="L459" i="2"/>
  <c r="L463" i="2"/>
  <c r="L467" i="2"/>
  <c r="L471" i="2"/>
  <c r="L475" i="2"/>
  <c r="L479" i="2"/>
  <c r="L483" i="2"/>
  <c r="L487" i="2"/>
  <c r="L491" i="2"/>
  <c r="L495" i="2"/>
  <c r="L499" i="2"/>
  <c r="L503" i="2"/>
  <c r="L507" i="2"/>
  <c r="L511" i="2"/>
  <c r="L515" i="2"/>
  <c r="L519" i="2"/>
  <c r="L523" i="2"/>
  <c r="L527" i="2"/>
  <c r="L531" i="2"/>
  <c r="N186" i="2"/>
  <c r="N190" i="2"/>
  <c r="N194" i="2"/>
  <c r="N198" i="2"/>
  <c r="N202" i="2"/>
  <c r="N206" i="2"/>
  <c r="N205" i="2"/>
  <c r="N208" i="2"/>
  <c r="L292" i="2"/>
  <c r="L296" i="2"/>
  <c r="L300" i="2"/>
  <c r="L304" i="2"/>
  <c r="L308" i="2"/>
  <c r="L312" i="2"/>
  <c r="L316" i="2"/>
  <c r="L320" i="2"/>
  <c r="L324" i="2"/>
  <c r="L328" i="2"/>
  <c r="L332" i="2"/>
  <c r="L336" i="2"/>
  <c r="L340" i="2"/>
  <c r="L344" i="2"/>
  <c r="L348" i="2"/>
  <c r="M348" i="2" s="1"/>
  <c r="N211" i="2"/>
  <c r="N215" i="2"/>
  <c r="N219" i="2"/>
  <c r="N223" i="2"/>
  <c r="N227" i="2"/>
  <c r="N231" i="2"/>
  <c r="N235" i="2"/>
  <c r="N239" i="2"/>
  <c r="N243" i="2"/>
  <c r="N247" i="2"/>
  <c r="N251" i="2"/>
  <c r="N255" i="2"/>
  <c r="N118" i="2"/>
  <c r="N122" i="2"/>
  <c r="N126" i="2"/>
  <c r="N130" i="2"/>
  <c r="N134" i="2"/>
  <c r="N138" i="2"/>
  <c r="N142" i="2"/>
  <c r="N146" i="2"/>
  <c r="N150" i="2"/>
  <c r="N154" i="2"/>
  <c r="N158" i="2"/>
  <c r="N162" i="2"/>
  <c r="L293" i="2"/>
  <c r="L297" i="2"/>
  <c r="L301" i="2"/>
  <c r="L305" i="2"/>
  <c r="L309" i="2"/>
  <c r="L313" i="2"/>
  <c r="L317" i="2"/>
  <c r="L321" i="2"/>
  <c r="L325" i="2"/>
  <c r="L329" i="2"/>
  <c r="L352" i="2"/>
  <c r="L356" i="2"/>
  <c r="L360" i="2"/>
  <c r="L364" i="2"/>
  <c r="L368" i="2"/>
  <c r="L372" i="2"/>
  <c r="L376" i="2"/>
  <c r="L380" i="2"/>
  <c r="L384" i="2"/>
  <c r="L388" i="2"/>
  <c r="L392" i="2"/>
  <c r="L396" i="2"/>
  <c r="L400" i="2"/>
  <c r="L404" i="2"/>
  <c r="L408" i="2"/>
  <c r="L412" i="2"/>
  <c r="L416" i="2"/>
  <c r="L420" i="2"/>
  <c r="L424" i="2"/>
  <c r="L428" i="2"/>
  <c r="L432" i="2"/>
  <c r="L436" i="2"/>
  <c r="L440" i="2"/>
  <c r="L444" i="2"/>
  <c r="L448" i="2"/>
  <c r="L452" i="2"/>
  <c r="L456" i="2"/>
  <c r="L460" i="2"/>
  <c r="L464" i="2"/>
  <c r="L468" i="2"/>
  <c r="L472" i="2"/>
  <c r="L476" i="2"/>
  <c r="L480" i="2"/>
  <c r="L484" i="2"/>
  <c r="L488" i="2"/>
  <c r="L492" i="2"/>
  <c r="L496" i="2"/>
  <c r="L500" i="2"/>
  <c r="L504" i="2"/>
  <c r="L508" i="2"/>
  <c r="L512" i="2"/>
  <c r="L516" i="2"/>
  <c r="L520" i="2"/>
  <c r="L524" i="2"/>
  <c r="L528" i="2"/>
  <c r="L532" i="2"/>
  <c r="N14" i="2"/>
  <c r="N10" i="2"/>
  <c r="N35" i="2"/>
  <c r="N31" i="2"/>
  <c r="N27" i="2"/>
  <c r="N23" i="2"/>
  <c r="N19" i="2"/>
  <c r="N15" i="2"/>
  <c r="N65" i="2"/>
  <c r="N61" i="2"/>
  <c r="N57" i="2"/>
  <c r="N53" i="2"/>
  <c r="N49" i="2"/>
  <c r="N105" i="2"/>
  <c r="N101" i="2"/>
  <c r="N97" i="2"/>
  <c r="N93" i="2"/>
  <c r="N89" i="2"/>
  <c r="N85" i="2"/>
  <c r="N81" i="2"/>
  <c r="N77" i="2"/>
  <c r="N73" i="2"/>
  <c r="N69" i="2"/>
  <c r="N110" i="2"/>
  <c r="N114" i="2"/>
  <c r="N180" i="2"/>
  <c r="N176" i="2"/>
  <c r="N172" i="2"/>
  <c r="N168" i="2"/>
  <c r="N11" i="2"/>
  <c r="N34" i="2"/>
  <c r="N30" i="2"/>
  <c r="N26" i="2"/>
  <c r="N22" i="2"/>
  <c r="N18" i="2"/>
  <c r="N66" i="2"/>
  <c r="N62" i="2"/>
  <c r="N58" i="2"/>
  <c r="N54" i="2"/>
  <c r="N50" i="2"/>
  <c r="N68" i="2"/>
  <c r="N104" i="2"/>
  <c r="N100" i="2"/>
  <c r="N96" i="2"/>
  <c r="N92" i="2"/>
  <c r="N88" i="2"/>
  <c r="N84" i="2"/>
  <c r="N80" i="2"/>
  <c r="N76" i="2"/>
  <c r="N72" i="2"/>
  <c r="N107" i="2"/>
  <c r="N111" i="2"/>
  <c r="N115" i="2"/>
  <c r="N179" i="2"/>
  <c r="N175" i="2"/>
  <c r="N171" i="2"/>
  <c r="N167" i="2"/>
  <c r="N163" i="2"/>
  <c r="N159" i="2"/>
  <c r="N155" i="2"/>
  <c r="N151" i="2"/>
  <c r="N147" i="2"/>
  <c r="N143" i="2"/>
  <c r="N139" i="2"/>
  <c r="N135" i="2"/>
  <c r="N131" i="2"/>
  <c r="N127" i="2"/>
  <c r="N123" i="2"/>
  <c r="N119" i="2"/>
  <c r="N256" i="2"/>
  <c r="N252" i="2"/>
  <c r="N248" i="2"/>
  <c r="N244" i="2"/>
  <c r="N240" i="2"/>
  <c r="N236" i="2"/>
  <c r="N232" i="2"/>
  <c r="N228" i="2"/>
  <c r="N224" i="2"/>
  <c r="N220" i="2"/>
  <c r="N216" i="2"/>
  <c r="N212" i="2"/>
  <c r="N12" i="2"/>
  <c r="N8" i="2"/>
  <c r="N33" i="2"/>
  <c r="N29" i="2"/>
  <c r="N25" i="2"/>
  <c r="N21" i="2"/>
  <c r="N17" i="2"/>
  <c r="N67" i="2"/>
  <c r="N63" i="2"/>
  <c r="N59" i="2"/>
  <c r="N55" i="2"/>
  <c r="N51" i="2"/>
  <c r="N47" i="2"/>
  <c r="N103" i="2"/>
  <c r="N99" i="2"/>
  <c r="N95" i="2"/>
  <c r="N91" i="2"/>
  <c r="N87" i="2"/>
  <c r="N83" i="2"/>
  <c r="N79" i="2"/>
  <c r="N75" i="2"/>
  <c r="N71" i="2"/>
  <c r="N108" i="2"/>
  <c r="N112" i="2"/>
  <c r="N182" i="2"/>
  <c r="N178" i="2"/>
  <c r="N174" i="2"/>
  <c r="N170" i="2"/>
  <c r="N9" i="2"/>
  <c r="N32" i="2"/>
  <c r="N28" i="2"/>
  <c r="N24" i="2"/>
  <c r="N20" i="2"/>
  <c r="N16" i="2"/>
  <c r="N64" i="2"/>
  <c r="N60" i="2"/>
  <c r="N56" i="2"/>
  <c r="N52" i="2"/>
  <c r="N48" i="2"/>
  <c r="N106" i="2"/>
  <c r="N102" i="2"/>
  <c r="N98" i="2"/>
  <c r="N94" i="2"/>
  <c r="N90" i="2"/>
  <c r="N86" i="2"/>
  <c r="N82" i="2"/>
  <c r="N78" i="2"/>
  <c r="N74" i="2"/>
  <c r="N70" i="2"/>
  <c r="N109" i="2"/>
  <c r="N113" i="2"/>
  <c r="N181" i="2"/>
  <c r="N177" i="2"/>
  <c r="N173" i="2"/>
  <c r="N169" i="2"/>
  <c r="N165" i="2"/>
  <c r="N161" i="2"/>
  <c r="N157" i="2"/>
  <c r="N153" i="2"/>
  <c r="N149" i="2"/>
  <c r="N145" i="2"/>
  <c r="N141" i="2"/>
  <c r="N137" i="2"/>
  <c r="N133" i="2"/>
  <c r="N129" i="2"/>
  <c r="N125" i="2"/>
  <c r="N121" i="2"/>
  <c r="N117" i="2"/>
  <c r="N254" i="2"/>
  <c r="N250" i="2"/>
  <c r="N246" i="2"/>
  <c r="N242" i="2"/>
  <c r="N238" i="2"/>
  <c r="N234" i="2"/>
  <c r="N230" i="2"/>
  <c r="N226" i="2"/>
  <c r="N222" i="2"/>
  <c r="N218" i="2"/>
  <c r="N214" i="2"/>
  <c r="N210" i="2"/>
  <c r="N38" i="2"/>
  <c r="N36" i="2"/>
  <c r="N45" i="2"/>
  <c r="N43" i="2"/>
  <c r="N41" i="2"/>
  <c r="N39" i="2"/>
  <c r="L353" i="2"/>
  <c r="L357" i="2"/>
  <c r="L361" i="2"/>
  <c r="L365" i="2"/>
  <c r="M365" i="2" s="1"/>
  <c r="L369" i="2"/>
  <c r="M369" i="2" s="1"/>
  <c r="L373" i="2"/>
  <c r="M373" i="2" s="1"/>
  <c r="L377" i="2"/>
  <c r="L381" i="2"/>
  <c r="M381" i="2" s="1"/>
  <c r="L385" i="2"/>
  <c r="L389" i="2"/>
  <c r="L393" i="2"/>
  <c r="L397" i="2"/>
  <c r="L401" i="2"/>
  <c r="L405" i="2"/>
  <c r="L409" i="2"/>
  <c r="L413" i="2"/>
  <c r="L417" i="2"/>
  <c r="L421" i="2"/>
  <c r="L425" i="2"/>
  <c r="L429" i="2"/>
  <c r="L433" i="2"/>
  <c r="L437" i="2"/>
  <c r="L441" i="2"/>
  <c r="L445" i="2"/>
  <c r="L449" i="2"/>
  <c r="L453" i="2"/>
  <c r="L457" i="2"/>
  <c r="L461" i="2"/>
  <c r="L465" i="2"/>
  <c r="L469" i="2"/>
  <c r="L473" i="2"/>
  <c r="L477" i="2"/>
  <c r="M477" i="2" s="1"/>
  <c r="L481" i="2"/>
  <c r="L485" i="2"/>
  <c r="M485" i="2" s="1"/>
  <c r="L489" i="2"/>
  <c r="L493" i="2"/>
  <c r="M493" i="2" s="1"/>
  <c r="L497" i="2"/>
  <c r="L501" i="2"/>
  <c r="M501" i="2" s="1"/>
  <c r="L505" i="2"/>
  <c r="L509" i="2"/>
  <c r="M509" i="2" s="1"/>
  <c r="L513" i="2"/>
  <c r="L517" i="2"/>
  <c r="M517" i="2" s="1"/>
  <c r="L521" i="2"/>
  <c r="L525" i="2"/>
  <c r="M525" i="2" s="1"/>
  <c r="L529" i="2"/>
  <c r="L533" i="2"/>
  <c r="M533" i="2" s="1"/>
  <c r="N184" i="2"/>
  <c r="N188" i="2"/>
  <c r="N192" i="2"/>
  <c r="N196" i="2"/>
  <c r="N200" i="2"/>
  <c r="N204" i="2"/>
  <c r="N203" i="2"/>
  <c r="N207" i="2"/>
  <c r="N209" i="2"/>
  <c r="L294" i="2"/>
  <c r="M294" i="2" s="1"/>
  <c r="L298" i="2"/>
  <c r="L302" i="2"/>
  <c r="M302" i="2" s="1"/>
  <c r="L306" i="2"/>
  <c r="L310" i="2"/>
  <c r="M310" i="2" s="1"/>
  <c r="L314" i="2"/>
  <c r="L318" i="2"/>
  <c r="M318" i="2" s="1"/>
  <c r="L322" i="2"/>
  <c r="L326" i="2"/>
  <c r="M326" i="2" s="1"/>
  <c r="L330" i="2"/>
  <c r="L334" i="2"/>
  <c r="L338" i="2"/>
  <c r="L342" i="2"/>
  <c r="L346" i="2"/>
  <c r="M346" i="2" s="1"/>
  <c r="L350" i="2"/>
  <c r="N213" i="2"/>
  <c r="N217" i="2"/>
  <c r="N221" i="2"/>
  <c r="N225" i="2"/>
  <c r="N229" i="2"/>
  <c r="N233" i="2"/>
  <c r="N237" i="2"/>
  <c r="N241" i="2"/>
  <c r="N245" i="2"/>
  <c r="N249" i="2"/>
  <c r="N253" i="2"/>
  <c r="N116" i="2"/>
  <c r="N120" i="2"/>
  <c r="N124" i="2"/>
  <c r="N128" i="2"/>
  <c r="N132" i="2"/>
  <c r="N136" i="2"/>
  <c r="N140" i="2"/>
  <c r="N144" i="2"/>
  <c r="N148" i="2"/>
  <c r="N152" i="2"/>
  <c r="N156" i="2"/>
  <c r="N160" i="2"/>
  <c r="N164" i="2"/>
  <c r="L291" i="2"/>
  <c r="L295" i="2"/>
  <c r="M295" i="2" s="1"/>
  <c r="L299" i="2"/>
  <c r="L303" i="2"/>
  <c r="L307" i="2"/>
  <c r="L311" i="2"/>
  <c r="M311" i="2" s="1"/>
  <c r="L315" i="2"/>
  <c r="L319" i="2"/>
  <c r="M319" i="2" s="1"/>
  <c r="L323" i="2"/>
  <c r="L327" i="2"/>
  <c r="L333" i="2"/>
  <c r="M7" i="2"/>
  <c r="M372" i="2"/>
  <c r="R430" i="2"/>
  <c r="M430" i="2"/>
  <c r="R691" i="2"/>
  <c r="R683" i="2"/>
  <c r="R675" i="2"/>
  <c r="R699" i="2"/>
  <c r="R707" i="2"/>
  <c r="R711" i="2"/>
  <c r="R651" i="2"/>
  <c r="R717" i="2"/>
  <c r="R721" i="2"/>
  <c r="R725" i="2"/>
  <c r="R729" i="2"/>
  <c r="R733" i="2"/>
  <c r="R735" i="2"/>
  <c r="R737" i="2"/>
  <c r="R477" i="2"/>
  <c r="R481" i="2"/>
  <c r="M481" i="2"/>
  <c r="R485" i="2"/>
  <c r="R489" i="2"/>
  <c r="M489" i="2"/>
  <c r="R493" i="2"/>
  <c r="R497" i="2"/>
  <c r="M497" i="2"/>
  <c r="R501" i="2"/>
  <c r="R505" i="2"/>
  <c r="M505" i="2"/>
  <c r="R509" i="2"/>
  <c r="R513" i="2"/>
  <c r="M513" i="2"/>
  <c r="R517" i="2"/>
  <c r="R521" i="2"/>
  <c r="M521" i="2"/>
  <c r="R525" i="2"/>
  <c r="R529" i="2"/>
  <c r="M529" i="2"/>
  <c r="R533" i="2"/>
  <c r="R537" i="2"/>
  <c r="R541" i="2"/>
  <c r="R432" i="2"/>
  <c r="M432" i="2"/>
  <c r="R436" i="2"/>
  <c r="M436" i="2"/>
  <c r="R440" i="2"/>
  <c r="M440" i="2"/>
  <c r="R444" i="2"/>
  <c r="M444" i="2"/>
  <c r="R448" i="2"/>
  <c r="M448" i="2"/>
  <c r="R452" i="2"/>
  <c r="M452" i="2"/>
  <c r="R456" i="2"/>
  <c r="M456" i="2"/>
  <c r="R460" i="2"/>
  <c r="M460" i="2"/>
  <c r="R464" i="2"/>
  <c r="M464" i="2"/>
  <c r="R468" i="2"/>
  <c r="M468" i="2"/>
  <c r="R472" i="2"/>
  <c r="M472" i="2"/>
  <c r="R390" i="2"/>
  <c r="M390" i="2"/>
  <c r="R394" i="2"/>
  <c r="M394" i="2"/>
  <c r="R398" i="2"/>
  <c r="M398" i="2"/>
  <c r="R402" i="2"/>
  <c r="M402" i="2"/>
  <c r="R406" i="2"/>
  <c r="M406" i="2"/>
  <c r="R410" i="2"/>
  <c r="M410" i="2"/>
  <c r="R414" i="2"/>
  <c r="M414" i="2"/>
  <c r="R418" i="2"/>
  <c r="M418" i="2"/>
  <c r="R422" i="2"/>
  <c r="M422" i="2"/>
  <c r="R426" i="2"/>
  <c r="M426" i="2"/>
  <c r="R382" i="2"/>
  <c r="M382" i="2"/>
  <c r="R376" i="2"/>
  <c r="M376" i="2"/>
  <c r="R381" i="2"/>
  <c r="R351" i="2"/>
  <c r="M351" i="2"/>
  <c r="R347" i="2"/>
  <c r="M347" i="2"/>
  <c r="R349" i="2"/>
  <c r="M349" i="2"/>
  <c r="R324" i="2"/>
  <c r="M324" i="2"/>
  <c r="R325" i="2"/>
  <c r="M325" i="2"/>
  <c r="R320" i="2"/>
  <c r="M320" i="2"/>
  <c r="R335" i="2"/>
  <c r="M335" i="2"/>
  <c r="R332" i="2"/>
  <c r="M332" i="2"/>
  <c r="R473" i="2"/>
  <c r="M473" i="2"/>
  <c r="R694" i="2"/>
  <c r="R690" i="2"/>
  <c r="R688" i="2"/>
  <c r="R684" i="2"/>
  <c r="R680" i="2"/>
  <c r="R676" i="2"/>
  <c r="R672" i="2"/>
  <c r="R628" i="2"/>
  <c r="R700" i="2"/>
  <c r="M700" i="2"/>
  <c r="R704" i="2"/>
  <c r="M704" i="2"/>
  <c r="R708" i="2"/>
  <c r="M708" i="2"/>
  <c r="R712" i="2"/>
  <c r="R716" i="2"/>
  <c r="R720" i="2"/>
  <c r="R724" i="2"/>
  <c r="R726" i="2"/>
  <c r="R730" i="2"/>
  <c r="R732" i="2"/>
  <c r="R736" i="2"/>
  <c r="R476" i="2"/>
  <c r="M476" i="2"/>
  <c r="R480" i="2"/>
  <c r="M480" i="2"/>
  <c r="R484" i="2"/>
  <c r="M484" i="2"/>
  <c r="R488" i="2"/>
  <c r="M488" i="2"/>
  <c r="R492" i="2"/>
  <c r="M492" i="2"/>
  <c r="R496" i="2"/>
  <c r="M496" i="2"/>
  <c r="R500" i="2"/>
  <c r="M500" i="2"/>
  <c r="R504" i="2"/>
  <c r="M504" i="2"/>
  <c r="R508" i="2"/>
  <c r="M508" i="2"/>
  <c r="R512" i="2"/>
  <c r="M512" i="2"/>
  <c r="R516" i="2"/>
  <c r="M516" i="2"/>
  <c r="R520" i="2"/>
  <c r="M520" i="2"/>
  <c r="R524" i="2"/>
  <c r="M524" i="2"/>
  <c r="R528" i="2"/>
  <c r="M528" i="2"/>
  <c r="R291" i="2"/>
  <c r="M291" i="2"/>
  <c r="R534" i="2"/>
  <c r="R538" i="2"/>
  <c r="R542" i="2"/>
  <c r="R433" i="2"/>
  <c r="M433" i="2"/>
  <c r="R437" i="2"/>
  <c r="M437" i="2"/>
  <c r="R441" i="2"/>
  <c r="M441" i="2"/>
  <c r="R445" i="2"/>
  <c r="M445" i="2"/>
  <c r="R449" i="2"/>
  <c r="M449" i="2"/>
  <c r="R453" i="2"/>
  <c r="M453" i="2"/>
  <c r="R457" i="2"/>
  <c r="M457" i="2"/>
  <c r="R461" i="2"/>
  <c r="M461" i="2"/>
  <c r="R465" i="2"/>
  <c r="M465" i="2"/>
  <c r="R469" i="2"/>
  <c r="M469" i="2"/>
  <c r="R389" i="2"/>
  <c r="M389" i="2"/>
  <c r="R393" i="2"/>
  <c r="M393" i="2"/>
  <c r="R397" i="2"/>
  <c r="M397" i="2"/>
  <c r="R401" i="2"/>
  <c r="M401" i="2"/>
  <c r="R405" i="2"/>
  <c r="M405" i="2"/>
  <c r="R409" i="2"/>
  <c r="M409" i="2"/>
  <c r="R413" i="2"/>
  <c r="M413" i="2"/>
  <c r="R417" i="2"/>
  <c r="M417" i="2"/>
  <c r="R421" i="2"/>
  <c r="M421" i="2"/>
  <c r="R425" i="2"/>
  <c r="M425" i="2"/>
  <c r="R429" i="2"/>
  <c r="M429" i="2"/>
  <c r="R377" i="2"/>
  <c r="M377" i="2"/>
  <c r="R387" i="2"/>
  <c r="M387" i="2"/>
  <c r="R386" i="2"/>
  <c r="M386" i="2"/>
  <c r="R333" i="2"/>
  <c r="M333" i="2"/>
  <c r="R329" i="2"/>
  <c r="M329" i="2"/>
  <c r="R331" i="2"/>
  <c r="M331" i="2"/>
  <c r="R343" i="2"/>
  <c r="M343" i="2"/>
  <c r="R339" i="2"/>
  <c r="M339" i="2"/>
  <c r="R341" i="2"/>
  <c r="M341" i="2"/>
  <c r="R352" i="2"/>
  <c r="M352" i="2"/>
  <c r="R350" i="2"/>
  <c r="M350" i="2"/>
  <c r="R559" i="2"/>
  <c r="R563" i="2"/>
  <c r="R567" i="2"/>
  <c r="R571" i="2"/>
  <c r="R575" i="2"/>
  <c r="R579" i="2"/>
  <c r="R583" i="2"/>
  <c r="R587" i="2"/>
  <c r="R591" i="2"/>
  <c r="R595" i="2"/>
  <c r="R599" i="2"/>
  <c r="R603" i="2"/>
  <c r="R607" i="2"/>
  <c r="R611" i="2"/>
  <c r="R615" i="2"/>
  <c r="R619" i="2"/>
  <c r="R623" i="2"/>
  <c r="R627" i="2"/>
  <c r="R631" i="2"/>
  <c r="R637" i="2"/>
  <c r="R663" i="2"/>
  <c r="R657" i="2"/>
  <c r="R653" i="2"/>
  <c r="R647" i="2"/>
  <c r="R643" i="2"/>
  <c r="R543" i="2"/>
  <c r="R547" i="2"/>
  <c r="R551" i="2"/>
  <c r="R557" i="2"/>
  <c r="R292" i="2"/>
  <c r="M292" i="2"/>
  <c r="R257" i="2"/>
  <c r="M257" i="2"/>
  <c r="R266" i="2"/>
  <c r="M266" i="2"/>
  <c r="R295" i="2"/>
  <c r="R256" i="2"/>
  <c r="M256" i="2"/>
  <c r="R285" i="2"/>
  <c r="M285" i="2"/>
  <c r="R294" i="2"/>
  <c r="R259" i="2"/>
  <c r="M259" i="2"/>
  <c r="R268" i="2"/>
  <c r="M268" i="2"/>
  <c r="R297" i="2"/>
  <c r="M297" i="2"/>
  <c r="R306" i="2"/>
  <c r="M306" i="2"/>
  <c r="R271" i="2"/>
  <c r="M271" i="2"/>
  <c r="R264" i="2"/>
  <c r="M264" i="2"/>
  <c r="R293" i="2"/>
  <c r="M293" i="2"/>
  <c r="R302" i="2"/>
  <c r="R267" i="2"/>
  <c r="M267" i="2"/>
  <c r="R370" i="2"/>
  <c r="M370" i="2"/>
  <c r="R555" i="2"/>
  <c r="R562" i="2"/>
  <c r="R566" i="2"/>
  <c r="R570" i="2"/>
  <c r="R574" i="2"/>
  <c r="R578" i="2"/>
  <c r="R582" i="2"/>
  <c r="R586" i="2"/>
  <c r="R590" i="2"/>
  <c r="R594" i="2"/>
  <c r="R598" i="2"/>
  <c r="R602" i="2"/>
  <c r="R606" i="2"/>
  <c r="R610" i="2"/>
  <c r="R614" i="2"/>
  <c r="R618" i="2"/>
  <c r="R622" i="2"/>
  <c r="R626" i="2"/>
  <c r="R632" i="2"/>
  <c r="R636" i="2"/>
  <c r="R640" i="2"/>
  <c r="R664" i="2"/>
  <c r="R660" i="2"/>
  <c r="R656" i="2"/>
  <c r="R652" i="2"/>
  <c r="R648" i="2"/>
  <c r="R642" i="2"/>
  <c r="R546" i="2"/>
  <c r="R550" i="2"/>
  <c r="R556" i="2"/>
  <c r="R308" i="2"/>
  <c r="M308" i="2"/>
  <c r="R273" i="2"/>
  <c r="M273" i="2"/>
  <c r="R282" i="2"/>
  <c r="M282" i="2"/>
  <c r="R311" i="2"/>
  <c r="R272" i="2"/>
  <c r="M272" i="2"/>
  <c r="R301" i="2"/>
  <c r="M301" i="2"/>
  <c r="R310" i="2"/>
  <c r="R275" i="2"/>
  <c r="M275" i="2"/>
  <c r="R284" i="2"/>
  <c r="M284" i="2"/>
  <c r="R258" i="2"/>
  <c r="M258" i="2"/>
  <c r="R287" i="2"/>
  <c r="M287" i="2"/>
  <c r="R280" i="2"/>
  <c r="M280" i="2"/>
  <c r="R309" i="2"/>
  <c r="M309" i="2"/>
  <c r="R286" i="2"/>
  <c r="M286" i="2"/>
  <c r="R283" i="2"/>
  <c r="M283" i="2"/>
  <c r="R371" i="2"/>
  <c r="M371" i="2"/>
  <c r="R326" i="2"/>
  <c r="R322" i="2"/>
  <c r="M322" i="2"/>
  <c r="R364" i="2"/>
  <c r="M364" i="2"/>
  <c r="R362" i="2"/>
  <c r="M362" i="2"/>
  <c r="R356" i="2"/>
  <c r="M356" i="2"/>
  <c r="R354" i="2"/>
  <c r="M354" i="2"/>
  <c r="R374" i="2"/>
  <c r="M374" i="2"/>
  <c r="R361" i="2"/>
  <c r="M361" i="2"/>
  <c r="R695" i="2"/>
  <c r="R687" i="2"/>
  <c r="R679" i="2"/>
  <c r="R671" i="2"/>
  <c r="R703" i="2"/>
  <c r="R644" i="2"/>
  <c r="R697" i="2"/>
  <c r="R693" i="2"/>
  <c r="R689" i="2"/>
  <c r="R685" i="2"/>
  <c r="R681" i="2"/>
  <c r="R677" i="2"/>
  <c r="R673" i="2"/>
  <c r="R669" i="2"/>
  <c r="R701" i="2"/>
  <c r="R705" i="2"/>
  <c r="R709" i="2"/>
  <c r="R713" i="2"/>
  <c r="R715" i="2"/>
  <c r="R719" i="2"/>
  <c r="R723" i="2"/>
  <c r="R727" i="2"/>
  <c r="R731" i="2"/>
  <c r="R667" i="2"/>
  <c r="R668" i="2"/>
  <c r="R475" i="2"/>
  <c r="M475" i="2"/>
  <c r="R479" i="2"/>
  <c r="M479" i="2"/>
  <c r="R483" i="2"/>
  <c r="M483" i="2"/>
  <c r="R487" i="2"/>
  <c r="M487" i="2"/>
  <c r="R491" i="2"/>
  <c r="M491" i="2"/>
  <c r="R495" i="2"/>
  <c r="M495" i="2"/>
  <c r="R499" i="2"/>
  <c r="M499" i="2"/>
  <c r="R503" i="2"/>
  <c r="M503" i="2"/>
  <c r="R507" i="2"/>
  <c r="M507" i="2"/>
  <c r="R511" i="2"/>
  <c r="M511" i="2"/>
  <c r="R515" i="2"/>
  <c r="M515" i="2"/>
  <c r="R519" i="2"/>
  <c r="M519" i="2"/>
  <c r="R523" i="2"/>
  <c r="M523" i="2"/>
  <c r="R527" i="2"/>
  <c r="M527" i="2"/>
  <c r="R531" i="2"/>
  <c r="M531" i="2"/>
  <c r="R535" i="2"/>
  <c r="R539" i="2"/>
  <c r="R313" i="2"/>
  <c r="M313" i="2"/>
  <c r="R434" i="2"/>
  <c r="M434" i="2"/>
  <c r="R438" i="2"/>
  <c r="M438" i="2"/>
  <c r="R442" i="2"/>
  <c r="M442" i="2"/>
  <c r="R446" i="2"/>
  <c r="M446" i="2"/>
  <c r="R450" i="2"/>
  <c r="M450" i="2"/>
  <c r="R454" i="2"/>
  <c r="M454" i="2"/>
  <c r="R458" i="2"/>
  <c r="M458" i="2"/>
  <c r="R462" i="2"/>
  <c r="M462" i="2"/>
  <c r="R466" i="2"/>
  <c r="M466" i="2"/>
  <c r="R470" i="2"/>
  <c r="M470" i="2"/>
  <c r="R388" i="2"/>
  <c r="M388" i="2"/>
  <c r="R392" i="2"/>
  <c r="M392" i="2"/>
  <c r="R396" i="2"/>
  <c r="M396" i="2"/>
  <c r="R400" i="2"/>
  <c r="M400" i="2"/>
  <c r="R404" i="2"/>
  <c r="M404" i="2"/>
  <c r="R408" i="2"/>
  <c r="M408" i="2"/>
  <c r="R412" i="2"/>
  <c r="M412" i="2"/>
  <c r="R416" i="2"/>
  <c r="M416" i="2"/>
  <c r="R420" i="2"/>
  <c r="M420" i="2"/>
  <c r="R424" i="2"/>
  <c r="M424" i="2"/>
  <c r="R428" i="2"/>
  <c r="M428" i="2"/>
  <c r="R378" i="2"/>
  <c r="M378" i="2"/>
  <c r="R383" i="2"/>
  <c r="M383" i="2"/>
  <c r="R321" i="2"/>
  <c r="M321" i="2"/>
  <c r="R317" i="2"/>
  <c r="M317" i="2"/>
  <c r="R323" i="2"/>
  <c r="M323" i="2"/>
  <c r="R328" i="2"/>
  <c r="M328" i="2"/>
  <c r="R359" i="2"/>
  <c r="M359" i="2"/>
  <c r="R355" i="2"/>
  <c r="M355" i="2"/>
  <c r="R357" i="2"/>
  <c r="M357" i="2"/>
  <c r="R368" i="2"/>
  <c r="M368" i="2"/>
  <c r="R366" i="2"/>
  <c r="M366" i="2"/>
  <c r="R353" i="2"/>
  <c r="M353" i="2"/>
  <c r="R340" i="2"/>
  <c r="M340" i="2"/>
  <c r="R696" i="2"/>
  <c r="M696" i="2"/>
  <c r="R692" i="2"/>
  <c r="R633" i="2"/>
  <c r="R686" i="2"/>
  <c r="R682" i="2"/>
  <c r="R678" i="2"/>
  <c r="R674" i="2"/>
  <c r="R670" i="2"/>
  <c r="R698" i="2"/>
  <c r="M698" i="2"/>
  <c r="R702" i="2"/>
  <c r="M702" i="2"/>
  <c r="R706" i="2"/>
  <c r="M706" i="2"/>
  <c r="R710" i="2"/>
  <c r="R714" i="2"/>
  <c r="R718" i="2"/>
  <c r="R722" i="2"/>
  <c r="R661" i="2"/>
  <c r="R728" i="2"/>
  <c r="R665" i="2"/>
  <c r="R734" i="2"/>
  <c r="R474" i="2"/>
  <c r="M474" i="2"/>
  <c r="R478" i="2"/>
  <c r="M478" i="2"/>
  <c r="R482" i="2"/>
  <c r="M482" i="2"/>
  <c r="R486" i="2"/>
  <c r="M486" i="2"/>
  <c r="R490" i="2"/>
  <c r="M490" i="2"/>
  <c r="R494" i="2"/>
  <c r="M494" i="2"/>
  <c r="R498" i="2"/>
  <c r="M498" i="2"/>
  <c r="R502" i="2"/>
  <c r="M502" i="2"/>
  <c r="R506" i="2"/>
  <c r="M506" i="2"/>
  <c r="R510" i="2"/>
  <c r="M510" i="2"/>
  <c r="R514" i="2"/>
  <c r="M514" i="2"/>
  <c r="R518" i="2"/>
  <c r="M518" i="2"/>
  <c r="R522" i="2"/>
  <c r="M522" i="2"/>
  <c r="R526" i="2"/>
  <c r="M526" i="2"/>
  <c r="R530" i="2"/>
  <c r="M530" i="2"/>
  <c r="R532" i="2"/>
  <c r="M532" i="2"/>
  <c r="R536" i="2"/>
  <c r="R540" i="2"/>
  <c r="R431" i="2"/>
  <c r="M431" i="2"/>
  <c r="R435" i="2"/>
  <c r="M435" i="2"/>
  <c r="R439" i="2"/>
  <c r="M439" i="2"/>
  <c r="R443" i="2"/>
  <c r="M443" i="2"/>
  <c r="R447" i="2"/>
  <c r="M447" i="2"/>
  <c r="R451" i="2"/>
  <c r="M451" i="2"/>
  <c r="R455" i="2"/>
  <c r="M455" i="2"/>
  <c r="R459" i="2"/>
  <c r="M459" i="2"/>
  <c r="R463" i="2"/>
  <c r="M463" i="2"/>
  <c r="R467" i="2"/>
  <c r="M467" i="2"/>
  <c r="R471" i="2"/>
  <c r="M471" i="2"/>
  <c r="R391" i="2"/>
  <c r="M391" i="2"/>
  <c r="R395" i="2"/>
  <c r="M395" i="2"/>
  <c r="R399" i="2"/>
  <c r="M399" i="2"/>
  <c r="R403" i="2"/>
  <c r="M403" i="2"/>
  <c r="R407" i="2"/>
  <c r="M407" i="2"/>
  <c r="R411" i="2"/>
  <c r="M411" i="2"/>
  <c r="R415" i="2"/>
  <c r="M415" i="2"/>
  <c r="R419" i="2"/>
  <c r="M419" i="2"/>
  <c r="R423" i="2"/>
  <c r="M423" i="2"/>
  <c r="R427" i="2"/>
  <c r="M427" i="2"/>
  <c r="R384" i="2"/>
  <c r="M384" i="2"/>
  <c r="R380" i="2"/>
  <c r="M380" i="2"/>
  <c r="R385" i="2"/>
  <c r="M385" i="2"/>
  <c r="R379" i="2"/>
  <c r="M379" i="2"/>
  <c r="R367" i="2"/>
  <c r="M367" i="2"/>
  <c r="R363" i="2"/>
  <c r="M363" i="2"/>
  <c r="R365" i="2"/>
  <c r="R319" i="2"/>
  <c r="R318" i="2"/>
  <c r="R375" i="2"/>
  <c r="M375" i="2"/>
  <c r="R373" i="2"/>
  <c r="R554" i="2"/>
  <c r="R561" i="2"/>
  <c r="R565" i="2"/>
  <c r="R569" i="2"/>
  <c r="R573" i="2"/>
  <c r="R577" i="2"/>
  <c r="R581" i="2"/>
  <c r="R585" i="2"/>
  <c r="R589" i="2"/>
  <c r="R593" i="2"/>
  <c r="R597" i="2"/>
  <c r="R601" i="2"/>
  <c r="R605" i="2"/>
  <c r="R609" i="2"/>
  <c r="R613" i="2"/>
  <c r="R617" i="2"/>
  <c r="R621" i="2"/>
  <c r="R625" i="2"/>
  <c r="R629" i="2"/>
  <c r="R635" i="2"/>
  <c r="R639" i="2"/>
  <c r="R659" i="2"/>
  <c r="R655" i="2"/>
  <c r="R649" i="2"/>
  <c r="R645" i="2"/>
  <c r="R641" i="2"/>
  <c r="R545" i="2"/>
  <c r="R549" i="2"/>
  <c r="R553" i="2"/>
  <c r="R260" i="2"/>
  <c r="M260" i="2"/>
  <c r="R289" i="2"/>
  <c r="M289" i="2"/>
  <c r="R298" i="2"/>
  <c r="M298" i="2"/>
  <c r="R263" i="2"/>
  <c r="M263" i="2"/>
  <c r="R288" i="2"/>
  <c r="M288" i="2"/>
  <c r="R253" i="2"/>
  <c r="M253" i="2"/>
  <c r="R262" i="2"/>
  <c r="M262" i="2"/>
  <c r="R300" i="2"/>
  <c r="M300" i="2"/>
  <c r="R265" i="2"/>
  <c r="M265" i="2"/>
  <c r="R274" i="2"/>
  <c r="M274" i="2"/>
  <c r="R303" i="2"/>
  <c r="M303" i="2"/>
  <c r="R296" i="2"/>
  <c r="M296" i="2"/>
  <c r="R261" i="2"/>
  <c r="M261" i="2"/>
  <c r="R270" i="2"/>
  <c r="M270" i="2"/>
  <c r="R299" i="2"/>
  <c r="M299" i="2"/>
  <c r="R338" i="2"/>
  <c r="M338" i="2"/>
  <c r="R560" i="2"/>
  <c r="R564" i="2"/>
  <c r="R568" i="2"/>
  <c r="R572" i="2"/>
  <c r="R576" i="2"/>
  <c r="R580" i="2"/>
  <c r="R584" i="2"/>
  <c r="R588" i="2"/>
  <c r="R592" i="2"/>
  <c r="R596" i="2"/>
  <c r="R600" i="2"/>
  <c r="R604" i="2"/>
  <c r="R608" i="2"/>
  <c r="R612" i="2"/>
  <c r="R616" i="2"/>
  <c r="R620" i="2"/>
  <c r="R624" i="2"/>
  <c r="R630" i="2"/>
  <c r="R634" i="2"/>
  <c r="R638" i="2"/>
  <c r="R666" i="2"/>
  <c r="R662" i="2"/>
  <c r="R658" i="2"/>
  <c r="R654" i="2"/>
  <c r="R650" i="2"/>
  <c r="R646" i="2"/>
  <c r="R544" i="2"/>
  <c r="R548" i="2"/>
  <c r="R552" i="2"/>
  <c r="R558" i="2"/>
  <c r="R276" i="2"/>
  <c r="M276" i="2"/>
  <c r="R305" i="2"/>
  <c r="M305" i="2"/>
  <c r="R314" i="2"/>
  <c r="M314" i="2"/>
  <c r="R279" i="2"/>
  <c r="M279" i="2"/>
  <c r="R304" i="2"/>
  <c r="M304" i="2"/>
  <c r="R269" i="2"/>
  <c r="M269" i="2"/>
  <c r="R278" i="2"/>
  <c r="M278" i="2"/>
  <c r="R307" i="2"/>
  <c r="M307" i="2"/>
  <c r="R252" i="2"/>
  <c r="M252" i="2"/>
  <c r="R316" i="2"/>
  <c r="M316" i="2"/>
  <c r="R281" i="2"/>
  <c r="M281" i="2"/>
  <c r="R290" i="2"/>
  <c r="M290" i="2"/>
  <c r="R255" i="2"/>
  <c r="M255" i="2"/>
  <c r="R312" i="2"/>
  <c r="M312" i="2"/>
  <c r="R277" i="2"/>
  <c r="M277" i="2"/>
  <c r="R254" i="2"/>
  <c r="M254" i="2"/>
  <c r="R315" i="2"/>
  <c r="M315" i="2"/>
  <c r="R360" i="2"/>
  <c r="M360" i="2"/>
  <c r="R358" i="2"/>
  <c r="M358" i="2"/>
  <c r="R345" i="2"/>
  <c r="M345" i="2"/>
  <c r="R330" i="2"/>
  <c r="M330" i="2"/>
  <c r="R337" i="2"/>
  <c r="M337" i="2"/>
  <c r="R336" i="2"/>
  <c r="M336" i="2"/>
  <c r="R334" i="2"/>
  <c r="M334" i="2"/>
  <c r="R344" i="2"/>
  <c r="M344" i="2"/>
  <c r="R342" i="2"/>
  <c r="M342" i="2"/>
  <c r="R327" i="2"/>
  <c r="M327" i="2"/>
  <c r="R13" i="2"/>
  <c r="M13" i="2"/>
  <c r="R11" i="2"/>
  <c r="M11" i="2"/>
  <c r="R57" i="2"/>
  <c r="M57" i="2"/>
  <c r="R121" i="2"/>
  <c r="M121" i="2"/>
  <c r="R20" i="2"/>
  <c r="M20" i="2"/>
  <c r="R84" i="2"/>
  <c r="R152" i="2"/>
  <c r="M152" i="2"/>
  <c r="R71" i="2"/>
  <c r="R135" i="2"/>
  <c r="M135" i="2"/>
  <c r="R34" i="2"/>
  <c r="M34" i="2"/>
  <c r="R98" i="2"/>
  <c r="R174" i="2"/>
  <c r="M174" i="2"/>
  <c r="R53" i="2"/>
  <c r="M53" i="2"/>
  <c r="R117" i="2"/>
  <c r="M117" i="2"/>
  <c r="R16" i="2"/>
  <c r="M16" i="2"/>
  <c r="R80" i="2"/>
  <c r="R144" i="2"/>
  <c r="M144" i="2"/>
  <c r="R67" i="2"/>
  <c r="R131" i="2"/>
  <c r="M131" i="2"/>
  <c r="R30" i="2"/>
  <c r="M30" i="2"/>
  <c r="R94" i="2"/>
  <c r="R196" i="2"/>
  <c r="M196" i="2"/>
  <c r="R65" i="2"/>
  <c r="R129" i="2"/>
  <c r="M129" i="2"/>
  <c r="R28" i="2"/>
  <c r="M28" i="2"/>
  <c r="R92" i="2"/>
  <c r="R47" i="2"/>
  <c r="M47" i="2"/>
  <c r="R111" i="2"/>
  <c r="M111" i="2"/>
  <c r="R42" i="2"/>
  <c r="M42" i="2"/>
  <c r="R106" i="2"/>
  <c r="M106" i="2"/>
  <c r="R77" i="2"/>
  <c r="R141" i="2"/>
  <c r="M141" i="2"/>
  <c r="R72" i="2"/>
  <c r="R136" i="2"/>
  <c r="M136" i="2"/>
  <c r="R27" i="2"/>
  <c r="M27" i="2"/>
  <c r="R91" i="2"/>
  <c r="R155" i="2"/>
  <c r="M155" i="2"/>
  <c r="R54" i="2"/>
  <c r="M54" i="2"/>
  <c r="R118" i="2"/>
  <c r="M118" i="2"/>
  <c r="R228" i="2"/>
  <c r="M228" i="2"/>
  <c r="R193" i="2"/>
  <c r="M193" i="2"/>
  <c r="R202" i="2"/>
  <c r="M202" i="2"/>
  <c r="R166" i="2"/>
  <c r="M166" i="2"/>
  <c r="R231" i="2"/>
  <c r="M231" i="2"/>
  <c r="R192" i="2"/>
  <c r="M192" i="2"/>
  <c r="R146" i="2"/>
  <c r="M146" i="2"/>
  <c r="R230" i="2"/>
  <c r="M230" i="2"/>
  <c r="R195" i="2"/>
  <c r="M195" i="2"/>
  <c r="R169" i="2"/>
  <c r="M169" i="2"/>
  <c r="R233" i="2"/>
  <c r="M233" i="2"/>
  <c r="R242" i="2"/>
  <c r="M242" i="2"/>
  <c r="R207" i="2"/>
  <c r="M207" i="2"/>
  <c r="R200" i="2"/>
  <c r="M200" i="2"/>
  <c r="R162" i="2"/>
  <c r="M162" i="2"/>
  <c r="R229" i="2"/>
  <c r="M229" i="2"/>
  <c r="R238" i="2"/>
  <c r="M238" i="2"/>
  <c r="R203" i="2"/>
  <c r="M203" i="2"/>
  <c r="R41" i="2"/>
  <c r="M41" i="2"/>
  <c r="R105" i="2"/>
  <c r="M105" i="2"/>
  <c r="R36" i="2"/>
  <c r="M36" i="2"/>
  <c r="R100" i="2"/>
  <c r="R176" i="2"/>
  <c r="M176" i="2"/>
  <c r="R55" i="2"/>
  <c r="M55" i="2"/>
  <c r="R119" i="2"/>
  <c r="M119" i="2"/>
  <c r="R18" i="2"/>
  <c r="M18" i="2"/>
  <c r="R82" i="2"/>
  <c r="R148" i="2"/>
  <c r="M148" i="2"/>
  <c r="R69" i="2"/>
  <c r="R133" i="2"/>
  <c r="M133" i="2"/>
  <c r="R32" i="2"/>
  <c r="M32" i="2"/>
  <c r="R96" i="2"/>
  <c r="R172" i="2"/>
  <c r="M172" i="2"/>
  <c r="R51" i="2"/>
  <c r="M51" i="2"/>
  <c r="R115" i="2"/>
  <c r="M115" i="2"/>
  <c r="R46" i="2"/>
  <c r="M46" i="2"/>
  <c r="R110" i="2"/>
  <c r="M110" i="2"/>
  <c r="R212" i="2"/>
  <c r="M212" i="2"/>
  <c r="R49" i="2"/>
  <c r="M49" i="2"/>
  <c r="R113" i="2"/>
  <c r="M113" i="2"/>
  <c r="R44" i="2"/>
  <c r="M44" i="2"/>
  <c r="R108" i="2"/>
  <c r="M108" i="2"/>
  <c r="R184" i="2"/>
  <c r="M184" i="2"/>
  <c r="R63" i="2"/>
  <c r="M63" i="2"/>
  <c r="R127" i="2"/>
  <c r="M127" i="2"/>
  <c r="R26" i="2"/>
  <c r="M26" i="2"/>
  <c r="R90" i="2"/>
  <c r="R164" i="2"/>
  <c r="M164" i="2"/>
  <c r="R61" i="2"/>
  <c r="M61" i="2"/>
  <c r="R125" i="2"/>
  <c r="M125" i="2"/>
  <c r="R24" i="2"/>
  <c r="M24" i="2"/>
  <c r="R88" i="2"/>
  <c r="R75" i="2"/>
  <c r="R139" i="2"/>
  <c r="M139" i="2"/>
  <c r="R70" i="2"/>
  <c r="R156" i="2"/>
  <c r="M156" i="2"/>
  <c r="R244" i="2"/>
  <c r="M244" i="2"/>
  <c r="R209" i="2"/>
  <c r="M209" i="2"/>
  <c r="R183" i="2"/>
  <c r="M183" i="2"/>
  <c r="R247" i="2"/>
  <c r="M247" i="2"/>
  <c r="R173" i="2"/>
  <c r="M173" i="2"/>
  <c r="R237" i="2"/>
  <c r="M237" i="2"/>
  <c r="R246" i="2"/>
  <c r="M246" i="2"/>
  <c r="R185" i="2"/>
  <c r="M185" i="2"/>
  <c r="R249" i="2"/>
  <c r="M249" i="2"/>
  <c r="R181" i="2"/>
  <c r="M181" i="2"/>
  <c r="R245" i="2"/>
  <c r="M245" i="2"/>
  <c r="R219" i="2"/>
  <c r="M219" i="2"/>
  <c r="R14" i="2"/>
  <c r="M14" i="2"/>
  <c r="R10" i="2"/>
  <c r="M10" i="2"/>
  <c r="R8" i="2"/>
  <c r="R12" i="2"/>
  <c r="M12" i="2"/>
  <c r="R9" i="2"/>
  <c r="M9" i="2"/>
  <c r="R25" i="2"/>
  <c r="M25" i="2"/>
  <c r="R89" i="2"/>
  <c r="R153" i="2"/>
  <c r="M153" i="2"/>
  <c r="R52" i="2"/>
  <c r="M52" i="2"/>
  <c r="R116" i="2"/>
  <c r="M116" i="2"/>
  <c r="R39" i="2"/>
  <c r="M39" i="2"/>
  <c r="R103" i="2"/>
  <c r="R167" i="2"/>
  <c r="M167" i="2"/>
  <c r="R66" i="2"/>
  <c r="R130" i="2"/>
  <c r="M130" i="2"/>
  <c r="R21" i="2"/>
  <c r="M21" i="2"/>
  <c r="R85" i="2"/>
  <c r="R149" i="2"/>
  <c r="M149" i="2"/>
  <c r="R48" i="2"/>
  <c r="M48" i="2"/>
  <c r="R112" i="2"/>
  <c r="M112" i="2"/>
  <c r="R35" i="2"/>
  <c r="M35" i="2"/>
  <c r="R99" i="2"/>
  <c r="R163" i="2"/>
  <c r="M163" i="2"/>
  <c r="R62" i="2"/>
  <c r="M62" i="2"/>
  <c r="R134" i="2"/>
  <c r="M134" i="2"/>
  <c r="R33" i="2"/>
  <c r="M33" i="2"/>
  <c r="R97" i="2"/>
  <c r="R161" i="2"/>
  <c r="M161" i="2"/>
  <c r="R60" i="2"/>
  <c r="M60" i="2"/>
  <c r="R124" i="2"/>
  <c r="M124" i="2"/>
  <c r="R15" i="2"/>
  <c r="M15" i="2"/>
  <c r="R79" i="2"/>
  <c r="R143" i="2"/>
  <c r="M143" i="2"/>
  <c r="R74" i="2"/>
  <c r="R138" i="2"/>
  <c r="M138" i="2"/>
  <c r="R45" i="2"/>
  <c r="M45" i="2"/>
  <c r="R109" i="2"/>
  <c r="M109" i="2"/>
  <c r="R40" i="2"/>
  <c r="M40" i="2"/>
  <c r="R180" i="2"/>
  <c r="M180" i="2"/>
  <c r="R59" i="2"/>
  <c r="M59" i="2"/>
  <c r="R123" i="2"/>
  <c r="M123" i="2"/>
  <c r="R22" i="2"/>
  <c r="M22" i="2"/>
  <c r="R86" i="2"/>
  <c r="R154" i="2"/>
  <c r="M154" i="2"/>
  <c r="R225" i="2"/>
  <c r="M225" i="2"/>
  <c r="R234" i="2"/>
  <c r="M234" i="2"/>
  <c r="R189" i="2"/>
  <c r="M189" i="2"/>
  <c r="R198" i="2"/>
  <c r="M198" i="2"/>
  <c r="R158" i="2"/>
  <c r="M158" i="2"/>
  <c r="R227" i="2"/>
  <c r="M227" i="2"/>
  <c r="R236" i="2"/>
  <c r="M236" i="2"/>
  <c r="R201" i="2"/>
  <c r="M201" i="2"/>
  <c r="R210" i="2"/>
  <c r="M210" i="2"/>
  <c r="R239" i="2"/>
  <c r="M239" i="2"/>
  <c r="R232" i="2"/>
  <c r="M232" i="2"/>
  <c r="R197" i="2"/>
  <c r="M197" i="2"/>
  <c r="R206" i="2"/>
  <c r="M206" i="2"/>
  <c r="R171" i="2"/>
  <c r="M171" i="2"/>
  <c r="R235" i="2"/>
  <c r="M235" i="2"/>
  <c r="R73" i="2"/>
  <c r="R137" i="2"/>
  <c r="M137" i="2"/>
  <c r="R68" i="2"/>
  <c r="R132" i="2"/>
  <c r="M132" i="2"/>
  <c r="R23" i="2"/>
  <c r="M23" i="2"/>
  <c r="R87" i="2"/>
  <c r="R151" i="2"/>
  <c r="M151" i="2"/>
  <c r="R50" i="2"/>
  <c r="M50" i="2"/>
  <c r="R114" i="2"/>
  <c r="M114" i="2"/>
  <c r="R37" i="2"/>
  <c r="M37" i="2"/>
  <c r="R101" i="2"/>
  <c r="R165" i="2"/>
  <c r="M165" i="2"/>
  <c r="R64" i="2"/>
  <c r="M64" i="2"/>
  <c r="R128" i="2"/>
  <c r="M128" i="2"/>
  <c r="R19" i="2"/>
  <c r="M19" i="2"/>
  <c r="R83" i="2"/>
  <c r="R147" i="2"/>
  <c r="M147" i="2"/>
  <c r="R78" i="2"/>
  <c r="R178" i="2"/>
  <c r="M178" i="2"/>
  <c r="R17" i="2"/>
  <c r="M17" i="2"/>
  <c r="R81" i="2"/>
  <c r="R145" i="2"/>
  <c r="M145" i="2"/>
  <c r="R76" i="2"/>
  <c r="R31" i="2"/>
  <c r="M31" i="2"/>
  <c r="R95" i="2"/>
  <c r="R159" i="2"/>
  <c r="M159" i="2"/>
  <c r="R58" i="2"/>
  <c r="M58" i="2"/>
  <c r="R122" i="2"/>
  <c r="M122" i="2"/>
  <c r="R29" i="2"/>
  <c r="M29" i="2"/>
  <c r="R93" i="2"/>
  <c r="R157" i="2"/>
  <c r="M157" i="2"/>
  <c r="R56" i="2"/>
  <c r="M56" i="2"/>
  <c r="R120" i="2"/>
  <c r="M120" i="2"/>
  <c r="R43" i="2"/>
  <c r="M43" i="2"/>
  <c r="R107" i="2"/>
  <c r="M107" i="2"/>
  <c r="R38" i="2"/>
  <c r="M38" i="2"/>
  <c r="R102" i="2"/>
  <c r="R177" i="2"/>
  <c r="M177" i="2"/>
  <c r="R241" i="2"/>
  <c r="M241" i="2"/>
  <c r="R250" i="2"/>
  <c r="M250" i="2"/>
  <c r="R215" i="2"/>
  <c r="M215" i="2"/>
  <c r="R170" i="2"/>
  <c r="M170" i="2"/>
  <c r="R240" i="2"/>
  <c r="M240" i="2"/>
  <c r="R205" i="2"/>
  <c r="M205" i="2"/>
  <c r="R179" i="2"/>
  <c r="M179" i="2"/>
  <c r="R243" i="2"/>
  <c r="M243" i="2"/>
  <c r="R217" i="2"/>
  <c r="M217" i="2"/>
  <c r="R226" i="2"/>
  <c r="M226" i="2"/>
  <c r="R191" i="2"/>
  <c r="M191" i="2"/>
  <c r="R186" i="2"/>
  <c r="M186" i="2"/>
  <c r="R248" i="2"/>
  <c r="M248" i="2"/>
  <c r="R213" i="2"/>
  <c r="M213" i="2"/>
  <c r="R190" i="2"/>
  <c r="M190" i="2"/>
  <c r="R187" i="2"/>
  <c r="M187" i="2"/>
  <c r="R251" i="2"/>
  <c r="M251" i="2"/>
  <c r="R142" i="2"/>
  <c r="M142" i="2"/>
  <c r="P72" i="2"/>
  <c r="P74" i="2"/>
  <c r="P76" i="2"/>
  <c r="P78" i="2"/>
  <c r="P80" i="2"/>
  <c r="P366" i="2"/>
  <c r="R221" i="2"/>
  <c r="R218" i="2"/>
  <c r="R208" i="2"/>
  <c r="R211" i="2"/>
  <c r="R220" i="2"/>
  <c r="R194" i="2"/>
  <c r="R223" i="2"/>
  <c r="R216" i="2"/>
  <c r="R222" i="2"/>
  <c r="R199" i="2"/>
  <c r="R224" i="2"/>
  <c r="R204" i="2"/>
  <c r="R214" i="2"/>
  <c r="R168" i="2"/>
  <c r="R182" i="2"/>
  <c r="R160" i="2"/>
  <c r="R150" i="2"/>
  <c r="R104" i="2"/>
  <c r="R188" i="2"/>
  <c r="R126" i="2"/>
  <c r="R175" i="2"/>
  <c r="R140" i="2"/>
  <c r="O736" i="2"/>
  <c r="P82" i="2"/>
  <c r="P84" i="2"/>
  <c r="P86" i="2"/>
  <c r="P88" i="2"/>
  <c r="P90" i="2"/>
  <c r="P92" i="2"/>
  <c r="L97" i="2"/>
  <c r="M97" i="2" s="1"/>
  <c r="L101" i="2"/>
  <c r="M101" i="2" s="1"/>
  <c r="L98" i="2"/>
  <c r="M98" i="2" s="1"/>
  <c r="L102" i="2"/>
  <c r="M102" i="2" s="1"/>
  <c r="L99" i="2"/>
  <c r="M99" i="2" s="1"/>
  <c r="L103" i="2"/>
  <c r="M103" i="2" s="1"/>
  <c r="L96" i="2"/>
  <c r="M96" i="2" s="1"/>
  <c r="L100" i="2"/>
  <c r="M100" i="2" s="1"/>
  <c r="L104" i="2"/>
  <c r="M104" i="2" s="1"/>
  <c r="P183" i="2"/>
  <c r="P185" i="2"/>
  <c r="P187" i="2"/>
  <c r="P368" i="2"/>
  <c r="P124" i="2"/>
  <c r="P126" i="2"/>
  <c r="P128" i="2"/>
  <c r="P130" i="2"/>
  <c r="P132" i="2"/>
  <c r="P134" i="2"/>
  <c r="P224" i="2"/>
  <c r="P125" i="2"/>
  <c r="P127" i="2"/>
  <c r="P129" i="2"/>
  <c r="P131" i="2"/>
  <c r="P133" i="2"/>
  <c r="P135" i="2"/>
  <c r="P223" i="2"/>
  <c r="P189" i="2"/>
  <c r="P99" i="2"/>
  <c r="P101" i="2"/>
  <c r="P103" i="2"/>
  <c r="P105" i="2"/>
  <c r="P107" i="2"/>
  <c r="P109" i="2"/>
  <c r="P111" i="2"/>
  <c r="P113" i="2"/>
  <c r="P115" i="2"/>
  <c r="P117" i="2"/>
  <c r="P119" i="2"/>
  <c r="P121" i="2"/>
  <c r="P123" i="2"/>
  <c r="P191" i="2"/>
  <c r="P193" i="2"/>
  <c r="P195" i="2"/>
  <c r="P197" i="2"/>
  <c r="P199" i="2"/>
  <c r="P201" i="2"/>
  <c r="P203" i="2"/>
  <c r="P205" i="2"/>
  <c r="P207" i="2"/>
  <c r="P209" i="2"/>
  <c r="P211" i="2"/>
  <c r="P213" i="2"/>
  <c r="P215" i="2"/>
  <c r="P217" i="2"/>
  <c r="P219" i="2"/>
  <c r="P221" i="2"/>
  <c r="P373" i="2"/>
  <c r="P375" i="2"/>
  <c r="P377" i="2"/>
  <c r="P379" i="2"/>
  <c r="P381" i="2"/>
  <c r="P383" i="2"/>
  <c r="P385" i="2"/>
  <c r="P387" i="2"/>
  <c r="P389" i="2"/>
  <c r="P391" i="2"/>
  <c r="P393" i="2"/>
  <c r="P395" i="2"/>
  <c r="P397" i="2"/>
  <c r="P399" i="2"/>
  <c r="P401" i="2"/>
  <c r="P403" i="2"/>
  <c r="P405" i="2"/>
  <c r="P407" i="2"/>
  <c r="P409" i="2"/>
  <c r="P411" i="2"/>
  <c r="P413" i="2"/>
  <c r="P415" i="2"/>
  <c r="P417" i="2"/>
  <c r="P419" i="2"/>
  <c r="P421" i="2"/>
  <c r="P423" i="2"/>
  <c r="P425" i="2"/>
  <c r="P427" i="2"/>
  <c r="P429" i="2"/>
  <c r="P431" i="2"/>
  <c r="P433" i="2"/>
  <c r="P435" i="2"/>
  <c r="P437" i="2"/>
  <c r="P439" i="2"/>
  <c r="P441" i="2"/>
  <c r="P443" i="2"/>
  <c r="P445" i="2"/>
  <c r="P447" i="2"/>
  <c r="P449" i="2"/>
  <c r="P451" i="2"/>
  <c r="P453" i="2"/>
  <c r="P455" i="2"/>
  <c r="P457" i="2"/>
  <c r="P459" i="2"/>
  <c r="P461" i="2"/>
  <c r="P463" i="2"/>
  <c r="P465" i="2"/>
  <c r="P467" i="2"/>
  <c r="P469" i="2"/>
  <c r="P471" i="2"/>
  <c r="P473" i="2"/>
  <c r="P475" i="2"/>
  <c r="P477" i="2"/>
  <c r="P479" i="2"/>
  <c r="P481" i="2"/>
  <c r="P483" i="2"/>
  <c r="P485" i="2"/>
  <c r="P487" i="2"/>
  <c r="P489" i="2"/>
  <c r="P491" i="2"/>
  <c r="P493" i="2"/>
  <c r="P495" i="2"/>
  <c r="P497" i="2"/>
  <c r="P499" i="2"/>
  <c r="P501" i="2"/>
  <c r="P503" i="2"/>
  <c r="P505" i="2"/>
  <c r="P507" i="2"/>
  <c r="P509" i="2"/>
  <c r="P511" i="2"/>
  <c r="P513" i="2"/>
  <c r="P515" i="2"/>
  <c r="P517" i="2"/>
  <c r="P519" i="2"/>
  <c r="P521" i="2"/>
  <c r="P523" i="2"/>
  <c r="P525" i="2"/>
  <c r="P527" i="2"/>
  <c r="P529" i="2"/>
  <c r="P531" i="2"/>
  <c r="P533" i="2"/>
  <c r="P535" i="2"/>
  <c r="P537" i="2"/>
  <c r="P539" i="2"/>
  <c r="P541" i="2"/>
  <c r="P543" i="2"/>
  <c r="P545" i="2"/>
  <c r="P547" i="2"/>
  <c r="P549" i="2"/>
  <c r="P551" i="2"/>
  <c r="P553" i="2"/>
  <c r="P555" i="2"/>
  <c r="P557" i="2"/>
  <c r="P559" i="2"/>
  <c r="P561" i="2"/>
  <c r="P563" i="2"/>
  <c r="P565" i="2"/>
  <c r="P567" i="2"/>
  <c r="P569" i="2"/>
  <c r="P571" i="2"/>
  <c r="P573" i="2"/>
  <c r="P575" i="2"/>
  <c r="P577" i="2"/>
  <c r="P579" i="2"/>
  <c r="P581" i="2"/>
  <c r="P583" i="2"/>
  <c r="P585" i="2"/>
  <c r="P587" i="2"/>
  <c r="P589" i="2"/>
  <c r="P591" i="2"/>
  <c r="P593" i="2"/>
  <c r="P595" i="2"/>
  <c r="P597" i="2"/>
  <c r="P599" i="2"/>
  <c r="P601" i="2"/>
  <c r="P603" i="2"/>
  <c r="P605" i="2"/>
  <c r="P607" i="2"/>
  <c r="P609" i="2"/>
  <c r="P611" i="2"/>
  <c r="P613" i="2"/>
  <c r="P615" i="2"/>
  <c r="P617" i="2"/>
  <c r="P619" i="2"/>
  <c r="P621" i="2"/>
  <c r="P623" i="2"/>
  <c r="P625" i="2"/>
  <c r="P627" i="2"/>
  <c r="P629" i="2"/>
  <c r="P631" i="2"/>
  <c r="P633" i="2"/>
  <c r="P635" i="2"/>
  <c r="P637" i="2"/>
  <c r="P639" i="2"/>
  <c r="P641" i="2"/>
  <c r="P643" i="2"/>
  <c r="P645" i="2"/>
  <c r="P647" i="2"/>
  <c r="P649" i="2"/>
  <c r="P651" i="2"/>
  <c r="P653" i="2"/>
  <c r="P655" i="2"/>
  <c r="P657" i="2"/>
  <c r="P659" i="2"/>
  <c r="P661" i="2"/>
  <c r="P663" i="2"/>
  <c r="P665" i="2"/>
  <c r="P667" i="2"/>
  <c r="P669" i="2"/>
  <c r="P671" i="2"/>
  <c r="P673" i="2"/>
  <c r="P675" i="2"/>
  <c r="P677" i="2"/>
  <c r="P679" i="2"/>
  <c r="P681" i="2"/>
  <c r="P683" i="2"/>
  <c r="P685" i="2"/>
  <c r="P687" i="2"/>
  <c r="P689" i="2"/>
  <c r="P691" i="2"/>
  <c r="P693" i="2"/>
  <c r="P695" i="2"/>
  <c r="P697" i="2"/>
  <c r="P699" i="2"/>
  <c r="P701" i="2"/>
  <c r="P703" i="2"/>
  <c r="P705" i="2"/>
  <c r="P707" i="2"/>
  <c r="P709" i="2"/>
  <c r="P711" i="2"/>
  <c r="P713" i="2"/>
  <c r="P715" i="2"/>
  <c r="P717" i="2"/>
  <c r="P719" i="2"/>
  <c r="P721" i="2"/>
  <c r="P723" i="2"/>
  <c r="P725" i="2"/>
  <c r="P727" i="2"/>
  <c r="P729" i="2"/>
  <c r="P731" i="2"/>
  <c r="P733" i="2"/>
  <c r="P735" i="2"/>
  <c r="P737" i="2"/>
  <c r="P94" i="2"/>
  <c r="P96" i="2"/>
  <c r="P98" i="2"/>
  <c r="P100" i="2"/>
  <c r="P102" i="2"/>
  <c r="P104" i="2"/>
  <c r="P106" i="2"/>
  <c r="P108" i="2"/>
  <c r="P110" i="2"/>
  <c r="P112" i="2"/>
  <c r="P114" i="2"/>
  <c r="P116" i="2"/>
  <c r="P118" i="2"/>
  <c r="P120" i="2"/>
  <c r="P122" i="2"/>
  <c r="P190" i="2"/>
  <c r="P192" i="2"/>
  <c r="P194" i="2"/>
  <c r="P196" i="2"/>
  <c r="P198" i="2"/>
  <c r="P200" i="2"/>
  <c r="P202" i="2"/>
  <c r="P204" i="2"/>
  <c r="P206" i="2"/>
  <c r="P208" i="2"/>
  <c r="P210" i="2"/>
  <c r="P212" i="2"/>
  <c r="P214" i="2"/>
  <c r="P216" i="2"/>
  <c r="P218" i="2"/>
  <c r="P220" i="2"/>
  <c r="P222" i="2"/>
  <c r="P370" i="2"/>
  <c r="P372" i="2"/>
  <c r="P374" i="2"/>
  <c r="P376" i="2"/>
  <c r="P378" i="2"/>
  <c r="P380" i="2"/>
  <c r="P382" i="2"/>
  <c r="P384" i="2"/>
  <c r="P386" i="2"/>
  <c r="P388" i="2"/>
  <c r="P390" i="2"/>
  <c r="P392" i="2"/>
  <c r="P394" i="2"/>
  <c r="P396" i="2"/>
  <c r="P398" i="2"/>
  <c r="P400" i="2"/>
  <c r="P402" i="2"/>
  <c r="P404" i="2"/>
  <c r="P406" i="2"/>
  <c r="P408" i="2"/>
  <c r="P410" i="2"/>
  <c r="P412" i="2"/>
  <c r="P414" i="2"/>
  <c r="P416" i="2"/>
  <c r="P418" i="2"/>
  <c r="P420" i="2"/>
  <c r="P422" i="2"/>
  <c r="P424" i="2"/>
  <c r="P426" i="2"/>
  <c r="P428" i="2"/>
  <c r="P430" i="2"/>
  <c r="P432" i="2"/>
  <c r="P434" i="2"/>
  <c r="P436" i="2"/>
  <c r="P438" i="2"/>
  <c r="P440" i="2"/>
  <c r="P442" i="2"/>
  <c r="P444" i="2"/>
  <c r="P446" i="2"/>
  <c r="P448" i="2"/>
  <c r="P450" i="2"/>
  <c r="P452" i="2"/>
  <c r="P454" i="2"/>
  <c r="P456" i="2"/>
  <c r="P458" i="2"/>
  <c r="P460" i="2"/>
  <c r="P462" i="2"/>
  <c r="P464" i="2"/>
  <c r="P466" i="2"/>
  <c r="P468" i="2"/>
  <c r="P470" i="2"/>
  <c r="P472" i="2"/>
  <c r="P474" i="2"/>
  <c r="P476" i="2"/>
  <c r="P478" i="2"/>
  <c r="P480" i="2"/>
  <c r="P482" i="2"/>
  <c r="P484" i="2"/>
  <c r="P486" i="2"/>
  <c r="P488" i="2"/>
  <c r="P490" i="2"/>
  <c r="P492" i="2"/>
  <c r="P494" i="2"/>
  <c r="P496" i="2"/>
  <c r="P498" i="2"/>
  <c r="P500" i="2"/>
  <c r="P502" i="2"/>
  <c r="P504" i="2"/>
  <c r="P506" i="2"/>
  <c r="P508" i="2"/>
  <c r="P510" i="2"/>
  <c r="P512" i="2"/>
  <c r="P514" i="2"/>
  <c r="P516" i="2"/>
  <c r="P518" i="2"/>
  <c r="P520" i="2"/>
  <c r="P522" i="2"/>
  <c r="P524" i="2"/>
  <c r="P526" i="2"/>
  <c r="P528" i="2"/>
  <c r="P530" i="2"/>
  <c r="P532" i="2"/>
  <c r="P534" i="2"/>
  <c r="P536" i="2"/>
  <c r="P538" i="2"/>
  <c r="P540" i="2"/>
  <c r="P542" i="2"/>
  <c r="P544" i="2"/>
  <c r="P546" i="2"/>
  <c r="P548" i="2"/>
  <c r="P550" i="2"/>
  <c r="P552" i="2"/>
  <c r="P554" i="2"/>
  <c r="P556" i="2"/>
  <c r="P558" i="2"/>
  <c r="P560" i="2"/>
  <c r="P562" i="2"/>
  <c r="P564" i="2"/>
  <c r="P566" i="2"/>
  <c r="P568" i="2"/>
  <c r="P570" i="2"/>
  <c r="P572" i="2"/>
  <c r="P574" i="2"/>
  <c r="P576" i="2"/>
  <c r="P578" i="2"/>
  <c r="P580" i="2"/>
  <c r="P582" i="2"/>
  <c r="P584" i="2"/>
  <c r="P586" i="2"/>
  <c r="P588" i="2"/>
  <c r="P590" i="2"/>
  <c r="P592" i="2"/>
  <c r="P594" i="2"/>
  <c r="P596" i="2"/>
  <c r="P598" i="2"/>
  <c r="P600" i="2"/>
  <c r="P602" i="2"/>
  <c r="P604" i="2"/>
  <c r="P606" i="2"/>
  <c r="P608" i="2"/>
  <c r="P610" i="2"/>
  <c r="P612" i="2"/>
  <c r="P614" i="2"/>
  <c r="P616" i="2"/>
  <c r="P618" i="2"/>
  <c r="P620" i="2"/>
  <c r="P622" i="2"/>
  <c r="P624" i="2"/>
  <c r="P626" i="2"/>
  <c r="P628" i="2"/>
  <c r="P630" i="2"/>
  <c r="P632" i="2"/>
  <c r="P634" i="2"/>
  <c r="P636" i="2"/>
  <c r="P638" i="2"/>
  <c r="P640" i="2"/>
  <c r="P642" i="2"/>
  <c r="P644" i="2"/>
  <c r="P646" i="2"/>
  <c r="P648" i="2"/>
  <c r="P650" i="2"/>
  <c r="P652" i="2"/>
  <c r="P654" i="2"/>
  <c r="P656" i="2"/>
  <c r="P658" i="2"/>
  <c r="P660" i="2"/>
  <c r="P662" i="2"/>
  <c r="P664" i="2"/>
  <c r="P666" i="2"/>
  <c r="P668" i="2"/>
  <c r="P670" i="2"/>
  <c r="P672" i="2"/>
  <c r="P674" i="2"/>
  <c r="P676" i="2"/>
  <c r="P678" i="2"/>
  <c r="P680" i="2"/>
  <c r="P682" i="2"/>
  <c r="P684" i="2"/>
  <c r="P686" i="2"/>
  <c r="P688" i="2"/>
  <c r="P690" i="2"/>
  <c r="P692" i="2"/>
  <c r="P694" i="2"/>
  <c r="P696" i="2"/>
  <c r="P698" i="2"/>
  <c r="P700" i="2"/>
  <c r="P702" i="2"/>
  <c r="P704" i="2"/>
  <c r="P706" i="2"/>
  <c r="P708" i="2"/>
  <c r="P710" i="2"/>
  <c r="P712" i="2"/>
  <c r="P714" i="2"/>
  <c r="P716" i="2"/>
  <c r="P718" i="2"/>
  <c r="P720" i="2"/>
  <c r="P722" i="2"/>
  <c r="P724" i="2"/>
  <c r="P726" i="2"/>
  <c r="P728" i="2"/>
  <c r="P730" i="2"/>
  <c r="P732" i="2"/>
  <c r="P734" i="2"/>
  <c r="P736" i="2"/>
  <c r="O734" i="2"/>
  <c r="N715" i="2"/>
  <c r="O737" i="2"/>
  <c r="O735" i="2"/>
  <c r="O733" i="2"/>
  <c r="O731" i="2"/>
  <c r="O729" i="2"/>
  <c r="O727" i="2"/>
  <c r="O725" i="2"/>
  <c r="O723" i="2"/>
  <c r="O721" i="2"/>
  <c r="O719" i="2"/>
  <c r="O717" i="2"/>
  <c r="O715" i="2"/>
  <c r="O713" i="2"/>
  <c r="O711" i="2"/>
  <c r="O709" i="2"/>
  <c r="O707" i="2"/>
  <c r="O705" i="2"/>
  <c r="O703" i="2"/>
  <c r="O701" i="2"/>
  <c r="O699" i="2"/>
  <c r="O697" i="2"/>
  <c r="O695" i="2"/>
  <c r="O693" i="2"/>
  <c r="O691" i="2"/>
  <c r="O689" i="2"/>
  <c r="O687" i="2"/>
  <c r="O685" i="2"/>
  <c r="O683" i="2"/>
  <c r="O681" i="2"/>
  <c r="O679" i="2"/>
  <c r="O677" i="2"/>
  <c r="O675" i="2"/>
  <c r="O673" i="2"/>
  <c r="O671" i="2"/>
  <c r="O669" i="2"/>
  <c r="O667" i="2"/>
  <c r="O665" i="2"/>
  <c r="O663" i="2"/>
  <c r="O661" i="2"/>
  <c r="O659" i="2"/>
  <c r="O657" i="2"/>
  <c r="O655" i="2"/>
  <c r="O653" i="2"/>
  <c r="O651" i="2"/>
  <c r="O649" i="2"/>
  <c r="O647" i="2"/>
  <c r="O645" i="2"/>
  <c r="O643" i="2"/>
  <c r="O641" i="2"/>
  <c r="O639" i="2"/>
  <c r="O637" i="2"/>
  <c r="O635" i="2"/>
  <c r="O633" i="2"/>
  <c r="O631" i="2"/>
  <c r="O629" i="2"/>
  <c r="O627" i="2"/>
  <c r="O625" i="2"/>
  <c r="O623" i="2"/>
  <c r="O621" i="2"/>
  <c r="O619" i="2"/>
  <c r="O617" i="2"/>
  <c r="O615" i="2"/>
  <c r="O613" i="2"/>
  <c r="O611" i="2"/>
  <c r="O609" i="2"/>
  <c r="O607" i="2"/>
  <c r="O605" i="2"/>
  <c r="O603" i="2"/>
  <c r="O601" i="2"/>
  <c r="O599" i="2"/>
  <c r="O597" i="2"/>
  <c r="O595" i="2"/>
  <c r="O593" i="2"/>
  <c r="O591" i="2"/>
  <c r="O589" i="2"/>
  <c r="O587" i="2"/>
  <c r="O585" i="2"/>
  <c r="O583" i="2"/>
  <c r="O581" i="2"/>
  <c r="O579" i="2"/>
  <c r="O577" i="2"/>
  <c r="O575" i="2"/>
  <c r="O573" i="2"/>
  <c r="O571" i="2"/>
  <c r="O569" i="2"/>
  <c r="O567" i="2"/>
  <c r="O565" i="2"/>
  <c r="O563" i="2"/>
  <c r="O561" i="2"/>
  <c r="O559" i="2"/>
  <c r="O557" i="2"/>
  <c r="O555" i="2"/>
  <c r="O553" i="2"/>
  <c r="O551" i="2"/>
  <c r="O549" i="2"/>
  <c r="O547" i="2"/>
  <c r="O545" i="2"/>
  <c r="O543" i="2"/>
  <c r="O541" i="2"/>
  <c r="O539" i="2"/>
  <c r="O537" i="2"/>
  <c r="O535" i="2"/>
  <c r="O533" i="2"/>
  <c r="O531" i="2"/>
  <c r="O529" i="2"/>
  <c r="O527" i="2"/>
  <c r="O525" i="2"/>
  <c r="O523" i="2"/>
  <c r="O521" i="2"/>
  <c r="O519" i="2"/>
  <c r="O517" i="2"/>
  <c r="O515" i="2"/>
  <c r="O513" i="2"/>
  <c r="O511" i="2"/>
  <c r="O509" i="2"/>
  <c r="O507" i="2"/>
  <c r="O505" i="2"/>
  <c r="O503" i="2"/>
  <c r="O501" i="2"/>
  <c r="O499" i="2"/>
  <c r="O497" i="2"/>
  <c r="O495" i="2"/>
  <c r="O493" i="2"/>
  <c r="O491" i="2"/>
  <c r="O489" i="2"/>
  <c r="O487" i="2"/>
  <c r="O485" i="2"/>
  <c r="O483" i="2"/>
  <c r="O481" i="2"/>
  <c r="O479" i="2"/>
  <c r="O477" i="2"/>
  <c r="O475" i="2"/>
  <c r="O473" i="2"/>
  <c r="O471" i="2"/>
  <c r="O469" i="2"/>
  <c r="O467" i="2"/>
  <c r="O465" i="2"/>
  <c r="O463" i="2"/>
  <c r="O461" i="2"/>
  <c r="O459" i="2"/>
  <c r="O457" i="2"/>
  <c r="O455" i="2"/>
  <c r="O453" i="2"/>
  <c r="O451" i="2"/>
  <c r="O449" i="2"/>
  <c r="O447" i="2"/>
  <c r="O445" i="2"/>
  <c r="O443" i="2"/>
  <c r="O441" i="2"/>
  <c r="O439" i="2"/>
  <c r="O437" i="2"/>
  <c r="O435" i="2"/>
  <c r="O433" i="2"/>
  <c r="O431" i="2"/>
  <c r="O429" i="2"/>
  <c r="O427" i="2"/>
  <c r="O425" i="2"/>
  <c r="O423" i="2"/>
  <c r="O421" i="2"/>
  <c r="O419" i="2"/>
  <c r="O417" i="2"/>
  <c r="O415" i="2"/>
  <c r="O413" i="2"/>
  <c r="O411" i="2"/>
  <c r="O409" i="2"/>
  <c r="O407" i="2"/>
  <c r="O405" i="2"/>
  <c r="O403" i="2"/>
  <c r="O401" i="2"/>
  <c r="O399" i="2"/>
  <c r="O397" i="2"/>
  <c r="O395" i="2"/>
  <c r="O393" i="2"/>
  <c r="O391" i="2"/>
  <c r="O389" i="2"/>
  <c r="O387" i="2"/>
  <c r="O385" i="2"/>
  <c r="O383" i="2"/>
  <c r="O381" i="2"/>
  <c r="O379" i="2"/>
  <c r="O377" i="2"/>
  <c r="O375" i="2"/>
  <c r="O373" i="2"/>
  <c r="O371" i="2"/>
  <c r="O369" i="2"/>
  <c r="O367" i="2"/>
  <c r="O365" i="2"/>
  <c r="O363" i="2"/>
  <c r="O361" i="2"/>
  <c r="O359" i="2"/>
  <c r="O357" i="2"/>
  <c r="O355" i="2"/>
  <c r="O353" i="2"/>
  <c r="O351" i="2"/>
  <c r="O349" i="2"/>
  <c r="O347" i="2"/>
  <c r="O345" i="2"/>
  <c r="O343" i="2"/>
  <c r="O341" i="2"/>
  <c r="O339" i="2"/>
  <c r="O337" i="2"/>
  <c r="O335" i="2"/>
  <c r="O333" i="2"/>
  <c r="O331" i="2"/>
  <c r="O329" i="2"/>
  <c r="O327" i="2"/>
  <c r="O325" i="2"/>
  <c r="O323" i="2"/>
  <c r="O321" i="2"/>
  <c r="O319" i="2"/>
  <c r="O317" i="2"/>
  <c r="O315" i="2"/>
  <c r="O313" i="2"/>
  <c r="O311" i="2"/>
  <c r="O309" i="2"/>
  <c r="O307" i="2"/>
  <c r="O305" i="2"/>
  <c r="O303" i="2"/>
  <c r="O301" i="2"/>
  <c r="O299" i="2"/>
  <c r="O297" i="2"/>
  <c r="O295" i="2"/>
  <c r="O293" i="2"/>
  <c r="O291" i="2"/>
  <c r="O289" i="2"/>
  <c r="O287" i="2"/>
  <c r="O285" i="2"/>
  <c r="O283" i="2"/>
  <c r="O281" i="2"/>
  <c r="O279" i="2"/>
  <c r="O277" i="2"/>
  <c r="O275" i="2"/>
  <c r="O273" i="2"/>
  <c r="O271" i="2"/>
  <c r="O269" i="2"/>
  <c r="O267" i="2"/>
  <c r="O265" i="2"/>
  <c r="O263" i="2"/>
  <c r="O261" i="2"/>
  <c r="O259" i="2"/>
  <c r="O257" i="2"/>
  <c r="O255" i="2"/>
  <c r="O253" i="2"/>
  <c r="O251" i="2"/>
  <c r="O249" i="2"/>
  <c r="O247" i="2"/>
  <c r="O245" i="2"/>
  <c r="O243" i="2"/>
  <c r="O241" i="2"/>
  <c r="O239" i="2"/>
  <c r="O237" i="2"/>
  <c r="O235" i="2"/>
  <c r="O233" i="2"/>
  <c r="O231" i="2"/>
  <c r="O229" i="2"/>
  <c r="O227" i="2"/>
  <c r="O225" i="2"/>
  <c r="O223" i="2"/>
  <c r="O221" i="2"/>
  <c r="O219" i="2"/>
  <c r="O217" i="2"/>
  <c r="O215" i="2"/>
  <c r="O213" i="2"/>
  <c r="O211" i="2"/>
  <c r="O209" i="2"/>
  <c r="O207" i="2"/>
  <c r="O205" i="2"/>
  <c r="O203" i="2"/>
  <c r="O201" i="2"/>
  <c r="O199" i="2"/>
  <c r="O197" i="2"/>
  <c r="O195" i="2"/>
  <c r="O193" i="2"/>
  <c r="O191" i="2"/>
  <c r="O189" i="2"/>
  <c r="O187" i="2"/>
  <c r="O185" i="2"/>
  <c r="O183" i="2"/>
  <c r="O181" i="2"/>
  <c r="O179" i="2"/>
  <c r="O177" i="2"/>
  <c r="O175" i="2"/>
  <c r="O173" i="2"/>
  <c r="O171" i="2"/>
  <c r="O169" i="2"/>
  <c r="O167" i="2"/>
  <c r="O165" i="2"/>
  <c r="O163" i="2"/>
  <c r="O161" i="2"/>
  <c r="O159" i="2"/>
  <c r="O157" i="2"/>
  <c r="O155" i="2"/>
  <c r="O153" i="2"/>
  <c r="O151" i="2"/>
  <c r="O149" i="2"/>
  <c r="O147" i="2"/>
  <c r="O145" i="2"/>
  <c r="O143" i="2"/>
  <c r="O141" i="2"/>
  <c r="O139" i="2"/>
  <c r="O137" i="2"/>
  <c r="O135" i="2"/>
  <c r="O133" i="2"/>
  <c r="O131" i="2"/>
  <c r="O129" i="2"/>
  <c r="O127" i="2"/>
  <c r="O125" i="2"/>
  <c r="O123" i="2"/>
  <c r="O121" i="2"/>
  <c r="O119" i="2"/>
  <c r="O117" i="2"/>
  <c r="O115" i="2"/>
  <c r="O113" i="2"/>
  <c r="O111" i="2"/>
  <c r="O109" i="2"/>
  <c r="O107" i="2"/>
  <c r="O105" i="2"/>
  <c r="O103" i="2"/>
  <c r="O101" i="2"/>
  <c r="O99" i="2"/>
  <c r="O97" i="2"/>
  <c r="O95" i="2"/>
  <c r="O93" i="2"/>
  <c r="O91" i="2"/>
  <c r="O89" i="2"/>
  <c r="O87" i="2"/>
  <c r="O85" i="2"/>
  <c r="O83" i="2"/>
  <c r="O81" i="2"/>
  <c r="O79" i="2"/>
  <c r="O77" i="2"/>
  <c r="O75" i="2"/>
  <c r="O73" i="2"/>
  <c r="O71" i="2"/>
  <c r="O732" i="2"/>
  <c r="O730" i="2"/>
  <c r="O728" i="2"/>
  <c r="O726" i="2"/>
  <c r="O724" i="2"/>
  <c r="O722" i="2"/>
  <c r="O720" i="2"/>
  <c r="O718" i="2"/>
  <c r="O716" i="2"/>
  <c r="O714" i="2"/>
  <c r="O712" i="2"/>
  <c r="O710" i="2"/>
  <c r="O708" i="2"/>
  <c r="O706" i="2"/>
  <c r="O704" i="2"/>
  <c r="O702" i="2"/>
  <c r="O700" i="2"/>
  <c r="O698" i="2"/>
  <c r="O696" i="2"/>
  <c r="O694" i="2"/>
  <c r="O692" i="2"/>
  <c r="O690" i="2"/>
  <c r="O688" i="2"/>
  <c r="O686" i="2"/>
  <c r="O684" i="2"/>
  <c r="O682" i="2"/>
  <c r="O680" i="2"/>
  <c r="O678" i="2"/>
  <c r="O676" i="2"/>
  <c r="O674" i="2"/>
  <c r="O672" i="2"/>
  <c r="O670" i="2"/>
  <c r="O668" i="2"/>
  <c r="O666" i="2"/>
  <c r="O664" i="2"/>
  <c r="O662" i="2"/>
  <c r="O660" i="2"/>
  <c r="O658" i="2"/>
  <c r="O656" i="2"/>
  <c r="O654" i="2"/>
  <c r="O652" i="2"/>
  <c r="O650" i="2"/>
  <c r="O648" i="2"/>
  <c r="O646" i="2"/>
  <c r="O644" i="2"/>
  <c r="O642" i="2"/>
  <c r="O640" i="2"/>
  <c r="O638" i="2"/>
  <c r="O636" i="2"/>
  <c r="O634" i="2"/>
  <c r="O632" i="2"/>
  <c r="O630" i="2"/>
  <c r="O628" i="2"/>
  <c r="O626" i="2"/>
  <c r="O624" i="2"/>
  <c r="O622" i="2"/>
  <c r="O620" i="2"/>
  <c r="O618" i="2"/>
  <c r="O616" i="2"/>
  <c r="O614" i="2"/>
  <c r="O612" i="2"/>
  <c r="O610" i="2"/>
  <c r="O608" i="2"/>
  <c r="O606" i="2"/>
  <c r="O604" i="2"/>
  <c r="O602" i="2"/>
  <c r="O600" i="2"/>
  <c r="O598" i="2"/>
  <c r="O596" i="2"/>
  <c r="O594" i="2"/>
  <c r="O592" i="2"/>
  <c r="O590" i="2"/>
  <c r="O588" i="2"/>
  <c r="O586" i="2"/>
  <c r="O584" i="2"/>
  <c r="O582" i="2"/>
  <c r="O580" i="2"/>
  <c r="O578" i="2"/>
  <c r="O576" i="2"/>
  <c r="O574" i="2"/>
  <c r="O572" i="2"/>
  <c r="O570" i="2"/>
  <c r="O568" i="2"/>
  <c r="O566" i="2"/>
  <c r="O564" i="2"/>
  <c r="O562" i="2"/>
  <c r="O560" i="2"/>
  <c r="O558" i="2"/>
  <c r="O556" i="2"/>
  <c r="O554" i="2"/>
  <c r="O552" i="2"/>
  <c r="O550" i="2"/>
  <c r="O548" i="2"/>
  <c r="O546" i="2"/>
  <c r="O544" i="2"/>
  <c r="O542" i="2"/>
  <c r="O540" i="2"/>
  <c r="O538" i="2"/>
  <c r="O536" i="2"/>
  <c r="O534" i="2"/>
  <c r="O532" i="2"/>
  <c r="O530" i="2"/>
  <c r="O528" i="2"/>
  <c r="O526" i="2"/>
  <c r="O524" i="2"/>
  <c r="O522" i="2"/>
  <c r="O520" i="2"/>
  <c r="O518" i="2"/>
  <c r="O516" i="2"/>
  <c r="O514" i="2"/>
  <c r="O512" i="2"/>
  <c r="O510" i="2"/>
  <c r="O508" i="2"/>
  <c r="O506" i="2"/>
  <c r="O504" i="2"/>
  <c r="O502" i="2"/>
  <c r="O500" i="2"/>
  <c r="O498" i="2"/>
  <c r="O496" i="2"/>
  <c r="O494" i="2"/>
  <c r="O492" i="2"/>
  <c r="O490" i="2"/>
  <c r="O488" i="2"/>
  <c r="O486" i="2"/>
  <c r="O484" i="2"/>
  <c r="O482" i="2"/>
  <c r="O480" i="2"/>
  <c r="O478" i="2"/>
  <c r="O476" i="2"/>
  <c r="O474" i="2"/>
  <c r="O472" i="2"/>
  <c r="O470" i="2"/>
  <c r="O468" i="2"/>
  <c r="O466" i="2"/>
  <c r="O464" i="2"/>
  <c r="O462" i="2"/>
  <c r="O460" i="2"/>
  <c r="O458" i="2"/>
  <c r="O456" i="2"/>
  <c r="O454" i="2"/>
  <c r="O452" i="2"/>
  <c r="O450" i="2"/>
  <c r="O448" i="2"/>
  <c r="O446" i="2"/>
  <c r="O444" i="2"/>
  <c r="O442" i="2"/>
  <c r="O440" i="2"/>
  <c r="O438" i="2"/>
  <c r="O436" i="2"/>
  <c r="O434" i="2"/>
  <c r="O432" i="2"/>
  <c r="O430" i="2"/>
  <c r="O428" i="2"/>
  <c r="O426" i="2"/>
  <c r="O424" i="2"/>
  <c r="O422" i="2"/>
  <c r="O420" i="2"/>
  <c r="O418" i="2"/>
  <c r="O416" i="2"/>
  <c r="O414" i="2"/>
  <c r="O412" i="2"/>
  <c r="O410" i="2"/>
  <c r="O408" i="2"/>
  <c r="O406" i="2"/>
  <c r="O404" i="2"/>
  <c r="O402" i="2"/>
  <c r="O400" i="2"/>
  <c r="O398" i="2"/>
  <c r="O396" i="2"/>
  <c r="O394" i="2"/>
  <c r="O392" i="2"/>
  <c r="O390" i="2"/>
  <c r="O388" i="2"/>
  <c r="O386" i="2"/>
  <c r="O384" i="2"/>
  <c r="O382" i="2"/>
  <c r="O380" i="2"/>
  <c r="O378" i="2"/>
  <c r="O376" i="2"/>
  <c r="O374" i="2"/>
  <c r="O372" i="2"/>
  <c r="O370" i="2"/>
  <c r="O368" i="2"/>
  <c r="O366" i="2"/>
  <c r="O364" i="2"/>
  <c r="O362" i="2"/>
  <c r="O360" i="2"/>
  <c r="O358" i="2"/>
  <c r="O356" i="2"/>
  <c r="O354" i="2"/>
  <c r="O352" i="2"/>
  <c r="O350" i="2"/>
  <c r="O348" i="2"/>
  <c r="O346" i="2"/>
  <c r="O344" i="2"/>
  <c r="O342" i="2"/>
  <c r="O340" i="2"/>
  <c r="O338" i="2"/>
  <c r="O336" i="2"/>
  <c r="O334" i="2"/>
  <c r="O332" i="2"/>
  <c r="O330" i="2"/>
  <c r="O328" i="2"/>
  <c r="O326" i="2"/>
  <c r="O324" i="2"/>
  <c r="O322" i="2"/>
  <c r="O320" i="2"/>
  <c r="O318" i="2"/>
  <c r="O316" i="2"/>
  <c r="O314" i="2"/>
  <c r="O312" i="2"/>
  <c r="O310" i="2"/>
  <c r="O308" i="2"/>
  <c r="O306" i="2"/>
  <c r="O304" i="2"/>
  <c r="O302" i="2"/>
  <c r="O300" i="2"/>
  <c r="O298" i="2"/>
  <c r="O296" i="2"/>
  <c r="O294" i="2"/>
  <c r="O292" i="2"/>
  <c r="O290" i="2"/>
  <c r="O288" i="2"/>
  <c r="O286" i="2"/>
  <c r="O284" i="2"/>
  <c r="O282" i="2"/>
  <c r="O280" i="2"/>
  <c r="O278" i="2"/>
  <c r="O276" i="2"/>
  <c r="O274" i="2"/>
  <c r="O272" i="2"/>
  <c r="O270" i="2"/>
  <c r="O268" i="2"/>
  <c r="O266" i="2"/>
  <c r="O264" i="2"/>
  <c r="O262" i="2"/>
  <c r="O260" i="2"/>
  <c r="O258" i="2"/>
  <c r="O256" i="2"/>
  <c r="O254" i="2"/>
  <c r="O252" i="2"/>
  <c r="O250" i="2"/>
  <c r="O248" i="2"/>
  <c r="O246" i="2"/>
  <c r="O244" i="2"/>
  <c r="O242" i="2"/>
  <c r="O240" i="2"/>
  <c r="O238" i="2"/>
  <c r="O236" i="2"/>
  <c r="O234" i="2"/>
  <c r="O232" i="2"/>
  <c r="O230" i="2"/>
  <c r="O228" i="2"/>
  <c r="O226" i="2"/>
  <c r="O224" i="2"/>
  <c r="O222" i="2"/>
  <c r="O220" i="2"/>
  <c r="O218" i="2"/>
  <c r="O216" i="2"/>
  <c r="O214" i="2"/>
  <c r="O212" i="2"/>
  <c r="O210" i="2"/>
  <c r="O208" i="2"/>
  <c r="O206" i="2"/>
  <c r="O204" i="2"/>
  <c r="O202" i="2"/>
  <c r="O200" i="2"/>
  <c r="O198" i="2"/>
  <c r="O196" i="2"/>
  <c r="O194" i="2"/>
  <c r="O192" i="2"/>
  <c r="O190" i="2"/>
  <c r="O188" i="2"/>
  <c r="O186" i="2"/>
  <c r="O184" i="2"/>
  <c r="O182" i="2"/>
  <c r="O180" i="2"/>
  <c r="O178" i="2"/>
  <c r="O176" i="2"/>
  <c r="O174" i="2"/>
  <c r="O172" i="2"/>
  <c r="O170" i="2"/>
  <c r="O168" i="2"/>
  <c r="O166" i="2"/>
  <c r="O164" i="2"/>
  <c r="O162" i="2"/>
  <c r="O160" i="2"/>
  <c r="O158" i="2"/>
  <c r="O156" i="2"/>
  <c r="O154" i="2"/>
  <c r="O152" i="2"/>
  <c r="O150" i="2"/>
  <c r="O148" i="2"/>
  <c r="O146" i="2"/>
  <c r="O144" i="2"/>
  <c r="O142" i="2"/>
  <c r="O140" i="2"/>
  <c r="O138" i="2"/>
  <c r="O136" i="2"/>
  <c r="O134" i="2"/>
  <c r="O132" i="2"/>
  <c r="O130" i="2"/>
  <c r="O128" i="2"/>
  <c r="O126" i="2"/>
  <c r="O124" i="2"/>
  <c r="O122" i="2"/>
  <c r="O120" i="2"/>
  <c r="O118" i="2"/>
  <c r="O116" i="2"/>
  <c r="O114" i="2"/>
  <c r="O112" i="2"/>
  <c r="O110" i="2"/>
  <c r="O108" i="2"/>
  <c r="O106" i="2"/>
  <c r="O104" i="2"/>
  <c r="O102" i="2"/>
  <c r="O100" i="2"/>
  <c r="O98" i="2"/>
  <c r="O96" i="2"/>
  <c r="O94" i="2"/>
  <c r="O92" i="2"/>
  <c r="O90" i="2"/>
  <c r="O88" i="2"/>
  <c r="O86" i="2"/>
  <c r="O84" i="2"/>
  <c r="O82" i="2"/>
  <c r="O80" i="2"/>
  <c r="O78" i="2"/>
  <c r="O76" i="2"/>
  <c r="O74" i="2"/>
  <c r="O72" i="2"/>
  <c r="AA55" i="1"/>
  <c r="G60" i="2" s="1"/>
  <c r="O60" i="2" s="1"/>
  <c r="AA57" i="1"/>
  <c r="G62" i="2" s="1"/>
  <c r="O62" i="2" s="1"/>
  <c r="AA59" i="1"/>
  <c r="G64" i="2" s="1"/>
  <c r="O64" i="2" s="1"/>
  <c r="AA56" i="1"/>
  <c r="G61" i="2" s="1"/>
  <c r="O61" i="2" s="1"/>
  <c r="AA58" i="1"/>
  <c r="G63" i="2" s="1"/>
  <c r="O63" i="2" s="1"/>
  <c r="AA60" i="1"/>
  <c r="G65" i="2" s="1"/>
  <c r="O65" i="2" s="1"/>
  <c r="AA61" i="1"/>
  <c r="G66" i="2" s="1"/>
  <c r="O66" i="2" s="1"/>
  <c r="AA62" i="1"/>
  <c r="G67" i="2" s="1"/>
  <c r="O67" i="2" s="1"/>
  <c r="AA63" i="1"/>
  <c r="G68" i="2" s="1"/>
  <c r="O68" i="2" s="1"/>
  <c r="AA64" i="1"/>
  <c r="G69" i="2" s="1"/>
  <c r="O69" i="2" s="1"/>
  <c r="AA65" i="1"/>
  <c r="G70" i="2" s="1"/>
  <c r="O70" i="2" s="1"/>
  <c r="AA13" i="1"/>
  <c r="G18" i="2" s="1"/>
  <c r="O18" i="2" s="1"/>
  <c r="AA15" i="1"/>
  <c r="G20" i="2" s="1"/>
  <c r="O20" i="2" s="1"/>
  <c r="AA17" i="1"/>
  <c r="G22" i="2" s="1"/>
  <c r="O22" i="2" s="1"/>
  <c r="AA19" i="1"/>
  <c r="G24" i="2" s="1"/>
  <c r="O24" i="2" s="1"/>
  <c r="AA21" i="1"/>
  <c r="G26" i="2" s="1"/>
  <c r="O26" i="2" s="1"/>
  <c r="AA23" i="1"/>
  <c r="G28" i="2" s="1"/>
  <c r="O28" i="2" s="1"/>
  <c r="AA25" i="1"/>
  <c r="G30" i="2" s="1"/>
  <c r="O30" i="2" s="1"/>
  <c r="AA27" i="1"/>
  <c r="G32" i="2" s="1"/>
  <c r="O32" i="2" s="1"/>
  <c r="AA29" i="1"/>
  <c r="G34" i="2" s="1"/>
  <c r="O34" i="2" s="1"/>
  <c r="AA31" i="1"/>
  <c r="G36" i="2" s="1"/>
  <c r="O36" i="2" s="1"/>
  <c r="AA33" i="1"/>
  <c r="G38" i="2" s="1"/>
  <c r="O38" i="2" s="1"/>
  <c r="AA35" i="1"/>
  <c r="G40" i="2" s="1"/>
  <c r="O40" i="2" s="1"/>
  <c r="AA37" i="1"/>
  <c r="G42" i="2" s="1"/>
  <c r="O42" i="2" s="1"/>
  <c r="AA39" i="1"/>
  <c r="G44" i="2" s="1"/>
  <c r="O44" i="2" s="1"/>
  <c r="AA41" i="1"/>
  <c r="G46" i="2" s="1"/>
  <c r="O46" i="2" s="1"/>
  <c r="AA43" i="1"/>
  <c r="G48" i="2" s="1"/>
  <c r="O48" i="2" s="1"/>
  <c r="AA45" i="1"/>
  <c r="G50" i="2" s="1"/>
  <c r="O50" i="2" s="1"/>
  <c r="AA47" i="1"/>
  <c r="G52" i="2" s="1"/>
  <c r="O52" i="2" s="1"/>
  <c r="AA49" i="1"/>
  <c r="G54" i="2" s="1"/>
  <c r="O54" i="2" s="1"/>
  <c r="AA51" i="1"/>
  <c r="G56" i="2" s="1"/>
  <c r="O56" i="2" s="1"/>
  <c r="AA53" i="1"/>
  <c r="G58" i="2" s="1"/>
  <c r="O58" i="2" s="1"/>
  <c r="AA14" i="1"/>
  <c r="G19" i="2" s="1"/>
  <c r="O19" i="2" s="1"/>
  <c r="AA16" i="1"/>
  <c r="G21" i="2" s="1"/>
  <c r="O21" i="2" s="1"/>
  <c r="AA18" i="1"/>
  <c r="G23" i="2" s="1"/>
  <c r="O23" i="2" s="1"/>
  <c r="AA20" i="1"/>
  <c r="G25" i="2" s="1"/>
  <c r="O25" i="2" s="1"/>
  <c r="AA22" i="1"/>
  <c r="G27" i="2" s="1"/>
  <c r="O27" i="2" s="1"/>
  <c r="AA24" i="1"/>
  <c r="G29" i="2" s="1"/>
  <c r="O29" i="2" s="1"/>
  <c r="AA26" i="1"/>
  <c r="G31" i="2" s="1"/>
  <c r="O31" i="2" s="1"/>
  <c r="AA28" i="1"/>
  <c r="G33" i="2" s="1"/>
  <c r="O33" i="2" s="1"/>
  <c r="AA30" i="1"/>
  <c r="G35" i="2" s="1"/>
  <c r="O35" i="2" s="1"/>
  <c r="AA32" i="1"/>
  <c r="G37" i="2" s="1"/>
  <c r="O37" i="2" s="1"/>
  <c r="AA34" i="1"/>
  <c r="G39" i="2" s="1"/>
  <c r="O39" i="2" s="1"/>
  <c r="AA36" i="1"/>
  <c r="G41" i="2" s="1"/>
  <c r="O41" i="2" s="1"/>
  <c r="AA38" i="1"/>
  <c r="G43" i="2" s="1"/>
  <c r="O43" i="2" s="1"/>
  <c r="AA40" i="1"/>
  <c r="G45" i="2" s="1"/>
  <c r="O45" i="2" s="1"/>
  <c r="AA42" i="1"/>
  <c r="G47" i="2" s="1"/>
  <c r="O47" i="2" s="1"/>
  <c r="AA44" i="1"/>
  <c r="G49" i="2" s="1"/>
  <c r="O49" i="2" s="1"/>
  <c r="AA46" i="1"/>
  <c r="G51" i="2" s="1"/>
  <c r="O51" i="2" s="1"/>
  <c r="AA7" i="2" s="1"/>
  <c r="AA48" i="1"/>
  <c r="G53" i="2" s="1"/>
  <c r="O53" i="2" s="1"/>
  <c r="AA50" i="1"/>
  <c r="G55" i="2" s="1"/>
  <c r="O55" i="2" s="1"/>
  <c r="AA52" i="1"/>
  <c r="G57" i="2" s="1"/>
  <c r="O57" i="2" s="1"/>
  <c r="AA54" i="1"/>
  <c r="G59" i="2" s="1"/>
  <c r="O59" i="2" s="1"/>
  <c r="R372" i="2"/>
  <c r="L569" i="2"/>
  <c r="M569" i="2" s="1"/>
  <c r="L565" i="2"/>
  <c r="M565" i="2" s="1"/>
  <c r="L561" i="2"/>
  <c r="M561" i="2" s="1"/>
  <c r="L557" i="2"/>
  <c r="M557" i="2" s="1"/>
  <c r="L553" i="2"/>
  <c r="M553" i="2" s="1"/>
  <c r="L549" i="2"/>
  <c r="M549" i="2" s="1"/>
  <c r="L545" i="2"/>
  <c r="M545" i="2" s="1"/>
  <c r="L541" i="2"/>
  <c r="M541" i="2" s="1"/>
  <c r="L537" i="2"/>
  <c r="M537" i="2" s="1"/>
  <c r="L571" i="2"/>
  <c r="M571" i="2" s="1"/>
  <c r="L567" i="2"/>
  <c r="M567" i="2" s="1"/>
  <c r="L563" i="2"/>
  <c r="M563" i="2" s="1"/>
  <c r="L559" i="2"/>
  <c r="M559" i="2" s="1"/>
  <c r="L555" i="2"/>
  <c r="M555" i="2" s="1"/>
  <c r="L551" i="2"/>
  <c r="M551" i="2" s="1"/>
  <c r="L547" i="2"/>
  <c r="M547" i="2" s="1"/>
  <c r="L543" i="2"/>
  <c r="M543" i="2" s="1"/>
  <c r="L539" i="2"/>
  <c r="M539" i="2" s="1"/>
  <c r="L535" i="2"/>
  <c r="M535" i="2" s="1"/>
  <c r="L534" i="2"/>
  <c r="M534" i="2" s="1"/>
  <c r="L538" i="2"/>
  <c r="M538" i="2" s="1"/>
  <c r="L542" i="2"/>
  <c r="M542" i="2" s="1"/>
  <c r="L546" i="2"/>
  <c r="M546" i="2" s="1"/>
  <c r="L550" i="2"/>
  <c r="M550" i="2" s="1"/>
  <c r="L554" i="2"/>
  <c r="M554" i="2" s="1"/>
  <c r="L558" i="2"/>
  <c r="M558" i="2" s="1"/>
  <c r="L562" i="2"/>
  <c r="M562" i="2" s="1"/>
  <c r="L566" i="2"/>
  <c r="M566" i="2" s="1"/>
  <c r="L570" i="2"/>
  <c r="M570" i="2" s="1"/>
  <c r="N713" i="2"/>
  <c r="N349" i="2"/>
  <c r="N345" i="2"/>
  <c r="N341" i="2"/>
  <c r="N337" i="2"/>
  <c r="N333" i="2"/>
  <c r="N329" i="2"/>
  <c r="N325" i="2"/>
  <c r="N321" i="2"/>
  <c r="N317" i="2"/>
  <c r="N313" i="2"/>
  <c r="N309" i="2"/>
  <c r="N305" i="2"/>
  <c r="N301" i="2"/>
  <c r="N297" i="2"/>
  <c r="N293" i="2"/>
  <c r="N289" i="2"/>
  <c r="N285" i="2"/>
  <c r="N281" i="2"/>
  <c r="N277" i="2"/>
  <c r="N273" i="2"/>
  <c r="N269" i="2"/>
  <c r="N265" i="2"/>
  <c r="N261" i="2"/>
  <c r="N257" i="2"/>
  <c r="N348" i="2"/>
  <c r="N344" i="2"/>
  <c r="N340" i="2"/>
  <c r="N336" i="2"/>
  <c r="N332" i="2"/>
  <c r="N328" i="2"/>
  <c r="N324" i="2"/>
  <c r="N320" i="2"/>
  <c r="N316" i="2"/>
  <c r="N312" i="2"/>
  <c r="N308" i="2"/>
  <c r="N304" i="2"/>
  <c r="N300" i="2"/>
  <c r="N296" i="2"/>
  <c r="N292" i="2"/>
  <c r="N288" i="2"/>
  <c r="N284" i="2"/>
  <c r="N280" i="2"/>
  <c r="N276" i="2"/>
  <c r="N272" i="2"/>
  <c r="N268" i="2"/>
  <c r="N264" i="2"/>
  <c r="N260" i="2"/>
  <c r="N550" i="2"/>
  <c r="N546" i="2"/>
  <c r="N542" i="2"/>
  <c r="N538" i="2"/>
  <c r="N534" i="2"/>
  <c r="N530" i="2"/>
  <c r="N526" i="2"/>
  <c r="N522" i="2"/>
  <c r="N518" i="2"/>
  <c r="N514" i="2"/>
  <c r="N510" i="2"/>
  <c r="N506" i="2"/>
  <c r="N502" i="2"/>
  <c r="N498" i="2"/>
  <c r="N494" i="2"/>
  <c r="N490" i="2"/>
  <c r="N486" i="2"/>
  <c r="N482" i="2"/>
  <c r="N478" i="2"/>
  <c r="N474" i="2"/>
  <c r="N470" i="2"/>
  <c r="N466" i="2"/>
  <c r="N462" i="2"/>
  <c r="N458" i="2"/>
  <c r="N454" i="2"/>
  <c r="N450" i="2"/>
  <c r="N446" i="2"/>
  <c r="N442" i="2"/>
  <c r="N438" i="2"/>
  <c r="N347" i="2"/>
  <c r="N343" i="2"/>
  <c r="N339" i="2"/>
  <c r="N335" i="2"/>
  <c r="N331" i="2"/>
  <c r="N327" i="2"/>
  <c r="N323" i="2"/>
  <c r="N319" i="2"/>
  <c r="N315" i="2"/>
  <c r="N311" i="2"/>
  <c r="N307" i="2"/>
  <c r="N303" i="2"/>
  <c r="N299" i="2"/>
  <c r="N295" i="2"/>
  <c r="N291" i="2"/>
  <c r="N287" i="2"/>
  <c r="N283" i="2"/>
  <c r="N279" i="2"/>
  <c r="N275" i="2"/>
  <c r="N271" i="2"/>
  <c r="N267" i="2"/>
  <c r="N263" i="2"/>
  <c r="N259" i="2"/>
  <c r="N350" i="2"/>
  <c r="N346" i="2"/>
  <c r="N342" i="2"/>
  <c r="N338" i="2"/>
  <c r="N334" i="2"/>
  <c r="N330" i="2"/>
  <c r="N326" i="2"/>
  <c r="N322" i="2"/>
  <c r="N318" i="2"/>
  <c r="N314" i="2"/>
  <c r="N310" i="2"/>
  <c r="N306" i="2"/>
  <c r="N302" i="2"/>
  <c r="N298" i="2"/>
  <c r="N294" i="2"/>
  <c r="N290" i="2"/>
  <c r="N286" i="2"/>
  <c r="N282" i="2"/>
  <c r="N278" i="2"/>
  <c r="N274" i="2"/>
  <c r="N270" i="2"/>
  <c r="N266" i="2"/>
  <c r="N262" i="2"/>
  <c r="N258" i="2"/>
  <c r="N552" i="2"/>
  <c r="N548" i="2"/>
  <c r="N544" i="2"/>
  <c r="N540" i="2"/>
  <c r="N536" i="2"/>
  <c r="N532" i="2"/>
  <c r="N528" i="2"/>
  <c r="N524" i="2"/>
  <c r="N520" i="2"/>
  <c r="N516" i="2"/>
  <c r="N512" i="2"/>
  <c r="N508" i="2"/>
  <c r="N504" i="2"/>
  <c r="N500" i="2"/>
  <c r="N496" i="2"/>
  <c r="N492" i="2"/>
  <c r="N488" i="2"/>
  <c r="N484" i="2"/>
  <c r="N480" i="2"/>
  <c r="N476" i="2"/>
  <c r="N472" i="2"/>
  <c r="N468" i="2"/>
  <c r="N464" i="2"/>
  <c r="N460" i="2"/>
  <c r="N456" i="2"/>
  <c r="N452" i="2"/>
  <c r="N448" i="2"/>
  <c r="N444" i="2"/>
  <c r="N352" i="2"/>
  <c r="N356" i="2"/>
  <c r="N360" i="2"/>
  <c r="N364" i="2"/>
  <c r="N368" i="2"/>
  <c r="N372" i="2"/>
  <c r="N376" i="2"/>
  <c r="N380" i="2"/>
  <c r="N384" i="2"/>
  <c r="N388" i="2"/>
  <c r="N392" i="2"/>
  <c r="N396" i="2"/>
  <c r="N400" i="2"/>
  <c r="N404" i="2"/>
  <c r="N408" i="2"/>
  <c r="N412" i="2"/>
  <c r="N416" i="2"/>
  <c r="N420" i="2"/>
  <c r="N424" i="2"/>
  <c r="N428" i="2"/>
  <c r="N432" i="2"/>
  <c r="N436" i="2"/>
  <c r="L536" i="2"/>
  <c r="M536" i="2" s="1"/>
  <c r="L540" i="2"/>
  <c r="M540" i="2" s="1"/>
  <c r="L544" i="2"/>
  <c r="M544" i="2" s="1"/>
  <c r="L548" i="2"/>
  <c r="M548" i="2" s="1"/>
  <c r="L552" i="2"/>
  <c r="M552" i="2" s="1"/>
  <c r="L556" i="2"/>
  <c r="M556" i="2" s="1"/>
  <c r="L560" i="2"/>
  <c r="M560" i="2" s="1"/>
  <c r="L564" i="2"/>
  <c r="M564" i="2" s="1"/>
  <c r="L568" i="2"/>
  <c r="M568" i="2" s="1"/>
  <c r="N351" i="2"/>
  <c r="N354" i="2"/>
  <c r="N358" i="2"/>
  <c r="N362" i="2"/>
  <c r="N366" i="2"/>
  <c r="N370" i="2"/>
  <c r="N374" i="2"/>
  <c r="N378" i="2"/>
  <c r="N382" i="2"/>
  <c r="N386" i="2"/>
  <c r="N390" i="2"/>
  <c r="N394" i="2"/>
  <c r="N398" i="2"/>
  <c r="N402" i="2"/>
  <c r="N406" i="2"/>
  <c r="N410" i="2"/>
  <c r="N414" i="2"/>
  <c r="N418" i="2"/>
  <c r="N422" i="2"/>
  <c r="N426" i="2"/>
  <c r="N430" i="2"/>
  <c r="N434" i="2"/>
  <c r="N440" i="2"/>
  <c r="L694" i="2"/>
  <c r="M694" i="2" s="1"/>
  <c r="L737" i="2"/>
  <c r="M737" i="2" s="1"/>
  <c r="L577" i="2"/>
  <c r="M577" i="2" s="1"/>
  <c r="L574" i="2"/>
  <c r="M574" i="2" s="1"/>
  <c r="N556" i="2"/>
  <c r="N560" i="2"/>
  <c r="L575" i="2"/>
  <c r="M575" i="2" s="1"/>
  <c r="L572" i="2"/>
  <c r="M572" i="2" s="1"/>
  <c r="N554" i="2"/>
  <c r="N558" i="2"/>
  <c r="L573" i="2"/>
  <c r="M573" i="2" s="1"/>
  <c r="R7" i="2"/>
  <c r="L710" i="2"/>
  <c r="M710" i="2" s="1"/>
  <c r="L709" i="2"/>
  <c r="M709" i="2" s="1"/>
  <c r="L707" i="2"/>
  <c r="M707" i="2" s="1"/>
  <c r="L705" i="2"/>
  <c r="M705" i="2" s="1"/>
  <c r="L703" i="2"/>
  <c r="M703" i="2" s="1"/>
  <c r="L701" i="2"/>
  <c r="M701" i="2" s="1"/>
  <c r="L699" i="2"/>
  <c r="M699" i="2" s="1"/>
  <c r="L697" i="2"/>
  <c r="M697" i="2" s="1"/>
  <c r="L695" i="2"/>
  <c r="M695" i="2" s="1"/>
  <c r="L693" i="2"/>
  <c r="M693" i="2" s="1"/>
  <c r="L576" i="2"/>
  <c r="M576" i="2" s="1"/>
  <c r="L579" i="2"/>
  <c r="M579" i="2" s="1"/>
  <c r="L578" i="2"/>
  <c r="M578" i="2" s="1"/>
  <c r="L71" i="2"/>
  <c r="M71" i="2" s="1"/>
  <c r="L75" i="2"/>
  <c r="M75" i="2" s="1"/>
  <c r="L79" i="2"/>
  <c r="M79" i="2" s="1"/>
  <c r="N564" i="2"/>
  <c r="L72" i="2"/>
  <c r="M72" i="2" s="1"/>
  <c r="L76" i="2"/>
  <c r="M76" i="2" s="1"/>
  <c r="L80" i="2"/>
  <c r="M80" i="2" s="1"/>
  <c r="L83" i="2"/>
  <c r="M83" i="2" s="1"/>
  <c r="L87" i="2"/>
  <c r="M87" i="2" s="1"/>
  <c r="L91" i="2"/>
  <c r="M91" i="2" s="1"/>
  <c r="L95" i="2"/>
  <c r="M95" i="2" s="1"/>
  <c r="L86" i="2"/>
  <c r="M86" i="2" s="1"/>
  <c r="L90" i="2"/>
  <c r="M90" i="2" s="1"/>
  <c r="L94" i="2"/>
  <c r="M94" i="2" s="1"/>
  <c r="L65" i="2"/>
  <c r="M65" i="2" s="1"/>
  <c r="L69" i="2"/>
  <c r="M69" i="2" s="1"/>
  <c r="L73" i="2"/>
  <c r="M73" i="2" s="1"/>
  <c r="L77" i="2"/>
  <c r="M77" i="2" s="1"/>
  <c r="L81" i="2"/>
  <c r="M81" i="2" s="1"/>
  <c r="N562" i="2"/>
  <c r="N566" i="2"/>
  <c r="L70" i="2"/>
  <c r="M70" i="2" s="1"/>
  <c r="L74" i="2"/>
  <c r="M74" i="2" s="1"/>
  <c r="L78" i="2"/>
  <c r="M78" i="2" s="1"/>
  <c r="L82" i="2"/>
  <c r="M82" i="2" s="1"/>
  <c r="L85" i="2"/>
  <c r="M85" i="2" s="1"/>
  <c r="L89" i="2"/>
  <c r="M89" i="2" s="1"/>
  <c r="L93" i="2"/>
  <c r="M93" i="2" s="1"/>
  <c r="L66" i="2"/>
  <c r="M66" i="2" s="1"/>
  <c r="L84" i="2"/>
  <c r="M84" i="2" s="1"/>
  <c r="L88" i="2"/>
  <c r="M88" i="2" s="1"/>
  <c r="L92" i="2"/>
  <c r="M92" i="2" s="1"/>
  <c r="L68" i="2"/>
  <c r="M68" i="2" s="1"/>
  <c r="L67" i="2"/>
  <c r="M67" i="2" s="1"/>
  <c r="L580" i="2"/>
  <c r="M580" i="2" s="1"/>
  <c r="L581" i="2"/>
  <c r="M581" i="2" s="1"/>
  <c r="L736" i="2"/>
  <c r="M736" i="2" s="1"/>
  <c r="L734" i="2"/>
  <c r="M734" i="2" s="1"/>
  <c r="L582" i="2"/>
  <c r="M582" i="2" s="1"/>
  <c r="L732" i="2"/>
  <c r="M732" i="2" s="1"/>
  <c r="L730" i="2"/>
  <c r="M730" i="2" s="1"/>
  <c r="L728" i="2"/>
  <c r="M728" i="2" s="1"/>
  <c r="L723" i="2"/>
  <c r="M723" i="2" s="1"/>
  <c r="L719" i="2"/>
  <c r="M719" i="2" s="1"/>
  <c r="L715" i="2"/>
  <c r="M715" i="2" s="1"/>
  <c r="L711" i="2"/>
  <c r="M711" i="2" s="1"/>
  <c r="L586" i="2"/>
  <c r="M586" i="2" s="1"/>
  <c r="L590" i="2"/>
  <c r="M590" i="2" s="1"/>
  <c r="L594" i="2"/>
  <c r="M594" i="2" s="1"/>
  <c r="L598" i="2"/>
  <c r="M598" i="2" s="1"/>
  <c r="L602" i="2"/>
  <c r="M602" i="2" s="1"/>
  <c r="L606" i="2"/>
  <c r="M606" i="2" s="1"/>
  <c r="L610" i="2"/>
  <c r="M610" i="2" s="1"/>
  <c r="L614" i="2"/>
  <c r="M614" i="2" s="1"/>
  <c r="L618" i="2"/>
  <c r="M618" i="2" s="1"/>
  <c r="L622" i="2"/>
  <c r="M622" i="2" s="1"/>
  <c r="L626" i="2"/>
  <c r="M626" i="2" s="1"/>
  <c r="L630" i="2"/>
  <c r="M630" i="2" s="1"/>
  <c r="L634" i="2"/>
  <c r="M634" i="2" s="1"/>
  <c r="L638" i="2"/>
  <c r="M638" i="2" s="1"/>
  <c r="L642" i="2"/>
  <c r="M642" i="2" s="1"/>
  <c r="L646" i="2"/>
  <c r="M646" i="2" s="1"/>
  <c r="L650" i="2"/>
  <c r="M650" i="2" s="1"/>
  <c r="L654" i="2"/>
  <c r="M654" i="2" s="1"/>
  <c r="L658" i="2"/>
  <c r="M658" i="2" s="1"/>
  <c r="L662" i="2"/>
  <c r="M662" i="2" s="1"/>
  <c r="L666" i="2"/>
  <c r="M666" i="2" s="1"/>
  <c r="L670" i="2"/>
  <c r="M670" i="2" s="1"/>
  <c r="L674" i="2"/>
  <c r="M674" i="2" s="1"/>
  <c r="L678" i="2"/>
  <c r="M678" i="2" s="1"/>
  <c r="L682" i="2"/>
  <c r="M682" i="2" s="1"/>
  <c r="L686" i="2"/>
  <c r="M686" i="2" s="1"/>
  <c r="L690" i="2"/>
  <c r="M690" i="2" s="1"/>
  <c r="N709" i="2"/>
  <c r="N707" i="2"/>
  <c r="N705" i="2"/>
  <c r="N703" i="2"/>
  <c r="N701" i="2"/>
  <c r="N699" i="2"/>
  <c r="N697" i="2"/>
  <c r="N695" i="2"/>
  <c r="N693" i="2"/>
  <c r="N736" i="2"/>
  <c r="N734" i="2"/>
  <c r="N732" i="2"/>
  <c r="N730" i="2"/>
  <c r="N728" i="2"/>
  <c r="N726" i="2"/>
  <c r="N722" i="2"/>
  <c r="N718" i="2"/>
  <c r="N714" i="2"/>
  <c r="N710" i="2"/>
  <c r="L726" i="2"/>
  <c r="M726" i="2" s="1"/>
  <c r="L722" i="2"/>
  <c r="M722" i="2" s="1"/>
  <c r="L718" i="2"/>
  <c r="M718" i="2" s="1"/>
  <c r="L714" i="2"/>
  <c r="M714" i="2" s="1"/>
  <c r="N568" i="2"/>
  <c r="N572" i="2"/>
  <c r="N576" i="2"/>
  <c r="N580" i="2"/>
  <c r="N584" i="2"/>
  <c r="N588" i="2"/>
  <c r="N592" i="2"/>
  <c r="N596" i="2"/>
  <c r="N600" i="2"/>
  <c r="N604" i="2"/>
  <c r="N608" i="2"/>
  <c r="N612" i="2"/>
  <c r="N616" i="2"/>
  <c r="N620" i="2"/>
  <c r="N624" i="2"/>
  <c r="N628" i="2"/>
  <c r="N632" i="2"/>
  <c r="N636" i="2"/>
  <c r="N640" i="2"/>
  <c r="N644" i="2"/>
  <c r="N648" i="2"/>
  <c r="N652" i="2"/>
  <c r="N656" i="2"/>
  <c r="N660" i="2"/>
  <c r="N664" i="2"/>
  <c r="N668" i="2"/>
  <c r="N672" i="2"/>
  <c r="N676" i="2"/>
  <c r="N680" i="2"/>
  <c r="N684" i="2"/>
  <c r="N688" i="2"/>
  <c r="N692" i="2"/>
  <c r="L583" i="2"/>
  <c r="M583" i="2" s="1"/>
  <c r="L587" i="2"/>
  <c r="M587" i="2" s="1"/>
  <c r="L591" i="2"/>
  <c r="M591" i="2" s="1"/>
  <c r="L595" i="2"/>
  <c r="M595" i="2" s="1"/>
  <c r="L599" i="2"/>
  <c r="M599" i="2" s="1"/>
  <c r="L603" i="2"/>
  <c r="M603" i="2" s="1"/>
  <c r="L607" i="2"/>
  <c r="M607" i="2" s="1"/>
  <c r="L611" i="2"/>
  <c r="M611" i="2" s="1"/>
  <c r="L615" i="2"/>
  <c r="M615" i="2" s="1"/>
  <c r="L619" i="2"/>
  <c r="M619" i="2" s="1"/>
  <c r="L623" i="2"/>
  <c r="M623" i="2" s="1"/>
  <c r="L627" i="2"/>
  <c r="M627" i="2" s="1"/>
  <c r="L631" i="2"/>
  <c r="M631" i="2" s="1"/>
  <c r="L635" i="2"/>
  <c r="M635" i="2" s="1"/>
  <c r="L639" i="2"/>
  <c r="M639" i="2" s="1"/>
  <c r="L643" i="2"/>
  <c r="M643" i="2" s="1"/>
  <c r="L647" i="2"/>
  <c r="M647" i="2" s="1"/>
  <c r="L651" i="2"/>
  <c r="M651" i="2" s="1"/>
  <c r="L655" i="2"/>
  <c r="M655" i="2" s="1"/>
  <c r="L659" i="2"/>
  <c r="M659" i="2" s="1"/>
  <c r="L663" i="2"/>
  <c r="M663" i="2" s="1"/>
  <c r="L667" i="2"/>
  <c r="M667" i="2" s="1"/>
  <c r="L671" i="2"/>
  <c r="M671" i="2" s="1"/>
  <c r="L675" i="2"/>
  <c r="M675" i="2" s="1"/>
  <c r="L679" i="2"/>
  <c r="M679" i="2" s="1"/>
  <c r="L683" i="2"/>
  <c r="M683" i="2" s="1"/>
  <c r="L687" i="2"/>
  <c r="M687" i="2" s="1"/>
  <c r="L691" i="2"/>
  <c r="M691" i="2" s="1"/>
  <c r="L735" i="2"/>
  <c r="M735" i="2" s="1"/>
  <c r="L733" i="2"/>
  <c r="M733" i="2" s="1"/>
  <c r="L731" i="2"/>
  <c r="M731" i="2" s="1"/>
  <c r="L729" i="2"/>
  <c r="M729" i="2" s="1"/>
  <c r="L727" i="2"/>
  <c r="M727" i="2" s="1"/>
  <c r="L725" i="2"/>
  <c r="M725" i="2" s="1"/>
  <c r="L721" i="2"/>
  <c r="M721" i="2" s="1"/>
  <c r="L717" i="2"/>
  <c r="M717" i="2" s="1"/>
  <c r="L713" i="2"/>
  <c r="M713" i="2" s="1"/>
  <c r="L584" i="2"/>
  <c r="M584" i="2" s="1"/>
  <c r="L588" i="2"/>
  <c r="M588" i="2" s="1"/>
  <c r="L592" i="2"/>
  <c r="M592" i="2" s="1"/>
  <c r="L596" i="2"/>
  <c r="M596" i="2" s="1"/>
  <c r="L600" i="2"/>
  <c r="M600" i="2" s="1"/>
  <c r="L604" i="2"/>
  <c r="M604" i="2" s="1"/>
  <c r="L608" i="2"/>
  <c r="M608" i="2" s="1"/>
  <c r="L612" i="2"/>
  <c r="M612" i="2" s="1"/>
  <c r="L616" i="2"/>
  <c r="M616" i="2" s="1"/>
  <c r="L620" i="2"/>
  <c r="M620" i="2" s="1"/>
  <c r="L624" i="2"/>
  <c r="M624" i="2" s="1"/>
  <c r="L628" i="2"/>
  <c r="M628" i="2" s="1"/>
  <c r="L632" i="2"/>
  <c r="M632" i="2" s="1"/>
  <c r="L636" i="2"/>
  <c r="M636" i="2" s="1"/>
  <c r="L640" i="2"/>
  <c r="M640" i="2" s="1"/>
  <c r="L644" i="2"/>
  <c r="M644" i="2" s="1"/>
  <c r="L648" i="2"/>
  <c r="M648" i="2" s="1"/>
  <c r="L652" i="2"/>
  <c r="M652" i="2" s="1"/>
  <c r="L656" i="2"/>
  <c r="M656" i="2" s="1"/>
  <c r="L660" i="2"/>
  <c r="M660" i="2" s="1"/>
  <c r="L664" i="2"/>
  <c r="M664" i="2" s="1"/>
  <c r="L668" i="2"/>
  <c r="M668" i="2" s="1"/>
  <c r="L672" i="2"/>
  <c r="M672" i="2" s="1"/>
  <c r="L676" i="2"/>
  <c r="M676" i="2" s="1"/>
  <c r="L680" i="2"/>
  <c r="M680" i="2" s="1"/>
  <c r="L684" i="2"/>
  <c r="M684" i="2" s="1"/>
  <c r="L688" i="2"/>
  <c r="M688" i="2" s="1"/>
  <c r="L692" i="2"/>
  <c r="M692" i="2" s="1"/>
  <c r="N711" i="2"/>
  <c r="N708" i="2"/>
  <c r="N706" i="2"/>
  <c r="N704" i="2"/>
  <c r="N702" i="2"/>
  <c r="N700" i="2"/>
  <c r="N698" i="2"/>
  <c r="N696" i="2"/>
  <c r="N694" i="2"/>
  <c r="N737" i="2"/>
  <c r="N735" i="2"/>
  <c r="N733" i="2"/>
  <c r="N731" i="2"/>
  <c r="N729" i="2"/>
  <c r="N727" i="2"/>
  <c r="N724" i="2"/>
  <c r="N720" i="2"/>
  <c r="N716" i="2"/>
  <c r="N712" i="2"/>
  <c r="L724" i="2"/>
  <c r="M724" i="2" s="1"/>
  <c r="L720" i="2"/>
  <c r="M720" i="2" s="1"/>
  <c r="L716" i="2"/>
  <c r="M716" i="2" s="1"/>
  <c r="L712" i="2"/>
  <c r="M712" i="2" s="1"/>
  <c r="N570" i="2"/>
  <c r="N574" i="2"/>
  <c r="N578" i="2"/>
  <c r="N582" i="2"/>
  <c r="N586" i="2"/>
  <c r="N590" i="2"/>
  <c r="N594" i="2"/>
  <c r="N598" i="2"/>
  <c r="N602" i="2"/>
  <c r="N606" i="2"/>
  <c r="N610" i="2"/>
  <c r="N614" i="2"/>
  <c r="N618" i="2"/>
  <c r="N622" i="2"/>
  <c r="N626" i="2"/>
  <c r="N630" i="2"/>
  <c r="N634" i="2"/>
  <c r="N638" i="2"/>
  <c r="N642" i="2"/>
  <c r="N646" i="2"/>
  <c r="N650" i="2"/>
  <c r="N654" i="2"/>
  <c r="N658" i="2"/>
  <c r="N662" i="2"/>
  <c r="N666" i="2"/>
  <c r="N670" i="2"/>
  <c r="N674" i="2"/>
  <c r="N678" i="2"/>
  <c r="N682" i="2"/>
  <c r="N686" i="2"/>
  <c r="N690" i="2"/>
  <c r="L585" i="2"/>
  <c r="M585" i="2" s="1"/>
  <c r="L589" i="2"/>
  <c r="M589" i="2" s="1"/>
  <c r="L593" i="2"/>
  <c r="M593" i="2" s="1"/>
  <c r="L597" i="2"/>
  <c r="M597" i="2" s="1"/>
  <c r="L601" i="2"/>
  <c r="M601" i="2" s="1"/>
  <c r="L605" i="2"/>
  <c r="M605" i="2" s="1"/>
  <c r="L609" i="2"/>
  <c r="M609" i="2" s="1"/>
  <c r="L613" i="2"/>
  <c r="M613" i="2" s="1"/>
  <c r="L617" i="2"/>
  <c r="M617" i="2" s="1"/>
  <c r="L621" i="2"/>
  <c r="M621" i="2" s="1"/>
  <c r="L625" i="2"/>
  <c r="M625" i="2" s="1"/>
  <c r="L629" i="2"/>
  <c r="M629" i="2" s="1"/>
  <c r="L633" i="2"/>
  <c r="M633" i="2" s="1"/>
  <c r="L637" i="2"/>
  <c r="M637" i="2" s="1"/>
  <c r="L641" i="2"/>
  <c r="M641" i="2" s="1"/>
  <c r="L645" i="2"/>
  <c r="M645" i="2" s="1"/>
  <c r="L649" i="2"/>
  <c r="M649" i="2" s="1"/>
  <c r="L653" i="2"/>
  <c r="M653" i="2" s="1"/>
  <c r="L657" i="2"/>
  <c r="M657" i="2" s="1"/>
  <c r="L661" i="2"/>
  <c r="M661" i="2" s="1"/>
  <c r="L665" i="2"/>
  <c r="M665" i="2" s="1"/>
  <c r="L669" i="2"/>
  <c r="M669" i="2" s="1"/>
  <c r="L673" i="2"/>
  <c r="M673" i="2" s="1"/>
  <c r="L677" i="2"/>
  <c r="M677" i="2" s="1"/>
  <c r="L681" i="2"/>
  <c r="M681" i="2" s="1"/>
  <c r="L685" i="2"/>
  <c r="M685" i="2" s="1"/>
  <c r="L689" i="2"/>
  <c r="M689" i="2" s="1"/>
  <c r="AB7" i="2" l="1"/>
  <c r="U7" i="2"/>
  <c r="B3" i="6" s="1"/>
  <c r="V7" i="2"/>
  <c r="X7" i="2" s="1"/>
  <c r="Z7" i="2" s="1"/>
  <c r="T8" i="2"/>
  <c r="AA8" i="2" s="1"/>
  <c r="AF8" i="2" s="1"/>
  <c r="AB8" i="2" l="1"/>
  <c r="W7" i="2"/>
  <c r="AG8" i="2"/>
  <c r="V8" i="2"/>
  <c r="U8" i="2"/>
  <c r="T9" i="2"/>
  <c r="Y7" i="2" l="1"/>
  <c r="W8" i="2"/>
  <c r="B4" i="6"/>
  <c r="AA9" i="2"/>
  <c r="AF9" i="2" s="1"/>
  <c r="AB9" i="2"/>
  <c r="AG9" i="2" s="1"/>
  <c r="AE8" i="2"/>
  <c r="X8" i="2"/>
  <c r="Z8" i="2" s="1"/>
  <c r="AD8" i="2"/>
  <c r="T10" i="2"/>
  <c r="V9" i="2"/>
  <c r="U9" i="2"/>
  <c r="Y8" i="2" l="1"/>
  <c r="W9" i="2"/>
  <c r="B5" i="6"/>
  <c r="AA10" i="2"/>
  <c r="AF10" i="2" s="1"/>
  <c r="T11" i="2"/>
  <c r="AB11" i="2" s="1"/>
  <c r="AB10" i="2"/>
  <c r="AG10" i="2" s="1"/>
  <c r="AE9" i="2"/>
  <c r="X9" i="2"/>
  <c r="Z9" i="2" s="1"/>
  <c r="AD9" i="2"/>
  <c r="AA11" i="2"/>
  <c r="AF11" i="2" s="1"/>
  <c r="V10" i="2"/>
  <c r="U10" i="2"/>
  <c r="Y9" i="2" l="1"/>
  <c r="W10" i="2"/>
  <c r="B6" i="6"/>
  <c r="AG11" i="2"/>
  <c r="AE10" i="2"/>
  <c r="X10" i="2"/>
  <c r="Z10" i="2" s="1"/>
  <c r="AD10" i="2"/>
  <c r="T12" i="2"/>
  <c r="V11" i="2"/>
  <c r="U11" i="2"/>
  <c r="Y10" i="2" l="1"/>
  <c r="W11" i="2"/>
  <c r="B7" i="6"/>
  <c r="AA12" i="2"/>
  <c r="AB12" i="2"/>
  <c r="AG12" i="2" s="1"/>
  <c r="AE11" i="2"/>
  <c r="X11" i="2"/>
  <c r="Z11" i="2" s="1"/>
  <c r="AD11" i="2"/>
  <c r="AF12" i="2"/>
  <c r="T13" i="2"/>
  <c r="V12" i="2"/>
  <c r="U12" i="2"/>
  <c r="Y11" i="2" l="1"/>
  <c r="W12" i="2"/>
  <c r="B8" i="6"/>
  <c r="AB13" i="2"/>
  <c r="AG13" i="2" s="1"/>
  <c r="AA13" i="2"/>
  <c r="AF13" i="2" s="1"/>
  <c r="AE12" i="2"/>
  <c r="X12" i="2"/>
  <c r="Z12" i="2" s="1"/>
  <c r="AD12" i="2"/>
  <c r="T14" i="2"/>
  <c r="V13" i="2"/>
  <c r="U13" i="2"/>
  <c r="Y12" i="2" l="1"/>
  <c r="W13" i="2"/>
  <c r="B9" i="6"/>
  <c r="AA14" i="2"/>
  <c r="AF14" i="2" s="1"/>
  <c r="AB14" i="2"/>
  <c r="AG14" i="2" s="1"/>
  <c r="AE13" i="2"/>
  <c r="X13" i="2"/>
  <c r="Z13" i="2" s="1"/>
  <c r="AD13" i="2"/>
  <c r="T15" i="2"/>
  <c r="V14" i="2"/>
  <c r="U14" i="2"/>
  <c r="Y13" i="2" l="1"/>
  <c r="W14" i="2"/>
  <c r="B10" i="6"/>
  <c r="AA15" i="2"/>
  <c r="AF15" i="2" s="1"/>
  <c r="AB15" i="2"/>
  <c r="AG15" i="2" s="1"/>
  <c r="AE14" i="2"/>
  <c r="X14" i="2"/>
  <c r="Z14" i="2" s="1"/>
  <c r="AD14" i="2"/>
  <c r="T16" i="2"/>
  <c r="V15" i="2"/>
  <c r="U15" i="2"/>
  <c r="Y14" i="2" l="1"/>
  <c r="W15" i="2"/>
  <c r="B11" i="6"/>
  <c r="AA16" i="2"/>
  <c r="AF16" i="2" s="1"/>
  <c r="AB16" i="2"/>
  <c r="AG16" i="2" s="1"/>
  <c r="AE15" i="2"/>
  <c r="X15" i="2"/>
  <c r="Z15" i="2" s="1"/>
  <c r="AD15" i="2"/>
  <c r="T17" i="2"/>
  <c r="V16" i="2"/>
  <c r="U16" i="2"/>
  <c r="Y15" i="2" l="1"/>
  <c r="W16" i="2"/>
  <c r="B12" i="6"/>
  <c r="AA17" i="2"/>
  <c r="AF17" i="2" s="1"/>
  <c r="AB17" i="2"/>
  <c r="AG17" i="2" s="1"/>
  <c r="AE16" i="2"/>
  <c r="X16" i="2"/>
  <c r="Z16" i="2" s="1"/>
  <c r="AD16" i="2"/>
  <c r="T18" i="2"/>
  <c r="V17" i="2"/>
  <c r="U17" i="2"/>
  <c r="Y16" i="2" l="1"/>
  <c r="W17" i="2"/>
  <c r="B13" i="6"/>
  <c r="AA18" i="2"/>
  <c r="AF18" i="2" s="1"/>
  <c r="AB18" i="2"/>
  <c r="AG18" i="2" s="1"/>
  <c r="AE17" i="2"/>
  <c r="X17" i="2"/>
  <c r="Z17" i="2" s="1"/>
  <c r="AD17" i="2"/>
  <c r="T19" i="2"/>
  <c r="V18" i="2"/>
  <c r="U18" i="2"/>
  <c r="Y17" i="2" l="1"/>
  <c r="W18" i="2"/>
  <c r="B14" i="6"/>
  <c r="AA19" i="2"/>
  <c r="AF19" i="2" s="1"/>
  <c r="U19" i="2"/>
  <c r="AB19" i="2"/>
  <c r="AG19" i="2" s="1"/>
  <c r="AE18" i="2"/>
  <c r="X18" i="2"/>
  <c r="Z18" i="2" s="1"/>
  <c r="AD18" i="2"/>
  <c r="T20" i="2"/>
  <c r="V19" i="2"/>
  <c r="Y18" i="2" l="1"/>
  <c r="W19" i="2"/>
  <c r="B15" i="6"/>
  <c r="AD19" i="2"/>
  <c r="AA20" i="2"/>
  <c r="AF20" i="2" s="1"/>
  <c r="AB20" i="2"/>
  <c r="AG20" i="2" s="1"/>
  <c r="AE19" i="2"/>
  <c r="X19" i="2"/>
  <c r="Z19" i="2" s="1"/>
  <c r="T21" i="2"/>
  <c r="V20" i="2"/>
  <c r="U20" i="2"/>
  <c r="Y19" i="2" l="1"/>
  <c r="W20" i="2"/>
  <c r="B16" i="6"/>
  <c r="AA21" i="2"/>
  <c r="AF21" i="2" s="1"/>
  <c r="AB21" i="2"/>
  <c r="AG21" i="2" s="1"/>
  <c r="AE20" i="2"/>
  <c r="X20" i="2"/>
  <c r="Z20" i="2" s="1"/>
  <c r="AD20" i="2"/>
  <c r="V21" i="2"/>
  <c r="U21" i="2"/>
  <c r="T22" i="2"/>
  <c r="Y20" i="2" l="1"/>
  <c r="W21" i="2"/>
  <c r="B17" i="6"/>
  <c r="AA22" i="2"/>
  <c r="AF22" i="2" s="1"/>
  <c r="AB22" i="2"/>
  <c r="AG22" i="2" s="1"/>
  <c r="AE21" i="2"/>
  <c r="X21" i="2"/>
  <c r="Z21" i="2" s="1"/>
  <c r="AD21" i="2"/>
  <c r="T23" i="2"/>
  <c r="V22" i="2"/>
  <c r="U22" i="2"/>
  <c r="Y21" i="2" l="1"/>
  <c r="W22" i="2"/>
  <c r="B18" i="6"/>
  <c r="AA23" i="2"/>
  <c r="AF23" i="2" s="1"/>
  <c r="AB23" i="2"/>
  <c r="AG23" i="2" s="1"/>
  <c r="AE22" i="2"/>
  <c r="X22" i="2"/>
  <c r="Z22" i="2" s="1"/>
  <c r="AD22" i="2"/>
  <c r="T24" i="2"/>
  <c r="V23" i="2"/>
  <c r="U23" i="2"/>
  <c r="Y22" i="2" l="1"/>
  <c r="W23" i="2"/>
  <c r="B19" i="6"/>
  <c r="AA24" i="2"/>
  <c r="AF24" i="2" s="1"/>
  <c r="AB24" i="2"/>
  <c r="AG24" i="2" s="1"/>
  <c r="AE23" i="2"/>
  <c r="X23" i="2"/>
  <c r="Z23" i="2" s="1"/>
  <c r="AD23" i="2"/>
  <c r="T25" i="2"/>
  <c r="V24" i="2"/>
  <c r="U24" i="2"/>
  <c r="Y23" i="2" l="1"/>
  <c r="W24" i="2"/>
  <c r="B20" i="6"/>
  <c r="AA25" i="2"/>
  <c r="AF25" i="2" s="1"/>
  <c r="AB25" i="2"/>
  <c r="AG25" i="2" s="1"/>
  <c r="AE24" i="2"/>
  <c r="X24" i="2"/>
  <c r="Z24" i="2" s="1"/>
  <c r="AD24" i="2"/>
  <c r="T26" i="2"/>
  <c r="V25" i="2"/>
  <c r="U25" i="2"/>
  <c r="Y24" i="2" l="1"/>
  <c r="W25" i="2"/>
  <c r="B21" i="6"/>
  <c r="AA26" i="2"/>
  <c r="AF26" i="2" s="1"/>
  <c r="AB26" i="2"/>
  <c r="AG26" i="2" s="1"/>
  <c r="AE25" i="2"/>
  <c r="X25" i="2"/>
  <c r="Z25" i="2" s="1"/>
  <c r="AD25" i="2"/>
  <c r="T27" i="2"/>
  <c r="V26" i="2"/>
  <c r="U26" i="2"/>
  <c r="Y25" i="2" l="1"/>
  <c r="W26" i="2"/>
  <c r="B22" i="6"/>
  <c r="AA27" i="2"/>
  <c r="AF27" i="2" s="1"/>
  <c r="AB27" i="2"/>
  <c r="AG27" i="2" s="1"/>
  <c r="AE26" i="2"/>
  <c r="X26" i="2"/>
  <c r="Z26" i="2" s="1"/>
  <c r="AD26" i="2"/>
  <c r="T28" i="2"/>
  <c r="V27" i="2"/>
  <c r="U27" i="2"/>
  <c r="Y26" i="2" l="1"/>
  <c r="W27" i="2"/>
  <c r="B23" i="6"/>
  <c r="AA28" i="2"/>
  <c r="AF28" i="2" s="1"/>
  <c r="AB28" i="2"/>
  <c r="AG28" i="2" s="1"/>
  <c r="AE27" i="2"/>
  <c r="X27" i="2"/>
  <c r="Z27" i="2" s="1"/>
  <c r="AD27" i="2"/>
  <c r="T29" i="2"/>
  <c r="AB29" i="2" s="1"/>
  <c r="AG29" i="2" s="1"/>
  <c r="V28" i="2"/>
  <c r="U28" i="2"/>
  <c r="Y27" i="2" l="1"/>
  <c r="W28" i="2"/>
  <c r="B24" i="6"/>
  <c r="AE28" i="2"/>
  <c r="X28" i="2"/>
  <c r="Z28" i="2" s="1"/>
  <c r="AD28" i="2"/>
  <c r="AA29" i="2"/>
  <c r="AF29" i="2" s="1"/>
  <c r="T30" i="2"/>
  <c r="AB30" i="2" s="1"/>
  <c r="AG30" i="2" s="1"/>
  <c r="V29" i="2"/>
  <c r="U29" i="2"/>
  <c r="Y28" i="2" l="1"/>
  <c r="W29" i="2"/>
  <c r="B25" i="6"/>
  <c r="AE29" i="2"/>
  <c r="X29" i="2"/>
  <c r="Z29" i="2" s="1"/>
  <c r="AD29" i="2"/>
  <c r="T31" i="2"/>
  <c r="AB31" i="2" s="1"/>
  <c r="AG31" i="2" s="1"/>
  <c r="AA30" i="2"/>
  <c r="AF30" i="2" s="1"/>
  <c r="V30" i="2"/>
  <c r="X30" i="2" s="1"/>
  <c r="Z30" i="2" s="1"/>
  <c r="U30" i="2"/>
  <c r="Y29" i="2" l="1"/>
  <c r="W30" i="2"/>
  <c r="B26" i="6"/>
  <c r="AE30" i="2"/>
  <c r="AD30" i="2"/>
  <c r="T32" i="2"/>
  <c r="AB32" i="2" s="1"/>
  <c r="AG32" i="2" s="1"/>
  <c r="AA31" i="2"/>
  <c r="AF31" i="2" s="1"/>
  <c r="V31" i="2"/>
  <c r="U31" i="2"/>
  <c r="Y30" i="2" l="1"/>
  <c r="W31" i="2"/>
  <c r="B27" i="6"/>
  <c r="AE31" i="2"/>
  <c r="X31" i="2"/>
  <c r="Z31" i="2" s="1"/>
  <c r="AD31" i="2"/>
  <c r="T33" i="2"/>
  <c r="AB33" i="2" s="1"/>
  <c r="AG33" i="2" s="1"/>
  <c r="AA32" i="2"/>
  <c r="AF32" i="2" s="1"/>
  <c r="V32" i="2"/>
  <c r="U32" i="2"/>
  <c r="Y31" i="2" l="1"/>
  <c r="W32" i="2"/>
  <c r="B28" i="6"/>
  <c r="AE32" i="2"/>
  <c r="X32" i="2"/>
  <c r="Z32" i="2" s="1"/>
  <c r="AD32" i="2"/>
  <c r="T34" i="2"/>
  <c r="AB34" i="2" s="1"/>
  <c r="AG34" i="2" s="1"/>
  <c r="AA33" i="2"/>
  <c r="AF33" i="2" s="1"/>
  <c r="U33" i="2"/>
  <c r="V33" i="2"/>
  <c r="Y32" i="2" l="1"/>
  <c r="W33" i="2"/>
  <c r="B29" i="6"/>
  <c r="AE33" i="2"/>
  <c r="X33" i="2"/>
  <c r="Z33" i="2" s="1"/>
  <c r="AD33" i="2"/>
  <c r="T35" i="2"/>
  <c r="AB35" i="2" s="1"/>
  <c r="AG35" i="2" s="1"/>
  <c r="AA34" i="2"/>
  <c r="AF34" i="2" s="1"/>
  <c r="V34" i="2"/>
  <c r="U34" i="2"/>
  <c r="Y33" i="2" l="1"/>
  <c r="W34" i="2"/>
  <c r="B30" i="6"/>
  <c r="AE34" i="2"/>
  <c r="X34" i="2"/>
  <c r="Z34" i="2" s="1"/>
  <c r="AD34" i="2"/>
  <c r="T36" i="2"/>
  <c r="AB36" i="2" s="1"/>
  <c r="AG36" i="2" s="1"/>
  <c r="AA35" i="2"/>
  <c r="AF35" i="2" s="1"/>
  <c r="V35" i="2"/>
  <c r="U35" i="2"/>
  <c r="Y34" i="2" l="1"/>
  <c r="W35" i="2"/>
  <c r="B31" i="6"/>
  <c r="AE35" i="2"/>
  <c r="X35" i="2"/>
  <c r="Z35" i="2" s="1"/>
  <c r="AD35" i="2"/>
  <c r="T37" i="2"/>
  <c r="AB37" i="2" s="1"/>
  <c r="AG37" i="2" s="1"/>
  <c r="AA36" i="2"/>
  <c r="AF36" i="2" s="1"/>
  <c r="V36" i="2"/>
  <c r="U36" i="2"/>
  <c r="Y35" i="2" l="1"/>
  <c r="W36" i="2"/>
  <c r="B32" i="6"/>
  <c r="AE36" i="2"/>
  <c r="X36" i="2"/>
  <c r="Z36" i="2" s="1"/>
  <c r="AD36" i="2"/>
  <c r="T38" i="2"/>
  <c r="AB38" i="2" s="1"/>
  <c r="AG38" i="2" s="1"/>
  <c r="AA37" i="2"/>
  <c r="AF37" i="2" s="1"/>
  <c r="U37" i="2"/>
  <c r="V37" i="2"/>
  <c r="Y36" i="2" l="1"/>
  <c r="W37" i="2"/>
  <c r="B33" i="6"/>
  <c r="AE37" i="2"/>
  <c r="X37" i="2"/>
  <c r="Z37" i="2" s="1"/>
  <c r="AD37" i="2"/>
  <c r="T39" i="2"/>
  <c r="AB39" i="2" s="1"/>
  <c r="AG39" i="2" s="1"/>
  <c r="AA38" i="2"/>
  <c r="AF38" i="2" s="1"/>
  <c r="V38" i="2"/>
  <c r="U38" i="2"/>
  <c r="Y37" i="2" l="1"/>
  <c r="W38" i="2"/>
  <c r="B34" i="6"/>
  <c r="AE38" i="2"/>
  <c r="X38" i="2"/>
  <c r="Z38" i="2" s="1"/>
  <c r="AD38" i="2"/>
  <c r="AA39" i="2"/>
  <c r="AF39" i="2" s="1"/>
  <c r="V39" i="2"/>
  <c r="U39" i="2"/>
  <c r="Y38" i="2" l="1"/>
  <c r="W39" i="2"/>
  <c r="B35" i="6"/>
  <c r="AE39" i="2"/>
  <c r="X39" i="2"/>
  <c r="Z39" i="2" s="1"/>
  <c r="AD39" i="2"/>
  <c r="Y39" i="2" l="1"/>
</calcChain>
</file>

<file path=xl/sharedStrings.xml><?xml version="1.0" encoding="utf-8"?>
<sst xmlns="http://schemas.openxmlformats.org/spreadsheetml/2006/main" count="117" uniqueCount="85">
  <si>
    <t>Day of year</t>
  </si>
  <si>
    <t>Daylight hours</t>
  </si>
  <si>
    <t>Growing degree Days</t>
  </si>
  <si>
    <t>GDDf*HD</t>
  </si>
  <si>
    <t>GDDf Year to date</t>
  </si>
  <si>
    <t>GDDf*HD year to Date</t>
  </si>
  <si>
    <t>Month</t>
  </si>
  <si>
    <t>Crop</t>
  </si>
  <si>
    <t>Base Temperature, F</t>
  </si>
  <si>
    <t>GDD*HD to maturity</t>
  </si>
  <si>
    <t>Average High Temperature, F</t>
  </si>
  <si>
    <t>Average Low Temperature, F</t>
  </si>
  <si>
    <t>ForecastDays to Harvest, average weather conditions</t>
  </si>
  <si>
    <t>Base Temp</t>
  </si>
  <si>
    <t>Broccolli (Everest)</t>
  </si>
  <si>
    <t>Corn (Mystique)</t>
  </si>
  <si>
    <t>Harvest Date, temperatures warmer than usual</t>
  </si>
  <si>
    <t>Harvest Date, temperatures cooler than usual</t>
  </si>
  <si>
    <t>GDDf*HD, YTD, Ave</t>
  </si>
  <si>
    <t>GDDf*HD, YTD, Warm</t>
  </si>
  <si>
    <t>GDDf*HD, YTD, Cool</t>
  </si>
  <si>
    <t>Warmer</t>
  </si>
  <si>
    <t>Cooler</t>
  </si>
  <si>
    <t>Days between plantings at HARVEST</t>
  </si>
  <si>
    <t>Dates and times in greenhouse at start of season</t>
  </si>
  <si>
    <t>Last date in GH</t>
  </si>
  <si>
    <t>Average Temp rise in GH above Outside Ambient</t>
  </si>
  <si>
    <t>Minimum Temperature in GH</t>
  </si>
  <si>
    <t>Harvest Date, average Weather Conditions, with correction for early season in GH</t>
  </si>
  <si>
    <t>Harvest date goals</t>
  </si>
  <si>
    <t>Seeding dates for sucession planting, average year</t>
  </si>
  <si>
    <t>Seeding dates for sucession planting, warm year</t>
  </si>
  <si>
    <t>days between seeding, ave year</t>
  </si>
  <si>
    <t>days between seeding, warm year</t>
  </si>
  <si>
    <t>Seeding dates for sucession planting, average year, with corrections for seeding in GH</t>
  </si>
  <si>
    <t>GH effect, normal year</t>
  </si>
  <si>
    <t>Corrected high temp</t>
  </si>
  <si>
    <t>Corrected low temp</t>
  </si>
  <si>
    <t>First date in GH</t>
  </si>
  <si>
    <t>First date in Field</t>
  </si>
  <si>
    <t>GDDf*HD, YTD, GH</t>
  </si>
  <si>
    <t>Seeding dates for sucession planting, warm year, with corrections for seeding in GH</t>
  </si>
  <si>
    <t>Harvest Date, warm Weather Conditions, with correction for early season in GH</t>
  </si>
  <si>
    <t>GDDf*HD, YTD, GH, warm</t>
  </si>
  <si>
    <t>GH effect, warm year</t>
  </si>
  <si>
    <t>Green is output for when to seed for harvest dates</t>
  </si>
  <si>
    <t>Harvest Date, Average Weather Conditions</t>
  </si>
  <si>
    <t>25000 to 30000</t>
  </si>
  <si>
    <t>Lettuce (Vulcan)</t>
  </si>
  <si>
    <t>Lettuce (Greenstar)</t>
  </si>
  <si>
    <t>Seeding date</t>
  </si>
  <si>
    <t xml:space="preserve"> </t>
  </si>
  <si>
    <t>Harvest date in Warm year if use average year seed dates</t>
  </si>
  <si>
    <t>Harvest date in Average year if use Warm year seed dates</t>
  </si>
  <si>
    <t>Days early in warm year, use ave year seeding</t>
  </si>
  <si>
    <t>Days early in ave year, use warm year seeding</t>
  </si>
  <si>
    <t>Difference between Average and Warm year</t>
  </si>
  <si>
    <t>27,000.  Seeding dates for sucession planting, average year, with corrections for seeding in GH</t>
  </si>
  <si>
    <t>27,000. Seeding dates for sucession planting, warm year, with corrections for seeding in GH</t>
  </si>
  <si>
    <t>25,000.  Seeding dates for sucession planting, average year, with corrections for seeding in GH</t>
  </si>
  <si>
    <t>25,000.  Seeding dates for sucession planting, warm year, with corrections for seeding in GH</t>
  </si>
  <si>
    <t>30,000.  Seeding dates for sucession planting, average year, with corrections for seeding in GH</t>
  </si>
  <si>
    <t>30,000.  Seeding dates for sucession planting, warm year, with corrections for seeding in GH</t>
  </si>
  <si>
    <t>2012 Data says that for</t>
  </si>
  <si>
    <t>30,000 to 35,000</t>
  </si>
  <si>
    <t>2011 Data say that for</t>
  </si>
  <si>
    <t>The purpose of this spreadsheet is to allow a farmer to calculate the time from seed to harvest for a crop based on local weather and sun light for the purpose of scheduling plantings.</t>
  </si>
  <si>
    <t>The spreadsheet is currently set for the light and temperature in Enfield NH.  This needs to be changed to your location for more accurate results.</t>
  </si>
  <si>
    <t xml:space="preserve">There is currently no correction for light intensity / clouds. </t>
  </si>
  <si>
    <t xml:space="preserve">Enfield is at 43.6 degrees North Latitude.  So the light will be correct for those on the same latitude. This is DAYLIGHT HOURS on the "LOCAL WEATHER DATA" page.  </t>
  </si>
  <si>
    <t>The "FORECASTING SHEET" needs to have several items added.</t>
  </si>
  <si>
    <t xml:space="preserve">     - The BASE TEMPERATURE for the crop needs to be entered.  (Cell B7)</t>
  </si>
  <si>
    <t xml:space="preserve">     - The GDD*HD to Maturity for the crop  (Cell B8)</t>
  </si>
  <si>
    <t xml:space="preserve">     - Days between plantings at HARVEST  (Cell B10)</t>
  </si>
  <si>
    <t xml:space="preserve">     - The first Harvest date (cell T7)</t>
  </si>
  <si>
    <t xml:space="preserve">The cells with Formulas are locked.  </t>
  </si>
  <si>
    <t>Annual Temperature Variability (Degrees above and below average temperature to look at the variability of seasons from year to year).  This plots as the 'warmer than usual' and 'cooler than usual' lines on the Graph)</t>
  </si>
  <si>
    <t>Output information</t>
  </si>
  <si>
    <t>Use if seeding outside</t>
  </si>
  <si>
    <t>Use if seeding in a Greenhouse at the beginning of the year.</t>
  </si>
  <si>
    <t xml:space="preserve">     - The Forecasting table worksheet gives the suggested seeding dates for crops based on an average year.  </t>
  </si>
  <si>
    <t xml:space="preserve">     - The Graphical Output worksheet shows the relationship between seeding and harvest dates for an average year as well as a 'warm' or a 'cool' year</t>
  </si>
  <si>
    <r>
      <t>What happens in a warmer or cooler year?   Cell B9 on the 'Forecasting sheet' is an attempt to forecast what will happen in a warmer or a cooler year.  The '</t>
    </r>
    <r>
      <rPr>
        <b/>
        <sz val="11"/>
        <color theme="1"/>
        <rFont val="Calibri"/>
        <family val="2"/>
        <scheme val="minor"/>
      </rPr>
      <t>Annual Temperature variability</t>
    </r>
    <r>
      <rPr>
        <sz val="11"/>
        <color theme="1"/>
        <rFont val="Calibri"/>
        <family val="2"/>
        <scheme val="minor"/>
      </rPr>
      <t xml:space="preserve">' is a range that you think is a reasonable estimate of the coming seasons weather.  </t>
    </r>
  </si>
  <si>
    <t xml:space="preserve">http://www.weather.com/outlook/travel/businesstraveler/wxclimatology/daily/USNH0123 </t>
  </si>
  <si>
    <t xml:space="preserve">Temperature data for your location needs to be entered.  This is the "AVERAGE HIGH TEMPERATURE" and "AVERAGE LOW TEMPERATURE" on the "LOCAL WEATHER DATA" page.  We used the information from the website below, it does take some time to transfer the information.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</si>
</sst>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_);_(* \(#,##0.0\);_(* &quot;-&quot;??_);_(@_)"/>
    <numFmt numFmtId="165" formatCode="_(* #,##0_);_(* \(#,##0\);_(* &quot;-&quot;??_);_(@_)"/>
    <numFmt numFmtId="166" formatCode="m/d;@"/>
  </numFmts>
  <fonts count="7" x14ac:knownFonts="1">
    <font>
      <sz val="11"/>
      <color theme="1"/>
      <name val="Calibri"/>
      <family val="2"/>
      <scheme val="minor"/>
    </font>
    <font>
      <sz val="11"/>
      <color theme="1"/>
      <name val="Calibri"/>
      <family val="2"/>
      <scheme val="minor"/>
    </font>
    <font>
      <sz val="10"/>
      <color theme="1"/>
      <name val="Calibri"/>
      <family val="2"/>
      <scheme val="minor"/>
    </font>
    <font>
      <sz val="6"/>
      <color theme="1"/>
      <name val="Calibri"/>
      <family val="2"/>
      <scheme val="minor"/>
    </font>
    <font>
      <b/>
      <sz val="11"/>
      <color theme="1"/>
      <name val="Calibri"/>
      <family val="2"/>
      <scheme val="minor"/>
    </font>
    <font>
      <sz val="8"/>
      <color theme="1"/>
      <name val="Calibri"/>
      <family val="2"/>
      <scheme val="minor"/>
    </font>
    <font>
      <u/>
      <sz val="12"/>
      <color theme="10"/>
      <name val="Calibri"/>
      <family val="2"/>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FF99"/>
        <bgColor indexed="64"/>
      </patternFill>
    </fill>
    <fill>
      <patternFill patternType="solid">
        <fgColor rgb="FF92D050"/>
        <bgColor indexed="64"/>
      </patternFill>
    </fill>
    <fill>
      <patternFill patternType="solid">
        <fgColor rgb="FFFFC000"/>
        <bgColor indexed="64"/>
      </patternFill>
    </fill>
  </fills>
  <borders count="9">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3">
    <xf numFmtId="0" fontId="0" fillId="0" borderId="0" xfId="0"/>
    <xf numFmtId="0" fontId="0" fillId="2" borderId="0" xfId="0" applyFill="1"/>
    <xf numFmtId="165" fontId="0" fillId="0" borderId="0" xfId="1" applyNumberFormat="1" applyFont="1"/>
    <xf numFmtId="0" fontId="0" fillId="0" borderId="0" xfId="0" applyFill="1"/>
    <xf numFmtId="165" fontId="0" fillId="0" borderId="0" xfId="1" applyNumberFormat="1" applyFont="1" applyFill="1"/>
    <xf numFmtId="166" fontId="0" fillId="0" borderId="0" xfId="0" applyNumberFormat="1"/>
    <xf numFmtId="0" fontId="0" fillId="0" borderId="0" xfId="0" applyAlignment="1">
      <alignment wrapText="1"/>
    </xf>
    <xf numFmtId="166" fontId="0" fillId="0" borderId="0" xfId="0" applyNumberFormat="1" applyAlignment="1">
      <alignment wrapText="1"/>
    </xf>
    <xf numFmtId="165" fontId="0" fillId="0" borderId="0" xfId="1" applyNumberFormat="1" applyFont="1" applyFill="1" applyAlignment="1">
      <alignment wrapText="1"/>
    </xf>
    <xf numFmtId="165" fontId="0" fillId="0" borderId="0" xfId="1" applyNumberFormat="1" applyFont="1" applyAlignment="1">
      <alignment wrapText="1"/>
    </xf>
    <xf numFmtId="0" fontId="0" fillId="2" borderId="0" xfId="0" applyFill="1" applyAlignment="1">
      <alignment wrapText="1"/>
    </xf>
    <xf numFmtId="0" fontId="0" fillId="0" borderId="0" xfId="0" applyFill="1" applyAlignment="1">
      <alignment wrapText="1"/>
    </xf>
    <xf numFmtId="0" fontId="0" fillId="0" borderId="1" xfId="0" applyFill="1" applyBorder="1" applyAlignment="1">
      <alignment horizontal="right" wrapText="1"/>
    </xf>
    <xf numFmtId="0" fontId="0" fillId="0" borderId="4" xfId="0" applyFill="1" applyBorder="1" applyAlignment="1">
      <alignment horizontal="right" wrapText="1"/>
    </xf>
    <xf numFmtId="0" fontId="0" fillId="0" borderId="6" xfId="0" applyFill="1" applyBorder="1" applyAlignment="1">
      <alignment horizontal="right" wrapText="1"/>
    </xf>
    <xf numFmtId="0" fontId="0" fillId="4" borderId="0" xfId="0" applyFill="1" applyAlignment="1">
      <alignment horizontal="right"/>
    </xf>
    <xf numFmtId="0" fontId="0" fillId="4" borderId="0" xfId="0" applyFill="1"/>
    <xf numFmtId="165" fontId="0" fillId="4" borderId="0" xfId="1" applyNumberFormat="1" applyFont="1" applyFill="1"/>
    <xf numFmtId="165" fontId="0" fillId="4" borderId="0" xfId="1" applyNumberFormat="1" applyFont="1" applyFill="1" applyAlignment="1">
      <alignment horizontal="center" wrapText="1"/>
    </xf>
    <xf numFmtId="0" fontId="0" fillId="4" borderId="0" xfId="0" applyFill="1" applyAlignment="1">
      <alignment wrapText="1"/>
    </xf>
    <xf numFmtId="0" fontId="2" fillId="4" borderId="0" xfId="0" applyFont="1" applyFill="1" applyAlignment="1">
      <alignment wrapText="1"/>
    </xf>
    <xf numFmtId="0" fontId="3" fillId="4" borderId="0" xfId="0" applyNumberFormat="1" applyFont="1" applyFill="1" applyAlignment="1">
      <alignment wrapText="1"/>
    </xf>
    <xf numFmtId="16" fontId="0" fillId="4" borderId="0" xfId="0" applyNumberFormat="1" applyFill="1"/>
    <xf numFmtId="14" fontId="0" fillId="4" borderId="0" xfId="0" applyNumberFormat="1" applyFill="1"/>
    <xf numFmtId="0" fontId="0" fillId="4" borderId="0" xfId="0" applyNumberFormat="1" applyFill="1"/>
    <xf numFmtId="0" fontId="0" fillId="4" borderId="2" xfId="0" applyFill="1" applyBorder="1"/>
    <xf numFmtId="165" fontId="0" fillId="4" borderId="3" xfId="1" applyNumberFormat="1" applyFont="1" applyFill="1" applyBorder="1"/>
    <xf numFmtId="165" fontId="0" fillId="4" borderId="5" xfId="1" applyNumberFormat="1" applyFont="1" applyFill="1" applyBorder="1"/>
    <xf numFmtId="0" fontId="0" fillId="4" borderId="0" xfId="0" applyFill="1" applyBorder="1"/>
    <xf numFmtId="0" fontId="0" fillId="4" borderId="7" xfId="0" applyFill="1" applyBorder="1"/>
    <xf numFmtId="165" fontId="0" fillId="4" borderId="8" xfId="1" applyNumberFormat="1" applyFont="1" applyFill="1" applyBorder="1"/>
    <xf numFmtId="0" fontId="0" fillId="4" borderId="4" xfId="0" applyFill="1" applyBorder="1" applyAlignment="1">
      <alignment horizontal="right"/>
    </xf>
    <xf numFmtId="0" fontId="0" fillId="4" borderId="6" xfId="0" applyFill="1" applyBorder="1" applyAlignment="1">
      <alignment horizontal="right"/>
    </xf>
    <xf numFmtId="0" fontId="0" fillId="4" borderId="1" xfId="0" applyFill="1" applyBorder="1" applyAlignment="1">
      <alignment horizontal="right"/>
    </xf>
    <xf numFmtId="0" fontId="2" fillId="2" borderId="0" xfId="0" applyFont="1" applyFill="1" applyAlignment="1">
      <alignment wrapText="1"/>
    </xf>
    <xf numFmtId="14" fontId="0" fillId="2" borderId="0" xfId="0" applyNumberFormat="1" applyFill="1"/>
    <xf numFmtId="0" fontId="2" fillId="5" borderId="0" xfId="0" applyFont="1" applyFill="1" applyAlignment="1">
      <alignment wrapText="1"/>
    </xf>
    <xf numFmtId="0" fontId="0" fillId="5" borderId="0" xfId="0" applyFill="1"/>
    <xf numFmtId="14" fontId="0" fillId="5" borderId="0" xfId="0" applyNumberFormat="1" applyFill="1"/>
    <xf numFmtId="0" fontId="4" fillId="4" borderId="0" xfId="0" applyFont="1" applyFill="1"/>
    <xf numFmtId="0" fontId="0" fillId="6" borderId="0" xfId="0" applyFill="1" applyAlignment="1">
      <alignment horizontal="right"/>
    </xf>
    <xf numFmtId="0" fontId="0" fillId="6" borderId="0" xfId="0" applyFill="1"/>
    <xf numFmtId="165" fontId="0" fillId="6" borderId="0" xfId="1" applyNumberFormat="1" applyFont="1" applyFill="1"/>
    <xf numFmtId="16" fontId="0" fillId="6" borderId="0" xfId="0" applyNumberFormat="1" applyFill="1"/>
    <xf numFmtId="14" fontId="0" fillId="6" borderId="0" xfId="0" applyNumberFormat="1" applyFill="1"/>
    <xf numFmtId="0" fontId="0" fillId="6" borderId="0" xfId="0" applyNumberFormat="1" applyFill="1"/>
    <xf numFmtId="166" fontId="0" fillId="6" borderId="0" xfId="0" applyNumberFormat="1" applyFill="1"/>
    <xf numFmtId="14" fontId="0" fillId="4" borderId="0" xfId="0" applyNumberFormat="1" applyFill="1" applyAlignment="1">
      <alignment wrapText="1"/>
    </xf>
    <xf numFmtId="14" fontId="0" fillId="6" borderId="0" xfId="0" applyNumberFormat="1" applyFill="1" applyAlignment="1">
      <alignment wrapText="1"/>
    </xf>
    <xf numFmtId="165" fontId="5" fillId="4" borderId="5" xfId="1" applyNumberFormat="1" applyFont="1" applyFill="1" applyBorder="1"/>
    <xf numFmtId="164" fontId="0" fillId="3" borderId="0" xfId="1" applyNumberFormat="1" applyFont="1" applyFill="1" applyAlignment="1" applyProtection="1">
      <alignment horizontal="center" wrapText="1"/>
      <protection locked="0"/>
    </xf>
    <xf numFmtId="0" fontId="0" fillId="3" borderId="0" xfId="0" applyFill="1" applyAlignment="1" applyProtection="1">
      <alignment horizontal="center" wrapText="1"/>
      <protection locked="0"/>
    </xf>
    <xf numFmtId="164" fontId="0" fillId="3" borderId="0" xfId="1" applyNumberFormat="1" applyFont="1" applyFill="1" applyAlignment="1" applyProtection="1">
      <alignment horizontal="center"/>
      <protection locked="0"/>
    </xf>
    <xf numFmtId="0" fontId="0" fillId="3" borderId="0" xfId="0" applyFill="1" applyAlignment="1" applyProtection="1">
      <alignment horizontal="center"/>
      <protection locked="0"/>
    </xf>
    <xf numFmtId="164" fontId="0" fillId="6" borderId="0" xfId="1" applyNumberFormat="1" applyFont="1" applyFill="1" applyAlignment="1" applyProtection="1">
      <alignment horizontal="center"/>
      <protection locked="0"/>
    </xf>
    <xf numFmtId="0" fontId="0" fillId="6" borderId="0" xfId="0" applyFill="1" applyAlignment="1" applyProtection="1">
      <alignment horizontal="center"/>
      <protection locked="0"/>
    </xf>
    <xf numFmtId="0" fontId="0" fillId="0" borderId="2" xfId="0" applyFill="1" applyBorder="1" applyProtection="1">
      <protection locked="0"/>
    </xf>
    <xf numFmtId="165" fontId="0" fillId="0" borderId="3" xfId="1" applyNumberFormat="1" applyFont="1" applyFill="1" applyBorder="1" applyProtection="1">
      <protection locked="0"/>
    </xf>
    <xf numFmtId="16" fontId="0" fillId="0" borderId="0" xfId="0" applyNumberFormat="1" applyFill="1" applyBorder="1" applyProtection="1">
      <protection locked="0"/>
    </xf>
    <xf numFmtId="165" fontId="0" fillId="0" borderId="5" xfId="1" applyNumberFormat="1" applyFont="1" applyFill="1" applyBorder="1" applyProtection="1">
      <protection locked="0"/>
    </xf>
    <xf numFmtId="0" fontId="0" fillId="0" borderId="0" xfId="0" applyFill="1" applyBorder="1" applyProtection="1">
      <protection locked="0"/>
    </xf>
    <xf numFmtId="0" fontId="0" fillId="0" borderId="7" xfId="0" applyFill="1" applyBorder="1" applyProtection="1">
      <protection locked="0"/>
    </xf>
    <xf numFmtId="165" fontId="0" fillId="0" borderId="8" xfId="1" applyNumberFormat="1" applyFont="1" applyFill="1" applyBorder="1" applyProtection="1">
      <protection locked="0"/>
    </xf>
    <xf numFmtId="0" fontId="0" fillId="0" borderId="0" xfId="0" quotePrefix="1" applyAlignment="1">
      <alignment wrapText="1"/>
    </xf>
    <xf numFmtId="14" fontId="0" fillId="0" borderId="0" xfId="0" applyNumberFormat="1" applyFill="1" applyProtection="1">
      <protection locked="0"/>
    </xf>
    <xf numFmtId="0" fontId="0" fillId="4" borderId="0" xfId="0" applyFill="1" applyAlignment="1">
      <alignment horizontal="right" wrapText="1"/>
    </xf>
    <xf numFmtId="0" fontId="0" fillId="0" borderId="0" xfId="0" applyFill="1" applyAlignment="1" applyProtection="1">
      <alignment horizontal="center" vertical="center"/>
      <protection locked="0"/>
    </xf>
    <xf numFmtId="164" fontId="0" fillId="0" borderId="0" xfId="1" applyNumberFormat="1" applyFont="1" applyFill="1" applyAlignment="1" applyProtection="1">
      <alignment horizontal="center" vertical="center"/>
      <protection locked="0"/>
    </xf>
    <xf numFmtId="165" fontId="0" fillId="0" borderId="0" xfId="1" applyNumberFormat="1" applyFont="1" applyFill="1" applyAlignment="1" applyProtection="1">
      <alignment horizontal="center" vertical="center"/>
      <protection locked="0"/>
    </xf>
    <xf numFmtId="14" fontId="0" fillId="0" borderId="0" xfId="0" applyNumberFormat="1"/>
    <xf numFmtId="14" fontId="0" fillId="0" borderId="0" xfId="0" applyNumberFormat="1" applyAlignment="1">
      <alignment wrapText="1"/>
    </xf>
    <xf numFmtId="14" fontId="4" fillId="0" borderId="0" xfId="0" applyNumberFormat="1" applyFont="1" applyAlignment="1">
      <alignment horizontal="center" vertical="center" wrapText="1"/>
    </xf>
    <xf numFmtId="14" fontId="4" fillId="3" borderId="0" xfId="0" applyNumberFormat="1" applyFont="1" applyFill="1" applyAlignment="1">
      <alignment horizontal="center" vertical="center" wrapText="1"/>
    </xf>
    <xf numFmtId="14" fontId="0" fillId="0" borderId="0" xfId="0" applyNumberFormat="1" applyAlignment="1">
      <alignment horizontal="center"/>
    </xf>
    <xf numFmtId="14" fontId="0" fillId="3" borderId="0" xfId="0" applyNumberFormat="1" applyFill="1" applyAlignment="1">
      <alignment horizontal="center"/>
    </xf>
    <xf numFmtId="14" fontId="0" fillId="0" borderId="0" xfId="0" applyNumberFormat="1" applyAlignment="1">
      <alignment horizontal="center" wrapText="1"/>
    </xf>
    <xf numFmtId="14" fontId="4" fillId="0" borderId="0" xfId="0" applyNumberFormat="1" applyFont="1" applyAlignment="1">
      <alignment horizontal="center" vertical="center"/>
    </xf>
    <xf numFmtId="14" fontId="4" fillId="3" borderId="0" xfId="0" applyNumberFormat="1"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14" fontId="0" fillId="0" borderId="0" xfId="0" applyNumberFormat="1" applyFont="1" applyAlignment="1">
      <alignment horizontal="center" vertical="center"/>
    </xf>
    <xf numFmtId="14" fontId="0" fillId="0" borderId="0" xfId="0" applyNumberFormat="1" applyFont="1" applyAlignment="1">
      <alignment horizontal="center" vertical="center" wrapText="1"/>
    </xf>
    <xf numFmtId="0" fontId="6" fillId="0" borderId="0" xfId="2" applyAlignment="1" applyProtection="1"/>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Harvest date vs Seeding date for crop</a:t>
            </a:r>
          </a:p>
        </c:rich>
      </c:tx>
      <c:overlay val="1"/>
    </c:title>
    <c:autoTitleDeleted val="0"/>
    <c:plotArea>
      <c:layout>
        <c:manualLayout>
          <c:layoutTarget val="inner"/>
          <c:xMode val="edge"/>
          <c:yMode val="edge"/>
          <c:x val="0.102162403144583"/>
          <c:y val="8.4854247421473683E-2"/>
          <c:w val="0.86117356741890527"/>
          <c:h val="0.82125975247948213"/>
        </c:manualLayout>
      </c:layout>
      <c:scatterChart>
        <c:scatterStyle val="smoothMarker"/>
        <c:varyColors val="0"/>
        <c:ser>
          <c:idx val="0"/>
          <c:order val="0"/>
          <c:tx>
            <c:strRef>
              <c:f>'Forecasting sheet'!$K$6</c:f>
              <c:strCache>
                <c:ptCount val="1"/>
                <c:pt idx="0">
                  <c:v>Harvest Date, Average Weather Conditions</c:v>
                </c:pt>
              </c:strCache>
            </c:strRef>
          </c:tx>
          <c:marker>
            <c:symbol val="none"/>
          </c:marker>
          <c:xVal>
            <c:numRef>
              <c:f>'Forecasting sheet'!$J$7:$J$737</c:f>
              <c:numCache>
                <c:formatCode>d\-mmm</c:formatCode>
                <c:ptCount val="731"/>
                <c:pt idx="0">
                  <c:v>40909</c:v>
                </c:pt>
                <c:pt idx="1">
                  <c:v>40910</c:v>
                </c:pt>
                <c:pt idx="2">
                  <c:v>40911</c:v>
                </c:pt>
                <c:pt idx="3">
                  <c:v>40912</c:v>
                </c:pt>
                <c:pt idx="4">
                  <c:v>40913</c:v>
                </c:pt>
                <c:pt idx="5">
                  <c:v>40914</c:v>
                </c:pt>
                <c:pt idx="6">
                  <c:v>40915</c:v>
                </c:pt>
                <c:pt idx="7">
                  <c:v>40916</c:v>
                </c:pt>
                <c:pt idx="8">
                  <c:v>40917</c:v>
                </c:pt>
                <c:pt idx="9">
                  <c:v>40918</c:v>
                </c:pt>
                <c:pt idx="10">
                  <c:v>40919</c:v>
                </c:pt>
                <c:pt idx="11">
                  <c:v>40920</c:v>
                </c:pt>
                <c:pt idx="12">
                  <c:v>40921</c:v>
                </c:pt>
                <c:pt idx="13">
                  <c:v>40922</c:v>
                </c:pt>
                <c:pt idx="14">
                  <c:v>40923</c:v>
                </c:pt>
                <c:pt idx="15">
                  <c:v>40924</c:v>
                </c:pt>
                <c:pt idx="16">
                  <c:v>40925</c:v>
                </c:pt>
                <c:pt idx="17">
                  <c:v>40926</c:v>
                </c:pt>
                <c:pt idx="18">
                  <c:v>40927</c:v>
                </c:pt>
                <c:pt idx="19">
                  <c:v>40928</c:v>
                </c:pt>
                <c:pt idx="20">
                  <c:v>40929</c:v>
                </c:pt>
                <c:pt idx="21">
                  <c:v>40930</c:v>
                </c:pt>
                <c:pt idx="22">
                  <c:v>40931</c:v>
                </c:pt>
                <c:pt idx="23">
                  <c:v>40932</c:v>
                </c:pt>
                <c:pt idx="24">
                  <c:v>40933</c:v>
                </c:pt>
                <c:pt idx="25">
                  <c:v>40934</c:v>
                </c:pt>
                <c:pt idx="26">
                  <c:v>40935</c:v>
                </c:pt>
                <c:pt idx="27">
                  <c:v>40936</c:v>
                </c:pt>
                <c:pt idx="28">
                  <c:v>40937</c:v>
                </c:pt>
                <c:pt idx="29">
                  <c:v>40938</c:v>
                </c:pt>
                <c:pt idx="30">
                  <c:v>40939</c:v>
                </c:pt>
                <c:pt idx="31">
                  <c:v>40940</c:v>
                </c:pt>
                <c:pt idx="32">
                  <c:v>40941</c:v>
                </c:pt>
                <c:pt idx="33">
                  <c:v>40942</c:v>
                </c:pt>
                <c:pt idx="34">
                  <c:v>40943</c:v>
                </c:pt>
                <c:pt idx="35">
                  <c:v>40944</c:v>
                </c:pt>
                <c:pt idx="36">
                  <c:v>40945</c:v>
                </c:pt>
                <c:pt idx="37">
                  <c:v>40946</c:v>
                </c:pt>
                <c:pt idx="38">
                  <c:v>40947</c:v>
                </c:pt>
                <c:pt idx="39">
                  <c:v>40948</c:v>
                </c:pt>
                <c:pt idx="40">
                  <c:v>40949</c:v>
                </c:pt>
                <c:pt idx="41">
                  <c:v>40950</c:v>
                </c:pt>
                <c:pt idx="42">
                  <c:v>40951</c:v>
                </c:pt>
                <c:pt idx="43">
                  <c:v>40952</c:v>
                </c:pt>
                <c:pt idx="44">
                  <c:v>40953</c:v>
                </c:pt>
                <c:pt idx="45">
                  <c:v>40954</c:v>
                </c:pt>
                <c:pt idx="46">
                  <c:v>40955</c:v>
                </c:pt>
                <c:pt idx="47">
                  <c:v>40956</c:v>
                </c:pt>
                <c:pt idx="48">
                  <c:v>40957</c:v>
                </c:pt>
                <c:pt idx="49">
                  <c:v>40958</c:v>
                </c:pt>
                <c:pt idx="50">
                  <c:v>40959</c:v>
                </c:pt>
                <c:pt idx="51">
                  <c:v>40960</c:v>
                </c:pt>
                <c:pt idx="52">
                  <c:v>40961</c:v>
                </c:pt>
                <c:pt idx="53">
                  <c:v>40962</c:v>
                </c:pt>
                <c:pt idx="54">
                  <c:v>40963</c:v>
                </c:pt>
                <c:pt idx="55">
                  <c:v>40964</c:v>
                </c:pt>
                <c:pt idx="56">
                  <c:v>40965</c:v>
                </c:pt>
                <c:pt idx="57">
                  <c:v>40966</c:v>
                </c:pt>
                <c:pt idx="58">
                  <c:v>40967</c:v>
                </c:pt>
                <c:pt idx="59">
                  <c:v>40968</c:v>
                </c:pt>
                <c:pt idx="60">
                  <c:v>40969</c:v>
                </c:pt>
                <c:pt idx="61">
                  <c:v>40970</c:v>
                </c:pt>
                <c:pt idx="62">
                  <c:v>40971</c:v>
                </c:pt>
                <c:pt idx="63">
                  <c:v>40972</c:v>
                </c:pt>
                <c:pt idx="64">
                  <c:v>40973</c:v>
                </c:pt>
                <c:pt idx="65">
                  <c:v>40974</c:v>
                </c:pt>
                <c:pt idx="66">
                  <c:v>40975</c:v>
                </c:pt>
                <c:pt idx="67">
                  <c:v>40976</c:v>
                </c:pt>
                <c:pt idx="68">
                  <c:v>40977</c:v>
                </c:pt>
                <c:pt idx="69">
                  <c:v>40978</c:v>
                </c:pt>
                <c:pt idx="70">
                  <c:v>40979</c:v>
                </c:pt>
                <c:pt idx="71">
                  <c:v>40980</c:v>
                </c:pt>
                <c:pt idx="72">
                  <c:v>40981</c:v>
                </c:pt>
                <c:pt idx="73">
                  <c:v>40982</c:v>
                </c:pt>
                <c:pt idx="74">
                  <c:v>40983</c:v>
                </c:pt>
                <c:pt idx="75">
                  <c:v>40984</c:v>
                </c:pt>
                <c:pt idx="76">
                  <c:v>40985</c:v>
                </c:pt>
                <c:pt idx="77">
                  <c:v>40986</c:v>
                </c:pt>
                <c:pt idx="78">
                  <c:v>40987</c:v>
                </c:pt>
                <c:pt idx="79">
                  <c:v>40988</c:v>
                </c:pt>
                <c:pt idx="80">
                  <c:v>40989</c:v>
                </c:pt>
                <c:pt idx="81">
                  <c:v>40990</c:v>
                </c:pt>
                <c:pt idx="82">
                  <c:v>40991</c:v>
                </c:pt>
                <c:pt idx="83">
                  <c:v>40992</c:v>
                </c:pt>
                <c:pt idx="84">
                  <c:v>40993</c:v>
                </c:pt>
                <c:pt idx="85">
                  <c:v>40994</c:v>
                </c:pt>
                <c:pt idx="86">
                  <c:v>40995</c:v>
                </c:pt>
                <c:pt idx="87">
                  <c:v>40996</c:v>
                </c:pt>
                <c:pt idx="88">
                  <c:v>40997</c:v>
                </c:pt>
                <c:pt idx="89">
                  <c:v>40998</c:v>
                </c:pt>
                <c:pt idx="90">
                  <c:v>40999</c:v>
                </c:pt>
                <c:pt idx="91">
                  <c:v>41000</c:v>
                </c:pt>
                <c:pt idx="92">
                  <c:v>41001</c:v>
                </c:pt>
                <c:pt idx="93">
                  <c:v>41002</c:v>
                </c:pt>
                <c:pt idx="94">
                  <c:v>41003</c:v>
                </c:pt>
                <c:pt idx="95">
                  <c:v>41004</c:v>
                </c:pt>
                <c:pt idx="96">
                  <c:v>41005</c:v>
                </c:pt>
                <c:pt idx="97">
                  <c:v>41006</c:v>
                </c:pt>
                <c:pt idx="98">
                  <c:v>41007</c:v>
                </c:pt>
                <c:pt idx="99">
                  <c:v>41008</c:v>
                </c:pt>
                <c:pt idx="100">
                  <c:v>41009</c:v>
                </c:pt>
                <c:pt idx="101">
                  <c:v>41010</c:v>
                </c:pt>
                <c:pt idx="102">
                  <c:v>41011</c:v>
                </c:pt>
                <c:pt idx="103">
                  <c:v>41012</c:v>
                </c:pt>
                <c:pt idx="104">
                  <c:v>41013</c:v>
                </c:pt>
                <c:pt idx="105">
                  <c:v>41014</c:v>
                </c:pt>
                <c:pt idx="106">
                  <c:v>41015</c:v>
                </c:pt>
                <c:pt idx="107">
                  <c:v>41016</c:v>
                </c:pt>
                <c:pt idx="108">
                  <c:v>41017</c:v>
                </c:pt>
                <c:pt idx="109">
                  <c:v>41018</c:v>
                </c:pt>
                <c:pt idx="110">
                  <c:v>41019</c:v>
                </c:pt>
                <c:pt idx="111">
                  <c:v>41020</c:v>
                </c:pt>
                <c:pt idx="112">
                  <c:v>41021</c:v>
                </c:pt>
                <c:pt idx="113">
                  <c:v>41022</c:v>
                </c:pt>
                <c:pt idx="114">
                  <c:v>41023</c:v>
                </c:pt>
                <c:pt idx="115">
                  <c:v>41024</c:v>
                </c:pt>
                <c:pt idx="116">
                  <c:v>41025</c:v>
                </c:pt>
                <c:pt idx="117">
                  <c:v>41026</c:v>
                </c:pt>
                <c:pt idx="118">
                  <c:v>41027</c:v>
                </c:pt>
                <c:pt idx="119">
                  <c:v>41028</c:v>
                </c:pt>
                <c:pt idx="120">
                  <c:v>41029</c:v>
                </c:pt>
                <c:pt idx="121">
                  <c:v>41030</c:v>
                </c:pt>
                <c:pt idx="122">
                  <c:v>41031</c:v>
                </c:pt>
                <c:pt idx="123">
                  <c:v>41032</c:v>
                </c:pt>
                <c:pt idx="124">
                  <c:v>41033</c:v>
                </c:pt>
                <c:pt idx="125">
                  <c:v>41034</c:v>
                </c:pt>
                <c:pt idx="126">
                  <c:v>41035</c:v>
                </c:pt>
                <c:pt idx="127">
                  <c:v>41036</c:v>
                </c:pt>
                <c:pt idx="128">
                  <c:v>41037</c:v>
                </c:pt>
                <c:pt idx="129">
                  <c:v>41038</c:v>
                </c:pt>
                <c:pt idx="130">
                  <c:v>41039</c:v>
                </c:pt>
                <c:pt idx="131">
                  <c:v>41040</c:v>
                </c:pt>
                <c:pt idx="132">
                  <c:v>41041</c:v>
                </c:pt>
                <c:pt idx="133">
                  <c:v>41042</c:v>
                </c:pt>
                <c:pt idx="134">
                  <c:v>41043</c:v>
                </c:pt>
                <c:pt idx="135">
                  <c:v>41044</c:v>
                </c:pt>
                <c:pt idx="136">
                  <c:v>41045</c:v>
                </c:pt>
                <c:pt idx="137">
                  <c:v>41046</c:v>
                </c:pt>
                <c:pt idx="138">
                  <c:v>41047</c:v>
                </c:pt>
                <c:pt idx="139">
                  <c:v>41048</c:v>
                </c:pt>
                <c:pt idx="140">
                  <c:v>41049</c:v>
                </c:pt>
                <c:pt idx="141">
                  <c:v>41050</c:v>
                </c:pt>
                <c:pt idx="142">
                  <c:v>41051</c:v>
                </c:pt>
                <c:pt idx="143">
                  <c:v>41052</c:v>
                </c:pt>
                <c:pt idx="144">
                  <c:v>41053</c:v>
                </c:pt>
                <c:pt idx="145">
                  <c:v>41054</c:v>
                </c:pt>
                <c:pt idx="146">
                  <c:v>41055</c:v>
                </c:pt>
                <c:pt idx="147">
                  <c:v>41056</c:v>
                </c:pt>
                <c:pt idx="148">
                  <c:v>41057</c:v>
                </c:pt>
                <c:pt idx="149">
                  <c:v>41058</c:v>
                </c:pt>
                <c:pt idx="150">
                  <c:v>41059</c:v>
                </c:pt>
                <c:pt idx="151">
                  <c:v>41060</c:v>
                </c:pt>
                <c:pt idx="152">
                  <c:v>41061</c:v>
                </c:pt>
                <c:pt idx="153">
                  <c:v>41062</c:v>
                </c:pt>
                <c:pt idx="154">
                  <c:v>41063</c:v>
                </c:pt>
                <c:pt idx="155">
                  <c:v>41064</c:v>
                </c:pt>
                <c:pt idx="156">
                  <c:v>41065</c:v>
                </c:pt>
                <c:pt idx="157">
                  <c:v>41066</c:v>
                </c:pt>
                <c:pt idx="158">
                  <c:v>41067</c:v>
                </c:pt>
                <c:pt idx="159">
                  <c:v>41068</c:v>
                </c:pt>
                <c:pt idx="160">
                  <c:v>41069</c:v>
                </c:pt>
                <c:pt idx="161">
                  <c:v>41070</c:v>
                </c:pt>
                <c:pt idx="162">
                  <c:v>41071</c:v>
                </c:pt>
                <c:pt idx="163">
                  <c:v>41072</c:v>
                </c:pt>
                <c:pt idx="164">
                  <c:v>41073</c:v>
                </c:pt>
                <c:pt idx="165">
                  <c:v>41074</c:v>
                </c:pt>
                <c:pt idx="166">
                  <c:v>41075</c:v>
                </c:pt>
                <c:pt idx="167">
                  <c:v>41076</c:v>
                </c:pt>
                <c:pt idx="168">
                  <c:v>41077</c:v>
                </c:pt>
                <c:pt idx="169">
                  <c:v>41078</c:v>
                </c:pt>
                <c:pt idx="170">
                  <c:v>41079</c:v>
                </c:pt>
                <c:pt idx="171">
                  <c:v>41080</c:v>
                </c:pt>
                <c:pt idx="172">
                  <c:v>41081</c:v>
                </c:pt>
                <c:pt idx="173">
                  <c:v>41082</c:v>
                </c:pt>
                <c:pt idx="174">
                  <c:v>41083</c:v>
                </c:pt>
                <c:pt idx="175">
                  <c:v>41084</c:v>
                </c:pt>
                <c:pt idx="176">
                  <c:v>41085</c:v>
                </c:pt>
                <c:pt idx="177">
                  <c:v>41086</c:v>
                </c:pt>
                <c:pt idx="178">
                  <c:v>41087</c:v>
                </c:pt>
                <c:pt idx="179">
                  <c:v>41088</c:v>
                </c:pt>
                <c:pt idx="180">
                  <c:v>41089</c:v>
                </c:pt>
                <c:pt idx="181">
                  <c:v>41090</c:v>
                </c:pt>
                <c:pt idx="182">
                  <c:v>41091</c:v>
                </c:pt>
                <c:pt idx="183">
                  <c:v>41092</c:v>
                </c:pt>
                <c:pt idx="184">
                  <c:v>41093</c:v>
                </c:pt>
                <c:pt idx="185">
                  <c:v>41094</c:v>
                </c:pt>
                <c:pt idx="186">
                  <c:v>41095</c:v>
                </c:pt>
                <c:pt idx="187">
                  <c:v>41096</c:v>
                </c:pt>
                <c:pt idx="188">
                  <c:v>41097</c:v>
                </c:pt>
                <c:pt idx="189">
                  <c:v>41098</c:v>
                </c:pt>
                <c:pt idx="190">
                  <c:v>41099</c:v>
                </c:pt>
                <c:pt idx="191">
                  <c:v>41100</c:v>
                </c:pt>
                <c:pt idx="192">
                  <c:v>41101</c:v>
                </c:pt>
                <c:pt idx="193">
                  <c:v>41102</c:v>
                </c:pt>
                <c:pt idx="194">
                  <c:v>41103</c:v>
                </c:pt>
                <c:pt idx="195">
                  <c:v>41104</c:v>
                </c:pt>
                <c:pt idx="196">
                  <c:v>41105</c:v>
                </c:pt>
                <c:pt idx="197">
                  <c:v>41106</c:v>
                </c:pt>
                <c:pt idx="198">
                  <c:v>41107</c:v>
                </c:pt>
                <c:pt idx="199">
                  <c:v>41108</c:v>
                </c:pt>
                <c:pt idx="200">
                  <c:v>41109</c:v>
                </c:pt>
                <c:pt idx="201">
                  <c:v>41110</c:v>
                </c:pt>
                <c:pt idx="202">
                  <c:v>41111</c:v>
                </c:pt>
                <c:pt idx="203">
                  <c:v>41112</c:v>
                </c:pt>
                <c:pt idx="204">
                  <c:v>41113</c:v>
                </c:pt>
                <c:pt idx="205">
                  <c:v>41114</c:v>
                </c:pt>
                <c:pt idx="206">
                  <c:v>41115</c:v>
                </c:pt>
                <c:pt idx="207">
                  <c:v>41116</c:v>
                </c:pt>
                <c:pt idx="208">
                  <c:v>41117</c:v>
                </c:pt>
                <c:pt idx="209">
                  <c:v>41118</c:v>
                </c:pt>
                <c:pt idx="210">
                  <c:v>41119</c:v>
                </c:pt>
                <c:pt idx="211">
                  <c:v>41120</c:v>
                </c:pt>
                <c:pt idx="212">
                  <c:v>41121</c:v>
                </c:pt>
                <c:pt idx="213">
                  <c:v>41122</c:v>
                </c:pt>
                <c:pt idx="214">
                  <c:v>41123</c:v>
                </c:pt>
                <c:pt idx="215">
                  <c:v>41124</c:v>
                </c:pt>
                <c:pt idx="216">
                  <c:v>41125</c:v>
                </c:pt>
                <c:pt idx="217">
                  <c:v>41126</c:v>
                </c:pt>
                <c:pt idx="218">
                  <c:v>41127</c:v>
                </c:pt>
                <c:pt idx="219">
                  <c:v>41128</c:v>
                </c:pt>
                <c:pt idx="220">
                  <c:v>41129</c:v>
                </c:pt>
                <c:pt idx="221">
                  <c:v>41130</c:v>
                </c:pt>
                <c:pt idx="222">
                  <c:v>41131</c:v>
                </c:pt>
                <c:pt idx="223">
                  <c:v>41132</c:v>
                </c:pt>
                <c:pt idx="224">
                  <c:v>41133</c:v>
                </c:pt>
                <c:pt idx="225">
                  <c:v>41134</c:v>
                </c:pt>
                <c:pt idx="226">
                  <c:v>41135</c:v>
                </c:pt>
                <c:pt idx="227">
                  <c:v>41136</c:v>
                </c:pt>
                <c:pt idx="228">
                  <c:v>41137</c:v>
                </c:pt>
                <c:pt idx="229">
                  <c:v>41138</c:v>
                </c:pt>
                <c:pt idx="230">
                  <c:v>41139</c:v>
                </c:pt>
                <c:pt idx="231">
                  <c:v>41140</c:v>
                </c:pt>
                <c:pt idx="232">
                  <c:v>41141</c:v>
                </c:pt>
                <c:pt idx="233">
                  <c:v>41142</c:v>
                </c:pt>
                <c:pt idx="234">
                  <c:v>41143</c:v>
                </c:pt>
                <c:pt idx="235">
                  <c:v>41144</c:v>
                </c:pt>
                <c:pt idx="236">
                  <c:v>41145</c:v>
                </c:pt>
                <c:pt idx="237">
                  <c:v>41146</c:v>
                </c:pt>
                <c:pt idx="238">
                  <c:v>41147</c:v>
                </c:pt>
                <c:pt idx="239">
                  <c:v>41148</c:v>
                </c:pt>
                <c:pt idx="240">
                  <c:v>41149</c:v>
                </c:pt>
                <c:pt idx="241">
                  <c:v>41150</c:v>
                </c:pt>
                <c:pt idx="242">
                  <c:v>41151</c:v>
                </c:pt>
                <c:pt idx="243">
                  <c:v>41152</c:v>
                </c:pt>
                <c:pt idx="244">
                  <c:v>41153</c:v>
                </c:pt>
                <c:pt idx="245">
                  <c:v>41154</c:v>
                </c:pt>
                <c:pt idx="246">
                  <c:v>41155</c:v>
                </c:pt>
                <c:pt idx="247">
                  <c:v>41156</c:v>
                </c:pt>
                <c:pt idx="248">
                  <c:v>41157</c:v>
                </c:pt>
                <c:pt idx="249">
                  <c:v>41158</c:v>
                </c:pt>
                <c:pt idx="250">
                  <c:v>41159</c:v>
                </c:pt>
                <c:pt idx="251">
                  <c:v>41160</c:v>
                </c:pt>
                <c:pt idx="252">
                  <c:v>41161</c:v>
                </c:pt>
                <c:pt idx="253">
                  <c:v>41162</c:v>
                </c:pt>
                <c:pt idx="254">
                  <c:v>41163</c:v>
                </c:pt>
                <c:pt idx="255">
                  <c:v>41164</c:v>
                </c:pt>
                <c:pt idx="256">
                  <c:v>41165</c:v>
                </c:pt>
                <c:pt idx="257">
                  <c:v>41166</c:v>
                </c:pt>
                <c:pt idx="258">
                  <c:v>41167</c:v>
                </c:pt>
                <c:pt idx="259">
                  <c:v>41168</c:v>
                </c:pt>
                <c:pt idx="260">
                  <c:v>41169</c:v>
                </c:pt>
                <c:pt idx="261">
                  <c:v>41170</c:v>
                </c:pt>
                <c:pt idx="262">
                  <c:v>41171</c:v>
                </c:pt>
                <c:pt idx="263">
                  <c:v>41172</c:v>
                </c:pt>
                <c:pt idx="264">
                  <c:v>41173</c:v>
                </c:pt>
                <c:pt idx="265">
                  <c:v>41174</c:v>
                </c:pt>
                <c:pt idx="266">
                  <c:v>41175</c:v>
                </c:pt>
                <c:pt idx="267">
                  <c:v>41176</c:v>
                </c:pt>
                <c:pt idx="268">
                  <c:v>41177</c:v>
                </c:pt>
                <c:pt idx="269">
                  <c:v>41178</c:v>
                </c:pt>
                <c:pt idx="270">
                  <c:v>41179</c:v>
                </c:pt>
                <c:pt idx="271">
                  <c:v>41180</c:v>
                </c:pt>
                <c:pt idx="272">
                  <c:v>41181</c:v>
                </c:pt>
                <c:pt idx="273">
                  <c:v>41182</c:v>
                </c:pt>
                <c:pt idx="274">
                  <c:v>41183</c:v>
                </c:pt>
                <c:pt idx="275">
                  <c:v>41184</c:v>
                </c:pt>
                <c:pt idx="276">
                  <c:v>41185</c:v>
                </c:pt>
                <c:pt idx="277">
                  <c:v>41186</c:v>
                </c:pt>
                <c:pt idx="278">
                  <c:v>41187</c:v>
                </c:pt>
                <c:pt idx="279">
                  <c:v>41188</c:v>
                </c:pt>
                <c:pt idx="280">
                  <c:v>41189</c:v>
                </c:pt>
                <c:pt idx="281">
                  <c:v>41190</c:v>
                </c:pt>
                <c:pt idx="282">
                  <c:v>41191</c:v>
                </c:pt>
                <c:pt idx="283">
                  <c:v>41192</c:v>
                </c:pt>
                <c:pt idx="284">
                  <c:v>41193</c:v>
                </c:pt>
                <c:pt idx="285">
                  <c:v>41194</c:v>
                </c:pt>
                <c:pt idx="286">
                  <c:v>41195</c:v>
                </c:pt>
                <c:pt idx="287">
                  <c:v>41196</c:v>
                </c:pt>
                <c:pt idx="288">
                  <c:v>41197</c:v>
                </c:pt>
                <c:pt idx="289">
                  <c:v>41198</c:v>
                </c:pt>
                <c:pt idx="290">
                  <c:v>41199</c:v>
                </c:pt>
                <c:pt idx="291">
                  <c:v>41200</c:v>
                </c:pt>
                <c:pt idx="292">
                  <c:v>41201</c:v>
                </c:pt>
                <c:pt idx="293">
                  <c:v>41202</c:v>
                </c:pt>
                <c:pt idx="294">
                  <c:v>41203</c:v>
                </c:pt>
                <c:pt idx="295">
                  <c:v>41204</c:v>
                </c:pt>
                <c:pt idx="296">
                  <c:v>41205</c:v>
                </c:pt>
                <c:pt idx="297">
                  <c:v>41206</c:v>
                </c:pt>
                <c:pt idx="298">
                  <c:v>41207</c:v>
                </c:pt>
                <c:pt idx="299">
                  <c:v>41208</c:v>
                </c:pt>
                <c:pt idx="300">
                  <c:v>41209</c:v>
                </c:pt>
                <c:pt idx="301">
                  <c:v>41210</c:v>
                </c:pt>
                <c:pt idx="302">
                  <c:v>41211</c:v>
                </c:pt>
                <c:pt idx="303">
                  <c:v>41212</c:v>
                </c:pt>
                <c:pt idx="304">
                  <c:v>41213</c:v>
                </c:pt>
                <c:pt idx="305">
                  <c:v>41214</c:v>
                </c:pt>
                <c:pt idx="306">
                  <c:v>41215</c:v>
                </c:pt>
                <c:pt idx="307">
                  <c:v>41216</c:v>
                </c:pt>
                <c:pt idx="308">
                  <c:v>41217</c:v>
                </c:pt>
                <c:pt idx="309">
                  <c:v>41218</c:v>
                </c:pt>
                <c:pt idx="310">
                  <c:v>41219</c:v>
                </c:pt>
                <c:pt idx="311">
                  <c:v>41220</c:v>
                </c:pt>
                <c:pt idx="312">
                  <c:v>41221</c:v>
                </c:pt>
                <c:pt idx="313">
                  <c:v>41222</c:v>
                </c:pt>
                <c:pt idx="314">
                  <c:v>41223</c:v>
                </c:pt>
                <c:pt idx="315">
                  <c:v>41224</c:v>
                </c:pt>
                <c:pt idx="316">
                  <c:v>41225</c:v>
                </c:pt>
                <c:pt idx="317">
                  <c:v>41226</c:v>
                </c:pt>
                <c:pt idx="318">
                  <c:v>41227</c:v>
                </c:pt>
                <c:pt idx="319">
                  <c:v>41228</c:v>
                </c:pt>
                <c:pt idx="320">
                  <c:v>41229</c:v>
                </c:pt>
                <c:pt idx="321">
                  <c:v>41230</c:v>
                </c:pt>
                <c:pt idx="322">
                  <c:v>41231</c:v>
                </c:pt>
                <c:pt idx="323">
                  <c:v>41232</c:v>
                </c:pt>
                <c:pt idx="324">
                  <c:v>41233</c:v>
                </c:pt>
                <c:pt idx="325">
                  <c:v>41234</c:v>
                </c:pt>
                <c:pt idx="326">
                  <c:v>41235</c:v>
                </c:pt>
                <c:pt idx="327">
                  <c:v>41236</c:v>
                </c:pt>
                <c:pt idx="328">
                  <c:v>41237</c:v>
                </c:pt>
                <c:pt idx="329">
                  <c:v>41238</c:v>
                </c:pt>
                <c:pt idx="330">
                  <c:v>41239</c:v>
                </c:pt>
                <c:pt idx="331">
                  <c:v>41240</c:v>
                </c:pt>
                <c:pt idx="332">
                  <c:v>41241</c:v>
                </c:pt>
                <c:pt idx="333">
                  <c:v>41242</c:v>
                </c:pt>
                <c:pt idx="334">
                  <c:v>41243</c:v>
                </c:pt>
                <c:pt idx="335">
                  <c:v>41244</c:v>
                </c:pt>
                <c:pt idx="336">
                  <c:v>41245</c:v>
                </c:pt>
                <c:pt idx="337">
                  <c:v>41246</c:v>
                </c:pt>
                <c:pt idx="338">
                  <c:v>41247</c:v>
                </c:pt>
                <c:pt idx="339">
                  <c:v>41248</c:v>
                </c:pt>
                <c:pt idx="340">
                  <c:v>41249</c:v>
                </c:pt>
                <c:pt idx="341">
                  <c:v>41250</c:v>
                </c:pt>
                <c:pt idx="342">
                  <c:v>41251</c:v>
                </c:pt>
                <c:pt idx="343">
                  <c:v>41252</c:v>
                </c:pt>
                <c:pt idx="344">
                  <c:v>41253</c:v>
                </c:pt>
                <c:pt idx="345">
                  <c:v>41254</c:v>
                </c:pt>
                <c:pt idx="346">
                  <c:v>41255</c:v>
                </c:pt>
                <c:pt idx="347">
                  <c:v>41256</c:v>
                </c:pt>
                <c:pt idx="348">
                  <c:v>41257</c:v>
                </c:pt>
                <c:pt idx="349">
                  <c:v>41258</c:v>
                </c:pt>
                <c:pt idx="350">
                  <c:v>41259</c:v>
                </c:pt>
                <c:pt idx="351">
                  <c:v>41260</c:v>
                </c:pt>
                <c:pt idx="352">
                  <c:v>41261</c:v>
                </c:pt>
                <c:pt idx="353">
                  <c:v>41262</c:v>
                </c:pt>
                <c:pt idx="354">
                  <c:v>41263</c:v>
                </c:pt>
                <c:pt idx="355">
                  <c:v>41264</c:v>
                </c:pt>
                <c:pt idx="356">
                  <c:v>41265</c:v>
                </c:pt>
                <c:pt idx="357">
                  <c:v>41266</c:v>
                </c:pt>
                <c:pt idx="358">
                  <c:v>41267</c:v>
                </c:pt>
                <c:pt idx="359">
                  <c:v>41268</c:v>
                </c:pt>
                <c:pt idx="360">
                  <c:v>41269</c:v>
                </c:pt>
                <c:pt idx="361">
                  <c:v>41270</c:v>
                </c:pt>
                <c:pt idx="362">
                  <c:v>41271</c:v>
                </c:pt>
                <c:pt idx="363">
                  <c:v>41272</c:v>
                </c:pt>
                <c:pt idx="364">
                  <c:v>41273</c:v>
                </c:pt>
                <c:pt idx="365">
                  <c:v>41274</c:v>
                </c:pt>
                <c:pt idx="366">
                  <c:v>41275</c:v>
                </c:pt>
                <c:pt idx="367">
                  <c:v>41276</c:v>
                </c:pt>
                <c:pt idx="368">
                  <c:v>41277</c:v>
                </c:pt>
                <c:pt idx="369">
                  <c:v>41278</c:v>
                </c:pt>
                <c:pt idx="370">
                  <c:v>41279</c:v>
                </c:pt>
                <c:pt idx="371">
                  <c:v>41280</c:v>
                </c:pt>
                <c:pt idx="372">
                  <c:v>41281</c:v>
                </c:pt>
                <c:pt idx="373">
                  <c:v>41282</c:v>
                </c:pt>
                <c:pt idx="374">
                  <c:v>41283</c:v>
                </c:pt>
                <c:pt idx="375">
                  <c:v>41284</c:v>
                </c:pt>
                <c:pt idx="376">
                  <c:v>41285</c:v>
                </c:pt>
                <c:pt idx="377">
                  <c:v>41286</c:v>
                </c:pt>
                <c:pt idx="378">
                  <c:v>41287</c:v>
                </c:pt>
                <c:pt idx="379">
                  <c:v>41288</c:v>
                </c:pt>
                <c:pt idx="380">
                  <c:v>41289</c:v>
                </c:pt>
                <c:pt idx="381">
                  <c:v>41290</c:v>
                </c:pt>
                <c:pt idx="382">
                  <c:v>41291</c:v>
                </c:pt>
                <c:pt idx="383">
                  <c:v>41292</c:v>
                </c:pt>
                <c:pt idx="384">
                  <c:v>41293</c:v>
                </c:pt>
                <c:pt idx="385">
                  <c:v>41294</c:v>
                </c:pt>
                <c:pt idx="386">
                  <c:v>41295</c:v>
                </c:pt>
                <c:pt idx="387">
                  <c:v>41296</c:v>
                </c:pt>
                <c:pt idx="388">
                  <c:v>41297</c:v>
                </c:pt>
                <c:pt idx="389">
                  <c:v>41298</c:v>
                </c:pt>
                <c:pt idx="390">
                  <c:v>41299</c:v>
                </c:pt>
                <c:pt idx="391">
                  <c:v>41300</c:v>
                </c:pt>
                <c:pt idx="392">
                  <c:v>41301</c:v>
                </c:pt>
                <c:pt idx="393">
                  <c:v>41302</c:v>
                </c:pt>
                <c:pt idx="394">
                  <c:v>41303</c:v>
                </c:pt>
                <c:pt idx="395">
                  <c:v>41304</c:v>
                </c:pt>
                <c:pt idx="396">
                  <c:v>41305</c:v>
                </c:pt>
                <c:pt idx="397">
                  <c:v>41306</c:v>
                </c:pt>
                <c:pt idx="398">
                  <c:v>41307</c:v>
                </c:pt>
                <c:pt idx="399">
                  <c:v>41308</c:v>
                </c:pt>
                <c:pt idx="400">
                  <c:v>41309</c:v>
                </c:pt>
                <c:pt idx="401">
                  <c:v>41310</c:v>
                </c:pt>
                <c:pt idx="402">
                  <c:v>41311</c:v>
                </c:pt>
                <c:pt idx="403">
                  <c:v>41312</c:v>
                </c:pt>
                <c:pt idx="404">
                  <c:v>41313</c:v>
                </c:pt>
                <c:pt idx="405">
                  <c:v>41314</c:v>
                </c:pt>
                <c:pt idx="406">
                  <c:v>41315</c:v>
                </c:pt>
                <c:pt idx="407">
                  <c:v>41316</c:v>
                </c:pt>
                <c:pt idx="408">
                  <c:v>41317</c:v>
                </c:pt>
                <c:pt idx="409">
                  <c:v>41318</c:v>
                </c:pt>
                <c:pt idx="410">
                  <c:v>41319</c:v>
                </c:pt>
                <c:pt idx="411">
                  <c:v>41320</c:v>
                </c:pt>
                <c:pt idx="412">
                  <c:v>41321</c:v>
                </c:pt>
                <c:pt idx="413">
                  <c:v>41322</c:v>
                </c:pt>
                <c:pt idx="414">
                  <c:v>41323</c:v>
                </c:pt>
                <c:pt idx="415">
                  <c:v>41324</c:v>
                </c:pt>
                <c:pt idx="416">
                  <c:v>41325</c:v>
                </c:pt>
                <c:pt idx="417">
                  <c:v>41326</c:v>
                </c:pt>
                <c:pt idx="418">
                  <c:v>41327</c:v>
                </c:pt>
                <c:pt idx="419">
                  <c:v>41328</c:v>
                </c:pt>
                <c:pt idx="420">
                  <c:v>41329</c:v>
                </c:pt>
                <c:pt idx="421">
                  <c:v>41330</c:v>
                </c:pt>
                <c:pt idx="422">
                  <c:v>41331</c:v>
                </c:pt>
                <c:pt idx="423">
                  <c:v>41332</c:v>
                </c:pt>
                <c:pt idx="424">
                  <c:v>41333</c:v>
                </c:pt>
                <c:pt idx="425">
                  <c:v>41334</c:v>
                </c:pt>
                <c:pt idx="426">
                  <c:v>41335</c:v>
                </c:pt>
                <c:pt idx="427">
                  <c:v>41336</c:v>
                </c:pt>
                <c:pt idx="428">
                  <c:v>41337</c:v>
                </c:pt>
                <c:pt idx="429">
                  <c:v>41338</c:v>
                </c:pt>
                <c:pt idx="430">
                  <c:v>41339</c:v>
                </c:pt>
                <c:pt idx="431">
                  <c:v>41340</c:v>
                </c:pt>
                <c:pt idx="432">
                  <c:v>41341</c:v>
                </c:pt>
                <c:pt idx="433">
                  <c:v>41342</c:v>
                </c:pt>
                <c:pt idx="434">
                  <c:v>41343</c:v>
                </c:pt>
                <c:pt idx="435">
                  <c:v>41344</c:v>
                </c:pt>
                <c:pt idx="436">
                  <c:v>41345</c:v>
                </c:pt>
                <c:pt idx="437">
                  <c:v>41346</c:v>
                </c:pt>
                <c:pt idx="438">
                  <c:v>41347</c:v>
                </c:pt>
                <c:pt idx="439">
                  <c:v>41348</c:v>
                </c:pt>
                <c:pt idx="440">
                  <c:v>41349</c:v>
                </c:pt>
                <c:pt idx="441">
                  <c:v>41350</c:v>
                </c:pt>
                <c:pt idx="442">
                  <c:v>41351</c:v>
                </c:pt>
                <c:pt idx="443">
                  <c:v>41352</c:v>
                </c:pt>
                <c:pt idx="444">
                  <c:v>41353</c:v>
                </c:pt>
                <c:pt idx="445">
                  <c:v>41354</c:v>
                </c:pt>
                <c:pt idx="446">
                  <c:v>41355</c:v>
                </c:pt>
                <c:pt idx="447">
                  <c:v>41356</c:v>
                </c:pt>
                <c:pt idx="448">
                  <c:v>41357</c:v>
                </c:pt>
                <c:pt idx="449">
                  <c:v>41358</c:v>
                </c:pt>
                <c:pt idx="450">
                  <c:v>41359</c:v>
                </c:pt>
                <c:pt idx="451">
                  <c:v>41360</c:v>
                </c:pt>
                <c:pt idx="452">
                  <c:v>41361</c:v>
                </c:pt>
                <c:pt idx="453">
                  <c:v>41362</c:v>
                </c:pt>
                <c:pt idx="454">
                  <c:v>41363</c:v>
                </c:pt>
                <c:pt idx="455">
                  <c:v>41364</c:v>
                </c:pt>
                <c:pt idx="456">
                  <c:v>41365</c:v>
                </c:pt>
                <c:pt idx="457">
                  <c:v>41366</c:v>
                </c:pt>
                <c:pt idx="458">
                  <c:v>41367</c:v>
                </c:pt>
                <c:pt idx="459">
                  <c:v>41368</c:v>
                </c:pt>
                <c:pt idx="460">
                  <c:v>41369</c:v>
                </c:pt>
                <c:pt idx="461">
                  <c:v>41370</c:v>
                </c:pt>
                <c:pt idx="462">
                  <c:v>41371</c:v>
                </c:pt>
                <c:pt idx="463">
                  <c:v>41372</c:v>
                </c:pt>
                <c:pt idx="464">
                  <c:v>41373</c:v>
                </c:pt>
                <c:pt idx="465">
                  <c:v>41374</c:v>
                </c:pt>
                <c:pt idx="466">
                  <c:v>41375</c:v>
                </c:pt>
                <c:pt idx="467">
                  <c:v>41376</c:v>
                </c:pt>
                <c:pt idx="468">
                  <c:v>41377</c:v>
                </c:pt>
                <c:pt idx="469">
                  <c:v>41378</c:v>
                </c:pt>
                <c:pt idx="470">
                  <c:v>41379</c:v>
                </c:pt>
                <c:pt idx="471">
                  <c:v>41380</c:v>
                </c:pt>
                <c:pt idx="472">
                  <c:v>41381</c:v>
                </c:pt>
                <c:pt idx="473">
                  <c:v>41382</c:v>
                </c:pt>
                <c:pt idx="474">
                  <c:v>41383</c:v>
                </c:pt>
                <c:pt idx="475">
                  <c:v>41384</c:v>
                </c:pt>
                <c:pt idx="476">
                  <c:v>41385</c:v>
                </c:pt>
                <c:pt idx="477">
                  <c:v>41386</c:v>
                </c:pt>
                <c:pt idx="478">
                  <c:v>41387</c:v>
                </c:pt>
                <c:pt idx="479">
                  <c:v>41388</c:v>
                </c:pt>
                <c:pt idx="480">
                  <c:v>41389</c:v>
                </c:pt>
                <c:pt idx="481">
                  <c:v>41390</c:v>
                </c:pt>
                <c:pt idx="482">
                  <c:v>41391</c:v>
                </c:pt>
                <c:pt idx="483">
                  <c:v>41392</c:v>
                </c:pt>
                <c:pt idx="484">
                  <c:v>41393</c:v>
                </c:pt>
                <c:pt idx="485">
                  <c:v>41394</c:v>
                </c:pt>
                <c:pt idx="486">
                  <c:v>41395</c:v>
                </c:pt>
                <c:pt idx="487">
                  <c:v>41396</c:v>
                </c:pt>
                <c:pt idx="488">
                  <c:v>41397</c:v>
                </c:pt>
                <c:pt idx="489">
                  <c:v>41398</c:v>
                </c:pt>
                <c:pt idx="490">
                  <c:v>41399</c:v>
                </c:pt>
                <c:pt idx="491">
                  <c:v>41400</c:v>
                </c:pt>
                <c:pt idx="492">
                  <c:v>41401</c:v>
                </c:pt>
                <c:pt idx="493">
                  <c:v>41402</c:v>
                </c:pt>
                <c:pt idx="494">
                  <c:v>41403</c:v>
                </c:pt>
                <c:pt idx="495">
                  <c:v>41404</c:v>
                </c:pt>
                <c:pt idx="496">
                  <c:v>41405</c:v>
                </c:pt>
                <c:pt idx="497">
                  <c:v>41406</c:v>
                </c:pt>
                <c:pt idx="498">
                  <c:v>41407</c:v>
                </c:pt>
                <c:pt idx="499">
                  <c:v>41408</c:v>
                </c:pt>
                <c:pt idx="500">
                  <c:v>41409</c:v>
                </c:pt>
                <c:pt idx="501">
                  <c:v>41410</c:v>
                </c:pt>
                <c:pt idx="502">
                  <c:v>41411</c:v>
                </c:pt>
                <c:pt idx="503">
                  <c:v>41412</c:v>
                </c:pt>
                <c:pt idx="504">
                  <c:v>41413</c:v>
                </c:pt>
                <c:pt idx="505">
                  <c:v>41414</c:v>
                </c:pt>
                <c:pt idx="506">
                  <c:v>41415</c:v>
                </c:pt>
                <c:pt idx="507">
                  <c:v>41416</c:v>
                </c:pt>
                <c:pt idx="508">
                  <c:v>41417</c:v>
                </c:pt>
                <c:pt idx="509">
                  <c:v>41418</c:v>
                </c:pt>
                <c:pt idx="510">
                  <c:v>41419</c:v>
                </c:pt>
                <c:pt idx="511">
                  <c:v>41420</c:v>
                </c:pt>
                <c:pt idx="512">
                  <c:v>41421</c:v>
                </c:pt>
                <c:pt idx="513">
                  <c:v>41422</c:v>
                </c:pt>
                <c:pt idx="514">
                  <c:v>41423</c:v>
                </c:pt>
                <c:pt idx="515">
                  <c:v>41424</c:v>
                </c:pt>
                <c:pt idx="516">
                  <c:v>41425</c:v>
                </c:pt>
                <c:pt idx="517">
                  <c:v>41426</c:v>
                </c:pt>
                <c:pt idx="518">
                  <c:v>41427</c:v>
                </c:pt>
                <c:pt idx="519">
                  <c:v>41428</c:v>
                </c:pt>
                <c:pt idx="520">
                  <c:v>41429</c:v>
                </c:pt>
                <c:pt idx="521">
                  <c:v>41430</c:v>
                </c:pt>
                <c:pt idx="522">
                  <c:v>41431</c:v>
                </c:pt>
                <c:pt idx="523">
                  <c:v>41432</c:v>
                </c:pt>
                <c:pt idx="524">
                  <c:v>41433</c:v>
                </c:pt>
                <c:pt idx="525">
                  <c:v>41434</c:v>
                </c:pt>
                <c:pt idx="526">
                  <c:v>41435</c:v>
                </c:pt>
                <c:pt idx="527">
                  <c:v>41436</c:v>
                </c:pt>
                <c:pt idx="528">
                  <c:v>41437</c:v>
                </c:pt>
                <c:pt idx="529">
                  <c:v>41438</c:v>
                </c:pt>
                <c:pt idx="530">
                  <c:v>41439</c:v>
                </c:pt>
                <c:pt idx="531">
                  <c:v>41440</c:v>
                </c:pt>
                <c:pt idx="532">
                  <c:v>41441</c:v>
                </c:pt>
                <c:pt idx="533">
                  <c:v>41442</c:v>
                </c:pt>
                <c:pt idx="534">
                  <c:v>41443</c:v>
                </c:pt>
                <c:pt idx="535">
                  <c:v>41444</c:v>
                </c:pt>
                <c:pt idx="536">
                  <c:v>41445</c:v>
                </c:pt>
                <c:pt idx="537">
                  <c:v>41446</c:v>
                </c:pt>
                <c:pt idx="538">
                  <c:v>41447</c:v>
                </c:pt>
                <c:pt idx="539">
                  <c:v>41448</c:v>
                </c:pt>
                <c:pt idx="540">
                  <c:v>41449</c:v>
                </c:pt>
                <c:pt idx="541">
                  <c:v>41450</c:v>
                </c:pt>
                <c:pt idx="542">
                  <c:v>41451</c:v>
                </c:pt>
                <c:pt idx="543">
                  <c:v>41452</c:v>
                </c:pt>
                <c:pt idx="544">
                  <c:v>41453</c:v>
                </c:pt>
                <c:pt idx="545">
                  <c:v>41454</c:v>
                </c:pt>
                <c:pt idx="546">
                  <c:v>41455</c:v>
                </c:pt>
                <c:pt idx="547">
                  <c:v>41456</c:v>
                </c:pt>
                <c:pt idx="548">
                  <c:v>41457</c:v>
                </c:pt>
                <c:pt idx="549">
                  <c:v>41458</c:v>
                </c:pt>
                <c:pt idx="550">
                  <c:v>41459</c:v>
                </c:pt>
                <c:pt idx="551">
                  <c:v>41460</c:v>
                </c:pt>
                <c:pt idx="552">
                  <c:v>41461</c:v>
                </c:pt>
                <c:pt idx="553">
                  <c:v>41462</c:v>
                </c:pt>
                <c:pt idx="554">
                  <c:v>41463</c:v>
                </c:pt>
                <c:pt idx="555">
                  <c:v>41464</c:v>
                </c:pt>
                <c:pt idx="556">
                  <c:v>41465</c:v>
                </c:pt>
                <c:pt idx="557">
                  <c:v>41466</c:v>
                </c:pt>
                <c:pt idx="558">
                  <c:v>41467</c:v>
                </c:pt>
                <c:pt idx="559">
                  <c:v>41468</c:v>
                </c:pt>
                <c:pt idx="560">
                  <c:v>41469</c:v>
                </c:pt>
                <c:pt idx="561">
                  <c:v>41470</c:v>
                </c:pt>
                <c:pt idx="562">
                  <c:v>41471</c:v>
                </c:pt>
                <c:pt idx="563">
                  <c:v>41472</c:v>
                </c:pt>
                <c:pt idx="564">
                  <c:v>41473</c:v>
                </c:pt>
                <c:pt idx="565">
                  <c:v>41474</c:v>
                </c:pt>
                <c:pt idx="566">
                  <c:v>41475</c:v>
                </c:pt>
                <c:pt idx="567">
                  <c:v>41476</c:v>
                </c:pt>
                <c:pt idx="568">
                  <c:v>41477</c:v>
                </c:pt>
                <c:pt idx="569">
                  <c:v>41478</c:v>
                </c:pt>
                <c:pt idx="570">
                  <c:v>41479</c:v>
                </c:pt>
                <c:pt idx="571">
                  <c:v>41480</c:v>
                </c:pt>
                <c:pt idx="572">
                  <c:v>41481</c:v>
                </c:pt>
                <c:pt idx="573">
                  <c:v>41482</c:v>
                </c:pt>
                <c:pt idx="574">
                  <c:v>41483</c:v>
                </c:pt>
                <c:pt idx="575">
                  <c:v>41484</c:v>
                </c:pt>
                <c:pt idx="576">
                  <c:v>41485</c:v>
                </c:pt>
                <c:pt idx="577">
                  <c:v>41486</c:v>
                </c:pt>
                <c:pt idx="578">
                  <c:v>41487</c:v>
                </c:pt>
                <c:pt idx="579">
                  <c:v>41488</c:v>
                </c:pt>
                <c:pt idx="580">
                  <c:v>41489</c:v>
                </c:pt>
                <c:pt idx="581">
                  <c:v>41490</c:v>
                </c:pt>
                <c:pt idx="582">
                  <c:v>41491</c:v>
                </c:pt>
                <c:pt idx="583">
                  <c:v>41492</c:v>
                </c:pt>
                <c:pt idx="584">
                  <c:v>41493</c:v>
                </c:pt>
                <c:pt idx="585">
                  <c:v>41494</c:v>
                </c:pt>
                <c:pt idx="586">
                  <c:v>41495</c:v>
                </c:pt>
                <c:pt idx="587">
                  <c:v>41496</c:v>
                </c:pt>
                <c:pt idx="588">
                  <c:v>41497</c:v>
                </c:pt>
                <c:pt idx="589">
                  <c:v>41498</c:v>
                </c:pt>
                <c:pt idx="590">
                  <c:v>41499</c:v>
                </c:pt>
                <c:pt idx="591">
                  <c:v>41500</c:v>
                </c:pt>
                <c:pt idx="592">
                  <c:v>41501</c:v>
                </c:pt>
                <c:pt idx="593">
                  <c:v>41502</c:v>
                </c:pt>
                <c:pt idx="594">
                  <c:v>41503</c:v>
                </c:pt>
                <c:pt idx="595">
                  <c:v>41504</c:v>
                </c:pt>
                <c:pt idx="596">
                  <c:v>41505</c:v>
                </c:pt>
                <c:pt idx="597">
                  <c:v>41506</c:v>
                </c:pt>
                <c:pt idx="598">
                  <c:v>41507</c:v>
                </c:pt>
                <c:pt idx="599">
                  <c:v>41508</c:v>
                </c:pt>
                <c:pt idx="600">
                  <c:v>41509</c:v>
                </c:pt>
                <c:pt idx="601">
                  <c:v>41510</c:v>
                </c:pt>
                <c:pt idx="602">
                  <c:v>41511</c:v>
                </c:pt>
                <c:pt idx="603">
                  <c:v>41512</c:v>
                </c:pt>
                <c:pt idx="604">
                  <c:v>41513</c:v>
                </c:pt>
                <c:pt idx="605">
                  <c:v>41514</c:v>
                </c:pt>
                <c:pt idx="606">
                  <c:v>41515</c:v>
                </c:pt>
                <c:pt idx="607">
                  <c:v>41516</c:v>
                </c:pt>
                <c:pt idx="608">
                  <c:v>41517</c:v>
                </c:pt>
                <c:pt idx="609">
                  <c:v>41518</c:v>
                </c:pt>
                <c:pt idx="610">
                  <c:v>41519</c:v>
                </c:pt>
                <c:pt idx="611">
                  <c:v>41520</c:v>
                </c:pt>
                <c:pt idx="612">
                  <c:v>41521</c:v>
                </c:pt>
                <c:pt idx="613">
                  <c:v>41522</c:v>
                </c:pt>
                <c:pt idx="614">
                  <c:v>41523</c:v>
                </c:pt>
                <c:pt idx="615">
                  <c:v>41524</c:v>
                </c:pt>
                <c:pt idx="616">
                  <c:v>41525</c:v>
                </c:pt>
                <c:pt idx="617">
                  <c:v>41526</c:v>
                </c:pt>
                <c:pt idx="618">
                  <c:v>41527</c:v>
                </c:pt>
                <c:pt idx="619">
                  <c:v>41528</c:v>
                </c:pt>
                <c:pt idx="620">
                  <c:v>41529</c:v>
                </c:pt>
                <c:pt idx="621">
                  <c:v>41530</c:v>
                </c:pt>
                <c:pt idx="622">
                  <c:v>41531</c:v>
                </c:pt>
                <c:pt idx="623">
                  <c:v>41532</c:v>
                </c:pt>
                <c:pt idx="624">
                  <c:v>41533</c:v>
                </c:pt>
                <c:pt idx="625">
                  <c:v>41534</c:v>
                </c:pt>
                <c:pt idx="626">
                  <c:v>41535</c:v>
                </c:pt>
                <c:pt idx="627">
                  <c:v>41536</c:v>
                </c:pt>
                <c:pt idx="628">
                  <c:v>41537</c:v>
                </c:pt>
                <c:pt idx="629">
                  <c:v>41538</c:v>
                </c:pt>
                <c:pt idx="630">
                  <c:v>41539</c:v>
                </c:pt>
                <c:pt idx="631">
                  <c:v>41540</c:v>
                </c:pt>
                <c:pt idx="632">
                  <c:v>41541</c:v>
                </c:pt>
                <c:pt idx="633">
                  <c:v>41542</c:v>
                </c:pt>
                <c:pt idx="634">
                  <c:v>41543</c:v>
                </c:pt>
                <c:pt idx="635">
                  <c:v>41544</c:v>
                </c:pt>
                <c:pt idx="636">
                  <c:v>41545</c:v>
                </c:pt>
                <c:pt idx="637">
                  <c:v>41546</c:v>
                </c:pt>
                <c:pt idx="638">
                  <c:v>41547</c:v>
                </c:pt>
                <c:pt idx="639">
                  <c:v>41548</c:v>
                </c:pt>
                <c:pt idx="640">
                  <c:v>41549</c:v>
                </c:pt>
                <c:pt idx="641">
                  <c:v>41550</c:v>
                </c:pt>
                <c:pt idx="642">
                  <c:v>41551</c:v>
                </c:pt>
                <c:pt idx="643">
                  <c:v>41552</c:v>
                </c:pt>
                <c:pt idx="644">
                  <c:v>41553</c:v>
                </c:pt>
                <c:pt idx="645">
                  <c:v>41554</c:v>
                </c:pt>
                <c:pt idx="646">
                  <c:v>41555</c:v>
                </c:pt>
                <c:pt idx="647">
                  <c:v>41556</c:v>
                </c:pt>
                <c:pt idx="648">
                  <c:v>41557</c:v>
                </c:pt>
                <c:pt idx="649">
                  <c:v>41558</c:v>
                </c:pt>
                <c:pt idx="650">
                  <c:v>41559</c:v>
                </c:pt>
                <c:pt idx="651">
                  <c:v>41560</c:v>
                </c:pt>
                <c:pt idx="652">
                  <c:v>41561</c:v>
                </c:pt>
                <c:pt idx="653">
                  <c:v>41562</c:v>
                </c:pt>
                <c:pt idx="654">
                  <c:v>41563</c:v>
                </c:pt>
                <c:pt idx="655">
                  <c:v>41564</c:v>
                </c:pt>
                <c:pt idx="656">
                  <c:v>41565</c:v>
                </c:pt>
                <c:pt idx="657">
                  <c:v>41566</c:v>
                </c:pt>
                <c:pt idx="658">
                  <c:v>41567</c:v>
                </c:pt>
                <c:pt idx="659">
                  <c:v>41568</c:v>
                </c:pt>
                <c:pt idx="660">
                  <c:v>41569</c:v>
                </c:pt>
                <c:pt idx="661">
                  <c:v>41570</c:v>
                </c:pt>
                <c:pt idx="662">
                  <c:v>41571</c:v>
                </c:pt>
                <c:pt idx="663">
                  <c:v>41572</c:v>
                </c:pt>
                <c:pt idx="664">
                  <c:v>41573</c:v>
                </c:pt>
                <c:pt idx="665">
                  <c:v>41574</c:v>
                </c:pt>
                <c:pt idx="666">
                  <c:v>41575</c:v>
                </c:pt>
                <c:pt idx="667">
                  <c:v>41576</c:v>
                </c:pt>
                <c:pt idx="668">
                  <c:v>41577</c:v>
                </c:pt>
                <c:pt idx="669">
                  <c:v>41578</c:v>
                </c:pt>
                <c:pt idx="670">
                  <c:v>41579</c:v>
                </c:pt>
                <c:pt idx="671">
                  <c:v>41580</c:v>
                </c:pt>
                <c:pt idx="672">
                  <c:v>41581</c:v>
                </c:pt>
                <c:pt idx="673">
                  <c:v>41582</c:v>
                </c:pt>
                <c:pt idx="674">
                  <c:v>41583</c:v>
                </c:pt>
                <c:pt idx="675">
                  <c:v>41584</c:v>
                </c:pt>
                <c:pt idx="676">
                  <c:v>41585</c:v>
                </c:pt>
                <c:pt idx="677">
                  <c:v>41586</c:v>
                </c:pt>
                <c:pt idx="678">
                  <c:v>41587</c:v>
                </c:pt>
                <c:pt idx="679">
                  <c:v>41588</c:v>
                </c:pt>
                <c:pt idx="680">
                  <c:v>41589</c:v>
                </c:pt>
                <c:pt idx="681">
                  <c:v>41590</c:v>
                </c:pt>
                <c:pt idx="682">
                  <c:v>41591</c:v>
                </c:pt>
                <c:pt idx="683">
                  <c:v>41592</c:v>
                </c:pt>
                <c:pt idx="684">
                  <c:v>41593</c:v>
                </c:pt>
                <c:pt idx="685">
                  <c:v>41594</c:v>
                </c:pt>
                <c:pt idx="686">
                  <c:v>41595</c:v>
                </c:pt>
                <c:pt idx="687">
                  <c:v>41596</c:v>
                </c:pt>
                <c:pt idx="688">
                  <c:v>41597</c:v>
                </c:pt>
                <c:pt idx="689">
                  <c:v>41598</c:v>
                </c:pt>
                <c:pt idx="690">
                  <c:v>41599</c:v>
                </c:pt>
                <c:pt idx="691">
                  <c:v>41600</c:v>
                </c:pt>
                <c:pt idx="692">
                  <c:v>41601</c:v>
                </c:pt>
                <c:pt idx="693">
                  <c:v>41602</c:v>
                </c:pt>
                <c:pt idx="694">
                  <c:v>41603</c:v>
                </c:pt>
                <c:pt idx="695">
                  <c:v>41604</c:v>
                </c:pt>
                <c:pt idx="696">
                  <c:v>41605</c:v>
                </c:pt>
                <c:pt idx="697">
                  <c:v>41606</c:v>
                </c:pt>
                <c:pt idx="698">
                  <c:v>41607</c:v>
                </c:pt>
                <c:pt idx="699">
                  <c:v>41608</c:v>
                </c:pt>
                <c:pt idx="700">
                  <c:v>41609</c:v>
                </c:pt>
                <c:pt idx="701">
                  <c:v>41610</c:v>
                </c:pt>
                <c:pt idx="702">
                  <c:v>41611</c:v>
                </c:pt>
                <c:pt idx="703">
                  <c:v>41612</c:v>
                </c:pt>
                <c:pt idx="704">
                  <c:v>41613</c:v>
                </c:pt>
                <c:pt idx="705">
                  <c:v>41614</c:v>
                </c:pt>
                <c:pt idx="706">
                  <c:v>41615</c:v>
                </c:pt>
                <c:pt idx="707">
                  <c:v>41616</c:v>
                </c:pt>
                <c:pt idx="708">
                  <c:v>41617</c:v>
                </c:pt>
                <c:pt idx="709">
                  <c:v>41618</c:v>
                </c:pt>
                <c:pt idx="710">
                  <c:v>41619</c:v>
                </c:pt>
                <c:pt idx="711">
                  <c:v>41620</c:v>
                </c:pt>
                <c:pt idx="712">
                  <c:v>41621</c:v>
                </c:pt>
                <c:pt idx="713">
                  <c:v>41622</c:v>
                </c:pt>
                <c:pt idx="714">
                  <c:v>41623</c:v>
                </c:pt>
                <c:pt idx="715">
                  <c:v>41624</c:v>
                </c:pt>
                <c:pt idx="716">
                  <c:v>41625</c:v>
                </c:pt>
                <c:pt idx="717">
                  <c:v>41626</c:v>
                </c:pt>
                <c:pt idx="718">
                  <c:v>41627</c:v>
                </c:pt>
                <c:pt idx="719">
                  <c:v>41628</c:v>
                </c:pt>
                <c:pt idx="720">
                  <c:v>41629</c:v>
                </c:pt>
                <c:pt idx="721">
                  <c:v>41630</c:v>
                </c:pt>
                <c:pt idx="722">
                  <c:v>41631</c:v>
                </c:pt>
                <c:pt idx="723">
                  <c:v>41632</c:v>
                </c:pt>
                <c:pt idx="724">
                  <c:v>41633</c:v>
                </c:pt>
                <c:pt idx="725">
                  <c:v>41634</c:v>
                </c:pt>
                <c:pt idx="726">
                  <c:v>41635</c:v>
                </c:pt>
                <c:pt idx="727">
                  <c:v>41636</c:v>
                </c:pt>
                <c:pt idx="728">
                  <c:v>41637</c:v>
                </c:pt>
                <c:pt idx="729">
                  <c:v>41638</c:v>
                </c:pt>
                <c:pt idx="730">
                  <c:v>41639</c:v>
                </c:pt>
              </c:numCache>
            </c:numRef>
          </c:xVal>
          <c:yVal>
            <c:numRef>
              <c:f>'Forecasting sheet'!$K$7:$K$737</c:f>
              <c:numCache>
                <c:formatCode>m/d/yyyy</c:formatCode>
                <c:ptCount val="731"/>
                <c:pt idx="0">
                  <c:v>41100</c:v>
                </c:pt>
                <c:pt idx="1">
                  <c:v>41100</c:v>
                </c:pt>
                <c:pt idx="2">
                  <c:v>41100</c:v>
                </c:pt>
                <c:pt idx="3">
                  <c:v>41100</c:v>
                </c:pt>
                <c:pt idx="4">
                  <c:v>41100</c:v>
                </c:pt>
                <c:pt idx="5">
                  <c:v>41100</c:v>
                </c:pt>
                <c:pt idx="6">
                  <c:v>41100</c:v>
                </c:pt>
                <c:pt idx="7">
                  <c:v>41100</c:v>
                </c:pt>
                <c:pt idx="8">
                  <c:v>41100</c:v>
                </c:pt>
                <c:pt idx="9">
                  <c:v>41100</c:v>
                </c:pt>
                <c:pt idx="10">
                  <c:v>41100</c:v>
                </c:pt>
                <c:pt idx="11">
                  <c:v>41100</c:v>
                </c:pt>
                <c:pt idx="12">
                  <c:v>41100</c:v>
                </c:pt>
                <c:pt idx="13">
                  <c:v>41100</c:v>
                </c:pt>
                <c:pt idx="14">
                  <c:v>41100</c:v>
                </c:pt>
                <c:pt idx="15">
                  <c:v>41100</c:v>
                </c:pt>
                <c:pt idx="16">
                  <c:v>41100</c:v>
                </c:pt>
                <c:pt idx="17">
                  <c:v>41100</c:v>
                </c:pt>
                <c:pt idx="18">
                  <c:v>41100</c:v>
                </c:pt>
                <c:pt idx="19">
                  <c:v>41100</c:v>
                </c:pt>
                <c:pt idx="20">
                  <c:v>41100</c:v>
                </c:pt>
                <c:pt idx="21">
                  <c:v>41100</c:v>
                </c:pt>
                <c:pt idx="22">
                  <c:v>41100</c:v>
                </c:pt>
                <c:pt idx="23">
                  <c:v>41100</c:v>
                </c:pt>
                <c:pt idx="24">
                  <c:v>41100</c:v>
                </c:pt>
                <c:pt idx="25">
                  <c:v>41100</c:v>
                </c:pt>
                <c:pt idx="26">
                  <c:v>41100</c:v>
                </c:pt>
                <c:pt idx="27">
                  <c:v>41100</c:v>
                </c:pt>
                <c:pt idx="28">
                  <c:v>41100</c:v>
                </c:pt>
                <c:pt idx="29">
                  <c:v>41100</c:v>
                </c:pt>
                <c:pt idx="30">
                  <c:v>41100</c:v>
                </c:pt>
                <c:pt idx="31">
                  <c:v>41100</c:v>
                </c:pt>
                <c:pt idx="32">
                  <c:v>41100</c:v>
                </c:pt>
                <c:pt idx="33">
                  <c:v>41100</c:v>
                </c:pt>
                <c:pt idx="34">
                  <c:v>41100</c:v>
                </c:pt>
                <c:pt idx="35">
                  <c:v>41100</c:v>
                </c:pt>
                <c:pt idx="36">
                  <c:v>41100</c:v>
                </c:pt>
                <c:pt idx="37">
                  <c:v>41100</c:v>
                </c:pt>
                <c:pt idx="38">
                  <c:v>41100</c:v>
                </c:pt>
                <c:pt idx="39">
                  <c:v>41100</c:v>
                </c:pt>
                <c:pt idx="40">
                  <c:v>41100</c:v>
                </c:pt>
                <c:pt idx="41">
                  <c:v>41100</c:v>
                </c:pt>
                <c:pt idx="42">
                  <c:v>41100</c:v>
                </c:pt>
                <c:pt idx="43">
                  <c:v>41100</c:v>
                </c:pt>
                <c:pt idx="44">
                  <c:v>41100</c:v>
                </c:pt>
                <c:pt idx="45">
                  <c:v>41100</c:v>
                </c:pt>
                <c:pt idx="46">
                  <c:v>41100</c:v>
                </c:pt>
                <c:pt idx="47">
                  <c:v>41100</c:v>
                </c:pt>
                <c:pt idx="48">
                  <c:v>41100</c:v>
                </c:pt>
                <c:pt idx="49">
                  <c:v>41100</c:v>
                </c:pt>
                <c:pt idx="50">
                  <c:v>41100</c:v>
                </c:pt>
                <c:pt idx="51">
                  <c:v>41100</c:v>
                </c:pt>
                <c:pt idx="52">
                  <c:v>41100</c:v>
                </c:pt>
                <c:pt idx="53">
                  <c:v>41100</c:v>
                </c:pt>
                <c:pt idx="54">
                  <c:v>41100</c:v>
                </c:pt>
                <c:pt idx="55">
                  <c:v>41100</c:v>
                </c:pt>
                <c:pt idx="56">
                  <c:v>41100</c:v>
                </c:pt>
                <c:pt idx="57">
                  <c:v>41100</c:v>
                </c:pt>
                <c:pt idx="58">
                  <c:v>41100</c:v>
                </c:pt>
                <c:pt idx="59">
                  <c:v>41100</c:v>
                </c:pt>
                <c:pt idx="60">
                  <c:v>41100</c:v>
                </c:pt>
                <c:pt idx="61">
                  <c:v>41100</c:v>
                </c:pt>
                <c:pt idx="62">
                  <c:v>41100</c:v>
                </c:pt>
                <c:pt idx="63">
                  <c:v>41100</c:v>
                </c:pt>
                <c:pt idx="64">
                  <c:v>41100</c:v>
                </c:pt>
                <c:pt idx="65">
                  <c:v>41100</c:v>
                </c:pt>
                <c:pt idx="66">
                  <c:v>41100</c:v>
                </c:pt>
                <c:pt idx="67">
                  <c:v>41100</c:v>
                </c:pt>
                <c:pt idx="68">
                  <c:v>41100</c:v>
                </c:pt>
                <c:pt idx="69">
                  <c:v>41100</c:v>
                </c:pt>
                <c:pt idx="70">
                  <c:v>41100</c:v>
                </c:pt>
                <c:pt idx="71">
                  <c:v>41100</c:v>
                </c:pt>
                <c:pt idx="72">
                  <c:v>41100</c:v>
                </c:pt>
                <c:pt idx="73">
                  <c:v>41100</c:v>
                </c:pt>
                <c:pt idx="74">
                  <c:v>41101</c:v>
                </c:pt>
                <c:pt idx="75">
                  <c:v>41101</c:v>
                </c:pt>
                <c:pt idx="76">
                  <c:v>41101</c:v>
                </c:pt>
                <c:pt idx="77">
                  <c:v>41101</c:v>
                </c:pt>
                <c:pt idx="78">
                  <c:v>41101</c:v>
                </c:pt>
                <c:pt idx="79">
                  <c:v>41101</c:v>
                </c:pt>
                <c:pt idx="80">
                  <c:v>41101</c:v>
                </c:pt>
                <c:pt idx="81">
                  <c:v>41101</c:v>
                </c:pt>
                <c:pt idx="82">
                  <c:v>41101</c:v>
                </c:pt>
                <c:pt idx="83">
                  <c:v>41101</c:v>
                </c:pt>
                <c:pt idx="84">
                  <c:v>41101</c:v>
                </c:pt>
                <c:pt idx="85">
                  <c:v>41101</c:v>
                </c:pt>
                <c:pt idx="86">
                  <c:v>41101</c:v>
                </c:pt>
                <c:pt idx="87">
                  <c:v>41102</c:v>
                </c:pt>
                <c:pt idx="88">
                  <c:v>41102</c:v>
                </c:pt>
                <c:pt idx="89">
                  <c:v>41102</c:v>
                </c:pt>
                <c:pt idx="90">
                  <c:v>41102</c:v>
                </c:pt>
                <c:pt idx="91">
                  <c:v>41102</c:v>
                </c:pt>
                <c:pt idx="92">
                  <c:v>41102</c:v>
                </c:pt>
                <c:pt idx="93">
                  <c:v>41102</c:v>
                </c:pt>
                <c:pt idx="94">
                  <c:v>41103</c:v>
                </c:pt>
                <c:pt idx="95">
                  <c:v>41103</c:v>
                </c:pt>
                <c:pt idx="96">
                  <c:v>41103</c:v>
                </c:pt>
                <c:pt idx="97">
                  <c:v>41103</c:v>
                </c:pt>
                <c:pt idx="98">
                  <c:v>41103</c:v>
                </c:pt>
                <c:pt idx="99">
                  <c:v>41103</c:v>
                </c:pt>
                <c:pt idx="100">
                  <c:v>41104</c:v>
                </c:pt>
                <c:pt idx="101">
                  <c:v>41104</c:v>
                </c:pt>
                <c:pt idx="102">
                  <c:v>41104</c:v>
                </c:pt>
                <c:pt idx="103">
                  <c:v>41104</c:v>
                </c:pt>
                <c:pt idx="104">
                  <c:v>41105</c:v>
                </c:pt>
                <c:pt idx="105">
                  <c:v>41105</c:v>
                </c:pt>
                <c:pt idx="106">
                  <c:v>41105</c:v>
                </c:pt>
                <c:pt idx="107">
                  <c:v>41105</c:v>
                </c:pt>
                <c:pt idx="108">
                  <c:v>41106</c:v>
                </c:pt>
                <c:pt idx="109">
                  <c:v>41106</c:v>
                </c:pt>
                <c:pt idx="110">
                  <c:v>41106</c:v>
                </c:pt>
                <c:pt idx="111">
                  <c:v>41106</c:v>
                </c:pt>
                <c:pt idx="112">
                  <c:v>41107</c:v>
                </c:pt>
                <c:pt idx="113">
                  <c:v>41107</c:v>
                </c:pt>
                <c:pt idx="114">
                  <c:v>41107</c:v>
                </c:pt>
                <c:pt idx="115">
                  <c:v>41108</c:v>
                </c:pt>
                <c:pt idx="116">
                  <c:v>41108</c:v>
                </c:pt>
                <c:pt idx="117">
                  <c:v>41108</c:v>
                </c:pt>
                <c:pt idx="118">
                  <c:v>41109</c:v>
                </c:pt>
                <c:pt idx="119">
                  <c:v>41109</c:v>
                </c:pt>
                <c:pt idx="120">
                  <c:v>41109</c:v>
                </c:pt>
                <c:pt idx="121">
                  <c:v>41110</c:v>
                </c:pt>
                <c:pt idx="122">
                  <c:v>41110</c:v>
                </c:pt>
                <c:pt idx="123">
                  <c:v>41111</c:v>
                </c:pt>
                <c:pt idx="124">
                  <c:v>41111</c:v>
                </c:pt>
                <c:pt idx="125">
                  <c:v>41111</c:v>
                </c:pt>
                <c:pt idx="126">
                  <c:v>41112</c:v>
                </c:pt>
                <c:pt idx="127">
                  <c:v>41112</c:v>
                </c:pt>
                <c:pt idx="128">
                  <c:v>41113</c:v>
                </c:pt>
                <c:pt idx="129">
                  <c:v>41113</c:v>
                </c:pt>
                <c:pt idx="130">
                  <c:v>41114</c:v>
                </c:pt>
                <c:pt idx="131">
                  <c:v>41114</c:v>
                </c:pt>
                <c:pt idx="132">
                  <c:v>41115</c:v>
                </c:pt>
                <c:pt idx="133">
                  <c:v>41115</c:v>
                </c:pt>
                <c:pt idx="134">
                  <c:v>41116</c:v>
                </c:pt>
                <c:pt idx="135">
                  <c:v>41116</c:v>
                </c:pt>
                <c:pt idx="136">
                  <c:v>41117</c:v>
                </c:pt>
                <c:pt idx="137">
                  <c:v>41117</c:v>
                </c:pt>
                <c:pt idx="138">
                  <c:v>41118</c:v>
                </c:pt>
                <c:pt idx="139">
                  <c:v>41119</c:v>
                </c:pt>
                <c:pt idx="140">
                  <c:v>41119</c:v>
                </c:pt>
                <c:pt idx="141">
                  <c:v>41120</c:v>
                </c:pt>
                <c:pt idx="142">
                  <c:v>41121</c:v>
                </c:pt>
                <c:pt idx="143">
                  <c:v>41121</c:v>
                </c:pt>
                <c:pt idx="144">
                  <c:v>41122</c:v>
                </c:pt>
                <c:pt idx="145">
                  <c:v>41123</c:v>
                </c:pt>
                <c:pt idx="146">
                  <c:v>41123</c:v>
                </c:pt>
                <c:pt idx="147">
                  <c:v>41124</c:v>
                </c:pt>
                <c:pt idx="148">
                  <c:v>41125</c:v>
                </c:pt>
                <c:pt idx="149">
                  <c:v>41126</c:v>
                </c:pt>
                <c:pt idx="150">
                  <c:v>41126</c:v>
                </c:pt>
                <c:pt idx="151">
                  <c:v>41127</c:v>
                </c:pt>
                <c:pt idx="152">
                  <c:v>41128</c:v>
                </c:pt>
                <c:pt idx="153">
                  <c:v>41129</c:v>
                </c:pt>
                <c:pt idx="154">
                  <c:v>41130</c:v>
                </c:pt>
                <c:pt idx="155">
                  <c:v>41130</c:v>
                </c:pt>
                <c:pt idx="156">
                  <c:v>41131</c:v>
                </c:pt>
                <c:pt idx="157">
                  <c:v>41132</c:v>
                </c:pt>
                <c:pt idx="158">
                  <c:v>41133</c:v>
                </c:pt>
                <c:pt idx="159">
                  <c:v>41134</c:v>
                </c:pt>
                <c:pt idx="160">
                  <c:v>41135</c:v>
                </c:pt>
                <c:pt idx="161">
                  <c:v>41136</c:v>
                </c:pt>
                <c:pt idx="162">
                  <c:v>41137</c:v>
                </c:pt>
                <c:pt idx="163">
                  <c:v>41138</c:v>
                </c:pt>
                <c:pt idx="164">
                  <c:v>41139</c:v>
                </c:pt>
                <c:pt idx="165">
                  <c:v>41140</c:v>
                </c:pt>
                <c:pt idx="166">
                  <c:v>41141</c:v>
                </c:pt>
                <c:pt idx="167">
                  <c:v>41142</c:v>
                </c:pt>
                <c:pt idx="168">
                  <c:v>41143</c:v>
                </c:pt>
                <c:pt idx="169">
                  <c:v>41144</c:v>
                </c:pt>
                <c:pt idx="170">
                  <c:v>41145</c:v>
                </c:pt>
                <c:pt idx="171">
                  <c:v>41146</c:v>
                </c:pt>
                <c:pt idx="172">
                  <c:v>41147</c:v>
                </c:pt>
                <c:pt idx="173">
                  <c:v>41149</c:v>
                </c:pt>
                <c:pt idx="174">
                  <c:v>41150</c:v>
                </c:pt>
                <c:pt idx="175">
                  <c:v>41151</c:v>
                </c:pt>
                <c:pt idx="176">
                  <c:v>41152</c:v>
                </c:pt>
                <c:pt idx="177">
                  <c:v>41154</c:v>
                </c:pt>
                <c:pt idx="178">
                  <c:v>41155</c:v>
                </c:pt>
                <c:pt idx="179">
                  <c:v>41156</c:v>
                </c:pt>
                <c:pt idx="180">
                  <c:v>41158</c:v>
                </c:pt>
                <c:pt idx="181">
                  <c:v>41159</c:v>
                </c:pt>
                <c:pt idx="182">
                  <c:v>41161</c:v>
                </c:pt>
                <c:pt idx="183">
                  <c:v>41163</c:v>
                </c:pt>
                <c:pt idx="184">
                  <c:v>41164</c:v>
                </c:pt>
                <c:pt idx="185">
                  <c:v>41166</c:v>
                </c:pt>
                <c:pt idx="186">
                  <c:v>41168</c:v>
                </c:pt>
                <c:pt idx="187">
                  <c:v>41170</c:v>
                </c:pt>
                <c:pt idx="188">
                  <c:v>41172</c:v>
                </c:pt>
                <c:pt idx="189">
                  <c:v>41174</c:v>
                </c:pt>
                <c:pt idx="190">
                  <c:v>41176</c:v>
                </c:pt>
                <c:pt idx="191">
                  <c:v>41179</c:v>
                </c:pt>
                <c:pt idx="192">
                  <c:v>41181</c:v>
                </c:pt>
                <c:pt idx="193">
                  <c:v>41184</c:v>
                </c:pt>
                <c:pt idx="194">
                  <c:v>41187</c:v>
                </c:pt>
                <c:pt idx="195">
                  <c:v>41191</c:v>
                </c:pt>
                <c:pt idx="196">
                  <c:v>41195</c:v>
                </c:pt>
                <c:pt idx="197">
                  <c:v>41200</c:v>
                </c:pt>
                <c:pt idx="198">
                  <c:v>41205</c:v>
                </c:pt>
                <c:pt idx="199">
                  <c:v>41212</c:v>
                </c:pt>
                <c:pt idx="200">
                  <c:v>41221</c:v>
                </c:pt>
                <c:pt idx="201">
                  <c:v>41347</c:v>
                </c:pt>
                <c:pt idx="202">
                  <c:v>41361</c:v>
                </c:pt>
                <c:pt idx="203">
                  <c:v>41369</c:v>
                </c:pt>
                <c:pt idx="204">
                  <c:v>41375</c:v>
                </c:pt>
                <c:pt idx="205">
                  <c:v>41379</c:v>
                </c:pt>
                <c:pt idx="206">
                  <c:v>41383</c:v>
                </c:pt>
                <c:pt idx="207">
                  <c:v>41387</c:v>
                </c:pt>
                <c:pt idx="208">
                  <c:v>41390</c:v>
                </c:pt>
                <c:pt idx="209">
                  <c:v>41393</c:v>
                </c:pt>
                <c:pt idx="210">
                  <c:v>41395</c:v>
                </c:pt>
                <c:pt idx="211">
                  <c:v>41398</c:v>
                </c:pt>
                <c:pt idx="212">
                  <c:v>41400</c:v>
                </c:pt>
                <c:pt idx="213">
                  <c:v>41403</c:v>
                </c:pt>
                <c:pt idx="214">
                  <c:v>41405</c:v>
                </c:pt>
                <c:pt idx="215">
                  <c:v>41407</c:v>
                </c:pt>
                <c:pt idx="216">
                  <c:v>41408</c:v>
                </c:pt>
                <c:pt idx="217">
                  <c:v>41410</c:v>
                </c:pt>
                <c:pt idx="218">
                  <c:v>41412</c:v>
                </c:pt>
                <c:pt idx="219">
                  <c:v>41413</c:v>
                </c:pt>
                <c:pt idx="220">
                  <c:v>41415</c:v>
                </c:pt>
                <c:pt idx="221">
                  <c:v>41416</c:v>
                </c:pt>
                <c:pt idx="222">
                  <c:v>41418</c:v>
                </c:pt>
                <c:pt idx="223">
                  <c:v>41419</c:v>
                </c:pt>
                <c:pt idx="224">
                  <c:v>41421</c:v>
                </c:pt>
                <c:pt idx="225">
                  <c:v>41422</c:v>
                </c:pt>
                <c:pt idx="226">
                  <c:v>41423</c:v>
                </c:pt>
                <c:pt idx="227">
                  <c:v>41424</c:v>
                </c:pt>
                <c:pt idx="228">
                  <c:v>41426</c:v>
                </c:pt>
                <c:pt idx="229">
                  <c:v>41427</c:v>
                </c:pt>
                <c:pt idx="230">
                  <c:v>41428</c:v>
                </c:pt>
                <c:pt idx="231">
                  <c:v>41429</c:v>
                </c:pt>
                <c:pt idx="232">
                  <c:v>41430</c:v>
                </c:pt>
                <c:pt idx="233">
                  <c:v>41431</c:v>
                </c:pt>
                <c:pt idx="234">
                  <c:v>41432</c:v>
                </c:pt>
                <c:pt idx="235">
                  <c:v>41433</c:v>
                </c:pt>
                <c:pt idx="236">
                  <c:v>41434</c:v>
                </c:pt>
                <c:pt idx="237">
                  <c:v>41435</c:v>
                </c:pt>
                <c:pt idx="238">
                  <c:v>41436</c:v>
                </c:pt>
                <c:pt idx="239">
                  <c:v>41437</c:v>
                </c:pt>
                <c:pt idx="240">
                  <c:v>41438</c:v>
                </c:pt>
                <c:pt idx="241">
                  <c:v>41439</c:v>
                </c:pt>
                <c:pt idx="242">
                  <c:v>41440</c:v>
                </c:pt>
                <c:pt idx="243">
                  <c:v>41440</c:v>
                </c:pt>
                <c:pt idx="244">
                  <c:v>41441</c:v>
                </c:pt>
                <c:pt idx="245">
                  <c:v>41442</c:v>
                </c:pt>
                <c:pt idx="246">
                  <c:v>41443</c:v>
                </c:pt>
                <c:pt idx="247">
                  <c:v>41444</c:v>
                </c:pt>
                <c:pt idx="248">
                  <c:v>41444</c:v>
                </c:pt>
                <c:pt idx="249">
                  <c:v>41445</c:v>
                </c:pt>
                <c:pt idx="250">
                  <c:v>41446</c:v>
                </c:pt>
                <c:pt idx="251">
                  <c:v>41447</c:v>
                </c:pt>
                <c:pt idx="252">
                  <c:v>41447</c:v>
                </c:pt>
                <c:pt idx="253">
                  <c:v>41448</c:v>
                </c:pt>
                <c:pt idx="254">
                  <c:v>41449</c:v>
                </c:pt>
                <c:pt idx="255">
                  <c:v>41449</c:v>
                </c:pt>
                <c:pt idx="256">
                  <c:v>41450</c:v>
                </c:pt>
                <c:pt idx="257">
                  <c:v>41450</c:v>
                </c:pt>
                <c:pt idx="258">
                  <c:v>41451</c:v>
                </c:pt>
                <c:pt idx="259">
                  <c:v>41451</c:v>
                </c:pt>
                <c:pt idx="260">
                  <c:v>41452</c:v>
                </c:pt>
                <c:pt idx="261">
                  <c:v>41453</c:v>
                </c:pt>
                <c:pt idx="262">
                  <c:v>41453</c:v>
                </c:pt>
                <c:pt idx="263">
                  <c:v>41454</c:v>
                </c:pt>
                <c:pt idx="264">
                  <c:v>41454</c:v>
                </c:pt>
                <c:pt idx="265">
                  <c:v>41455</c:v>
                </c:pt>
                <c:pt idx="266">
                  <c:v>41455</c:v>
                </c:pt>
                <c:pt idx="267">
                  <c:v>41455</c:v>
                </c:pt>
                <c:pt idx="268">
                  <c:v>41456</c:v>
                </c:pt>
                <c:pt idx="269">
                  <c:v>41456</c:v>
                </c:pt>
                <c:pt idx="270">
                  <c:v>41457</c:v>
                </c:pt>
                <c:pt idx="271">
                  <c:v>41457</c:v>
                </c:pt>
                <c:pt idx="272">
                  <c:v>41457</c:v>
                </c:pt>
                <c:pt idx="273">
                  <c:v>41458</c:v>
                </c:pt>
                <c:pt idx="274">
                  <c:v>41458</c:v>
                </c:pt>
                <c:pt idx="275">
                  <c:v>41459</c:v>
                </c:pt>
                <c:pt idx="276">
                  <c:v>41459</c:v>
                </c:pt>
                <c:pt idx="277">
                  <c:v>41459</c:v>
                </c:pt>
                <c:pt idx="278">
                  <c:v>41459</c:v>
                </c:pt>
                <c:pt idx="279">
                  <c:v>41460</c:v>
                </c:pt>
                <c:pt idx="280">
                  <c:v>41460</c:v>
                </c:pt>
                <c:pt idx="281">
                  <c:v>41460</c:v>
                </c:pt>
                <c:pt idx="282">
                  <c:v>41461</c:v>
                </c:pt>
                <c:pt idx="283">
                  <c:v>41461</c:v>
                </c:pt>
                <c:pt idx="284">
                  <c:v>41461</c:v>
                </c:pt>
                <c:pt idx="285">
                  <c:v>41461</c:v>
                </c:pt>
                <c:pt idx="286">
                  <c:v>41461</c:v>
                </c:pt>
                <c:pt idx="287">
                  <c:v>41462</c:v>
                </c:pt>
                <c:pt idx="288">
                  <c:v>41462</c:v>
                </c:pt>
                <c:pt idx="289">
                  <c:v>41462</c:v>
                </c:pt>
                <c:pt idx="290">
                  <c:v>41462</c:v>
                </c:pt>
                <c:pt idx="291">
                  <c:v>41463</c:v>
                </c:pt>
                <c:pt idx="292">
                  <c:v>41463</c:v>
                </c:pt>
                <c:pt idx="293">
                  <c:v>41463</c:v>
                </c:pt>
                <c:pt idx="294">
                  <c:v>41463</c:v>
                </c:pt>
                <c:pt idx="295">
                  <c:v>41463</c:v>
                </c:pt>
                <c:pt idx="296">
                  <c:v>41463</c:v>
                </c:pt>
                <c:pt idx="297">
                  <c:v>41464</c:v>
                </c:pt>
                <c:pt idx="298">
                  <c:v>41464</c:v>
                </c:pt>
                <c:pt idx="299">
                  <c:v>41464</c:v>
                </c:pt>
                <c:pt idx="300">
                  <c:v>41464</c:v>
                </c:pt>
                <c:pt idx="301">
                  <c:v>41464</c:v>
                </c:pt>
                <c:pt idx="302">
                  <c:v>41464</c:v>
                </c:pt>
                <c:pt idx="303">
                  <c:v>41465</c:v>
                </c:pt>
                <c:pt idx="304">
                  <c:v>41465</c:v>
                </c:pt>
                <c:pt idx="305">
                  <c:v>41465</c:v>
                </c:pt>
                <c:pt idx="306">
                  <c:v>41465</c:v>
                </c:pt>
                <c:pt idx="307">
                  <c:v>41465</c:v>
                </c:pt>
                <c:pt idx="308">
                  <c:v>41465</c:v>
                </c:pt>
                <c:pt idx="309">
                  <c:v>41465</c:v>
                </c:pt>
                <c:pt idx="310">
                  <c:v>41465</c:v>
                </c:pt>
                <c:pt idx="311">
                  <c:v>41465</c:v>
                </c:pt>
                <c:pt idx="312">
                  <c:v>41465</c:v>
                </c:pt>
                <c:pt idx="313">
                  <c:v>41466</c:v>
                </c:pt>
                <c:pt idx="314">
                  <c:v>41466</c:v>
                </c:pt>
                <c:pt idx="315">
                  <c:v>41466</c:v>
                </c:pt>
                <c:pt idx="316">
                  <c:v>41466</c:v>
                </c:pt>
                <c:pt idx="317">
                  <c:v>41466</c:v>
                </c:pt>
                <c:pt idx="318">
                  <c:v>41466</c:v>
                </c:pt>
                <c:pt idx="319">
                  <c:v>41466</c:v>
                </c:pt>
                <c:pt idx="320">
                  <c:v>41466</c:v>
                </c:pt>
                <c:pt idx="321">
                  <c:v>41466</c:v>
                </c:pt>
                <c:pt idx="322">
                  <c:v>41466</c:v>
                </c:pt>
                <c:pt idx="323">
                  <c:v>41466</c:v>
                </c:pt>
                <c:pt idx="324">
                  <c:v>41466</c:v>
                </c:pt>
                <c:pt idx="325">
                  <c:v>41466</c:v>
                </c:pt>
                <c:pt idx="326">
                  <c:v>41466</c:v>
                </c:pt>
                <c:pt idx="327">
                  <c:v>41466</c:v>
                </c:pt>
                <c:pt idx="328">
                  <c:v>41466</c:v>
                </c:pt>
                <c:pt idx="329">
                  <c:v>41466</c:v>
                </c:pt>
                <c:pt idx="330">
                  <c:v>41466</c:v>
                </c:pt>
                <c:pt idx="331">
                  <c:v>41466</c:v>
                </c:pt>
                <c:pt idx="332">
                  <c:v>41466</c:v>
                </c:pt>
                <c:pt idx="333">
                  <c:v>41466</c:v>
                </c:pt>
                <c:pt idx="334">
                  <c:v>41466</c:v>
                </c:pt>
                <c:pt idx="335">
                  <c:v>41466</c:v>
                </c:pt>
                <c:pt idx="336">
                  <c:v>41466</c:v>
                </c:pt>
                <c:pt idx="337">
                  <c:v>41466</c:v>
                </c:pt>
                <c:pt idx="338">
                  <c:v>41466</c:v>
                </c:pt>
                <c:pt idx="339">
                  <c:v>41466</c:v>
                </c:pt>
                <c:pt idx="340">
                  <c:v>41466</c:v>
                </c:pt>
                <c:pt idx="341">
                  <c:v>41466</c:v>
                </c:pt>
                <c:pt idx="342">
                  <c:v>41466</c:v>
                </c:pt>
                <c:pt idx="343">
                  <c:v>41466</c:v>
                </c:pt>
                <c:pt idx="344">
                  <c:v>41466</c:v>
                </c:pt>
                <c:pt idx="345">
                  <c:v>41466</c:v>
                </c:pt>
                <c:pt idx="346">
                  <c:v>41466</c:v>
                </c:pt>
                <c:pt idx="347">
                  <c:v>41466</c:v>
                </c:pt>
                <c:pt idx="348">
                  <c:v>41466</c:v>
                </c:pt>
                <c:pt idx="349">
                  <c:v>41466</c:v>
                </c:pt>
                <c:pt idx="350">
                  <c:v>41466</c:v>
                </c:pt>
                <c:pt idx="351">
                  <c:v>41466</c:v>
                </c:pt>
                <c:pt idx="352">
                  <c:v>41466</c:v>
                </c:pt>
                <c:pt idx="353">
                  <c:v>41466</c:v>
                </c:pt>
                <c:pt idx="354">
                  <c:v>41466</c:v>
                </c:pt>
                <c:pt idx="355">
                  <c:v>41466</c:v>
                </c:pt>
                <c:pt idx="356">
                  <c:v>41466</c:v>
                </c:pt>
                <c:pt idx="357">
                  <c:v>41466</c:v>
                </c:pt>
                <c:pt idx="358">
                  <c:v>41466</c:v>
                </c:pt>
                <c:pt idx="359">
                  <c:v>41466</c:v>
                </c:pt>
                <c:pt idx="360">
                  <c:v>41466</c:v>
                </c:pt>
                <c:pt idx="361">
                  <c:v>41466</c:v>
                </c:pt>
                <c:pt idx="362">
                  <c:v>41466</c:v>
                </c:pt>
                <c:pt idx="363">
                  <c:v>41466</c:v>
                </c:pt>
                <c:pt idx="364">
                  <c:v>41466</c:v>
                </c:pt>
                <c:pt idx="365">
                  <c:v>41466</c:v>
                </c:pt>
                <c:pt idx="366">
                  <c:v>41466</c:v>
                </c:pt>
                <c:pt idx="367">
                  <c:v>41466</c:v>
                </c:pt>
                <c:pt idx="368">
                  <c:v>41466</c:v>
                </c:pt>
                <c:pt idx="369">
                  <c:v>41466</c:v>
                </c:pt>
                <c:pt idx="370">
                  <c:v>41466</c:v>
                </c:pt>
                <c:pt idx="371">
                  <c:v>41466</c:v>
                </c:pt>
                <c:pt idx="372">
                  <c:v>41466</c:v>
                </c:pt>
                <c:pt idx="373">
                  <c:v>41466</c:v>
                </c:pt>
                <c:pt idx="374">
                  <c:v>41466</c:v>
                </c:pt>
                <c:pt idx="375">
                  <c:v>41466</c:v>
                </c:pt>
                <c:pt idx="376">
                  <c:v>41466</c:v>
                </c:pt>
                <c:pt idx="377">
                  <c:v>41466</c:v>
                </c:pt>
                <c:pt idx="378">
                  <c:v>41466</c:v>
                </c:pt>
                <c:pt idx="379">
                  <c:v>41466</c:v>
                </c:pt>
                <c:pt idx="380">
                  <c:v>41466</c:v>
                </c:pt>
                <c:pt idx="381">
                  <c:v>41466</c:v>
                </c:pt>
                <c:pt idx="382">
                  <c:v>41466</c:v>
                </c:pt>
                <c:pt idx="383">
                  <c:v>41466</c:v>
                </c:pt>
                <c:pt idx="384">
                  <c:v>41466</c:v>
                </c:pt>
                <c:pt idx="385">
                  <c:v>41466</c:v>
                </c:pt>
                <c:pt idx="386">
                  <c:v>41466</c:v>
                </c:pt>
                <c:pt idx="387">
                  <c:v>41466</c:v>
                </c:pt>
                <c:pt idx="388">
                  <c:v>41466</c:v>
                </c:pt>
                <c:pt idx="389">
                  <c:v>41466</c:v>
                </c:pt>
                <c:pt idx="390">
                  <c:v>41466</c:v>
                </c:pt>
                <c:pt idx="391">
                  <c:v>41466</c:v>
                </c:pt>
                <c:pt idx="392">
                  <c:v>41466</c:v>
                </c:pt>
                <c:pt idx="393">
                  <c:v>41466</c:v>
                </c:pt>
                <c:pt idx="394">
                  <c:v>41466</c:v>
                </c:pt>
                <c:pt idx="395">
                  <c:v>41466</c:v>
                </c:pt>
                <c:pt idx="396">
                  <c:v>41466</c:v>
                </c:pt>
                <c:pt idx="397">
                  <c:v>41466</c:v>
                </c:pt>
                <c:pt idx="398">
                  <c:v>41466</c:v>
                </c:pt>
                <c:pt idx="399">
                  <c:v>41466</c:v>
                </c:pt>
                <c:pt idx="400">
                  <c:v>41466</c:v>
                </c:pt>
                <c:pt idx="401">
                  <c:v>41466</c:v>
                </c:pt>
                <c:pt idx="402">
                  <c:v>41466</c:v>
                </c:pt>
                <c:pt idx="403">
                  <c:v>41466</c:v>
                </c:pt>
                <c:pt idx="404">
                  <c:v>41466</c:v>
                </c:pt>
                <c:pt idx="405">
                  <c:v>41466</c:v>
                </c:pt>
                <c:pt idx="406">
                  <c:v>41466</c:v>
                </c:pt>
                <c:pt idx="407">
                  <c:v>41466</c:v>
                </c:pt>
                <c:pt idx="408">
                  <c:v>41466</c:v>
                </c:pt>
                <c:pt idx="409">
                  <c:v>41466</c:v>
                </c:pt>
                <c:pt idx="410">
                  <c:v>41466</c:v>
                </c:pt>
                <c:pt idx="411">
                  <c:v>41466</c:v>
                </c:pt>
                <c:pt idx="412">
                  <c:v>41466</c:v>
                </c:pt>
                <c:pt idx="413">
                  <c:v>41466</c:v>
                </c:pt>
                <c:pt idx="414">
                  <c:v>41466</c:v>
                </c:pt>
                <c:pt idx="415">
                  <c:v>41466</c:v>
                </c:pt>
                <c:pt idx="416">
                  <c:v>41466</c:v>
                </c:pt>
                <c:pt idx="417">
                  <c:v>41466</c:v>
                </c:pt>
                <c:pt idx="418">
                  <c:v>41466</c:v>
                </c:pt>
                <c:pt idx="419">
                  <c:v>41466</c:v>
                </c:pt>
                <c:pt idx="420">
                  <c:v>41466</c:v>
                </c:pt>
                <c:pt idx="421">
                  <c:v>41466</c:v>
                </c:pt>
                <c:pt idx="422">
                  <c:v>41466</c:v>
                </c:pt>
                <c:pt idx="423">
                  <c:v>41466</c:v>
                </c:pt>
                <c:pt idx="424">
                  <c:v>41466</c:v>
                </c:pt>
                <c:pt idx="425">
                  <c:v>41466</c:v>
                </c:pt>
                <c:pt idx="426">
                  <c:v>41466</c:v>
                </c:pt>
                <c:pt idx="427">
                  <c:v>41466</c:v>
                </c:pt>
                <c:pt idx="428">
                  <c:v>41466</c:v>
                </c:pt>
                <c:pt idx="429">
                  <c:v>41466</c:v>
                </c:pt>
                <c:pt idx="430">
                  <c:v>41466</c:v>
                </c:pt>
                <c:pt idx="431">
                  <c:v>41466</c:v>
                </c:pt>
                <c:pt idx="432">
                  <c:v>41466</c:v>
                </c:pt>
                <c:pt idx="433">
                  <c:v>41466</c:v>
                </c:pt>
                <c:pt idx="434">
                  <c:v>41466</c:v>
                </c:pt>
                <c:pt idx="435">
                  <c:v>41466</c:v>
                </c:pt>
                <c:pt idx="436">
                  <c:v>41466</c:v>
                </c:pt>
                <c:pt idx="437">
                  <c:v>41466</c:v>
                </c:pt>
                <c:pt idx="438">
                  <c:v>41466</c:v>
                </c:pt>
                <c:pt idx="439">
                  <c:v>41466</c:v>
                </c:pt>
                <c:pt idx="440">
                  <c:v>41467</c:v>
                </c:pt>
                <c:pt idx="441">
                  <c:v>41467</c:v>
                </c:pt>
                <c:pt idx="442">
                  <c:v>41467</c:v>
                </c:pt>
                <c:pt idx="443">
                  <c:v>41467</c:v>
                </c:pt>
                <c:pt idx="444">
                  <c:v>41467</c:v>
                </c:pt>
                <c:pt idx="445">
                  <c:v>41467</c:v>
                </c:pt>
                <c:pt idx="446">
                  <c:v>41467</c:v>
                </c:pt>
                <c:pt idx="447">
                  <c:v>41467</c:v>
                </c:pt>
                <c:pt idx="448">
                  <c:v>41467</c:v>
                </c:pt>
                <c:pt idx="449">
                  <c:v>41467</c:v>
                </c:pt>
                <c:pt idx="450">
                  <c:v>41467</c:v>
                </c:pt>
                <c:pt idx="451">
                  <c:v>41467</c:v>
                </c:pt>
                <c:pt idx="452">
                  <c:v>41467</c:v>
                </c:pt>
                <c:pt idx="453">
                  <c:v>41468</c:v>
                </c:pt>
                <c:pt idx="454">
                  <c:v>41468</c:v>
                </c:pt>
                <c:pt idx="455">
                  <c:v>41468</c:v>
                </c:pt>
                <c:pt idx="456">
                  <c:v>41468</c:v>
                </c:pt>
                <c:pt idx="457">
                  <c:v>41468</c:v>
                </c:pt>
                <c:pt idx="458">
                  <c:v>41468</c:v>
                </c:pt>
                <c:pt idx="459">
                  <c:v>41468</c:v>
                </c:pt>
                <c:pt idx="460">
                  <c:v>41469</c:v>
                </c:pt>
                <c:pt idx="461">
                  <c:v>41469</c:v>
                </c:pt>
                <c:pt idx="462">
                  <c:v>41469</c:v>
                </c:pt>
                <c:pt idx="463">
                  <c:v>41469</c:v>
                </c:pt>
                <c:pt idx="464">
                  <c:v>41469</c:v>
                </c:pt>
                <c:pt idx="465">
                  <c:v>41469</c:v>
                </c:pt>
                <c:pt idx="466">
                  <c:v>41470</c:v>
                </c:pt>
                <c:pt idx="467">
                  <c:v>41470</c:v>
                </c:pt>
                <c:pt idx="468">
                  <c:v>41470</c:v>
                </c:pt>
                <c:pt idx="469">
                  <c:v>41470</c:v>
                </c:pt>
                <c:pt idx="470">
                  <c:v>41471</c:v>
                </c:pt>
                <c:pt idx="471">
                  <c:v>41471</c:v>
                </c:pt>
                <c:pt idx="472">
                  <c:v>41471</c:v>
                </c:pt>
                <c:pt idx="473">
                  <c:v>41471</c:v>
                </c:pt>
                <c:pt idx="474">
                  <c:v>41472</c:v>
                </c:pt>
                <c:pt idx="475">
                  <c:v>41472</c:v>
                </c:pt>
                <c:pt idx="476">
                  <c:v>41472</c:v>
                </c:pt>
                <c:pt idx="477">
                  <c:v>41472</c:v>
                </c:pt>
                <c:pt idx="478">
                  <c:v>41473</c:v>
                </c:pt>
                <c:pt idx="479">
                  <c:v>41473</c:v>
                </c:pt>
                <c:pt idx="480">
                  <c:v>41473</c:v>
                </c:pt>
                <c:pt idx="481">
                  <c:v>41474</c:v>
                </c:pt>
                <c:pt idx="482">
                  <c:v>41474</c:v>
                </c:pt>
                <c:pt idx="483">
                  <c:v>41474</c:v>
                </c:pt>
                <c:pt idx="484">
                  <c:v>41475</c:v>
                </c:pt>
                <c:pt idx="485">
                  <c:v>41475</c:v>
                </c:pt>
                <c:pt idx="486">
                  <c:v>41475</c:v>
                </c:pt>
                <c:pt idx="487">
                  <c:v>41476</c:v>
                </c:pt>
                <c:pt idx="488">
                  <c:v>41476</c:v>
                </c:pt>
                <c:pt idx="489">
                  <c:v>41477</c:v>
                </c:pt>
                <c:pt idx="490">
                  <c:v>41477</c:v>
                </c:pt>
                <c:pt idx="491">
                  <c:v>41477</c:v>
                </c:pt>
                <c:pt idx="492">
                  <c:v>41478</c:v>
                </c:pt>
                <c:pt idx="493">
                  <c:v>41478</c:v>
                </c:pt>
                <c:pt idx="494">
                  <c:v>41479</c:v>
                </c:pt>
                <c:pt idx="495">
                  <c:v>41479</c:v>
                </c:pt>
                <c:pt idx="496">
                  <c:v>41480</c:v>
                </c:pt>
                <c:pt idx="497">
                  <c:v>41480</c:v>
                </c:pt>
                <c:pt idx="498">
                  <c:v>41481</c:v>
                </c:pt>
                <c:pt idx="499">
                  <c:v>41481</c:v>
                </c:pt>
                <c:pt idx="500">
                  <c:v>41482</c:v>
                </c:pt>
                <c:pt idx="501">
                  <c:v>41482</c:v>
                </c:pt>
                <c:pt idx="502">
                  <c:v>41483</c:v>
                </c:pt>
                <c:pt idx="503">
                  <c:v>41483</c:v>
                </c:pt>
                <c:pt idx="504">
                  <c:v>41484</c:v>
                </c:pt>
                <c:pt idx="505">
                  <c:v>41485</c:v>
                </c:pt>
                <c:pt idx="506">
                  <c:v>41485</c:v>
                </c:pt>
                <c:pt idx="507">
                  <c:v>41486</c:v>
                </c:pt>
                <c:pt idx="508">
                  <c:v>41487</c:v>
                </c:pt>
                <c:pt idx="509">
                  <c:v>41487</c:v>
                </c:pt>
                <c:pt idx="510">
                  <c:v>41488</c:v>
                </c:pt>
                <c:pt idx="511">
                  <c:v>41489</c:v>
                </c:pt>
                <c:pt idx="512">
                  <c:v>41489</c:v>
                </c:pt>
                <c:pt idx="513">
                  <c:v>41490</c:v>
                </c:pt>
                <c:pt idx="514">
                  <c:v>41491</c:v>
                </c:pt>
                <c:pt idx="515">
                  <c:v>41492</c:v>
                </c:pt>
                <c:pt idx="516">
                  <c:v>41492</c:v>
                </c:pt>
                <c:pt idx="517">
                  <c:v>41493</c:v>
                </c:pt>
                <c:pt idx="518">
                  <c:v>41494</c:v>
                </c:pt>
                <c:pt idx="519">
                  <c:v>41495</c:v>
                </c:pt>
                <c:pt idx="520">
                  <c:v>41496</c:v>
                </c:pt>
                <c:pt idx="521">
                  <c:v>41496</c:v>
                </c:pt>
                <c:pt idx="522">
                  <c:v>41497</c:v>
                </c:pt>
                <c:pt idx="523">
                  <c:v>41498</c:v>
                </c:pt>
                <c:pt idx="524">
                  <c:v>41499</c:v>
                </c:pt>
                <c:pt idx="525">
                  <c:v>41500</c:v>
                </c:pt>
                <c:pt idx="526">
                  <c:v>41501</c:v>
                </c:pt>
                <c:pt idx="527">
                  <c:v>41502</c:v>
                </c:pt>
                <c:pt idx="528">
                  <c:v>41503</c:v>
                </c:pt>
                <c:pt idx="529">
                  <c:v>41504</c:v>
                </c:pt>
                <c:pt idx="530">
                  <c:v>41505</c:v>
                </c:pt>
                <c:pt idx="531">
                  <c:v>41506</c:v>
                </c:pt>
                <c:pt idx="532">
                  <c:v>41507</c:v>
                </c:pt>
                <c:pt idx="533">
                  <c:v>41508</c:v>
                </c:pt>
                <c:pt idx="534">
                  <c:v>41509</c:v>
                </c:pt>
                <c:pt idx="535">
                  <c:v>41510</c:v>
                </c:pt>
                <c:pt idx="536">
                  <c:v>41511</c:v>
                </c:pt>
                <c:pt idx="537">
                  <c:v>41512</c:v>
                </c:pt>
                <c:pt idx="538">
                  <c:v>41513</c:v>
                </c:pt>
                <c:pt idx="539">
                  <c:v>41515</c:v>
                </c:pt>
                <c:pt idx="540">
                  <c:v>41516</c:v>
                </c:pt>
                <c:pt idx="541">
                  <c:v>41517</c:v>
                </c:pt>
                <c:pt idx="542">
                  <c:v>41518</c:v>
                </c:pt>
                <c:pt idx="543">
                  <c:v>41520</c:v>
                </c:pt>
                <c:pt idx="544">
                  <c:v>41521</c:v>
                </c:pt>
                <c:pt idx="545">
                  <c:v>41522</c:v>
                </c:pt>
                <c:pt idx="546">
                  <c:v>41524</c:v>
                </c:pt>
                <c:pt idx="547">
                  <c:v>41525</c:v>
                </c:pt>
                <c:pt idx="548">
                  <c:v>41527</c:v>
                </c:pt>
                <c:pt idx="549">
                  <c:v>41529</c:v>
                </c:pt>
                <c:pt idx="550">
                  <c:v>41530</c:v>
                </c:pt>
                <c:pt idx="551">
                  <c:v>41532</c:v>
                </c:pt>
                <c:pt idx="552">
                  <c:v>41534</c:v>
                </c:pt>
                <c:pt idx="553">
                  <c:v>41536</c:v>
                </c:pt>
                <c:pt idx="554">
                  <c:v>41538</c:v>
                </c:pt>
                <c:pt idx="555">
                  <c:v>41540</c:v>
                </c:pt>
                <c:pt idx="556">
                  <c:v>41542</c:v>
                </c:pt>
                <c:pt idx="557">
                  <c:v>41545</c:v>
                </c:pt>
                <c:pt idx="558">
                  <c:v>41547</c:v>
                </c:pt>
                <c:pt idx="559">
                  <c:v>41550</c:v>
                </c:pt>
                <c:pt idx="560">
                  <c:v>41553</c:v>
                </c:pt>
                <c:pt idx="561">
                  <c:v>41557</c:v>
                </c:pt>
                <c:pt idx="562">
                  <c:v>41561</c:v>
                </c:pt>
                <c:pt idx="563">
                  <c:v>41566</c:v>
                </c:pt>
                <c:pt idx="564">
                  <c:v>41571</c:v>
                </c:pt>
                <c:pt idx="565">
                  <c:v>41578</c:v>
                </c:pt>
                <c:pt idx="566">
                  <c:v>41587</c:v>
                </c:pt>
                <c:pt idx="567">
                  <c:v>41638</c:v>
                </c:pt>
                <c:pt idx="568">
                  <c:v>41638</c:v>
                </c:pt>
                <c:pt idx="569">
                  <c:v>41638</c:v>
                </c:pt>
                <c:pt idx="570">
                  <c:v>41638</c:v>
                </c:pt>
                <c:pt idx="571">
                  <c:v>41638</c:v>
                </c:pt>
                <c:pt idx="572">
                  <c:v>41638</c:v>
                </c:pt>
                <c:pt idx="573">
                  <c:v>41638</c:v>
                </c:pt>
                <c:pt idx="574">
                  <c:v>41638</c:v>
                </c:pt>
                <c:pt idx="575">
                  <c:v>41638</c:v>
                </c:pt>
                <c:pt idx="576">
                  <c:v>41638</c:v>
                </c:pt>
                <c:pt idx="577">
                  <c:v>41638</c:v>
                </c:pt>
                <c:pt idx="578">
                  <c:v>41638</c:v>
                </c:pt>
                <c:pt idx="579">
                  <c:v>41638</c:v>
                </c:pt>
                <c:pt idx="580">
                  <c:v>41638</c:v>
                </c:pt>
                <c:pt idx="581">
                  <c:v>41638</c:v>
                </c:pt>
                <c:pt idx="582">
                  <c:v>41638</c:v>
                </c:pt>
                <c:pt idx="583">
                  <c:v>41638</c:v>
                </c:pt>
                <c:pt idx="584">
                  <c:v>41638</c:v>
                </c:pt>
                <c:pt idx="585">
                  <c:v>41638</c:v>
                </c:pt>
                <c:pt idx="586">
                  <c:v>41638</c:v>
                </c:pt>
                <c:pt idx="587">
                  <c:v>41638</c:v>
                </c:pt>
                <c:pt idx="588">
                  <c:v>41638</c:v>
                </c:pt>
                <c:pt idx="589">
                  <c:v>41638</c:v>
                </c:pt>
                <c:pt idx="590">
                  <c:v>41638</c:v>
                </c:pt>
                <c:pt idx="591">
                  <c:v>41638</c:v>
                </c:pt>
                <c:pt idx="592">
                  <c:v>41638</c:v>
                </c:pt>
                <c:pt idx="593">
                  <c:v>41638</c:v>
                </c:pt>
                <c:pt idx="594">
                  <c:v>41638</c:v>
                </c:pt>
                <c:pt idx="595">
                  <c:v>41638</c:v>
                </c:pt>
                <c:pt idx="596">
                  <c:v>41638</c:v>
                </c:pt>
                <c:pt idx="597">
                  <c:v>41638</c:v>
                </c:pt>
                <c:pt idx="598">
                  <c:v>41638</c:v>
                </c:pt>
                <c:pt idx="599">
                  <c:v>41638</c:v>
                </c:pt>
                <c:pt idx="600">
                  <c:v>41638</c:v>
                </c:pt>
                <c:pt idx="601">
                  <c:v>41638</c:v>
                </c:pt>
                <c:pt idx="602">
                  <c:v>41638</c:v>
                </c:pt>
                <c:pt idx="603">
                  <c:v>41638</c:v>
                </c:pt>
                <c:pt idx="604">
                  <c:v>41638</c:v>
                </c:pt>
                <c:pt idx="605">
                  <c:v>41638</c:v>
                </c:pt>
                <c:pt idx="606">
                  <c:v>41638</c:v>
                </c:pt>
                <c:pt idx="607">
                  <c:v>41638</c:v>
                </c:pt>
                <c:pt idx="608">
                  <c:v>41638</c:v>
                </c:pt>
                <c:pt idx="609">
                  <c:v>41638</c:v>
                </c:pt>
                <c:pt idx="610">
                  <c:v>41638</c:v>
                </c:pt>
                <c:pt idx="611">
                  <c:v>41638</c:v>
                </c:pt>
                <c:pt idx="612">
                  <c:v>41638</c:v>
                </c:pt>
                <c:pt idx="613">
                  <c:v>41638</c:v>
                </c:pt>
                <c:pt idx="614">
                  <c:v>41638</c:v>
                </c:pt>
                <c:pt idx="615">
                  <c:v>41638</c:v>
                </c:pt>
                <c:pt idx="616">
                  <c:v>41638</c:v>
                </c:pt>
                <c:pt idx="617">
                  <c:v>41638</c:v>
                </c:pt>
                <c:pt idx="618">
                  <c:v>41638</c:v>
                </c:pt>
                <c:pt idx="619">
                  <c:v>41638</c:v>
                </c:pt>
                <c:pt idx="620">
                  <c:v>41638</c:v>
                </c:pt>
                <c:pt idx="621">
                  <c:v>41638</c:v>
                </c:pt>
                <c:pt idx="622">
                  <c:v>41638</c:v>
                </c:pt>
                <c:pt idx="623">
                  <c:v>41638</c:v>
                </c:pt>
                <c:pt idx="624">
                  <c:v>41638</c:v>
                </c:pt>
                <c:pt idx="625">
                  <c:v>41638</c:v>
                </c:pt>
                <c:pt idx="626">
                  <c:v>41638</c:v>
                </c:pt>
                <c:pt idx="627">
                  <c:v>41638</c:v>
                </c:pt>
                <c:pt idx="628">
                  <c:v>41638</c:v>
                </c:pt>
                <c:pt idx="629">
                  <c:v>41638</c:v>
                </c:pt>
                <c:pt idx="630">
                  <c:v>41638</c:v>
                </c:pt>
                <c:pt idx="631">
                  <c:v>41638</c:v>
                </c:pt>
                <c:pt idx="632">
                  <c:v>41638</c:v>
                </c:pt>
                <c:pt idx="633">
                  <c:v>41638</c:v>
                </c:pt>
                <c:pt idx="634">
                  <c:v>41638</c:v>
                </c:pt>
                <c:pt idx="635">
                  <c:v>41638</c:v>
                </c:pt>
                <c:pt idx="636">
                  <c:v>41638</c:v>
                </c:pt>
                <c:pt idx="637">
                  <c:v>41638</c:v>
                </c:pt>
                <c:pt idx="638">
                  <c:v>41638</c:v>
                </c:pt>
                <c:pt idx="639">
                  <c:v>41638</c:v>
                </c:pt>
                <c:pt idx="640">
                  <c:v>41638</c:v>
                </c:pt>
                <c:pt idx="641">
                  <c:v>41638</c:v>
                </c:pt>
                <c:pt idx="642">
                  <c:v>41638</c:v>
                </c:pt>
                <c:pt idx="643">
                  <c:v>41638</c:v>
                </c:pt>
                <c:pt idx="644">
                  <c:v>41638</c:v>
                </c:pt>
                <c:pt idx="645">
                  <c:v>41638</c:v>
                </c:pt>
                <c:pt idx="646">
                  <c:v>41638</c:v>
                </c:pt>
                <c:pt idx="647">
                  <c:v>41638</c:v>
                </c:pt>
                <c:pt idx="648">
                  <c:v>41638</c:v>
                </c:pt>
                <c:pt idx="649">
                  <c:v>41638</c:v>
                </c:pt>
                <c:pt idx="650">
                  <c:v>41638</c:v>
                </c:pt>
                <c:pt idx="651">
                  <c:v>41638</c:v>
                </c:pt>
                <c:pt idx="652">
                  <c:v>41638</c:v>
                </c:pt>
                <c:pt idx="653">
                  <c:v>41638</c:v>
                </c:pt>
                <c:pt idx="654">
                  <c:v>41638</c:v>
                </c:pt>
                <c:pt idx="655">
                  <c:v>41638</c:v>
                </c:pt>
                <c:pt idx="656">
                  <c:v>41638</c:v>
                </c:pt>
                <c:pt idx="657">
                  <c:v>41638</c:v>
                </c:pt>
                <c:pt idx="658">
                  <c:v>41638</c:v>
                </c:pt>
                <c:pt idx="659">
                  <c:v>41638</c:v>
                </c:pt>
                <c:pt idx="660">
                  <c:v>41638</c:v>
                </c:pt>
                <c:pt idx="661">
                  <c:v>41638</c:v>
                </c:pt>
                <c:pt idx="662">
                  <c:v>41638</c:v>
                </c:pt>
                <c:pt idx="663">
                  <c:v>41638</c:v>
                </c:pt>
                <c:pt idx="664">
                  <c:v>41638</c:v>
                </c:pt>
                <c:pt idx="665">
                  <c:v>41638</c:v>
                </c:pt>
                <c:pt idx="666">
                  <c:v>41638</c:v>
                </c:pt>
                <c:pt idx="667">
                  <c:v>41638</c:v>
                </c:pt>
                <c:pt idx="668">
                  <c:v>41638</c:v>
                </c:pt>
                <c:pt idx="669">
                  <c:v>41638</c:v>
                </c:pt>
                <c:pt idx="670">
                  <c:v>41638</c:v>
                </c:pt>
                <c:pt idx="671">
                  <c:v>41638</c:v>
                </c:pt>
                <c:pt idx="672">
                  <c:v>41638</c:v>
                </c:pt>
                <c:pt idx="673">
                  <c:v>41638</c:v>
                </c:pt>
                <c:pt idx="674">
                  <c:v>41638</c:v>
                </c:pt>
                <c:pt idx="675">
                  <c:v>41638</c:v>
                </c:pt>
                <c:pt idx="676">
                  <c:v>41638</c:v>
                </c:pt>
                <c:pt idx="677">
                  <c:v>41638</c:v>
                </c:pt>
                <c:pt idx="678">
                  <c:v>41638</c:v>
                </c:pt>
                <c:pt idx="679">
                  <c:v>41638</c:v>
                </c:pt>
                <c:pt idx="680">
                  <c:v>41638</c:v>
                </c:pt>
                <c:pt idx="681">
                  <c:v>41638</c:v>
                </c:pt>
                <c:pt idx="682">
                  <c:v>41638</c:v>
                </c:pt>
                <c:pt idx="683">
                  <c:v>41638</c:v>
                </c:pt>
                <c:pt idx="684">
                  <c:v>41638</c:v>
                </c:pt>
                <c:pt idx="685">
                  <c:v>41638</c:v>
                </c:pt>
                <c:pt idx="686">
                  <c:v>41638</c:v>
                </c:pt>
                <c:pt idx="687">
                  <c:v>41638</c:v>
                </c:pt>
                <c:pt idx="688">
                  <c:v>41638</c:v>
                </c:pt>
                <c:pt idx="689">
                  <c:v>41638</c:v>
                </c:pt>
                <c:pt idx="690">
                  <c:v>41638</c:v>
                </c:pt>
                <c:pt idx="691">
                  <c:v>41638</c:v>
                </c:pt>
                <c:pt idx="692">
                  <c:v>41638</c:v>
                </c:pt>
                <c:pt idx="693">
                  <c:v>41638</c:v>
                </c:pt>
                <c:pt idx="694">
                  <c:v>41638</c:v>
                </c:pt>
                <c:pt idx="695">
                  <c:v>41638</c:v>
                </c:pt>
                <c:pt idx="696">
                  <c:v>41638</c:v>
                </c:pt>
                <c:pt idx="697">
                  <c:v>41638</c:v>
                </c:pt>
                <c:pt idx="698">
                  <c:v>41638</c:v>
                </c:pt>
                <c:pt idx="699">
                  <c:v>41638</c:v>
                </c:pt>
                <c:pt idx="700">
                  <c:v>41638</c:v>
                </c:pt>
                <c:pt idx="701">
                  <c:v>41638</c:v>
                </c:pt>
                <c:pt idx="702">
                  <c:v>41638</c:v>
                </c:pt>
                <c:pt idx="703">
                  <c:v>41638</c:v>
                </c:pt>
                <c:pt idx="704">
                  <c:v>41638</c:v>
                </c:pt>
                <c:pt idx="705">
                  <c:v>41638</c:v>
                </c:pt>
                <c:pt idx="706">
                  <c:v>41638</c:v>
                </c:pt>
                <c:pt idx="707">
                  <c:v>41638</c:v>
                </c:pt>
                <c:pt idx="708">
                  <c:v>41638</c:v>
                </c:pt>
                <c:pt idx="709">
                  <c:v>41638</c:v>
                </c:pt>
                <c:pt idx="710">
                  <c:v>41638</c:v>
                </c:pt>
                <c:pt idx="711">
                  <c:v>41638</c:v>
                </c:pt>
                <c:pt idx="712">
                  <c:v>41638</c:v>
                </c:pt>
                <c:pt idx="713">
                  <c:v>41638</c:v>
                </c:pt>
                <c:pt idx="714">
                  <c:v>41638</c:v>
                </c:pt>
                <c:pt idx="715">
                  <c:v>41638</c:v>
                </c:pt>
                <c:pt idx="716">
                  <c:v>41638</c:v>
                </c:pt>
                <c:pt idx="717">
                  <c:v>41638</c:v>
                </c:pt>
                <c:pt idx="718">
                  <c:v>41638</c:v>
                </c:pt>
                <c:pt idx="719">
                  <c:v>41638</c:v>
                </c:pt>
                <c:pt idx="720">
                  <c:v>41638</c:v>
                </c:pt>
                <c:pt idx="721">
                  <c:v>41638</c:v>
                </c:pt>
                <c:pt idx="722">
                  <c:v>41638</c:v>
                </c:pt>
                <c:pt idx="723">
                  <c:v>41638</c:v>
                </c:pt>
                <c:pt idx="724">
                  <c:v>41638</c:v>
                </c:pt>
                <c:pt idx="725">
                  <c:v>41638</c:v>
                </c:pt>
                <c:pt idx="726">
                  <c:v>41638</c:v>
                </c:pt>
                <c:pt idx="727">
                  <c:v>41638</c:v>
                </c:pt>
                <c:pt idx="728">
                  <c:v>41638</c:v>
                </c:pt>
                <c:pt idx="729">
                  <c:v>41638</c:v>
                </c:pt>
                <c:pt idx="730">
                  <c:v>41638</c:v>
                </c:pt>
              </c:numCache>
            </c:numRef>
          </c:yVal>
          <c:smooth val="1"/>
        </c:ser>
        <c:ser>
          <c:idx val="1"/>
          <c:order val="1"/>
          <c:tx>
            <c:strRef>
              <c:f>'Forecasting sheet'!$L$6</c:f>
              <c:strCache>
                <c:ptCount val="1"/>
                <c:pt idx="0">
                  <c:v>Harvest Date, temperatures warmer than usual</c:v>
                </c:pt>
              </c:strCache>
            </c:strRef>
          </c:tx>
          <c:marker>
            <c:symbol val="none"/>
          </c:marker>
          <c:xVal>
            <c:numRef>
              <c:f>'Forecasting sheet'!$J$7:$J$737</c:f>
              <c:numCache>
                <c:formatCode>d\-mmm</c:formatCode>
                <c:ptCount val="731"/>
                <c:pt idx="0">
                  <c:v>40909</c:v>
                </c:pt>
                <c:pt idx="1">
                  <c:v>40910</c:v>
                </c:pt>
                <c:pt idx="2">
                  <c:v>40911</c:v>
                </c:pt>
                <c:pt idx="3">
                  <c:v>40912</c:v>
                </c:pt>
                <c:pt idx="4">
                  <c:v>40913</c:v>
                </c:pt>
                <c:pt idx="5">
                  <c:v>40914</c:v>
                </c:pt>
                <c:pt idx="6">
                  <c:v>40915</c:v>
                </c:pt>
                <c:pt idx="7">
                  <c:v>40916</c:v>
                </c:pt>
                <c:pt idx="8">
                  <c:v>40917</c:v>
                </c:pt>
                <c:pt idx="9">
                  <c:v>40918</c:v>
                </c:pt>
                <c:pt idx="10">
                  <c:v>40919</c:v>
                </c:pt>
                <c:pt idx="11">
                  <c:v>40920</c:v>
                </c:pt>
                <c:pt idx="12">
                  <c:v>40921</c:v>
                </c:pt>
                <c:pt idx="13">
                  <c:v>40922</c:v>
                </c:pt>
                <c:pt idx="14">
                  <c:v>40923</c:v>
                </c:pt>
                <c:pt idx="15">
                  <c:v>40924</c:v>
                </c:pt>
                <c:pt idx="16">
                  <c:v>40925</c:v>
                </c:pt>
                <c:pt idx="17">
                  <c:v>40926</c:v>
                </c:pt>
                <c:pt idx="18">
                  <c:v>40927</c:v>
                </c:pt>
                <c:pt idx="19">
                  <c:v>40928</c:v>
                </c:pt>
                <c:pt idx="20">
                  <c:v>40929</c:v>
                </c:pt>
                <c:pt idx="21">
                  <c:v>40930</c:v>
                </c:pt>
                <c:pt idx="22">
                  <c:v>40931</c:v>
                </c:pt>
                <c:pt idx="23">
                  <c:v>40932</c:v>
                </c:pt>
                <c:pt idx="24">
                  <c:v>40933</c:v>
                </c:pt>
                <c:pt idx="25">
                  <c:v>40934</c:v>
                </c:pt>
                <c:pt idx="26">
                  <c:v>40935</c:v>
                </c:pt>
                <c:pt idx="27">
                  <c:v>40936</c:v>
                </c:pt>
                <c:pt idx="28">
                  <c:v>40937</c:v>
                </c:pt>
                <c:pt idx="29">
                  <c:v>40938</c:v>
                </c:pt>
                <c:pt idx="30">
                  <c:v>40939</c:v>
                </c:pt>
                <c:pt idx="31">
                  <c:v>40940</c:v>
                </c:pt>
                <c:pt idx="32">
                  <c:v>40941</c:v>
                </c:pt>
                <c:pt idx="33">
                  <c:v>40942</c:v>
                </c:pt>
                <c:pt idx="34">
                  <c:v>40943</c:v>
                </c:pt>
                <c:pt idx="35">
                  <c:v>40944</c:v>
                </c:pt>
                <c:pt idx="36">
                  <c:v>40945</c:v>
                </c:pt>
                <c:pt idx="37">
                  <c:v>40946</c:v>
                </c:pt>
                <c:pt idx="38">
                  <c:v>40947</c:v>
                </c:pt>
                <c:pt idx="39">
                  <c:v>40948</c:v>
                </c:pt>
                <c:pt idx="40">
                  <c:v>40949</c:v>
                </c:pt>
                <c:pt idx="41">
                  <c:v>40950</c:v>
                </c:pt>
                <c:pt idx="42">
                  <c:v>40951</c:v>
                </c:pt>
                <c:pt idx="43">
                  <c:v>40952</c:v>
                </c:pt>
                <c:pt idx="44">
                  <c:v>40953</c:v>
                </c:pt>
                <c:pt idx="45">
                  <c:v>40954</c:v>
                </c:pt>
                <c:pt idx="46">
                  <c:v>40955</c:v>
                </c:pt>
                <c:pt idx="47">
                  <c:v>40956</c:v>
                </c:pt>
                <c:pt idx="48">
                  <c:v>40957</c:v>
                </c:pt>
                <c:pt idx="49">
                  <c:v>40958</c:v>
                </c:pt>
                <c:pt idx="50">
                  <c:v>40959</c:v>
                </c:pt>
                <c:pt idx="51">
                  <c:v>40960</c:v>
                </c:pt>
                <c:pt idx="52">
                  <c:v>40961</c:v>
                </c:pt>
                <c:pt idx="53">
                  <c:v>40962</c:v>
                </c:pt>
                <c:pt idx="54">
                  <c:v>40963</c:v>
                </c:pt>
                <c:pt idx="55">
                  <c:v>40964</c:v>
                </c:pt>
                <c:pt idx="56">
                  <c:v>40965</c:v>
                </c:pt>
                <c:pt idx="57">
                  <c:v>40966</c:v>
                </c:pt>
                <c:pt idx="58">
                  <c:v>40967</c:v>
                </c:pt>
                <c:pt idx="59">
                  <c:v>40968</c:v>
                </c:pt>
                <c:pt idx="60">
                  <c:v>40969</c:v>
                </c:pt>
                <c:pt idx="61">
                  <c:v>40970</c:v>
                </c:pt>
                <c:pt idx="62">
                  <c:v>40971</c:v>
                </c:pt>
                <c:pt idx="63">
                  <c:v>40972</c:v>
                </c:pt>
                <c:pt idx="64">
                  <c:v>40973</c:v>
                </c:pt>
                <c:pt idx="65">
                  <c:v>40974</c:v>
                </c:pt>
                <c:pt idx="66">
                  <c:v>40975</c:v>
                </c:pt>
                <c:pt idx="67">
                  <c:v>40976</c:v>
                </c:pt>
                <c:pt idx="68">
                  <c:v>40977</c:v>
                </c:pt>
                <c:pt idx="69">
                  <c:v>40978</c:v>
                </c:pt>
                <c:pt idx="70">
                  <c:v>40979</c:v>
                </c:pt>
                <c:pt idx="71">
                  <c:v>40980</c:v>
                </c:pt>
                <c:pt idx="72">
                  <c:v>40981</c:v>
                </c:pt>
                <c:pt idx="73">
                  <c:v>40982</c:v>
                </c:pt>
                <c:pt idx="74">
                  <c:v>40983</c:v>
                </c:pt>
                <c:pt idx="75">
                  <c:v>40984</c:v>
                </c:pt>
                <c:pt idx="76">
                  <c:v>40985</c:v>
                </c:pt>
                <c:pt idx="77">
                  <c:v>40986</c:v>
                </c:pt>
                <c:pt idx="78">
                  <c:v>40987</c:v>
                </c:pt>
                <c:pt idx="79">
                  <c:v>40988</c:v>
                </c:pt>
                <c:pt idx="80">
                  <c:v>40989</c:v>
                </c:pt>
                <c:pt idx="81">
                  <c:v>40990</c:v>
                </c:pt>
                <c:pt idx="82">
                  <c:v>40991</c:v>
                </c:pt>
                <c:pt idx="83">
                  <c:v>40992</c:v>
                </c:pt>
                <c:pt idx="84">
                  <c:v>40993</c:v>
                </c:pt>
                <c:pt idx="85">
                  <c:v>40994</c:v>
                </c:pt>
                <c:pt idx="86">
                  <c:v>40995</c:v>
                </c:pt>
                <c:pt idx="87">
                  <c:v>40996</c:v>
                </c:pt>
                <c:pt idx="88">
                  <c:v>40997</c:v>
                </c:pt>
                <c:pt idx="89">
                  <c:v>40998</c:v>
                </c:pt>
                <c:pt idx="90">
                  <c:v>40999</c:v>
                </c:pt>
                <c:pt idx="91">
                  <c:v>41000</c:v>
                </c:pt>
                <c:pt idx="92">
                  <c:v>41001</c:v>
                </c:pt>
                <c:pt idx="93">
                  <c:v>41002</c:v>
                </c:pt>
                <c:pt idx="94">
                  <c:v>41003</c:v>
                </c:pt>
                <c:pt idx="95">
                  <c:v>41004</c:v>
                </c:pt>
                <c:pt idx="96">
                  <c:v>41005</c:v>
                </c:pt>
                <c:pt idx="97">
                  <c:v>41006</c:v>
                </c:pt>
                <c:pt idx="98">
                  <c:v>41007</c:v>
                </c:pt>
                <c:pt idx="99">
                  <c:v>41008</c:v>
                </c:pt>
                <c:pt idx="100">
                  <c:v>41009</c:v>
                </c:pt>
                <c:pt idx="101">
                  <c:v>41010</c:v>
                </c:pt>
                <c:pt idx="102">
                  <c:v>41011</c:v>
                </c:pt>
                <c:pt idx="103">
                  <c:v>41012</c:v>
                </c:pt>
                <c:pt idx="104">
                  <c:v>41013</c:v>
                </c:pt>
                <c:pt idx="105">
                  <c:v>41014</c:v>
                </c:pt>
                <c:pt idx="106">
                  <c:v>41015</c:v>
                </c:pt>
                <c:pt idx="107">
                  <c:v>41016</c:v>
                </c:pt>
                <c:pt idx="108">
                  <c:v>41017</c:v>
                </c:pt>
                <c:pt idx="109">
                  <c:v>41018</c:v>
                </c:pt>
                <c:pt idx="110">
                  <c:v>41019</c:v>
                </c:pt>
                <c:pt idx="111">
                  <c:v>41020</c:v>
                </c:pt>
                <c:pt idx="112">
                  <c:v>41021</c:v>
                </c:pt>
                <c:pt idx="113">
                  <c:v>41022</c:v>
                </c:pt>
                <c:pt idx="114">
                  <c:v>41023</c:v>
                </c:pt>
                <c:pt idx="115">
                  <c:v>41024</c:v>
                </c:pt>
                <c:pt idx="116">
                  <c:v>41025</c:v>
                </c:pt>
                <c:pt idx="117">
                  <c:v>41026</c:v>
                </c:pt>
                <c:pt idx="118">
                  <c:v>41027</c:v>
                </c:pt>
                <c:pt idx="119">
                  <c:v>41028</c:v>
                </c:pt>
                <c:pt idx="120">
                  <c:v>41029</c:v>
                </c:pt>
                <c:pt idx="121">
                  <c:v>41030</c:v>
                </c:pt>
                <c:pt idx="122">
                  <c:v>41031</c:v>
                </c:pt>
                <c:pt idx="123">
                  <c:v>41032</c:v>
                </c:pt>
                <c:pt idx="124">
                  <c:v>41033</c:v>
                </c:pt>
                <c:pt idx="125">
                  <c:v>41034</c:v>
                </c:pt>
                <c:pt idx="126">
                  <c:v>41035</c:v>
                </c:pt>
                <c:pt idx="127">
                  <c:v>41036</c:v>
                </c:pt>
                <c:pt idx="128">
                  <c:v>41037</c:v>
                </c:pt>
                <c:pt idx="129">
                  <c:v>41038</c:v>
                </c:pt>
                <c:pt idx="130">
                  <c:v>41039</c:v>
                </c:pt>
                <c:pt idx="131">
                  <c:v>41040</c:v>
                </c:pt>
                <c:pt idx="132">
                  <c:v>41041</c:v>
                </c:pt>
                <c:pt idx="133">
                  <c:v>41042</c:v>
                </c:pt>
                <c:pt idx="134">
                  <c:v>41043</c:v>
                </c:pt>
                <c:pt idx="135">
                  <c:v>41044</c:v>
                </c:pt>
                <c:pt idx="136">
                  <c:v>41045</c:v>
                </c:pt>
                <c:pt idx="137">
                  <c:v>41046</c:v>
                </c:pt>
                <c:pt idx="138">
                  <c:v>41047</c:v>
                </c:pt>
                <c:pt idx="139">
                  <c:v>41048</c:v>
                </c:pt>
                <c:pt idx="140">
                  <c:v>41049</c:v>
                </c:pt>
                <c:pt idx="141">
                  <c:v>41050</c:v>
                </c:pt>
                <c:pt idx="142">
                  <c:v>41051</c:v>
                </c:pt>
                <c:pt idx="143">
                  <c:v>41052</c:v>
                </c:pt>
                <c:pt idx="144">
                  <c:v>41053</c:v>
                </c:pt>
                <c:pt idx="145">
                  <c:v>41054</c:v>
                </c:pt>
                <c:pt idx="146">
                  <c:v>41055</c:v>
                </c:pt>
                <c:pt idx="147">
                  <c:v>41056</c:v>
                </c:pt>
                <c:pt idx="148">
                  <c:v>41057</c:v>
                </c:pt>
                <c:pt idx="149">
                  <c:v>41058</c:v>
                </c:pt>
                <c:pt idx="150">
                  <c:v>41059</c:v>
                </c:pt>
                <c:pt idx="151">
                  <c:v>41060</c:v>
                </c:pt>
                <c:pt idx="152">
                  <c:v>41061</c:v>
                </c:pt>
                <c:pt idx="153">
                  <c:v>41062</c:v>
                </c:pt>
                <c:pt idx="154">
                  <c:v>41063</c:v>
                </c:pt>
                <c:pt idx="155">
                  <c:v>41064</c:v>
                </c:pt>
                <c:pt idx="156">
                  <c:v>41065</c:v>
                </c:pt>
                <c:pt idx="157">
                  <c:v>41066</c:v>
                </c:pt>
                <c:pt idx="158">
                  <c:v>41067</c:v>
                </c:pt>
                <c:pt idx="159">
                  <c:v>41068</c:v>
                </c:pt>
                <c:pt idx="160">
                  <c:v>41069</c:v>
                </c:pt>
                <c:pt idx="161">
                  <c:v>41070</c:v>
                </c:pt>
                <c:pt idx="162">
                  <c:v>41071</c:v>
                </c:pt>
                <c:pt idx="163">
                  <c:v>41072</c:v>
                </c:pt>
                <c:pt idx="164">
                  <c:v>41073</c:v>
                </c:pt>
                <c:pt idx="165">
                  <c:v>41074</c:v>
                </c:pt>
                <c:pt idx="166">
                  <c:v>41075</c:v>
                </c:pt>
                <c:pt idx="167">
                  <c:v>41076</c:v>
                </c:pt>
                <c:pt idx="168">
                  <c:v>41077</c:v>
                </c:pt>
                <c:pt idx="169">
                  <c:v>41078</c:v>
                </c:pt>
                <c:pt idx="170">
                  <c:v>41079</c:v>
                </c:pt>
                <c:pt idx="171">
                  <c:v>41080</c:v>
                </c:pt>
                <c:pt idx="172">
                  <c:v>41081</c:v>
                </c:pt>
                <c:pt idx="173">
                  <c:v>41082</c:v>
                </c:pt>
                <c:pt idx="174">
                  <c:v>41083</c:v>
                </c:pt>
                <c:pt idx="175">
                  <c:v>41084</c:v>
                </c:pt>
                <c:pt idx="176">
                  <c:v>41085</c:v>
                </c:pt>
                <c:pt idx="177">
                  <c:v>41086</c:v>
                </c:pt>
                <c:pt idx="178">
                  <c:v>41087</c:v>
                </c:pt>
                <c:pt idx="179">
                  <c:v>41088</c:v>
                </c:pt>
                <c:pt idx="180">
                  <c:v>41089</c:v>
                </c:pt>
                <c:pt idx="181">
                  <c:v>41090</c:v>
                </c:pt>
                <c:pt idx="182">
                  <c:v>41091</c:v>
                </c:pt>
                <c:pt idx="183">
                  <c:v>41092</c:v>
                </c:pt>
                <c:pt idx="184">
                  <c:v>41093</c:v>
                </c:pt>
                <c:pt idx="185">
                  <c:v>41094</c:v>
                </c:pt>
                <c:pt idx="186">
                  <c:v>41095</c:v>
                </c:pt>
                <c:pt idx="187">
                  <c:v>41096</c:v>
                </c:pt>
                <c:pt idx="188">
                  <c:v>41097</c:v>
                </c:pt>
                <c:pt idx="189">
                  <c:v>41098</c:v>
                </c:pt>
                <c:pt idx="190">
                  <c:v>41099</c:v>
                </c:pt>
                <c:pt idx="191">
                  <c:v>41100</c:v>
                </c:pt>
                <c:pt idx="192">
                  <c:v>41101</c:v>
                </c:pt>
                <c:pt idx="193">
                  <c:v>41102</c:v>
                </c:pt>
                <c:pt idx="194">
                  <c:v>41103</c:v>
                </c:pt>
                <c:pt idx="195">
                  <c:v>41104</c:v>
                </c:pt>
                <c:pt idx="196">
                  <c:v>41105</c:v>
                </c:pt>
                <c:pt idx="197">
                  <c:v>41106</c:v>
                </c:pt>
                <c:pt idx="198">
                  <c:v>41107</c:v>
                </c:pt>
                <c:pt idx="199">
                  <c:v>41108</c:v>
                </c:pt>
                <c:pt idx="200">
                  <c:v>41109</c:v>
                </c:pt>
                <c:pt idx="201">
                  <c:v>41110</c:v>
                </c:pt>
                <c:pt idx="202">
                  <c:v>41111</c:v>
                </c:pt>
                <c:pt idx="203">
                  <c:v>41112</c:v>
                </c:pt>
                <c:pt idx="204">
                  <c:v>41113</c:v>
                </c:pt>
                <c:pt idx="205">
                  <c:v>41114</c:v>
                </c:pt>
                <c:pt idx="206">
                  <c:v>41115</c:v>
                </c:pt>
                <c:pt idx="207">
                  <c:v>41116</c:v>
                </c:pt>
                <c:pt idx="208">
                  <c:v>41117</c:v>
                </c:pt>
                <c:pt idx="209">
                  <c:v>41118</c:v>
                </c:pt>
                <c:pt idx="210">
                  <c:v>41119</c:v>
                </c:pt>
                <c:pt idx="211">
                  <c:v>41120</c:v>
                </c:pt>
                <c:pt idx="212">
                  <c:v>41121</c:v>
                </c:pt>
                <c:pt idx="213">
                  <c:v>41122</c:v>
                </c:pt>
                <c:pt idx="214">
                  <c:v>41123</c:v>
                </c:pt>
                <c:pt idx="215">
                  <c:v>41124</c:v>
                </c:pt>
                <c:pt idx="216">
                  <c:v>41125</c:v>
                </c:pt>
                <c:pt idx="217">
                  <c:v>41126</c:v>
                </c:pt>
                <c:pt idx="218">
                  <c:v>41127</c:v>
                </c:pt>
                <c:pt idx="219">
                  <c:v>41128</c:v>
                </c:pt>
                <c:pt idx="220">
                  <c:v>41129</c:v>
                </c:pt>
                <c:pt idx="221">
                  <c:v>41130</c:v>
                </c:pt>
                <c:pt idx="222">
                  <c:v>41131</c:v>
                </c:pt>
                <c:pt idx="223">
                  <c:v>41132</c:v>
                </c:pt>
                <c:pt idx="224">
                  <c:v>41133</c:v>
                </c:pt>
                <c:pt idx="225">
                  <c:v>41134</c:v>
                </c:pt>
                <c:pt idx="226">
                  <c:v>41135</c:v>
                </c:pt>
                <c:pt idx="227">
                  <c:v>41136</c:v>
                </c:pt>
                <c:pt idx="228">
                  <c:v>41137</c:v>
                </c:pt>
                <c:pt idx="229">
                  <c:v>41138</c:v>
                </c:pt>
                <c:pt idx="230">
                  <c:v>41139</c:v>
                </c:pt>
                <c:pt idx="231">
                  <c:v>41140</c:v>
                </c:pt>
                <c:pt idx="232">
                  <c:v>41141</c:v>
                </c:pt>
                <c:pt idx="233">
                  <c:v>41142</c:v>
                </c:pt>
                <c:pt idx="234">
                  <c:v>41143</c:v>
                </c:pt>
                <c:pt idx="235">
                  <c:v>41144</c:v>
                </c:pt>
                <c:pt idx="236">
                  <c:v>41145</c:v>
                </c:pt>
                <c:pt idx="237">
                  <c:v>41146</c:v>
                </c:pt>
                <c:pt idx="238">
                  <c:v>41147</c:v>
                </c:pt>
                <c:pt idx="239">
                  <c:v>41148</c:v>
                </c:pt>
                <c:pt idx="240">
                  <c:v>41149</c:v>
                </c:pt>
                <c:pt idx="241">
                  <c:v>41150</c:v>
                </c:pt>
                <c:pt idx="242">
                  <c:v>41151</c:v>
                </c:pt>
                <c:pt idx="243">
                  <c:v>41152</c:v>
                </c:pt>
                <c:pt idx="244">
                  <c:v>41153</c:v>
                </c:pt>
                <c:pt idx="245">
                  <c:v>41154</c:v>
                </c:pt>
                <c:pt idx="246">
                  <c:v>41155</c:v>
                </c:pt>
                <c:pt idx="247">
                  <c:v>41156</c:v>
                </c:pt>
                <c:pt idx="248">
                  <c:v>41157</c:v>
                </c:pt>
                <c:pt idx="249">
                  <c:v>41158</c:v>
                </c:pt>
                <c:pt idx="250">
                  <c:v>41159</c:v>
                </c:pt>
                <c:pt idx="251">
                  <c:v>41160</c:v>
                </c:pt>
                <c:pt idx="252">
                  <c:v>41161</c:v>
                </c:pt>
                <c:pt idx="253">
                  <c:v>41162</c:v>
                </c:pt>
                <c:pt idx="254">
                  <c:v>41163</c:v>
                </c:pt>
                <c:pt idx="255">
                  <c:v>41164</c:v>
                </c:pt>
                <c:pt idx="256">
                  <c:v>41165</c:v>
                </c:pt>
                <c:pt idx="257">
                  <c:v>41166</c:v>
                </c:pt>
                <c:pt idx="258">
                  <c:v>41167</c:v>
                </c:pt>
                <c:pt idx="259">
                  <c:v>41168</c:v>
                </c:pt>
                <c:pt idx="260">
                  <c:v>41169</c:v>
                </c:pt>
                <c:pt idx="261">
                  <c:v>41170</c:v>
                </c:pt>
                <c:pt idx="262">
                  <c:v>41171</c:v>
                </c:pt>
                <c:pt idx="263">
                  <c:v>41172</c:v>
                </c:pt>
                <c:pt idx="264">
                  <c:v>41173</c:v>
                </c:pt>
                <c:pt idx="265">
                  <c:v>41174</c:v>
                </c:pt>
                <c:pt idx="266">
                  <c:v>41175</c:v>
                </c:pt>
                <c:pt idx="267">
                  <c:v>41176</c:v>
                </c:pt>
                <c:pt idx="268">
                  <c:v>41177</c:v>
                </c:pt>
                <c:pt idx="269">
                  <c:v>41178</c:v>
                </c:pt>
                <c:pt idx="270">
                  <c:v>41179</c:v>
                </c:pt>
                <c:pt idx="271">
                  <c:v>41180</c:v>
                </c:pt>
                <c:pt idx="272">
                  <c:v>41181</c:v>
                </c:pt>
                <c:pt idx="273">
                  <c:v>41182</c:v>
                </c:pt>
                <c:pt idx="274">
                  <c:v>41183</c:v>
                </c:pt>
                <c:pt idx="275">
                  <c:v>41184</c:v>
                </c:pt>
                <c:pt idx="276">
                  <c:v>41185</c:v>
                </c:pt>
                <c:pt idx="277">
                  <c:v>41186</c:v>
                </c:pt>
                <c:pt idx="278">
                  <c:v>41187</c:v>
                </c:pt>
                <c:pt idx="279">
                  <c:v>41188</c:v>
                </c:pt>
                <c:pt idx="280">
                  <c:v>41189</c:v>
                </c:pt>
                <c:pt idx="281">
                  <c:v>41190</c:v>
                </c:pt>
                <c:pt idx="282">
                  <c:v>41191</c:v>
                </c:pt>
                <c:pt idx="283">
                  <c:v>41192</c:v>
                </c:pt>
                <c:pt idx="284">
                  <c:v>41193</c:v>
                </c:pt>
                <c:pt idx="285">
                  <c:v>41194</c:v>
                </c:pt>
                <c:pt idx="286">
                  <c:v>41195</c:v>
                </c:pt>
                <c:pt idx="287">
                  <c:v>41196</c:v>
                </c:pt>
                <c:pt idx="288">
                  <c:v>41197</c:v>
                </c:pt>
                <c:pt idx="289">
                  <c:v>41198</c:v>
                </c:pt>
                <c:pt idx="290">
                  <c:v>41199</c:v>
                </c:pt>
                <c:pt idx="291">
                  <c:v>41200</c:v>
                </c:pt>
                <c:pt idx="292">
                  <c:v>41201</c:v>
                </c:pt>
                <c:pt idx="293">
                  <c:v>41202</c:v>
                </c:pt>
                <c:pt idx="294">
                  <c:v>41203</c:v>
                </c:pt>
                <c:pt idx="295">
                  <c:v>41204</c:v>
                </c:pt>
                <c:pt idx="296">
                  <c:v>41205</c:v>
                </c:pt>
                <c:pt idx="297">
                  <c:v>41206</c:v>
                </c:pt>
                <c:pt idx="298">
                  <c:v>41207</c:v>
                </c:pt>
                <c:pt idx="299">
                  <c:v>41208</c:v>
                </c:pt>
                <c:pt idx="300">
                  <c:v>41209</c:v>
                </c:pt>
                <c:pt idx="301">
                  <c:v>41210</c:v>
                </c:pt>
                <c:pt idx="302">
                  <c:v>41211</c:v>
                </c:pt>
                <c:pt idx="303">
                  <c:v>41212</c:v>
                </c:pt>
                <c:pt idx="304">
                  <c:v>41213</c:v>
                </c:pt>
                <c:pt idx="305">
                  <c:v>41214</c:v>
                </c:pt>
                <c:pt idx="306">
                  <c:v>41215</c:v>
                </c:pt>
                <c:pt idx="307">
                  <c:v>41216</c:v>
                </c:pt>
                <c:pt idx="308">
                  <c:v>41217</c:v>
                </c:pt>
                <c:pt idx="309">
                  <c:v>41218</c:v>
                </c:pt>
                <c:pt idx="310">
                  <c:v>41219</c:v>
                </c:pt>
                <c:pt idx="311">
                  <c:v>41220</c:v>
                </c:pt>
                <c:pt idx="312">
                  <c:v>41221</c:v>
                </c:pt>
                <c:pt idx="313">
                  <c:v>41222</c:v>
                </c:pt>
                <c:pt idx="314">
                  <c:v>41223</c:v>
                </c:pt>
                <c:pt idx="315">
                  <c:v>41224</c:v>
                </c:pt>
                <c:pt idx="316">
                  <c:v>41225</c:v>
                </c:pt>
                <c:pt idx="317">
                  <c:v>41226</c:v>
                </c:pt>
                <c:pt idx="318">
                  <c:v>41227</c:v>
                </c:pt>
                <c:pt idx="319">
                  <c:v>41228</c:v>
                </c:pt>
                <c:pt idx="320">
                  <c:v>41229</c:v>
                </c:pt>
                <c:pt idx="321">
                  <c:v>41230</c:v>
                </c:pt>
                <c:pt idx="322">
                  <c:v>41231</c:v>
                </c:pt>
                <c:pt idx="323">
                  <c:v>41232</c:v>
                </c:pt>
                <c:pt idx="324">
                  <c:v>41233</c:v>
                </c:pt>
                <c:pt idx="325">
                  <c:v>41234</c:v>
                </c:pt>
                <c:pt idx="326">
                  <c:v>41235</c:v>
                </c:pt>
                <c:pt idx="327">
                  <c:v>41236</c:v>
                </c:pt>
                <c:pt idx="328">
                  <c:v>41237</c:v>
                </c:pt>
                <c:pt idx="329">
                  <c:v>41238</c:v>
                </c:pt>
                <c:pt idx="330">
                  <c:v>41239</c:v>
                </c:pt>
                <c:pt idx="331">
                  <c:v>41240</c:v>
                </c:pt>
                <c:pt idx="332">
                  <c:v>41241</c:v>
                </c:pt>
                <c:pt idx="333">
                  <c:v>41242</c:v>
                </c:pt>
                <c:pt idx="334">
                  <c:v>41243</c:v>
                </c:pt>
                <c:pt idx="335">
                  <c:v>41244</c:v>
                </c:pt>
                <c:pt idx="336">
                  <c:v>41245</c:v>
                </c:pt>
                <c:pt idx="337">
                  <c:v>41246</c:v>
                </c:pt>
                <c:pt idx="338">
                  <c:v>41247</c:v>
                </c:pt>
                <c:pt idx="339">
                  <c:v>41248</c:v>
                </c:pt>
                <c:pt idx="340">
                  <c:v>41249</c:v>
                </c:pt>
                <c:pt idx="341">
                  <c:v>41250</c:v>
                </c:pt>
                <c:pt idx="342">
                  <c:v>41251</c:v>
                </c:pt>
                <c:pt idx="343">
                  <c:v>41252</c:v>
                </c:pt>
                <c:pt idx="344">
                  <c:v>41253</c:v>
                </c:pt>
                <c:pt idx="345">
                  <c:v>41254</c:v>
                </c:pt>
                <c:pt idx="346">
                  <c:v>41255</c:v>
                </c:pt>
                <c:pt idx="347">
                  <c:v>41256</c:v>
                </c:pt>
                <c:pt idx="348">
                  <c:v>41257</c:v>
                </c:pt>
                <c:pt idx="349">
                  <c:v>41258</c:v>
                </c:pt>
                <c:pt idx="350">
                  <c:v>41259</c:v>
                </c:pt>
                <c:pt idx="351">
                  <c:v>41260</c:v>
                </c:pt>
                <c:pt idx="352">
                  <c:v>41261</c:v>
                </c:pt>
                <c:pt idx="353">
                  <c:v>41262</c:v>
                </c:pt>
                <c:pt idx="354">
                  <c:v>41263</c:v>
                </c:pt>
                <c:pt idx="355">
                  <c:v>41264</c:v>
                </c:pt>
                <c:pt idx="356">
                  <c:v>41265</c:v>
                </c:pt>
                <c:pt idx="357">
                  <c:v>41266</c:v>
                </c:pt>
                <c:pt idx="358">
                  <c:v>41267</c:v>
                </c:pt>
                <c:pt idx="359">
                  <c:v>41268</c:v>
                </c:pt>
                <c:pt idx="360">
                  <c:v>41269</c:v>
                </c:pt>
                <c:pt idx="361">
                  <c:v>41270</c:v>
                </c:pt>
                <c:pt idx="362">
                  <c:v>41271</c:v>
                </c:pt>
                <c:pt idx="363">
                  <c:v>41272</c:v>
                </c:pt>
                <c:pt idx="364">
                  <c:v>41273</c:v>
                </c:pt>
                <c:pt idx="365">
                  <c:v>41274</c:v>
                </c:pt>
                <c:pt idx="366">
                  <c:v>41275</c:v>
                </c:pt>
                <c:pt idx="367">
                  <c:v>41276</c:v>
                </c:pt>
                <c:pt idx="368">
                  <c:v>41277</c:v>
                </c:pt>
                <c:pt idx="369">
                  <c:v>41278</c:v>
                </c:pt>
                <c:pt idx="370">
                  <c:v>41279</c:v>
                </c:pt>
                <c:pt idx="371">
                  <c:v>41280</c:v>
                </c:pt>
                <c:pt idx="372">
                  <c:v>41281</c:v>
                </c:pt>
                <c:pt idx="373">
                  <c:v>41282</c:v>
                </c:pt>
                <c:pt idx="374">
                  <c:v>41283</c:v>
                </c:pt>
                <c:pt idx="375">
                  <c:v>41284</c:v>
                </c:pt>
                <c:pt idx="376">
                  <c:v>41285</c:v>
                </c:pt>
                <c:pt idx="377">
                  <c:v>41286</c:v>
                </c:pt>
                <c:pt idx="378">
                  <c:v>41287</c:v>
                </c:pt>
                <c:pt idx="379">
                  <c:v>41288</c:v>
                </c:pt>
                <c:pt idx="380">
                  <c:v>41289</c:v>
                </c:pt>
                <c:pt idx="381">
                  <c:v>41290</c:v>
                </c:pt>
                <c:pt idx="382">
                  <c:v>41291</c:v>
                </c:pt>
                <c:pt idx="383">
                  <c:v>41292</c:v>
                </c:pt>
                <c:pt idx="384">
                  <c:v>41293</c:v>
                </c:pt>
                <c:pt idx="385">
                  <c:v>41294</c:v>
                </c:pt>
                <c:pt idx="386">
                  <c:v>41295</c:v>
                </c:pt>
                <c:pt idx="387">
                  <c:v>41296</c:v>
                </c:pt>
                <c:pt idx="388">
                  <c:v>41297</c:v>
                </c:pt>
                <c:pt idx="389">
                  <c:v>41298</c:v>
                </c:pt>
                <c:pt idx="390">
                  <c:v>41299</c:v>
                </c:pt>
                <c:pt idx="391">
                  <c:v>41300</c:v>
                </c:pt>
                <c:pt idx="392">
                  <c:v>41301</c:v>
                </c:pt>
                <c:pt idx="393">
                  <c:v>41302</c:v>
                </c:pt>
                <c:pt idx="394">
                  <c:v>41303</c:v>
                </c:pt>
                <c:pt idx="395">
                  <c:v>41304</c:v>
                </c:pt>
                <c:pt idx="396">
                  <c:v>41305</c:v>
                </c:pt>
                <c:pt idx="397">
                  <c:v>41306</c:v>
                </c:pt>
                <c:pt idx="398">
                  <c:v>41307</c:v>
                </c:pt>
                <c:pt idx="399">
                  <c:v>41308</c:v>
                </c:pt>
                <c:pt idx="400">
                  <c:v>41309</c:v>
                </c:pt>
                <c:pt idx="401">
                  <c:v>41310</c:v>
                </c:pt>
                <c:pt idx="402">
                  <c:v>41311</c:v>
                </c:pt>
                <c:pt idx="403">
                  <c:v>41312</c:v>
                </c:pt>
                <c:pt idx="404">
                  <c:v>41313</c:v>
                </c:pt>
                <c:pt idx="405">
                  <c:v>41314</c:v>
                </c:pt>
                <c:pt idx="406">
                  <c:v>41315</c:v>
                </c:pt>
                <c:pt idx="407">
                  <c:v>41316</c:v>
                </c:pt>
                <c:pt idx="408">
                  <c:v>41317</c:v>
                </c:pt>
                <c:pt idx="409">
                  <c:v>41318</c:v>
                </c:pt>
                <c:pt idx="410">
                  <c:v>41319</c:v>
                </c:pt>
                <c:pt idx="411">
                  <c:v>41320</c:v>
                </c:pt>
                <c:pt idx="412">
                  <c:v>41321</c:v>
                </c:pt>
                <c:pt idx="413">
                  <c:v>41322</c:v>
                </c:pt>
                <c:pt idx="414">
                  <c:v>41323</c:v>
                </c:pt>
                <c:pt idx="415">
                  <c:v>41324</c:v>
                </c:pt>
                <c:pt idx="416">
                  <c:v>41325</c:v>
                </c:pt>
                <c:pt idx="417">
                  <c:v>41326</c:v>
                </c:pt>
                <c:pt idx="418">
                  <c:v>41327</c:v>
                </c:pt>
                <c:pt idx="419">
                  <c:v>41328</c:v>
                </c:pt>
                <c:pt idx="420">
                  <c:v>41329</c:v>
                </c:pt>
                <c:pt idx="421">
                  <c:v>41330</c:v>
                </c:pt>
                <c:pt idx="422">
                  <c:v>41331</c:v>
                </c:pt>
                <c:pt idx="423">
                  <c:v>41332</c:v>
                </c:pt>
                <c:pt idx="424">
                  <c:v>41333</c:v>
                </c:pt>
                <c:pt idx="425">
                  <c:v>41334</c:v>
                </c:pt>
                <c:pt idx="426">
                  <c:v>41335</c:v>
                </c:pt>
                <c:pt idx="427">
                  <c:v>41336</c:v>
                </c:pt>
                <c:pt idx="428">
                  <c:v>41337</c:v>
                </c:pt>
                <c:pt idx="429">
                  <c:v>41338</c:v>
                </c:pt>
                <c:pt idx="430">
                  <c:v>41339</c:v>
                </c:pt>
                <c:pt idx="431">
                  <c:v>41340</c:v>
                </c:pt>
                <c:pt idx="432">
                  <c:v>41341</c:v>
                </c:pt>
                <c:pt idx="433">
                  <c:v>41342</c:v>
                </c:pt>
                <c:pt idx="434">
                  <c:v>41343</c:v>
                </c:pt>
                <c:pt idx="435">
                  <c:v>41344</c:v>
                </c:pt>
                <c:pt idx="436">
                  <c:v>41345</c:v>
                </c:pt>
                <c:pt idx="437">
                  <c:v>41346</c:v>
                </c:pt>
                <c:pt idx="438">
                  <c:v>41347</c:v>
                </c:pt>
                <c:pt idx="439">
                  <c:v>41348</c:v>
                </c:pt>
                <c:pt idx="440">
                  <c:v>41349</c:v>
                </c:pt>
                <c:pt idx="441">
                  <c:v>41350</c:v>
                </c:pt>
                <c:pt idx="442">
                  <c:v>41351</c:v>
                </c:pt>
                <c:pt idx="443">
                  <c:v>41352</c:v>
                </c:pt>
                <c:pt idx="444">
                  <c:v>41353</c:v>
                </c:pt>
                <c:pt idx="445">
                  <c:v>41354</c:v>
                </c:pt>
                <c:pt idx="446">
                  <c:v>41355</c:v>
                </c:pt>
                <c:pt idx="447">
                  <c:v>41356</c:v>
                </c:pt>
                <c:pt idx="448">
                  <c:v>41357</c:v>
                </c:pt>
                <c:pt idx="449">
                  <c:v>41358</c:v>
                </c:pt>
                <c:pt idx="450">
                  <c:v>41359</c:v>
                </c:pt>
                <c:pt idx="451">
                  <c:v>41360</c:v>
                </c:pt>
                <c:pt idx="452">
                  <c:v>41361</c:v>
                </c:pt>
                <c:pt idx="453">
                  <c:v>41362</c:v>
                </c:pt>
                <c:pt idx="454">
                  <c:v>41363</c:v>
                </c:pt>
                <c:pt idx="455">
                  <c:v>41364</c:v>
                </c:pt>
                <c:pt idx="456">
                  <c:v>41365</c:v>
                </c:pt>
                <c:pt idx="457">
                  <c:v>41366</c:v>
                </c:pt>
                <c:pt idx="458">
                  <c:v>41367</c:v>
                </c:pt>
                <c:pt idx="459">
                  <c:v>41368</c:v>
                </c:pt>
                <c:pt idx="460">
                  <c:v>41369</c:v>
                </c:pt>
                <c:pt idx="461">
                  <c:v>41370</c:v>
                </c:pt>
                <c:pt idx="462">
                  <c:v>41371</c:v>
                </c:pt>
                <c:pt idx="463">
                  <c:v>41372</c:v>
                </c:pt>
                <c:pt idx="464">
                  <c:v>41373</c:v>
                </c:pt>
                <c:pt idx="465">
                  <c:v>41374</c:v>
                </c:pt>
                <c:pt idx="466">
                  <c:v>41375</c:v>
                </c:pt>
                <c:pt idx="467">
                  <c:v>41376</c:v>
                </c:pt>
                <c:pt idx="468">
                  <c:v>41377</c:v>
                </c:pt>
                <c:pt idx="469">
                  <c:v>41378</c:v>
                </c:pt>
                <c:pt idx="470">
                  <c:v>41379</c:v>
                </c:pt>
                <c:pt idx="471">
                  <c:v>41380</c:v>
                </c:pt>
                <c:pt idx="472">
                  <c:v>41381</c:v>
                </c:pt>
                <c:pt idx="473">
                  <c:v>41382</c:v>
                </c:pt>
                <c:pt idx="474">
                  <c:v>41383</c:v>
                </c:pt>
                <c:pt idx="475">
                  <c:v>41384</c:v>
                </c:pt>
                <c:pt idx="476">
                  <c:v>41385</c:v>
                </c:pt>
                <c:pt idx="477">
                  <c:v>41386</c:v>
                </c:pt>
                <c:pt idx="478">
                  <c:v>41387</c:v>
                </c:pt>
                <c:pt idx="479">
                  <c:v>41388</c:v>
                </c:pt>
                <c:pt idx="480">
                  <c:v>41389</c:v>
                </c:pt>
                <c:pt idx="481">
                  <c:v>41390</c:v>
                </c:pt>
                <c:pt idx="482">
                  <c:v>41391</c:v>
                </c:pt>
                <c:pt idx="483">
                  <c:v>41392</c:v>
                </c:pt>
                <c:pt idx="484">
                  <c:v>41393</c:v>
                </c:pt>
                <c:pt idx="485">
                  <c:v>41394</c:v>
                </c:pt>
                <c:pt idx="486">
                  <c:v>41395</c:v>
                </c:pt>
                <c:pt idx="487">
                  <c:v>41396</c:v>
                </c:pt>
                <c:pt idx="488">
                  <c:v>41397</c:v>
                </c:pt>
                <c:pt idx="489">
                  <c:v>41398</c:v>
                </c:pt>
                <c:pt idx="490">
                  <c:v>41399</c:v>
                </c:pt>
                <c:pt idx="491">
                  <c:v>41400</c:v>
                </c:pt>
                <c:pt idx="492">
                  <c:v>41401</c:v>
                </c:pt>
                <c:pt idx="493">
                  <c:v>41402</c:v>
                </c:pt>
                <c:pt idx="494">
                  <c:v>41403</c:v>
                </c:pt>
                <c:pt idx="495">
                  <c:v>41404</c:v>
                </c:pt>
                <c:pt idx="496">
                  <c:v>41405</c:v>
                </c:pt>
                <c:pt idx="497">
                  <c:v>41406</c:v>
                </c:pt>
                <c:pt idx="498">
                  <c:v>41407</c:v>
                </c:pt>
                <c:pt idx="499">
                  <c:v>41408</c:v>
                </c:pt>
                <c:pt idx="500">
                  <c:v>41409</c:v>
                </c:pt>
                <c:pt idx="501">
                  <c:v>41410</c:v>
                </c:pt>
                <c:pt idx="502">
                  <c:v>41411</c:v>
                </c:pt>
                <c:pt idx="503">
                  <c:v>41412</c:v>
                </c:pt>
                <c:pt idx="504">
                  <c:v>41413</c:v>
                </c:pt>
                <c:pt idx="505">
                  <c:v>41414</c:v>
                </c:pt>
                <c:pt idx="506">
                  <c:v>41415</c:v>
                </c:pt>
                <c:pt idx="507">
                  <c:v>41416</c:v>
                </c:pt>
                <c:pt idx="508">
                  <c:v>41417</c:v>
                </c:pt>
                <c:pt idx="509">
                  <c:v>41418</c:v>
                </c:pt>
                <c:pt idx="510">
                  <c:v>41419</c:v>
                </c:pt>
                <c:pt idx="511">
                  <c:v>41420</c:v>
                </c:pt>
                <c:pt idx="512">
                  <c:v>41421</c:v>
                </c:pt>
                <c:pt idx="513">
                  <c:v>41422</c:v>
                </c:pt>
                <c:pt idx="514">
                  <c:v>41423</c:v>
                </c:pt>
                <c:pt idx="515">
                  <c:v>41424</c:v>
                </c:pt>
                <c:pt idx="516">
                  <c:v>41425</c:v>
                </c:pt>
                <c:pt idx="517">
                  <c:v>41426</c:v>
                </c:pt>
                <c:pt idx="518">
                  <c:v>41427</c:v>
                </c:pt>
                <c:pt idx="519">
                  <c:v>41428</c:v>
                </c:pt>
                <c:pt idx="520">
                  <c:v>41429</c:v>
                </c:pt>
                <c:pt idx="521">
                  <c:v>41430</c:v>
                </c:pt>
                <c:pt idx="522">
                  <c:v>41431</c:v>
                </c:pt>
                <c:pt idx="523">
                  <c:v>41432</c:v>
                </c:pt>
                <c:pt idx="524">
                  <c:v>41433</c:v>
                </c:pt>
                <c:pt idx="525">
                  <c:v>41434</c:v>
                </c:pt>
                <c:pt idx="526">
                  <c:v>41435</c:v>
                </c:pt>
                <c:pt idx="527">
                  <c:v>41436</c:v>
                </c:pt>
                <c:pt idx="528">
                  <c:v>41437</c:v>
                </c:pt>
                <c:pt idx="529">
                  <c:v>41438</c:v>
                </c:pt>
                <c:pt idx="530">
                  <c:v>41439</c:v>
                </c:pt>
                <c:pt idx="531">
                  <c:v>41440</c:v>
                </c:pt>
                <c:pt idx="532">
                  <c:v>41441</c:v>
                </c:pt>
                <c:pt idx="533">
                  <c:v>41442</c:v>
                </c:pt>
                <c:pt idx="534">
                  <c:v>41443</c:v>
                </c:pt>
                <c:pt idx="535">
                  <c:v>41444</c:v>
                </c:pt>
                <c:pt idx="536">
                  <c:v>41445</c:v>
                </c:pt>
                <c:pt idx="537">
                  <c:v>41446</c:v>
                </c:pt>
                <c:pt idx="538">
                  <c:v>41447</c:v>
                </c:pt>
                <c:pt idx="539">
                  <c:v>41448</c:v>
                </c:pt>
                <c:pt idx="540">
                  <c:v>41449</c:v>
                </c:pt>
                <c:pt idx="541">
                  <c:v>41450</c:v>
                </c:pt>
                <c:pt idx="542">
                  <c:v>41451</c:v>
                </c:pt>
                <c:pt idx="543">
                  <c:v>41452</c:v>
                </c:pt>
                <c:pt idx="544">
                  <c:v>41453</c:v>
                </c:pt>
                <c:pt idx="545">
                  <c:v>41454</c:v>
                </c:pt>
                <c:pt idx="546">
                  <c:v>41455</c:v>
                </c:pt>
                <c:pt idx="547">
                  <c:v>41456</c:v>
                </c:pt>
                <c:pt idx="548">
                  <c:v>41457</c:v>
                </c:pt>
                <c:pt idx="549">
                  <c:v>41458</c:v>
                </c:pt>
                <c:pt idx="550">
                  <c:v>41459</c:v>
                </c:pt>
                <c:pt idx="551">
                  <c:v>41460</c:v>
                </c:pt>
                <c:pt idx="552">
                  <c:v>41461</c:v>
                </c:pt>
                <c:pt idx="553">
                  <c:v>41462</c:v>
                </c:pt>
                <c:pt idx="554">
                  <c:v>41463</c:v>
                </c:pt>
                <c:pt idx="555">
                  <c:v>41464</c:v>
                </c:pt>
                <c:pt idx="556">
                  <c:v>41465</c:v>
                </c:pt>
                <c:pt idx="557">
                  <c:v>41466</c:v>
                </c:pt>
                <c:pt idx="558">
                  <c:v>41467</c:v>
                </c:pt>
                <c:pt idx="559">
                  <c:v>41468</c:v>
                </c:pt>
                <c:pt idx="560">
                  <c:v>41469</c:v>
                </c:pt>
                <c:pt idx="561">
                  <c:v>41470</c:v>
                </c:pt>
                <c:pt idx="562">
                  <c:v>41471</c:v>
                </c:pt>
                <c:pt idx="563">
                  <c:v>41472</c:v>
                </c:pt>
                <c:pt idx="564">
                  <c:v>41473</c:v>
                </c:pt>
                <c:pt idx="565">
                  <c:v>41474</c:v>
                </c:pt>
                <c:pt idx="566">
                  <c:v>41475</c:v>
                </c:pt>
                <c:pt idx="567">
                  <c:v>41476</c:v>
                </c:pt>
                <c:pt idx="568">
                  <c:v>41477</c:v>
                </c:pt>
                <c:pt idx="569">
                  <c:v>41478</c:v>
                </c:pt>
                <c:pt idx="570">
                  <c:v>41479</c:v>
                </c:pt>
                <c:pt idx="571">
                  <c:v>41480</c:v>
                </c:pt>
                <c:pt idx="572">
                  <c:v>41481</c:v>
                </c:pt>
                <c:pt idx="573">
                  <c:v>41482</c:v>
                </c:pt>
                <c:pt idx="574">
                  <c:v>41483</c:v>
                </c:pt>
                <c:pt idx="575">
                  <c:v>41484</c:v>
                </c:pt>
                <c:pt idx="576">
                  <c:v>41485</c:v>
                </c:pt>
                <c:pt idx="577">
                  <c:v>41486</c:v>
                </c:pt>
                <c:pt idx="578">
                  <c:v>41487</c:v>
                </c:pt>
                <c:pt idx="579">
                  <c:v>41488</c:v>
                </c:pt>
                <c:pt idx="580">
                  <c:v>41489</c:v>
                </c:pt>
                <c:pt idx="581">
                  <c:v>41490</c:v>
                </c:pt>
                <c:pt idx="582">
                  <c:v>41491</c:v>
                </c:pt>
                <c:pt idx="583">
                  <c:v>41492</c:v>
                </c:pt>
                <c:pt idx="584">
                  <c:v>41493</c:v>
                </c:pt>
                <c:pt idx="585">
                  <c:v>41494</c:v>
                </c:pt>
                <c:pt idx="586">
                  <c:v>41495</c:v>
                </c:pt>
                <c:pt idx="587">
                  <c:v>41496</c:v>
                </c:pt>
                <c:pt idx="588">
                  <c:v>41497</c:v>
                </c:pt>
                <c:pt idx="589">
                  <c:v>41498</c:v>
                </c:pt>
                <c:pt idx="590">
                  <c:v>41499</c:v>
                </c:pt>
                <c:pt idx="591">
                  <c:v>41500</c:v>
                </c:pt>
                <c:pt idx="592">
                  <c:v>41501</c:v>
                </c:pt>
                <c:pt idx="593">
                  <c:v>41502</c:v>
                </c:pt>
                <c:pt idx="594">
                  <c:v>41503</c:v>
                </c:pt>
                <c:pt idx="595">
                  <c:v>41504</c:v>
                </c:pt>
                <c:pt idx="596">
                  <c:v>41505</c:v>
                </c:pt>
                <c:pt idx="597">
                  <c:v>41506</c:v>
                </c:pt>
                <c:pt idx="598">
                  <c:v>41507</c:v>
                </c:pt>
                <c:pt idx="599">
                  <c:v>41508</c:v>
                </c:pt>
                <c:pt idx="600">
                  <c:v>41509</c:v>
                </c:pt>
                <c:pt idx="601">
                  <c:v>41510</c:v>
                </c:pt>
                <c:pt idx="602">
                  <c:v>41511</c:v>
                </c:pt>
                <c:pt idx="603">
                  <c:v>41512</c:v>
                </c:pt>
                <c:pt idx="604">
                  <c:v>41513</c:v>
                </c:pt>
                <c:pt idx="605">
                  <c:v>41514</c:v>
                </c:pt>
                <c:pt idx="606">
                  <c:v>41515</c:v>
                </c:pt>
                <c:pt idx="607">
                  <c:v>41516</c:v>
                </c:pt>
                <c:pt idx="608">
                  <c:v>41517</c:v>
                </c:pt>
                <c:pt idx="609">
                  <c:v>41518</c:v>
                </c:pt>
                <c:pt idx="610">
                  <c:v>41519</c:v>
                </c:pt>
                <c:pt idx="611">
                  <c:v>41520</c:v>
                </c:pt>
                <c:pt idx="612">
                  <c:v>41521</c:v>
                </c:pt>
                <c:pt idx="613">
                  <c:v>41522</c:v>
                </c:pt>
                <c:pt idx="614">
                  <c:v>41523</c:v>
                </c:pt>
                <c:pt idx="615">
                  <c:v>41524</c:v>
                </c:pt>
                <c:pt idx="616">
                  <c:v>41525</c:v>
                </c:pt>
                <c:pt idx="617">
                  <c:v>41526</c:v>
                </c:pt>
                <c:pt idx="618">
                  <c:v>41527</c:v>
                </c:pt>
                <c:pt idx="619">
                  <c:v>41528</c:v>
                </c:pt>
                <c:pt idx="620">
                  <c:v>41529</c:v>
                </c:pt>
                <c:pt idx="621">
                  <c:v>41530</c:v>
                </c:pt>
                <c:pt idx="622">
                  <c:v>41531</c:v>
                </c:pt>
                <c:pt idx="623">
                  <c:v>41532</c:v>
                </c:pt>
                <c:pt idx="624">
                  <c:v>41533</c:v>
                </c:pt>
                <c:pt idx="625">
                  <c:v>41534</c:v>
                </c:pt>
                <c:pt idx="626">
                  <c:v>41535</c:v>
                </c:pt>
                <c:pt idx="627">
                  <c:v>41536</c:v>
                </c:pt>
                <c:pt idx="628">
                  <c:v>41537</c:v>
                </c:pt>
                <c:pt idx="629">
                  <c:v>41538</c:v>
                </c:pt>
                <c:pt idx="630">
                  <c:v>41539</c:v>
                </c:pt>
                <c:pt idx="631">
                  <c:v>41540</c:v>
                </c:pt>
                <c:pt idx="632">
                  <c:v>41541</c:v>
                </c:pt>
                <c:pt idx="633">
                  <c:v>41542</c:v>
                </c:pt>
                <c:pt idx="634">
                  <c:v>41543</c:v>
                </c:pt>
                <c:pt idx="635">
                  <c:v>41544</c:v>
                </c:pt>
                <c:pt idx="636">
                  <c:v>41545</c:v>
                </c:pt>
                <c:pt idx="637">
                  <c:v>41546</c:v>
                </c:pt>
                <c:pt idx="638">
                  <c:v>41547</c:v>
                </c:pt>
                <c:pt idx="639">
                  <c:v>41548</c:v>
                </c:pt>
                <c:pt idx="640">
                  <c:v>41549</c:v>
                </c:pt>
                <c:pt idx="641">
                  <c:v>41550</c:v>
                </c:pt>
                <c:pt idx="642">
                  <c:v>41551</c:v>
                </c:pt>
                <c:pt idx="643">
                  <c:v>41552</c:v>
                </c:pt>
                <c:pt idx="644">
                  <c:v>41553</c:v>
                </c:pt>
                <c:pt idx="645">
                  <c:v>41554</c:v>
                </c:pt>
                <c:pt idx="646">
                  <c:v>41555</c:v>
                </c:pt>
                <c:pt idx="647">
                  <c:v>41556</c:v>
                </c:pt>
                <c:pt idx="648">
                  <c:v>41557</c:v>
                </c:pt>
                <c:pt idx="649">
                  <c:v>41558</c:v>
                </c:pt>
                <c:pt idx="650">
                  <c:v>41559</c:v>
                </c:pt>
                <c:pt idx="651">
                  <c:v>41560</c:v>
                </c:pt>
                <c:pt idx="652">
                  <c:v>41561</c:v>
                </c:pt>
                <c:pt idx="653">
                  <c:v>41562</c:v>
                </c:pt>
                <c:pt idx="654">
                  <c:v>41563</c:v>
                </c:pt>
                <c:pt idx="655">
                  <c:v>41564</c:v>
                </c:pt>
                <c:pt idx="656">
                  <c:v>41565</c:v>
                </c:pt>
                <c:pt idx="657">
                  <c:v>41566</c:v>
                </c:pt>
                <c:pt idx="658">
                  <c:v>41567</c:v>
                </c:pt>
                <c:pt idx="659">
                  <c:v>41568</c:v>
                </c:pt>
                <c:pt idx="660">
                  <c:v>41569</c:v>
                </c:pt>
                <c:pt idx="661">
                  <c:v>41570</c:v>
                </c:pt>
                <c:pt idx="662">
                  <c:v>41571</c:v>
                </c:pt>
                <c:pt idx="663">
                  <c:v>41572</c:v>
                </c:pt>
                <c:pt idx="664">
                  <c:v>41573</c:v>
                </c:pt>
                <c:pt idx="665">
                  <c:v>41574</c:v>
                </c:pt>
                <c:pt idx="666">
                  <c:v>41575</c:v>
                </c:pt>
                <c:pt idx="667">
                  <c:v>41576</c:v>
                </c:pt>
                <c:pt idx="668">
                  <c:v>41577</c:v>
                </c:pt>
                <c:pt idx="669">
                  <c:v>41578</c:v>
                </c:pt>
                <c:pt idx="670">
                  <c:v>41579</c:v>
                </c:pt>
                <c:pt idx="671">
                  <c:v>41580</c:v>
                </c:pt>
                <c:pt idx="672">
                  <c:v>41581</c:v>
                </c:pt>
                <c:pt idx="673">
                  <c:v>41582</c:v>
                </c:pt>
                <c:pt idx="674">
                  <c:v>41583</c:v>
                </c:pt>
                <c:pt idx="675">
                  <c:v>41584</c:v>
                </c:pt>
                <c:pt idx="676">
                  <c:v>41585</c:v>
                </c:pt>
                <c:pt idx="677">
                  <c:v>41586</c:v>
                </c:pt>
                <c:pt idx="678">
                  <c:v>41587</c:v>
                </c:pt>
                <c:pt idx="679">
                  <c:v>41588</c:v>
                </c:pt>
                <c:pt idx="680">
                  <c:v>41589</c:v>
                </c:pt>
                <c:pt idx="681">
                  <c:v>41590</c:v>
                </c:pt>
                <c:pt idx="682">
                  <c:v>41591</c:v>
                </c:pt>
                <c:pt idx="683">
                  <c:v>41592</c:v>
                </c:pt>
                <c:pt idx="684">
                  <c:v>41593</c:v>
                </c:pt>
                <c:pt idx="685">
                  <c:v>41594</c:v>
                </c:pt>
                <c:pt idx="686">
                  <c:v>41595</c:v>
                </c:pt>
                <c:pt idx="687">
                  <c:v>41596</c:v>
                </c:pt>
                <c:pt idx="688">
                  <c:v>41597</c:v>
                </c:pt>
                <c:pt idx="689">
                  <c:v>41598</c:v>
                </c:pt>
                <c:pt idx="690">
                  <c:v>41599</c:v>
                </c:pt>
                <c:pt idx="691">
                  <c:v>41600</c:v>
                </c:pt>
                <c:pt idx="692">
                  <c:v>41601</c:v>
                </c:pt>
                <c:pt idx="693">
                  <c:v>41602</c:v>
                </c:pt>
                <c:pt idx="694">
                  <c:v>41603</c:v>
                </c:pt>
                <c:pt idx="695">
                  <c:v>41604</c:v>
                </c:pt>
                <c:pt idx="696">
                  <c:v>41605</c:v>
                </c:pt>
                <c:pt idx="697">
                  <c:v>41606</c:v>
                </c:pt>
                <c:pt idx="698">
                  <c:v>41607</c:v>
                </c:pt>
                <c:pt idx="699">
                  <c:v>41608</c:v>
                </c:pt>
                <c:pt idx="700">
                  <c:v>41609</c:v>
                </c:pt>
                <c:pt idx="701">
                  <c:v>41610</c:v>
                </c:pt>
                <c:pt idx="702">
                  <c:v>41611</c:v>
                </c:pt>
                <c:pt idx="703">
                  <c:v>41612</c:v>
                </c:pt>
                <c:pt idx="704">
                  <c:v>41613</c:v>
                </c:pt>
                <c:pt idx="705">
                  <c:v>41614</c:v>
                </c:pt>
                <c:pt idx="706">
                  <c:v>41615</c:v>
                </c:pt>
                <c:pt idx="707">
                  <c:v>41616</c:v>
                </c:pt>
                <c:pt idx="708">
                  <c:v>41617</c:v>
                </c:pt>
                <c:pt idx="709">
                  <c:v>41618</c:v>
                </c:pt>
                <c:pt idx="710">
                  <c:v>41619</c:v>
                </c:pt>
                <c:pt idx="711">
                  <c:v>41620</c:v>
                </c:pt>
                <c:pt idx="712">
                  <c:v>41621</c:v>
                </c:pt>
                <c:pt idx="713">
                  <c:v>41622</c:v>
                </c:pt>
                <c:pt idx="714">
                  <c:v>41623</c:v>
                </c:pt>
                <c:pt idx="715">
                  <c:v>41624</c:v>
                </c:pt>
                <c:pt idx="716">
                  <c:v>41625</c:v>
                </c:pt>
                <c:pt idx="717">
                  <c:v>41626</c:v>
                </c:pt>
                <c:pt idx="718">
                  <c:v>41627</c:v>
                </c:pt>
                <c:pt idx="719">
                  <c:v>41628</c:v>
                </c:pt>
                <c:pt idx="720">
                  <c:v>41629</c:v>
                </c:pt>
                <c:pt idx="721">
                  <c:v>41630</c:v>
                </c:pt>
                <c:pt idx="722">
                  <c:v>41631</c:v>
                </c:pt>
                <c:pt idx="723">
                  <c:v>41632</c:v>
                </c:pt>
                <c:pt idx="724">
                  <c:v>41633</c:v>
                </c:pt>
                <c:pt idx="725">
                  <c:v>41634</c:v>
                </c:pt>
                <c:pt idx="726">
                  <c:v>41635</c:v>
                </c:pt>
                <c:pt idx="727">
                  <c:v>41636</c:v>
                </c:pt>
                <c:pt idx="728">
                  <c:v>41637</c:v>
                </c:pt>
                <c:pt idx="729">
                  <c:v>41638</c:v>
                </c:pt>
                <c:pt idx="730">
                  <c:v>41639</c:v>
                </c:pt>
              </c:numCache>
            </c:numRef>
          </c:xVal>
          <c:yVal>
            <c:numRef>
              <c:f>'Forecasting sheet'!$L$7:$L$737</c:f>
              <c:numCache>
                <c:formatCode>m/d/yyyy</c:formatCode>
                <c:ptCount val="731"/>
                <c:pt idx="0">
                  <c:v>41085</c:v>
                </c:pt>
                <c:pt idx="1">
                  <c:v>41085</c:v>
                </c:pt>
                <c:pt idx="2">
                  <c:v>41085</c:v>
                </c:pt>
                <c:pt idx="3">
                  <c:v>41085</c:v>
                </c:pt>
                <c:pt idx="4">
                  <c:v>41085</c:v>
                </c:pt>
                <c:pt idx="5">
                  <c:v>41085</c:v>
                </c:pt>
                <c:pt idx="6">
                  <c:v>41085</c:v>
                </c:pt>
                <c:pt idx="7">
                  <c:v>41085</c:v>
                </c:pt>
                <c:pt idx="8">
                  <c:v>41085</c:v>
                </c:pt>
                <c:pt idx="9">
                  <c:v>41085</c:v>
                </c:pt>
                <c:pt idx="10">
                  <c:v>41085</c:v>
                </c:pt>
                <c:pt idx="11">
                  <c:v>41085</c:v>
                </c:pt>
                <c:pt idx="12">
                  <c:v>41085</c:v>
                </c:pt>
                <c:pt idx="13">
                  <c:v>41085</c:v>
                </c:pt>
                <c:pt idx="14">
                  <c:v>41085</c:v>
                </c:pt>
                <c:pt idx="15">
                  <c:v>41085</c:v>
                </c:pt>
                <c:pt idx="16">
                  <c:v>41085</c:v>
                </c:pt>
                <c:pt idx="17">
                  <c:v>41085</c:v>
                </c:pt>
                <c:pt idx="18">
                  <c:v>41085</c:v>
                </c:pt>
                <c:pt idx="19">
                  <c:v>41085</c:v>
                </c:pt>
                <c:pt idx="20">
                  <c:v>41085</c:v>
                </c:pt>
                <c:pt idx="21">
                  <c:v>41085</c:v>
                </c:pt>
                <c:pt idx="22">
                  <c:v>41085</c:v>
                </c:pt>
                <c:pt idx="23">
                  <c:v>41085</c:v>
                </c:pt>
                <c:pt idx="24">
                  <c:v>41085</c:v>
                </c:pt>
                <c:pt idx="25">
                  <c:v>41085</c:v>
                </c:pt>
                <c:pt idx="26">
                  <c:v>41085</c:v>
                </c:pt>
                <c:pt idx="27">
                  <c:v>41085</c:v>
                </c:pt>
                <c:pt idx="28">
                  <c:v>41085</c:v>
                </c:pt>
                <c:pt idx="29">
                  <c:v>41085</c:v>
                </c:pt>
                <c:pt idx="30">
                  <c:v>41085</c:v>
                </c:pt>
                <c:pt idx="31">
                  <c:v>41085</c:v>
                </c:pt>
                <c:pt idx="32">
                  <c:v>41085</c:v>
                </c:pt>
                <c:pt idx="33">
                  <c:v>41085</c:v>
                </c:pt>
                <c:pt idx="34">
                  <c:v>41085</c:v>
                </c:pt>
                <c:pt idx="35">
                  <c:v>41085</c:v>
                </c:pt>
                <c:pt idx="36">
                  <c:v>41085</c:v>
                </c:pt>
                <c:pt idx="37">
                  <c:v>41085</c:v>
                </c:pt>
                <c:pt idx="38">
                  <c:v>41085</c:v>
                </c:pt>
                <c:pt idx="39">
                  <c:v>41085</c:v>
                </c:pt>
                <c:pt idx="40">
                  <c:v>41085</c:v>
                </c:pt>
                <c:pt idx="41">
                  <c:v>41085</c:v>
                </c:pt>
                <c:pt idx="42">
                  <c:v>41085</c:v>
                </c:pt>
                <c:pt idx="43">
                  <c:v>41085</c:v>
                </c:pt>
                <c:pt idx="44">
                  <c:v>41085</c:v>
                </c:pt>
                <c:pt idx="45">
                  <c:v>41085</c:v>
                </c:pt>
                <c:pt idx="46">
                  <c:v>41085</c:v>
                </c:pt>
                <c:pt idx="47">
                  <c:v>41085</c:v>
                </c:pt>
                <c:pt idx="48">
                  <c:v>41085</c:v>
                </c:pt>
                <c:pt idx="49">
                  <c:v>41085</c:v>
                </c:pt>
                <c:pt idx="50">
                  <c:v>41085</c:v>
                </c:pt>
                <c:pt idx="51">
                  <c:v>41085</c:v>
                </c:pt>
                <c:pt idx="52">
                  <c:v>41085</c:v>
                </c:pt>
                <c:pt idx="53">
                  <c:v>41085</c:v>
                </c:pt>
                <c:pt idx="54">
                  <c:v>41085</c:v>
                </c:pt>
                <c:pt idx="55">
                  <c:v>41085</c:v>
                </c:pt>
                <c:pt idx="56">
                  <c:v>41085</c:v>
                </c:pt>
                <c:pt idx="57">
                  <c:v>41085</c:v>
                </c:pt>
                <c:pt idx="58">
                  <c:v>41085</c:v>
                </c:pt>
                <c:pt idx="59">
                  <c:v>41085</c:v>
                </c:pt>
                <c:pt idx="60">
                  <c:v>41086</c:v>
                </c:pt>
                <c:pt idx="61">
                  <c:v>41086</c:v>
                </c:pt>
                <c:pt idx="62">
                  <c:v>41086</c:v>
                </c:pt>
                <c:pt idx="63">
                  <c:v>41086</c:v>
                </c:pt>
                <c:pt idx="64">
                  <c:v>41086</c:v>
                </c:pt>
                <c:pt idx="65">
                  <c:v>41086</c:v>
                </c:pt>
                <c:pt idx="66">
                  <c:v>41086</c:v>
                </c:pt>
                <c:pt idx="67">
                  <c:v>41086</c:v>
                </c:pt>
                <c:pt idx="68">
                  <c:v>41086</c:v>
                </c:pt>
                <c:pt idx="69">
                  <c:v>41086</c:v>
                </c:pt>
                <c:pt idx="70">
                  <c:v>41086</c:v>
                </c:pt>
                <c:pt idx="71">
                  <c:v>41086</c:v>
                </c:pt>
                <c:pt idx="72">
                  <c:v>41086</c:v>
                </c:pt>
                <c:pt idx="73">
                  <c:v>41086</c:v>
                </c:pt>
                <c:pt idx="74">
                  <c:v>41086</c:v>
                </c:pt>
                <c:pt idx="75">
                  <c:v>41087</c:v>
                </c:pt>
                <c:pt idx="76">
                  <c:v>41087</c:v>
                </c:pt>
                <c:pt idx="77">
                  <c:v>41087</c:v>
                </c:pt>
                <c:pt idx="78">
                  <c:v>41087</c:v>
                </c:pt>
                <c:pt idx="79">
                  <c:v>41087</c:v>
                </c:pt>
                <c:pt idx="80">
                  <c:v>41087</c:v>
                </c:pt>
                <c:pt idx="81">
                  <c:v>41087</c:v>
                </c:pt>
                <c:pt idx="82">
                  <c:v>41087</c:v>
                </c:pt>
                <c:pt idx="83">
                  <c:v>41088</c:v>
                </c:pt>
                <c:pt idx="84">
                  <c:v>41088</c:v>
                </c:pt>
                <c:pt idx="85">
                  <c:v>41088</c:v>
                </c:pt>
                <c:pt idx="86">
                  <c:v>41088</c:v>
                </c:pt>
                <c:pt idx="87">
                  <c:v>41088</c:v>
                </c:pt>
                <c:pt idx="88">
                  <c:v>41088</c:v>
                </c:pt>
                <c:pt idx="89">
                  <c:v>41089</c:v>
                </c:pt>
                <c:pt idx="90">
                  <c:v>41089</c:v>
                </c:pt>
                <c:pt idx="91">
                  <c:v>41089</c:v>
                </c:pt>
                <c:pt idx="92">
                  <c:v>41089</c:v>
                </c:pt>
                <c:pt idx="93">
                  <c:v>41089</c:v>
                </c:pt>
                <c:pt idx="94">
                  <c:v>41089</c:v>
                </c:pt>
                <c:pt idx="95">
                  <c:v>41090</c:v>
                </c:pt>
                <c:pt idx="96">
                  <c:v>41090</c:v>
                </c:pt>
                <c:pt idx="97">
                  <c:v>41090</c:v>
                </c:pt>
                <c:pt idx="98">
                  <c:v>41090</c:v>
                </c:pt>
                <c:pt idx="99">
                  <c:v>41091</c:v>
                </c:pt>
                <c:pt idx="100">
                  <c:v>41091</c:v>
                </c:pt>
                <c:pt idx="101">
                  <c:v>41091</c:v>
                </c:pt>
                <c:pt idx="102">
                  <c:v>41091</c:v>
                </c:pt>
                <c:pt idx="103">
                  <c:v>41092</c:v>
                </c:pt>
                <c:pt idx="104">
                  <c:v>41092</c:v>
                </c:pt>
                <c:pt idx="105">
                  <c:v>41092</c:v>
                </c:pt>
                <c:pt idx="106">
                  <c:v>41092</c:v>
                </c:pt>
                <c:pt idx="107">
                  <c:v>41093</c:v>
                </c:pt>
                <c:pt idx="108">
                  <c:v>41093</c:v>
                </c:pt>
                <c:pt idx="109">
                  <c:v>41093</c:v>
                </c:pt>
                <c:pt idx="110">
                  <c:v>41094</c:v>
                </c:pt>
                <c:pt idx="111">
                  <c:v>41094</c:v>
                </c:pt>
                <c:pt idx="112">
                  <c:v>41094</c:v>
                </c:pt>
                <c:pt idx="113">
                  <c:v>41095</c:v>
                </c:pt>
                <c:pt idx="114">
                  <c:v>41095</c:v>
                </c:pt>
                <c:pt idx="115">
                  <c:v>41095</c:v>
                </c:pt>
                <c:pt idx="116">
                  <c:v>41096</c:v>
                </c:pt>
                <c:pt idx="117">
                  <c:v>41096</c:v>
                </c:pt>
                <c:pt idx="118">
                  <c:v>41096</c:v>
                </c:pt>
                <c:pt idx="119">
                  <c:v>41097</c:v>
                </c:pt>
                <c:pt idx="120">
                  <c:v>41097</c:v>
                </c:pt>
                <c:pt idx="121">
                  <c:v>41098</c:v>
                </c:pt>
                <c:pt idx="122">
                  <c:v>41098</c:v>
                </c:pt>
                <c:pt idx="123">
                  <c:v>41099</c:v>
                </c:pt>
                <c:pt idx="124">
                  <c:v>41099</c:v>
                </c:pt>
                <c:pt idx="125">
                  <c:v>41100</c:v>
                </c:pt>
                <c:pt idx="126">
                  <c:v>41100</c:v>
                </c:pt>
                <c:pt idx="127">
                  <c:v>41101</c:v>
                </c:pt>
                <c:pt idx="128">
                  <c:v>41101</c:v>
                </c:pt>
                <c:pt idx="129">
                  <c:v>41102</c:v>
                </c:pt>
                <c:pt idx="130">
                  <c:v>41102</c:v>
                </c:pt>
                <c:pt idx="131">
                  <c:v>41103</c:v>
                </c:pt>
                <c:pt idx="132">
                  <c:v>41103</c:v>
                </c:pt>
                <c:pt idx="133">
                  <c:v>41104</c:v>
                </c:pt>
                <c:pt idx="134">
                  <c:v>41105</c:v>
                </c:pt>
                <c:pt idx="135">
                  <c:v>41105</c:v>
                </c:pt>
                <c:pt idx="136">
                  <c:v>41106</c:v>
                </c:pt>
                <c:pt idx="137">
                  <c:v>41106</c:v>
                </c:pt>
                <c:pt idx="138">
                  <c:v>41107</c:v>
                </c:pt>
                <c:pt idx="139">
                  <c:v>41108</c:v>
                </c:pt>
                <c:pt idx="140">
                  <c:v>41108</c:v>
                </c:pt>
                <c:pt idx="141">
                  <c:v>41109</c:v>
                </c:pt>
                <c:pt idx="142">
                  <c:v>41110</c:v>
                </c:pt>
                <c:pt idx="143">
                  <c:v>41111</c:v>
                </c:pt>
                <c:pt idx="144">
                  <c:v>41111</c:v>
                </c:pt>
                <c:pt idx="145">
                  <c:v>41112</c:v>
                </c:pt>
                <c:pt idx="146">
                  <c:v>41113</c:v>
                </c:pt>
                <c:pt idx="147">
                  <c:v>41113</c:v>
                </c:pt>
                <c:pt idx="148">
                  <c:v>41114</c:v>
                </c:pt>
                <c:pt idx="149">
                  <c:v>41115</c:v>
                </c:pt>
                <c:pt idx="150">
                  <c:v>41116</c:v>
                </c:pt>
                <c:pt idx="151">
                  <c:v>41116</c:v>
                </c:pt>
                <c:pt idx="152">
                  <c:v>41117</c:v>
                </c:pt>
                <c:pt idx="153">
                  <c:v>41118</c:v>
                </c:pt>
                <c:pt idx="154">
                  <c:v>41119</c:v>
                </c:pt>
                <c:pt idx="155">
                  <c:v>41120</c:v>
                </c:pt>
                <c:pt idx="156">
                  <c:v>41121</c:v>
                </c:pt>
                <c:pt idx="157">
                  <c:v>41121</c:v>
                </c:pt>
                <c:pt idx="158">
                  <c:v>41122</c:v>
                </c:pt>
                <c:pt idx="159">
                  <c:v>41123</c:v>
                </c:pt>
                <c:pt idx="160">
                  <c:v>41124</c:v>
                </c:pt>
                <c:pt idx="161">
                  <c:v>41125</c:v>
                </c:pt>
                <c:pt idx="162">
                  <c:v>41126</c:v>
                </c:pt>
                <c:pt idx="163">
                  <c:v>41127</c:v>
                </c:pt>
                <c:pt idx="164">
                  <c:v>41128</c:v>
                </c:pt>
                <c:pt idx="165">
                  <c:v>41129</c:v>
                </c:pt>
                <c:pt idx="166">
                  <c:v>41130</c:v>
                </c:pt>
                <c:pt idx="167">
                  <c:v>41131</c:v>
                </c:pt>
                <c:pt idx="168">
                  <c:v>41132</c:v>
                </c:pt>
                <c:pt idx="169">
                  <c:v>41133</c:v>
                </c:pt>
                <c:pt idx="170">
                  <c:v>41134</c:v>
                </c:pt>
                <c:pt idx="171">
                  <c:v>41135</c:v>
                </c:pt>
                <c:pt idx="172">
                  <c:v>41136</c:v>
                </c:pt>
                <c:pt idx="173">
                  <c:v>41137</c:v>
                </c:pt>
                <c:pt idx="174">
                  <c:v>41138</c:v>
                </c:pt>
                <c:pt idx="175">
                  <c:v>41139</c:v>
                </c:pt>
                <c:pt idx="176">
                  <c:v>41140</c:v>
                </c:pt>
                <c:pt idx="177">
                  <c:v>41141</c:v>
                </c:pt>
                <c:pt idx="178">
                  <c:v>41142</c:v>
                </c:pt>
                <c:pt idx="179">
                  <c:v>41144</c:v>
                </c:pt>
                <c:pt idx="180">
                  <c:v>41145</c:v>
                </c:pt>
                <c:pt idx="181">
                  <c:v>41146</c:v>
                </c:pt>
                <c:pt idx="182">
                  <c:v>41147</c:v>
                </c:pt>
                <c:pt idx="183">
                  <c:v>41148</c:v>
                </c:pt>
                <c:pt idx="184">
                  <c:v>41150</c:v>
                </c:pt>
                <c:pt idx="185">
                  <c:v>41151</c:v>
                </c:pt>
                <c:pt idx="186">
                  <c:v>41152</c:v>
                </c:pt>
                <c:pt idx="187">
                  <c:v>41154</c:v>
                </c:pt>
                <c:pt idx="188">
                  <c:v>41155</c:v>
                </c:pt>
                <c:pt idx="189">
                  <c:v>41157</c:v>
                </c:pt>
                <c:pt idx="190">
                  <c:v>41158</c:v>
                </c:pt>
                <c:pt idx="191">
                  <c:v>41160</c:v>
                </c:pt>
                <c:pt idx="192">
                  <c:v>41161</c:v>
                </c:pt>
                <c:pt idx="193">
                  <c:v>41163</c:v>
                </c:pt>
                <c:pt idx="194">
                  <c:v>41165</c:v>
                </c:pt>
                <c:pt idx="195">
                  <c:v>41166</c:v>
                </c:pt>
                <c:pt idx="196">
                  <c:v>41168</c:v>
                </c:pt>
                <c:pt idx="197">
                  <c:v>41170</c:v>
                </c:pt>
                <c:pt idx="198">
                  <c:v>41172</c:v>
                </c:pt>
                <c:pt idx="199">
                  <c:v>41174</c:v>
                </c:pt>
                <c:pt idx="200">
                  <c:v>41176</c:v>
                </c:pt>
                <c:pt idx="201">
                  <c:v>41178</c:v>
                </c:pt>
                <c:pt idx="202">
                  <c:v>41180</c:v>
                </c:pt>
                <c:pt idx="203">
                  <c:v>41183</c:v>
                </c:pt>
                <c:pt idx="204">
                  <c:v>41185</c:v>
                </c:pt>
                <c:pt idx="205">
                  <c:v>41188</c:v>
                </c:pt>
                <c:pt idx="206">
                  <c:v>41191</c:v>
                </c:pt>
                <c:pt idx="207">
                  <c:v>41195</c:v>
                </c:pt>
                <c:pt idx="208">
                  <c:v>41199</c:v>
                </c:pt>
                <c:pt idx="209">
                  <c:v>41203</c:v>
                </c:pt>
                <c:pt idx="210">
                  <c:v>41209</c:v>
                </c:pt>
                <c:pt idx="211">
                  <c:v>41215</c:v>
                </c:pt>
                <c:pt idx="212">
                  <c:v>41222</c:v>
                </c:pt>
                <c:pt idx="213">
                  <c:v>41232</c:v>
                </c:pt>
                <c:pt idx="214">
                  <c:v>41338</c:v>
                </c:pt>
                <c:pt idx="215">
                  <c:v>41350</c:v>
                </c:pt>
                <c:pt idx="216">
                  <c:v>41358</c:v>
                </c:pt>
                <c:pt idx="217">
                  <c:v>41364</c:v>
                </c:pt>
                <c:pt idx="218">
                  <c:v>41369</c:v>
                </c:pt>
                <c:pt idx="219">
                  <c:v>41373</c:v>
                </c:pt>
                <c:pt idx="220">
                  <c:v>41377</c:v>
                </c:pt>
                <c:pt idx="221">
                  <c:v>41381</c:v>
                </c:pt>
                <c:pt idx="222">
                  <c:v>41384</c:v>
                </c:pt>
                <c:pt idx="223">
                  <c:v>41387</c:v>
                </c:pt>
                <c:pt idx="224">
                  <c:v>41389</c:v>
                </c:pt>
                <c:pt idx="225">
                  <c:v>41392</c:v>
                </c:pt>
                <c:pt idx="226">
                  <c:v>41394</c:v>
                </c:pt>
                <c:pt idx="227">
                  <c:v>41396</c:v>
                </c:pt>
                <c:pt idx="228">
                  <c:v>41398</c:v>
                </c:pt>
                <c:pt idx="229">
                  <c:v>41399</c:v>
                </c:pt>
                <c:pt idx="230">
                  <c:v>41401</c:v>
                </c:pt>
                <c:pt idx="231">
                  <c:v>41403</c:v>
                </c:pt>
                <c:pt idx="232">
                  <c:v>41404</c:v>
                </c:pt>
                <c:pt idx="233">
                  <c:v>41406</c:v>
                </c:pt>
                <c:pt idx="234">
                  <c:v>41407</c:v>
                </c:pt>
                <c:pt idx="235">
                  <c:v>41409</c:v>
                </c:pt>
                <c:pt idx="236">
                  <c:v>41410</c:v>
                </c:pt>
                <c:pt idx="237">
                  <c:v>41411</c:v>
                </c:pt>
                <c:pt idx="238">
                  <c:v>41412</c:v>
                </c:pt>
                <c:pt idx="239">
                  <c:v>41414</c:v>
                </c:pt>
                <c:pt idx="240">
                  <c:v>41415</c:v>
                </c:pt>
                <c:pt idx="241">
                  <c:v>41416</c:v>
                </c:pt>
                <c:pt idx="242">
                  <c:v>41417</c:v>
                </c:pt>
                <c:pt idx="243">
                  <c:v>41418</c:v>
                </c:pt>
                <c:pt idx="244">
                  <c:v>41419</c:v>
                </c:pt>
                <c:pt idx="245">
                  <c:v>41420</c:v>
                </c:pt>
                <c:pt idx="246">
                  <c:v>41421</c:v>
                </c:pt>
                <c:pt idx="247">
                  <c:v>41422</c:v>
                </c:pt>
                <c:pt idx="248">
                  <c:v>41423</c:v>
                </c:pt>
                <c:pt idx="249">
                  <c:v>41424</c:v>
                </c:pt>
                <c:pt idx="250">
                  <c:v>41425</c:v>
                </c:pt>
                <c:pt idx="251">
                  <c:v>41425</c:v>
                </c:pt>
                <c:pt idx="252">
                  <c:v>41426</c:v>
                </c:pt>
                <c:pt idx="253">
                  <c:v>41427</c:v>
                </c:pt>
                <c:pt idx="254">
                  <c:v>41428</c:v>
                </c:pt>
                <c:pt idx="255">
                  <c:v>41429</c:v>
                </c:pt>
                <c:pt idx="256">
                  <c:v>41429</c:v>
                </c:pt>
                <c:pt idx="257">
                  <c:v>41430</c:v>
                </c:pt>
                <c:pt idx="258">
                  <c:v>41431</c:v>
                </c:pt>
                <c:pt idx="259">
                  <c:v>41432</c:v>
                </c:pt>
                <c:pt idx="260">
                  <c:v>41432</c:v>
                </c:pt>
                <c:pt idx="261">
                  <c:v>41433</c:v>
                </c:pt>
                <c:pt idx="262">
                  <c:v>41433</c:v>
                </c:pt>
                <c:pt idx="263">
                  <c:v>41434</c:v>
                </c:pt>
                <c:pt idx="264">
                  <c:v>41435</c:v>
                </c:pt>
                <c:pt idx="265">
                  <c:v>41435</c:v>
                </c:pt>
                <c:pt idx="266">
                  <c:v>41436</c:v>
                </c:pt>
                <c:pt idx="267">
                  <c:v>41436</c:v>
                </c:pt>
                <c:pt idx="268">
                  <c:v>41437</c:v>
                </c:pt>
                <c:pt idx="269">
                  <c:v>41438</c:v>
                </c:pt>
                <c:pt idx="270">
                  <c:v>41438</c:v>
                </c:pt>
                <c:pt idx="271">
                  <c:v>41439</c:v>
                </c:pt>
                <c:pt idx="272">
                  <c:v>41439</c:v>
                </c:pt>
                <c:pt idx="273">
                  <c:v>41439</c:v>
                </c:pt>
                <c:pt idx="274">
                  <c:v>41440</c:v>
                </c:pt>
                <c:pt idx="275">
                  <c:v>41440</c:v>
                </c:pt>
                <c:pt idx="276">
                  <c:v>41441</c:v>
                </c:pt>
                <c:pt idx="277">
                  <c:v>41441</c:v>
                </c:pt>
                <c:pt idx="278">
                  <c:v>41442</c:v>
                </c:pt>
                <c:pt idx="279">
                  <c:v>41442</c:v>
                </c:pt>
                <c:pt idx="280">
                  <c:v>41442</c:v>
                </c:pt>
                <c:pt idx="281">
                  <c:v>41443</c:v>
                </c:pt>
                <c:pt idx="282">
                  <c:v>41443</c:v>
                </c:pt>
                <c:pt idx="283">
                  <c:v>41443</c:v>
                </c:pt>
                <c:pt idx="284">
                  <c:v>41444</c:v>
                </c:pt>
                <c:pt idx="285">
                  <c:v>41444</c:v>
                </c:pt>
                <c:pt idx="286">
                  <c:v>41444</c:v>
                </c:pt>
                <c:pt idx="287">
                  <c:v>41445</c:v>
                </c:pt>
                <c:pt idx="288">
                  <c:v>41445</c:v>
                </c:pt>
                <c:pt idx="289">
                  <c:v>41445</c:v>
                </c:pt>
                <c:pt idx="290">
                  <c:v>41445</c:v>
                </c:pt>
                <c:pt idx="291">
                  <c:v>41446</c:v>
                </c:pt>
                <c:pt idx="292">
                  <c:v>41446</c:v>
                </c:pt>
                <c:pt idx="293">
                  <c:v>41446</c:v>
                </c:pt>
                <c:pt idx="294">
                  <c:v>41446</c:v>
                </c:pt>
                <c:pt idx="295">
                  <c:v>41447</c:v>
                </c:pt>
                <c:pt idx="296">
                  <c:v>41447</c:v>
                </c:pt>
                <c:pt idx="297">
                  <c:v>41447</c:v>
                </c:pt>
                <c:pt idx="298">
                  <c:v>41447</c:v>
                </c:pt>
                <c:pt idx="299">
                  <c:v>41447</c:v>
                </c:pt>
                <c:pt idx="300">
                  <c:v>41448</c:v>
                </c:pt>
                <c:pt idx="301">
                  <c:v>41448</c:v>
                </c:pt>
                <c:pt idx="302">
                  <c:v>41448</c:v>
                </c:pt>
                <c:pt idx="303">
                  <c:v>41448</c:v>
                </c:pt>
                <c:pt idx="304">
                  <c:v>41448</c:v>
                </c:pt>
                <c:pt idx="305">
                  <c:v>41448</c:v>
                </c:pt>
                <c:pt idx="306">
                  <c:v>41449</c:v>
                </c:pt>
                <c:pt idx="307">
                  <c:v>41449</c:v>
                </c:pt>
                <c:pt idx="308">
                  <c:v>41449</c:v>
                </c:pt>
                <c:pt idx="309">
                  <c:v>41449</c:v>
                </c:pt>
                <c:pt idx="310">
                  <c:v>41449</c:v>
                </c:pt>
                <c:pt idx="311">
                  <c:v>41449</c:v>
                </c:pt>
                <c:pt idx="312">
                  <c:v>41449</c:v>
                </c:pt>
                <c:pt idx="313">
                  <c:v>41450</c:v>
                </c:pt>
                <c:pt idx="314">
                  <c:v>41450</c:v>
                </c:pt>
                <c:pt idx="315">
                  <c:v>41450</c:v>
                </c:pt>
                <c:pt idx="316">
                  <c:v>41450</c:v>
                </c:pt>
                <c:pt idx="317">
                  <c:v>41450</c:v>
                </c:pt>
                <c:pt idx="318">
                  <c:v>41450</c:v>
                </c:pt>
                <c:pt idx="319">
                  <c:v>41450</c:v>
                </c:pt>
                <c:pt idx="320">
                  <c:v>41450</c:v>
                </c:pt>
                <c:pt idx="321">
                  <c:v>41450</c:v>
                </c:pt>
                <c:pt idx="322">
                  <c:v>41451</c:v>
                </c:pt>
                <c:pt idx="323">
                  <c:v>41451</c:v>
                </c:pt>
                <c:pt idx="324">
                  <c:v>41451</c:v>
                </c:pt>
                <c:pt idx="325">
                  <c:v>41451</c:v>
                </c:pt>
                <c:pt idx="326">
                  <c:v>41451</c:v>
                </c:pt>
                <c:pt idx="327">
                  <c:v>41451</c:v>
                </c:pt>
                <c:pt idx="328">
                  <c:v>41451</c:v>
                </c:pt>
                <c:pt idx="329">
                  <c:v>41451</c:v>
                </c:pt>
                <c:pt idx="330">
                  <c:v>41451</c:v>
                </c:pt>
                <c:pt idx="331">
                  <c:v>41451</c:v>
                </c:pt>
                <c:pt idx="332">
                  <c:v>41451</c:v>
                </c:pt>
                <c:pt idx="333">
                  <c:v>41451</c:v>
                </c:pt>
                <c:pt idx="334">
                  <c:v>41451</c:v>
                </c:pt>
                <c:pt idx="335">
                  <c:v>41451</c:v>
                </c:pt>
                <c:pt idx="336">
                  <c:v>41451</c:v>
                </c:pt>
                <c:pt idx="337">
                  <c:v>41451</c:v>
                </c:pt>
                <c:pt idx="338">
                  <c:v>41451</c:v>
                </c:pt>
                <c:pt idx="339">
                  <c:v>41451</c:v>
                </c:pt>
                <c:pt idx="340">
                  <c:v>41451</c:v>
                </c:pt>
                <c:pt idx="341">
                  <c:v>41451</c:v>
                </c:pt>
                <c:pt idx="342">
                  <c:v>41451</c:v>
                </c:pt>
                <c:pt idx="343">
                  <c:v>41451</c:v>
                </c:pt>
                <c:pt idx="344">
                  <c:v>41451</c:v>
                </c:pt>
                <c:pt idx="345">
                  <c:v>41451</c:v>
                </c:pt>
                <c:pt idx="346">
                  <c:v>41451</c:v>
                </c:pt>
                <c:pt idx="347">
                  <c:v>41451</c:v>
                </c:pt>
                <c:pt idx="348">
                  <c:v>41451</c:v>
                </c:pt>
                <c:pt idx="349">
                  <c:v>41451</c:v>
                </c:pt>
                <c:pt idx="350">
                  <c:v>41451</c:v>
                </c:pt>
                <c:pt idx="351">
                  <c:v>41451</c:v>
                </c:pt>
                <c:pt idx="352">
                  <c:v>41451</c:v>
                </c:pt>
                <c:pt idx="353">
                  <c:v>41451</c:v>
                </c:pt>
                <c:pt idx="354">
                  <c:v>41451</c:v>
                </c:pt>
                <c:pt idx="355">
                  <c:v>41451</c:v>
                </c:pt>
                <c:pt idx="356">
                  <c:v>41451</c:v>
                </c:pt>
                <c:pt idx="357">
                  <c:v>41451</c:v>
                </c:pt>
                <c:pt idx="358">
                  <c:v>41451</c:v>
                </c:pt>
                <c:pt idx="359">
                  <c:v>41451</c:v>
                </c:pt>
                <c:pt idx="360">
                  <c:v>41451</c:v>
                </c:pt>
                <c:pt idx="361">
                  <c:v>41451</c:v>
                </c:pt>
                <c:pt idx="362">
                  <c:v>41451</c:v>
                </c:pt>
                <c:pt idx="363">
                  <c:v>41451</c:v>
                </c:pt>
                <c:pt idx="364">
                  <c:v>41451</c:v>
                </c:pt>
                <c:pt idx="365">
                  <c:v>41451</c:v>
                </c:pt>
                <c:pt idx="366">
                  <c:v>41451</c:v>
                </c:pt>
                <c:pt idx="367">
                  <c:v>41451</c:v>
                </c:pt>
                <c:pt idx="368">
                  <c:v>41451</c:v>
                </c:pt>
                <c:pt idx="369">
                  <c:v>41451</c:v>
                </c:pt>
                <c:pt idx="370">
                  <c:v>41451</c:v>
                </c:pt>
                <c:pt idx="371">
                  <c:v>41451</c:v>
                </c:pt>
                <c:pt idx="372">
                  <c:v>41451</c:v>
                </c:pt>
                <c:pt idx="373">
                  <c:v>41451</c:v>
                </c:pt>
                <c:pt idx="374">
                  <c:v>41451</c:v>
                </c:pt>
                <c:pt idx="375">
                  <c:v>41451</c:v>
                </c:pt>
                <c:pt idx="376">
                  <c:v>41451</c:v>
                </c:pt>
                <c:pt idx="377">
                  <c:v>41451</c:v>
                </c:pt>
                <c:pt idx="378">
                  <c:v>41451</c:v>
                </c:pt>
                <c:pt idx="379">
                  <c:v>41451</c:v>
                </c:pt>
                <c:pt idx="380">
                  <c:v>41451</c:v>
                </c:pt>
                <c:pt idx="381">
                  <c:v>41451</c:v>
                </c:pt>
                <c:pt idx="382">
                  <c:v>41451</c:v>
                </c:pt>
                <c:pt idx="383">
                  <c:v>41451</c:v>
                </c:pt>
                <c:pt idx="384">
                  <c:v>41451</c:v>
                </c:pt>
                <c:pt idx="385">
                  <c:v>41451</c:v>
                </c:pt>
                <c:pt idx="386">
                  <c:v>41451</c:v>
                </c:pt>
                <c:pt idx="387">
                  <c:v>41451</c:v>
                </c:pt>
                <c:pt idx="388">
                  <c:v>41451</c:v>
                </c:pt>
                <c:pt idx="389">
                  <c:v>41451</c:v>
                </c:pt>
                <c:pt idx="390">
                  <c:v>41451</c:v>
                </c:pt>
                <c:pt idx="391">
                  <c:v>41451</c:v>
                </c:pt>
                <c:pt idx="392">
                  <c:v>41451</c:v>
                </c:pt>
                <c:pt idx="393">
                  <c:v>41451</c:v>
                </c:pt>
                <c:pt idx="394">
                  <c:v>41451</c:v>
                </c:pt>
                <c:pt idx="395">
                  <c:v>41451</c:v>
                </c:pt>
                <c:pt idx="396">
                  <c:v>41451</c:v>
                </c:pt>
                <c:pt idx="397">
                  <c:v>41451</c:v>
                </c:pt>
                <c:pt idx="398">
                  <c:v>41451</c:v>
                </c:pt>
                <c:pt idx="399">
                  <c:v>41451</c:v>
                </c:pt>
                <c:pt idx="400">
                  <c:v>41451</c:v>
                </c:pt>
                <c:pt idx="401">
                  <c:v>41451</c:v>
                </c:pt>
                <c:pt idx="402">
                  <c:v>41451</c:v>
                </c:pt>
                <c:pt idx="403">
                  <c:v>41451</c:v>
                </c:pt>
                <c:pt idx="404">
                  <c:v>41451</c:v>
                </c:pt>
                <c:pt idx="405">
                  <c:v>41451</c:v>
                </c:pt>
                <c:pt idx="406">
                  <c:v>41451</c:v>
                </c:pt>
                <c:pt idx="407">
                  <c:v>41451</c:v>
                </c:pt>
                <c:pt idx="408">
                  <c:v>41451</c:v>
                </c:pt>
                <c:pt idx="409">
                  <c:v>41451</c:v>
                </c:pt>
                <c:pt idx="410">
                  <c:v>41451</c:v>
                </c:pt>
                <c:pt idx="411">
                  <c:v>41451</c:v>
                </c:pt>
                <c:pt idx="412">
                  <c:v>41451</c:v>
                </c:pt>
                <c:pt idx="413">
                  <c:v>41451</c:v>
                </c:pt>
                <c:pt idx="414">
                  <c:v>41451</c:v>
                </c:pt>
                <c:pt idx="415">
                  <c:v>41451</c:v>
                </c:pt>
                <c:pt idx="416">
                  <c:v>41451</c:v>
                </c:pt>
                <c:pt idx="417">
                  <c:v>41451</c:v>
                </c:pt>
                <c:pt idx="418">
                  <c:v>41451</c:v>
                </c:pt>
                <c:pt idx="419">
                  <c:v>41451</c:v>
                </c:pt>
                <c:pt idx="420">
                  <c:v>41451</c:v>
                </c:pt>
                <c:pt idx="421">
                  <c:v>41451</c:v>
                </c:pt>
                <c:pt idx="422">
                  <c:v>41451</c:v>
                </c:pt>
                <c:pt idx="423">
                  <c:v>41451</c:v>
                </c:pt>
                <c:pt idx="424">
                  <c:v>41451</c:v>
                </c:pt>
                <c:pt idx="425">
                  <c:v>41451</c:v>
                </c:pt>
                <c:pt idx="426">
                  <c:v>41452</c:v>
                </c:pt>
                <c:pt idx="427">
                  <c:v>41452</c:v>
                </c:pt>
                <c:pt idx="428">
                  <c:v>41452</c:v>
                </c:pt>
                <c:pt idx="429">
                  <c:v>41452</c:v>
                </c:pt>
                <c:pt idx="430">
                  <c:v>41452</c:v>
                </c:pt>
                <c:pt idx="431">
                  <c:v>41452</c:v>
                </c:pt>
                <c:pt idx="432">
                  <c:v>41452</c:v>
                </c:pt>
                <c:pt idx="433">
                  <c:v>41452</c:v>
                </c:pt>
                <c:pt idx="434">
                  <c:v>41452</c:v>
                </c:pt>
                <c:pt idx="435">
                  <c:v>41452</c:v>
                </c:pt>
                <c:pt idx="436">
                  <c:v>41452</c:v>
                </c:pt>
                <c:pt idx="437">
                  <c:v>41452</c:v>
                </c:pt>
                <c:pt idx="438">
                  <c:v>41452</c:v>
                </c:pt>
                <c:pt idx="439">
                  <c:v>41452</c:v>
                </c:pt>
                <c:pt idx="440">
                  <c:v>41452</c:v>
                </c:pt>
                <c:pt idx="441">
                  <c:v>41453</c:v>
                </c:pt>
                <c:pt idx="442">
                  <c:v>41453</c:v>
                </c:pt>
                <c:pt idx="443">
                  <c:v>41453</c:v>
                </c:pt>
                <c:pt idx="444">
                  <c:v>41453</c:v>
                </c:pt>
                <c:pt idx="445">
                  <c:v>41453</c:v>
                </c:pt>
                <c:pt idx="446">
                  <c:v>41453</c:v>
                </c:pt>
                <c:pt idx="447">
                  <c:v>41453</c:v>
                </c:pt>
                <c:pt idx="448">
                  <c:v>41453</c:v>
                </c:pt>
                <c:pt idx="449">
                  <c:v>41454</c:v>
                </c:pt>
                <c:pt idx="450">
                  <c:v>41454</c:v>
                </c:pt>
                <c:pt idx="451">
                  <c:v>41454</c:v>
                </c:pt>
                <c:pt idx="452">
                  <c:v>41454</c:v>
                </c:pt>
                <c:pt idx="453">
                  <c:v>41454</c:v>
                </c:pt>
                <c:pt idx="454">
                  <c:v>41454</c:v>
                </c:pt>
                <c:pt idx="455">
                  <c:v>41455</c:v>
                </c:pt>
                <c:pt idx="456">
                  <c:v>41455</c:v>
                </c:pt>
                <c:pt idx="457">
                  <c:v>41455</c:v>
                </c:pt>
                <c:pt idx="458">
                  <c:v>41455</c:v>
                </c:pt>
                <c:pt idx="459">
                  <c:v>41455</c:v>
                </c:pt>
                <c:pt idx="460">
                  <c:v>41455</c:v>
                </c:pt>
                <c:pt idx="461">
                  <c:v>41456</c:v>
                </c:pt>
                <c:pt idx="462">
                  <c:v>41456</c:v>
                </c:pt>
                <c:pt idx="463">
                  <c:v>41456</c:v>
                </c:pt>
                <c:pt idx="464">
                  <c:v>41456</c:v>
                </c:pt>
                <c:pt idx="465">
                  <c:v>41457</c:v>
                </c:pt>
                <c:pt idx="466">
                  <c:v>41457</c:v>
                </c:pt>
                <c:pt idx="467">
                  <c:v>41457</c:v>
                </c:pt>
                <c:pt idx="468">
                  <c:v>41457</c:v>
                </c:pt>
                <c:pt idx="469">
                  <c:v>41458</c:v>
                </c:pt>
                <c:pt idx="470">
                  <c:v>41458</c:v>
                </c:pt>
                <c:pt idx="471">
                  <c:v>41458</c:v>
                </c:pt>
                <c:pt idx="472">
                  <c:v>41458</c:v>
                </c:pt>
                <c:pt idx="473">
                  <c:v>41459</c:v>
                </c:pt>
                <c:pt idx="474">
                  <c:v>41459</c:v>
                </c:pt>
                <c:pt idx="475">
                  <c:v>41459</c:v>
                </c:pt>
                <c:pt idx="476">
                  <c:v>41460</c:v>
                </c:pt>
                <c:pt idx="477">
                  <c:v>41460</c:v>
                </c:pt>
                <c:pt idx="478">
                  <c:v>41460</c:v>
                </c:pt>
                <c:pt idx="479">
                  <c:v>41461</c:v>
                </c:pt>
                <c:pt idx="480">
                  <c:v>41461</c:v>
                </c:pt>
                <c:pt idx="481">
                  <c:v>41461</c:v>
                </c:pt>
                <c:pt idx="482">
                  <c:v>41462</c:v>
                </c:pt>
                <c:pt idx="483">
                  <c:v>41462</c:v>
                </c:pt>
                <c:pt idx="484">
                  <c:v>41462</c:v>
                </c:pt>
                <c:pt idx="485">
                  <c:v>41463</c:v>
                </c:pt>
                <c:pt idx="486">
                  <c:v>41463</c:v>
                </c:pt>
                <c:pt idx="487">
                  <c:v>41464</c:v>
                </c:pt>
                <c:pt idx="488">
                  <c:v>41464</c:v>
                </c:pt>
                <c:pt idx="489">
                  <c:v>41465</c:v>
                </c:pt>
                <c:pt idx="490">
                  <c:v>41465</c:v>
                </c:pt>
                <c:pt idx="491">
                  <c:v>41466</c:v>
                </c:pt>
                <c:pt idx="492">
                  <c:v>41466</c:v>
                </c:pt>
                <c:pt idx="493">
                  <c:v>41467</c:v>
                </c:pt>
                <c:pt idx="494">
                  <c:v>41467</c:v>
                </c:pt>
                <c:pt idx="495">
                  <c:v>41468</c:v>
                </c:pt>
                <c:pt idx="496">
                  <c:v>41468</c:v>
                </c:pt>
                <c:pt idx="497">
                  <c:v>41469</c:v>
                </c:pt>
                <c:pt idx="498">
                  <c:v>41469</c:v>
                </c:pt>
                <c:pt idx="499">
                  <c:v>41470</c:v>
                </c:pt>
                <c:pt idx="500">
                  <c:v>41471</c:v>
                </c:pt>
                <c:pt idx="501">
                  <c:v>41471</c:v>
                </c:pt>
                <c:pt idx="502">
                  <c:v>41472</c:v>
                </c:pt>
                <c:pt idx="503">
                  <c:v>41472</c:v>
                </c:pt>
                <c:pt idx="504">
                  <c:v>41473</c:v>
                </c:pt>
                <c:pt idx="505">
                  <c:v>41474</c:v>
                </c:pt>
                <c:pt idx="506">
                  <c:v>41474</c:v>
                </c:pt>
                <c:pt idx="507">
                  <c:v>41475</c:v>
                </c:pt>
                <c:pt idx="508">
                  <c:v>41476</c:v>
                </c:pt>
                <c:pt idx="509">
                  <c:v>41477</c:v>
                </c:pt>
                <c:pt idx="510">
                  <c:v>41477</c:v>
                </c:pt>
                <c:pt idx="511">
                  <c:v>41478</c:v>
                </c:pt>
                <c:pt idx="512">
                  <c:v>41479</c:v>
                </c:pt>
                <c:pt idx="513">
                  <c:v>41479</c:v>
                </c:pt>
                <c:pt idx="514">
                  <c:v>41480</c:v>
                </c:pt>
                <c:pt idx="515">
                  <c:v>41481</c:v>
                </c:pt>
                <c:pt idx="516">
                  <c:v>41482</c:v>
                </c:pt>
                <c:pt idx="517">
                  <c:v>41482</c:v>
                </c:pt>
                <c:pt idx="518">
                  <c:v>41483</c:v>
                </c:pt>
                <c:pt idx="519">
                  <c:v>41484</c:v>
                </c:pt>
                <c:pt idx="520">
                  <c:v>41485</c:v>
                </c:pt>
                <c:pt idx="521">
                  <c:v>41486</c:v>
                </c:pt>
                <c:pt idx="522">
                  <c:v>41487</c:v>
                </c:pt>
                <c:pt idx="523">
                  <c:v>41487</c:v>
                </c:pt>
                <c:pt idx="524">
                  <c:v>41488</c:v>
                </c:pt>
                <c:pt idx="525">
                  <c:v>41489</c:v>
                </c:pt>
                <c:pt idx="526">
                  <c:v>41490</c:v>
                </c:pt>
                <c:pt idx="527">
                  <c:v>41491</c:v>
                </c:pt>
                <c:pt idx="528">
                  <c:v>41492</c:v>
                </c:pt>
                <c:pt idx="529">
                  <c:v>41493</c:v>
                </c:pt>
                <c:pt idx="530">
                  <c:v>41494</c:v>
                </c:pt>
                <c:pt idx="531">
                  <c:v>41495</c:v>
                </c:pt>
                <c:pt idx="532">
                  <c:v>41496</c:v>
                </c:pt>
                <c:pt idx="533">
                  <c:v>41497</c:v>
                </c:pt>
                <c:pt idx="534">
                  <c:v>41498</c:v>
                </c:pt>
                <c:pt idx="535">
                  <c:v>41499</c:v>
                </c:pt>
                <c:pt idx="536">
                  <c:v>41500</c:v>
                </c:pt>
                <c:pt idx="537">
                  <c:v>41501</c:v>
                </c:pt>
                <c:pt idx="538">
                  <c:v>41502</c:v>
                </c:pt>
                <c:pt idx="539">
                  <c:v>41503</c:v>
                </c:pt>
                <c:pt idx="540">
                  <c:v>41504</c:v>
                </c:pt>
                <c:pt idx="541">
                  <c:v>41505</c:v>
                </c:pt>
                <c:pt idx="542">
                  <c:v>41506</c:v>
                </c:pt>
                <c:pt idx="543">
                  <c:v>41507</c:v>
                </c:pt>
                <c:pt idx="544">
                  <c:v>41508</c:v>
                </c:pt>
                <c:pt idx="545">
                  <c:v>41510</c:v>
                </c:pt>
                <c:pt idx="546">
                  <c:v>41511</c:v>
                </c:pt>
                <c:pt idx="547">
                  <c:v>41512</c:v>
                </c:pt>
                <c:pt idx="548">
                  <c:v>41513</c:v>
                </c:pt>
                <c:pt idx="549">
                  <c:v>41514</c:v>
                </c:pt>
                <c:pt idx="550">
                  <c:v>41516</c:v>
                </c:pt>
                <c:pt idx="551">
                  <c:v>41517</c:v>
                </c:pt>
                <c:pt idx="552">
                  <c:v>41518</c:v>
                </c:pt>
                <c:pt idx="553">
                  <c:v>41520</c:v>
                </c:pt>
                <c:pt idx="554">
                  <c:v>41521</c:v>
                </c:pt>
                <c:pt idx="555">
                  <c:v>41523</c:v>
                </c:pt>
                <c:pt idx="556">
                  <c:v>41524</c:v>
                </c:pt>
                <c:pt idx="557">
                  <c:v>41526</c:v>
                </c:pt>
                <c:pt idx="558">
                  <c:v>41527</c:v>
                </c:pt>
                <c:pt idx="559">
                  <c:v>41529</c:v>
                </c:pt>
                <c:pt idx="560">
                  <c:v>41531</c:v>
                </c:pt>
                <c:pt idx="561">
                  <c:v>41532</c:v>
                </c:pt>
                <c:pt idx="562">
                  <c:v>41534</c:v>
                </c:pt>
                <c:pt idx="563">
                  <c:v>41536</c:v>
                </c:pt>
                <c:pt idx="564">
                  <c:v>41538</c:v>
                </c:pt>
                <c:pt idx="565">
                  <c:v>41540</c:v>
                </c:pt>
                <c:pt idx="566">
                  <c:v>41542</c:v>
                </c:pt>
                <c:pt idx="567">
                  <c:v>41544</c:v>
                </c:pt>
                <c:pt idx="568">
                  <c:v>41546</c:v>
                </c:pt>
                <c:pt idx="569">
                  <c:v>41549</c:v>
                </c:pt>
                <c:pt idx="570">
                  <c:v>41551</c:v>
                </c:pt>
                <c:pt idx="571">
                  <c:v>41554</c:v>
                </c:pt>
                <c:pt idx="572">
                  <c:v>41557</c:v>
                </c:pt>
                <c:pt idx="573">
                  <c:v>41561</c:v>
                </c:pt>
                <c:pt idx="574">
                  <c:v>41565</c:v>
                </c:pt>
                <c:pt idx="575">
                  <c:v>41569</c:v>
                </c:pt>
                <c:pt idx="576">
                  <c:v>41575</c:v>
                </c:pt>
                <c:pt idx="577">
                  <c:v>41581</c:v>
                </c:pt>
                <c:pt idx="578">
                  <c:v>41588</c:v>
                </c:pt>
                <c:pt idx="579">
                  <c:v>41598</c:v>
                </c:pt>
                <c:pt idx="580">
                  <c:v>41637</c:v>
                </c:pt>
                <c:pt idx="581">
                  <c:v>41637</c:v>
                </c:pt>
                <c:pt idx="582">
                  <c:v>41637</c:v>
                </c:pt>
                <c:pt idx="583">
                  <c:v>41637</c:v>
                </c:pt>
                <c:pt idx="584">
                  <c:v>41637</c:v>
                </c:pt>
                <c:pt idx="585">
                  <c:v>41637</c:v>
                </c:pt>
                <c:pt idx="586">
                  <c:v>41637</c:v>
                </c:pt>
                <c:pt idx="587">
                  <c:v>41637</c:v>
                </c:pt>
                <c:pt idx="588">
                  <c:v>41637</c:v>
                </c:pt>
                <c:pt idx="589">
                  <c:v>41637</c:v>
                </c:pt>
                <c:pt idx="590">
                  <c:v>41637</c:v>
                </c:pt>
                <c:pt idx="591">
                  <c:v>41637</c:v>
                </c:pt>
                <c:pt idx="592">
                  <c:v>41637</c:v>
                </c:pt>
                <c:pt idx="593">
                  <c:v>41637</c:v>
                </c:pt>
                <c:pt idx="594">
                  <c:v>41637</c:v>
                </c:pt>
                <c:pt idx="595">
                  <c:v>41637</c:v>
                </c:pt>
                <c:pt idx="596">
                  <c:v>41637</c:v>
                </c:pt>
                <c:pt idx="597">
                  <c:v>41637</c:v>
                </c:pt>
                <c:pt idx="598">
                  <c:v>41637</c:v>
                </c:pt>
                <c:pt idx="599">
                  <c:v>41637</c:v>
                </c:pt>
                <c:pt idx="600">
                  <c:v>41637</c:v>
                </c:pt>
                <c:pt idx="601">
                  <c:v>41637</c:v>
                </c:pt>
                <c:pt idx="602">
                  <c:v>41637</c:v>
                </c:pt>
                <c:pt idx="603">
                  <c:v>41637</c:v>
                </c:pt>
                <c:pt idx="604">
                  <c:v>41637</c:v>
                </c:pt>
                <c:pt idx="605">
                  <c:v>41637</c:v>
                </c:pt>
                <c:pt idx="606">
                  <c:v>41637</c:v>
                </c:pt>
                <c:pt idx="607">
                  <c:v>41637</c:v>
                </c:pt>
                <c:pt idx="608">
                  <c:v>41637</c:v>
                </c:pt>
                <c:pt idx="609">
                  <c:v>41637</c:v>
                </c:pt>
                <c:pt idx="610">
                  <c:v>41637</c:v>
                </c:pt>
                <c:pt idx="611">
                  <c:v>41637</c:v>
                </c:pt>
                <c:pt idx="612">
                  <c:v>41637</c:v>
                </c:pt>
                <c:pt idx="613">
                  <c:v>41637</c:v>
                </c:pt>
                <c:pt idx="614">
                  <c:v>41637</c:v>
                </c:pt>
                <c:pt idx="615">
                  <c:v>41637</c:v>
                </c:pt>
                <c:pt idx="616">
                  <c:v>41637</c:v>
                </c:pt>
                <c:pt idx="617">
                  <c:v>41637</c:v>
                </c:pt>
                <c:pt idx="618">
                  <c:v>41637</c:v>
                </c:pt>
                <c:pt idx="619">
                  <c:v>41637</c:v>
                </c:pt>
                <c:pt idx="620">
                  <c:v>41637</c:v>
                </c:pt>
                <c:pt idx="621">
                  <c:v>41637</c:v>
                </c:pt>
                <c:pt idx="622">
                  <c:v>41637</c:v>
                </c:pt>
                <c:pt idx="623">
                  <c:v>41637</c:v>
                </c:pt>
                <c:pt idx="624">
                  <c:v>41637</c:v>
                </c:pt>
                <c:pt idx="625">
                  <c:v>41637</c:v>
                </c:pt>
                <c:pt idx="626">
                  <c:v>41637</c:v>
                </c:pt>
                <c:pt idx="627">
                  <c:v>41637</c:v>
                </c:pt>
                <c:pt idx="628">
                  <c:v>41637</c:v>
                </c:pt>
                <c:pt idx="629">
                  <c:v>41637</c:v>
                </c:pt>
                <c:pt idx="630">
                  <c:v>41637</c:v>
                </c:pt>
                <c:pt idx="631">
                  <c:v>41637</c:v>
                </c:pt>
                <c:pt idx="632">
                  <c:v>41637</c:v>
                </c:pt>
                <c:pt idx="633">
                  <c:v>41637</c:v>
                </c:pt>
                <c:pt idx="634">
                  <c:v>41637</c:v>
                </c:pt>
                <c:pt idx="635">
                  <c:v>41637</c:v>
                </c:pt>
                <c:pt idx="636">
                  <c:v>41637</c:v>
                </c:pt>
                <c:pt idx="637">
                  <c:v>41637</c:v>
                </c:pt>
                <c:pt idx="638">
                  <c:v>41637</c:v>
                </c:pt>
                <c:pt idx="639">
                  <c:v>41637</c:v>
                </c:pt>
                <c:pt idx="640">
                  <c:v>41637</c:v>
                </c:pt>
                <c:pt idx="641">
                  <c:v>41637</c:v>
                </c:pt>
                <c:pt idx="642">
                  <c:v>41637</c:v>
                </c:pt>
                <c:pt idx="643">
                  <c:v>41637</c:v>
                </c:pt>
                <c:pt idx="644">
                  <c:v>41637</c:v>
                </c:pt>
                <c:pt idx="645">
                  <c:v>41637</c:v>
                </c:pt>
                <c:pt idx="646">
                  <c:v>41637</c:v>
                </c:pt>
                <c:pt idx="647">
                  <c:v>41637</c:v>
                </c:pt>
                <c:pt idx="648">
                  <c:v>41637</c:v>
                </c:pt>
                <c:pt idx="649">
                  <c:v>41637</c:v>
                </c:pt>
                <c:pt idx="650">
                  <c:v>41637</c:v>
                </c:pt>
                <c:pt idx="651">
                  <c:v>41637</c:v>
                </c:pt>
                <c:pt idx="652">
                  <c:v>41637</c:v>
                </c:pt>
                <c:pt idx="653">
                  <c:v>41637</c:v>
                </c:pt>
                <c:pt idx="654">
                  <c:v>41637</c:v>
                </c:pt>
                <c:pt idx="655">
                  <c:v>41637</c:v>
                </c:pt>
                <c:pt idx="656">
                  <c:v>41637</c:v>
                </c:pt>
                <c:pt idx="657">
                  <c:v>41637</c:v>
                </c:pt>
                <c:pt idx="658">
                  <c:v>41637</c:v>
                </c:pt>
                <c:pt idx="659">
                  <c:v>41637</c:v>
                </c:pt>
                <c:pt idx="660">
                  <c:v>41637</c:v>
                </c:pt>
                <c:pt idx="661">
                  <c:v>41637</c:v>
                </c:pt>
                <c:pt idx="662">
                  <c:v>41637</c:v>
                </c:pt>
                <c:pt idx="663">
                  <c:v>41637</c:v>
                </c:pt>
                <c:pt idx="664">
                  <c:v>41637</c:v>
                </c:pt>
                <c:pt idx="665">
                  <c:v>41637</c:v>
                </c:pt>
                <c:pt idx="666">
                  <c:v>41637</c:v>
                </c:pt>
                <c:pt idx="667">
                  <c:v>41637</c:v>
                </c:pt>
                <c:pt idx="668">
                  <c:v>41637</c:v>
                </c:pt>
                <c:pt idx="669">
                  <c:v>41637</c:v>
                </c:pt>
                <c:pt idx="670">
                  <c:v>41637</c:v>
                </c:pt>
                <c:pt idx="671">
                  <c:v>41637</c:v>
                </c:pt>
                <c:pt idx="672">
                  <c:v>41637</c:v>
                </c:pt>
                <c:pt idx="673">
                  <c:v>41637</c:v>
                </c:pt>
                <c:pt idx="674">
                  <c:v>41637</c:v>
                </c:pt>
                <c:pt idx="675">
                  <c:v>41637</c:v>
                </c:pt>
                <c:pt idx="676">
                  <c:v>41637</c:v>
                </c:pt>
                <c:pt idx="677">
                  <c:v>41637</c:v>
                </c:pt>
                <c:pt idx="678">
                  <c:v>41637</c:v>
                </c:pt>
                <c:pt idx="679">
                  <c:v>41637</c:v>
                </c:pt>
                <c:pt idx="680">
                  <c:v>41637</c:v>
                </c:pt>
                <c:pt idx="681">
                  <c:v>41637</c:v>
                </c:pt>
                <c:pt idx="682">
                  <c:v>41637</c:v>
                </c:pt>
                <c:pt idx="683">
                  <c:v>41637</c:v>
                </c:pt>
                <c:pt idx="684">
                  <c:v>41637</c:v>
                </c:pt>
                <c:pt idx="685">
                  <c:v>41637</c:v>
                </c:pt>
                <c:pt idx="686">
                  <c:v>41637</c:v>
                </c:pt>
                <c:pt idx="687">
                  <c:v>41637</c:v>
                </c:pt>
                <c:pt idx="688">
                  <c:v>41637</c:v>
                </c:pt>
                <c:pt idx="689">
                  <c:v>41637</c:v>
                </c:pt>
                <c:pt idx="690">
                  <c:v>41637</c:v>
                </c:pt>
                <c:pt idx="691">
                  <c:v>41637</c:v>
                </c:pt>
                <c:pt idx="692">
                  <c:v>41637</c:v>
                </c:pt>
                <c:pt idx="693">
                  <c:v>41637</c:v>
                </c:pt>
                <c:pt idx="694">
                  <c:v>41637</c:v>
                </c:pt>
                <c:pt idx="695">
                  <c:v>41637</c:v>
                </c:pt>
                <c:pt idx="696">
                  <c:v>41637</c:v>
                </c:pt>
                <c:pt idx="697">
                  <c:v>41637</c:v>
                </c:pt>
                <c:pt idx="698">
                  <c:v>41637</c:v>
                </c:pt>
                <c:pt idx="699">
                  <c:v>41637</c:v>
                </c:pt>
                <c:pt idx="700">
                  <c:v>41637</c:v>
                </c:pt>
                <c:pt idx="701">
                  <c:v>41637</c:v>
                </c:pt>
                <c:pt idx="702">
                  <c:v>41637</c:v>
                </c:pt>
                <c:pt idx="703">
                  <c:v>41637</c:v>
                </c:pt>
                <c:pt idx="704">
                  <c:v>41637</c:v>
                </c:pt>
                <c:pt idx="705">
                  <c:v>41637</c:v>
                </c:pt>
                <c:pt idx="706">
                  <c:v>41637</c:v>
                </c:pt>
                <c:pt idx="707">
                  <c:v>41637</c:v>
                </c:pt>
                <c:pt idx="708">
                  <c:v>41637</c:v>
                </c:pt>
                <c:pt idx="709">
                  <c:v>41637</c:v>
                </c:pt>
                <c:pt idx="710">
                  <c:v>41637</c:v>
                </c:pt>
                <c:pt idx="711">
                  <c:v>41637</c:v>
                </c:pt>
                <c:pt idx="712">
                  <c:v>41637</c:v>
                </c:pt>
                <c:pt idx="713">
                  <c:v>41637</c:v>
                </c:pt>
                <c:pt idx="714">
                  <c:v>41637</c:v>
                </c:pt>
                <c:pt idx="715">
                  <c:v>41637</c:v>
                </c:pt>
                <c:pt idx="716">
                  <c:v>41637</c:v>
                </c:pt>
                <c:pt idx="717">
                  <c:v>41637</c:v>
                </c:pt>
                <c:pt idx="718">
                  <c:v>41637</c:v>
                </c:pt>
                <c:pt idx="719">
                  <c:v>41637</c:v>
                </c:pt>
                <c:pt idx="720">
                  <c:v>41637</c:v>
                </c:pt>
                <c:pt idx="721">
                  <c:v>41637</c:v>
                </c:pt>
                <c:pt idx="722">
                  <c:v>41637</c:v>
                </c:pt>
                <c:pt idx="723">
                  <c:v>41637</c:v>
                </c:pt>
                <c:pt idx="724">
                  <c:v>41637</c:v>
                </c:pt>
                <c:pt idx="725">
                  <c:v>41637</c:v>
                </c:pt>
                <c:pt idx="726">
                  <c:v>41637</c:v>
                </c:pt>
                <c:pt idx="727">
                  <c:v>41637</c:v>
                </c:pt>
                <c:pt idx="728">
                  <c:v>41637</c:v>
                </c:pt>
                <c:pt idx="729">
                  <c:v>41637</c:v>
                </c:pt>
                <c:pt idx="730">
                  <c:v>41637</c:v>
                </c:pt>
              </c:numCache>
            </c:numRef>
          </c:yVal>
          <c:smooth val="1"/>
        </c:ser>
        <c:ser>
          <c:idx val="2"/>
          <c:order val="2"/>
          <c:tx>
            <c:strRef>
              <c:f>'Forecasting sheet'!$N$6</c:f>
              <c:strCache>
                <c:ptCount val="1"/>
                <c:pt idx="0">
                  <c:v>Harvest Date, temperatures cooler than usual</c:v>
                </c:pt>
              </c:strCache>
            </c:strRef>
          </c:tx>
          <c:marker>
            <c:symbol val="none"/>
          </c:marker>
          <c:xVal>
            <c:numRef>
              <c:f>'Forecasting sheet'!$J$7:$J$737</c:f>
              <c:numCache>
                <c:formatCode>d\-mmm</c:formatCode>
                <c:ptCount val="731"/>
                <c:pt idx="0">
                  <c:v>40909</c:v>
                </c:pt>
                <c:pt idx="1">
                  <c:v>40910</c:v>
                </c:pt>
                <c:pt idx="2">
                  <c:v>40911</c:v>
                </c:pt>
                <c:pt idx="3">
                  <c:v>40912</c:v>
                </c:pt>
                <c:pt idx="4">
                  <c:v>40913</c:v>
                </c:pt>
                <c:pt idx="5">
                  <c:v>40914</c:v>
                </c:pt>
                <c:pt idx="6">
                  <c:v>40915</c:v>
                </c:pt>
                <c:pt idx="7">
                  <c:v>40916</c:v>
                </c:pt>
                <c:pt idx="8">
                  <c:v>40917</c:v>
                </c:pt>
                <c:pt idx="9">
                  <c:v>40918</c:v>
                </c:pt>
                <c:pt idx="10">
                  <c:v>40919</c:v>
                </c:pt>
                <c:pt idx="11">
                  <c:v>40920</c:v>
                </c:pt>
                <c:pt idx="12">
                  <c:v>40921</c:v>
                </c:pt>
                <c:pt idx="13">
                  <c:v>40922</c:v>
                </c:pt>
                <c:pt idx="14">
                  <c:v>40923</c:v>
                </c:pt>
                <c:pt idx="15">
                  <c:v>40924</c:v>
                </c:pt>
                <c:pt idx="16">
                  <c:v>40925</c:v>
                </c:pt>
                <c:pt idx="17">
                  <c:v>40926</c:v>
                </c:pt>
                <c:pt idx="18">
                  <c:v>40927</c:v>
                </c:pt>
                <c:pt idx="19">
                  <c:v>40928</c:v>
                </c:pt>
                <c:pt idx="20">
                  <c:v>40929</c:v>
                </c:pt>
                <c:pt idx="21">
                  <c:v>40930</c:v>
                </c:pt>
                <c:pt idx="22">
                  <c:v>40931</c:v>
                </c:pt>
                <c:pt idx="23">
                  <c:v>40932</c:v>
                </c:pt>
                <c:pt idx="24">
                  <c:v>40933</c:v>
                </c:pt>
                <c:pt idx="25">
                  <c:v>40934</c:v>
                </c:pt>
                <c:pt idx="26">
                  <c:v>40935</c:v>
                </c:pt>
                <c:pt idx="27">
                  <c:v>40936</c:v>
                </c:pt>
                <c:pt idx="28">
                  <c:v>40937</c:v>
                </c:pt>
                <c:pt idx="29">
                  <c:v>40938</c:v>
                </c:pt>
                <c:pt idx="30">
                  <c:v>40939</c:v>
                </c:pt>
                <c:pt idx="31">
                  <c:v>40940</c:v>
                </c:pt>
                <c:pt idx="32">
                  <c:v>40941</c:v>
                </c:pt>
                <c:pt idx="33">
                  <c:v>40942</c:v>
                </c:pt>
                <c:pt idx="34">
                  <c:v>40943</c:v>
                </c:pt>
                <c:pt idx="35">
                  <c:v>40944</c:v>
                </c:pt>
                <c:pt idx="36">
                  <c:v>40945</c:v>
                </c:pt>
                <c:pt idx="37">
                  <c:v>40946</c:v>
                </c:pt>
                <c:pt idx="38">
                  <c:v>40947</c:v>
                </c:pt>
                <c:pt idx="39">
                  <c:v>40948</c:v>
                </c:pt>
                <c:pt idx="40">
                  <c:v>40949</c:v>
                </c:pt>
                <c:pt idx="41">
                  <c:v>40950</c:v>
                </c:pt>
                <c:pt idx="42">
                  <c:v>40951</c:v>
                </c:pt>
                <c:pt idx="43">
                  <c:v>40952</c:v>
                </c:pt>
                <c:pt idx="44">
                  <c:v>40953</c:v>
                </c:pt>
                <c:pt idx="45">
                  <c:v>40954</c:v>
                </c:pt>
                <c:pt idx="46">
                  <c:v>40955</c:v>
                </c:pt>
                <c:pt idx="47">
                  <c:v>40956</c:v>
                </c:pt>
                <c:pt idx="48">
                  <c:v>40957</c:v>
                </c:pt>
                <c:pt idx="49">
                  <c:v>40958</c:v>
                </c:pt>
                <c:pt idx="50">
                  <c:v>40959</c:v>
                </c:pt>
                <c:pt idx="51">
                  <c:v>40960</c:v>
                </c:pt>
                <c:pt idx="52">
                  <c:v>40961</c:v>
                </c:pt>
                <c:pt idx="53">
                  <c:v>40962</c:v>
                </c:pt>
                <c:pt idx="54">
                  <c:v>40963</c:v>
                </c:pt>
                <c:pt idx="55">
                  <c:v>40964</c:v>
                </c:pt>
                <c:pt idx="56">
                  <c:v>40965</c:v>
                </c:pt>
                <c:pt idx="57">
                  <c:v>40966</c:v>
                </c:pt>
                <c:pt idx="58">
                  <c:v>40967</c:v>
                </c:pt>
                <c:pt idx="59">
                  <c:v>40968</c:v>
                </c:pt>
                <c:pt idx="60">
                  <c:v>40969</c:v>
                </c:pt>
                <c:pt idx="61">
                  <c:v>40970</c:v>
                </c:pt>
                <c:pt idx="62">
                  <c:v>40971</c:v>
                </c:pt>
                <c:pt idx="63">
                  <c:v>40972</c:v>
                </c:pt>
                <c:pt idx="64">
                  <c:v>40973</c:v>
                </c:pt>
                <c:pt idx="65">
                  <c:v>40974</c:v>
                </c:pt>
                <c:pt idx="66">
                  <c:v>40975</c:v>
                </c:pt>
                <c:pt idx="67">
                  <c:v>40976</c:v>
                </c:pt>
                <c:pt idx="68">
                  <c:v>40977</c:v>
                </c:pt>
                <c:pt idx="69">
                  <c:v>40978</c:v>
                </c:pt>
                <c:pt idx="70">
                  <c:v>40979</c:v>
                </c:pt>
                <c:pt idx="71">
                  <c:v>40980</c:v>
                </c:pt>
                <c:pt idx="72">
                  <c:v>40981</c:v>
                </c:pt>
                <c:pt idx="73">
                  <c:v>40982</c:v>
                </c:pt>
                <c:pt idx="74">
                  <c:v>40983</c:v>
                </c:pt>
                <c:pt idx="75">
                  <c:v>40984</c:v>
                </c:pt>
                <c:pt idx="76">
                  <c:v>40985</c:v>
                </c:pt>
                <c:pt idx="77">
                  <c:v>40986</c:v>
                </c:pt>
                <c:pt idx="78">
                  <c:v>40987</c:v>
                </c:pt>
                <c:pt idx="79">
                  <c:v>40988</c:v>
                </c:pt>
                <c:pt idx="80">
                  <c:v>40989</c:v>
                </c:pt>
                <c:pt idx="81">
                  <c:v>40990</c:v>
                </c:pt>
                <c:pt idx="82">
                  <c:v>40991</c:v>
                </c:pt>
                <c:pt idx="83">
                  <c:v>40992</c:v>
                </c:pt>
                <c:pt idx="84">
                  <c:v>40993</c:v>
                </c:pt>
                <c:pt idx="85">
                  <c:v>40994</c:v>
                </c:pt>
                <c:pt idx="86">
                  <c:v>40995</c:v>
                </c:pt>
                <c:pt idx="87">
                  <c:v>40996</c:v>
                </c:pt>
                <c:pt idx="88">
                  <c:v>40997</c:v>
                </c:pt>
                <c:pt idx="89">
                  <c:v>40998</c:v>
                </c:pt>
                <c:pt idx="90">
                  <c:v>40999</c:v>
                </c:pt>
                <c:pt idx="91">
                  <c:v>41000</c:v>
                </c:pt>
                <c:pt idx="92">
                  <c:v>41001</c:v>
                </c:pt>
                <c:pt idx="93">
                  <c:v>41002</c:v>
                </c:pt>
                <c:pt idx="94">
                  <c:v>41003</c:v>
                </c:pt>
                <c:pt idx="95">
                  <c:v>41004</c:v>
                </c:pt>
                <c:pt idx="96">
                  <c:v>41005</c:v>
                </c:pt>
                <c:pt idx="97">
                  <c:v>41006</c:v>
                </c:pt>
                <c:pt idx="98">
                  <c:v>41007</c:v>
                </c:pt>
                <c:pt idx="99">
                  <c:v>41008</c:v>
                </c:pt>
                <c:pt idx="100">
                  <c:v>41009</c:v>
                </c:pt>
                <c:pt idx="101">
                  <c:v>41010</c:v>
                </c:pt>
                <c:pt idx="102">
                  <c:v>41011</c:v>
                </c:pt>
                <c:pt idx="103">
                  <c:v>41012</c:v>
                </c:pt>
                <c:pt idx="104">
                  <c:v>41013</c:v>
                </c:pt>
                <c:pt idx="105">
                  <c:v>41014</c:v>
                </c:pt>
                <c:pt idx="106">
                  <c:v>41015</c:v>
                </c:pt>
                <c:pt idx="107">
                  <c:v>41016</c:v>
                </c:pt>
                <c:pt idx="108">
                  <c:v>41017</c:v>
                </c:pt>
                <c:pt idx="109">
                  <c:v>41018</c:v>
                </c:pt>
                <c:pt idx="110">
                  <c:v>41019</c:v>
                </c:pt>
                <c:pt idx="111">
                  <c:v>41020</c:v>
                </c:pt>
                <c:pt idx="112">
                  <c:v>41021</c:v>
                </c:pt>
                <c:pt idx="113">
                  <c:v>41022</c:v>
                </c:pt>
                <c:pt idx="114">
                  <c:v>41023</c:v>
                </c:pt>
                <c:pt idx="115">
                  <c:v>41024</c:v>
                </c:pt>
                <c:pt idx="116">
                  <c:v>41025</c:v>
                </c:pt>
                <c:pt idx="117">
                  <c:v>41026</c:v>
                </c:pt>
                <c:pt idx="118">
                  <c:v>41027</c:v>
                </c:pt>
                <c:pt idx="119">
                  <c:v>41028</c:v>
                </c:pt>
                <c:pt idx="120">
                  <c:v>41029</c:v>
                </c:pt>
                <c:pt idx="121">
                  <c:v>41030</c:v>
                </c:pt>
                <c:pt idx="122">
                  <c:v>41031</c:v>
                </c:pt>
                <c:pt idx="123">
                  <c:v>41032</c:v>
                </c:pt>
                <c:pt idx="124">
                  <c:v>41033</c:v>
                </c:pt>
                <c:pt idx="125">
                  <c:v>41034</c:v>
                </c:pt>
                <c:pt idx="126">
                  <c:v>41035</c:v>
                </c:pt>
                <c:pt idx="127">
                  <c:v>41036</c:v>
                </c:pt>
                <c:pt idx="128">
                  <c:v>41037</c:v>
                </c:pt>
                <c:pt idx="129">
                  <c:v>41038</c:v>
                </c:pt>
                <c:pt idx="130">
                  <c:v>41039</c:v>
                </c:pt>
                <c:pt idx="131">
                  <c:v>41040</c:v>
                </c:pt>
                <c:pt idx="132">
                  <c:v>41041</c:v>
                </c:pt>
                <c:pt idx="133">
                  <c:v>41042</c:v>
                </c:pt>
                <c:pt idx="134">
                  <c:v>41043</c:v>
                </c:pt>
                <c:pt idx="135">
                  <c:v>41044</c:v>
                </c:pt>
                <c:pt idx="136">
                  <c:v>41045</c:v>
                </c:pt>
                <c:pt idx="137">
                  <c:v>41046</c:v>
                </c:pt>
                <c:pt idx="138">
                  <c:v>41047</c:v>
                </c:pt>
                <c:pt idx="139">
                  <c:v>41048</c:v>
                </c:pt>
                <c:pt idx="140">
                  <c:v>41049</c:v>
                </c:pt>
                <c:pt idx="141">
                  <c:v>41050</c:v>
                </c:pt>
                <c:pt idx="142">
                  <c:v>41051</c:v>
                </c:pt>
                <c:pt idx="143">
                  <c:v>41052</c:v>
                </c:pt>
                <c:pt idx="144">
                  <c:v>41053</c:v>
                </c:pt>
                <c:pt idx="145">
                  <c:v>41054</c:v>
                </c:pt>
                <c:pt idx="146">
                  <c:v>41055</c:v>
                </c:pt>
                <c:pt idx="147">
                  <c:v>41056</c:v>
                </c:pt>
                <c:pt idx="148">
                  <c:v>41057</c:v>
                </c:pt>
                <c:pt idx="149">
                  <c:v>41058</c:v>
                </c:pt>
                <c:pt idx="150">
                  <c:v>41059</c:v>
                </c:pt>
                <c:pt idx="151">
                  <c:v>41060</c:v>
                </c:pt>
                <c:pt idx="152">
                  <c:v>41061</c:v>
                </c:pt>
                <c:pt idx="153">
                  <c:v>41062</c:v>
                </c:pt>
                <c:pt idx="154">
                  <c:v>41063</c:v>
                </c:pt>
                <c:pt idx="155">
                  <c:v>41064</c:v>
                </c:pt>
                <c:pt idx="156">
                  <c:v>41065</c:v>
                </c:pt>
                <c:pt idx="157">
                  <c:v>41066</c:v>
                </c:pt>
                <c:pt idx="158">
                  <c:v>41067</c:v>
                </c:pt>
                <c:pt idx="159">
                  <c:v>41068</c:v>
                </c:pt>
                <c:pt idx="160">
                  <c:v>41069</c:v>
                </c:pt>
                <c:pt idx="161">
                  <c:v>41070</c:v>
                </c:pt>
                <c:pt idx="162">
                  <c:v>41071</c:v>
                </c:pt>
                <c:pt idx="163">
                  <c:v>41072</c:v>
                </c:pt>
                <c:pt idx="164">
                  <c:v>41073</c:v>
                </c:pt>
                <c:pt idx="165">
                  <c:v>41074</c:v>
                </c:pt>
                <c:pt idx="166">
                  <c:v>41075</c:v>
                </c:pt>
                <c:pt idx="167">
                  <c:v>41076</c:v>
                </c:pt>
                <c:pt idx="168">
                  <c:v>41077</c:v>
                </c:pt>
                <c:pt idx="169">
                  <c:v>41078</c:v>
                </c:pt>
                <c:pt idx="170">
                  <c:v>41079</c:v>
                </c:pt>
                <c:pt idx="171">
                  <c:v>41080</c:v>
                </c:pt>
                <c:pt idx="172">
                  <c:v>41081</c:v>
                </c:pt>
                <c:pt idx="173">
                  <c:v>41082</c:v>
                </c:pt>
                <c:pt idx="174">
                  <c:v>41083</c:v>
                </c:pt>
                <c:pt idx="175">
                  <c:v>41084</c:v>
                </c:pt>
                <c:pt idx="176">
                  <c:v>41085</c:v>
                </c:pt>
                <c:pt idx="177">
                  <c:v>41086</c:v>
                </c:pt>
                <c:pt idx="178">
                  <c:v>41087</c:v>
                </c:pt>
                <c:pt idx="179">
                  <c:v>41088</c:v>
                </c:pt>
                <c:pt idx="180">
                  <c:v>41089</c:v>
                </c:pt>
                <c:pt idx="181">
                  <c:v>41090</c:v>
                </c:pt>
                <c:pt idx="182">
                  <c:v>41091</c:v>
                </c:pt>
                <c:pt idx="183">
                  <c:v>41092</c:v>
                </c:pt>
                <c:pt idx="184">
                  <c:v>41093</c:v>
                </c:pt>
                <c:pt idx="185">
                  <c:v>41094</c:v>
                </c:pt>
                <c:pt idx="186">
                  <c:v>41095</c:v>
                </c:pt>
                <c:pt idx="187">
                  <c:v>41096</c:v>
                </c:pt>
                <c:pt idx="188">
                  <c:v>41097</c:v>
                </c:pt>
                <c:pt idx="189">
                  <c:v>41098</c:v>
                </c:pt>
                <c:pt idx="190">
                  <c:v>41099</c:v>
                </c:pt>
                <c:pt idx="191">
                  <c:v>41100</c:v>
                </c:pt>
                <c:pt idx="192">
                  <c:v>41101</c:v>
                </c:pt>
                <c:pt idx="193">
                  <c:v>41102</c:v>
                </c:pt>
                <c:pt idx="194">
                  <c:v>41103</c:v>
                </c:pt>
                <c:pt idx="195">
                  <c:v>41104</c:v>
                </c:pt>
                <c:pt idx="196">
                  <c:v>41105</c:v>
                </c:pt>
                <c:pt idx="197">
                  <c:v>41106</c:v>
                </c:pt>
                <c:pt idx="198">
                  <c:v>41107</c:v>
                </c:pt>
                <c:pt idx="199">
                  <c:v>41108</c:v>
                </c:pt>
                <c:pt idx="200">
                  <c:v>41109</c:v>
                </c:pt>
                <c:pt idx="201">
                  <c:v>41110</c:v>
                </c:pt>
                <c:pt idx="202">
                  <c:v>41111</c:v>
                </c:pt>
                <c:pt idx="203">
                  <c:v>41112</c:v>
                </c:pt>
                <c:pt idx="204">
                  <c:v>41113</c:v>
                </c:pt>
                <c:pt idx="205">
                  <c:v>41114</c:v>
                </c:pt>
                <c:pt idx="206">
                  <c:v>41115</c:v>
                </c:pt>
                <c:pt idx="207">
                  <c:v>41116</c:v>
                </c:pt>
                <c:pt idx="208">
                  <c:v>41117</c:v>
                </c:pt>
                <c:pt idx="209">
                  <c:v>41118</c:v>
                </c:pt>
                <c:pt idx="210">
                  <c:v>41119</c:v>
                </c:pt>
                <c:pt idx="211">
                  <c:v>41120</c:v>
                </c:pt>
                <c:pt idx="212">
                  <c:v>41121</c:v>
                </c:pt>
                <c:pt idx="213">
                  <c:v>41122</c:v>
                </c:pt>
                <c:pt idx="214">
                  <c:v>41123</c:v>
                </c:pt>
                <c:pt idx="215">
                  <c:v>41124</c:v>
                </c:pt>
                <c:pt idx="216">
                  <c:v>41125</c:v>
                </c:pt>
                <c:pt idx="217">
                  <c:v>41126</c:v>
                </c:pt>
                <c:pt idx="218">
                  <c:v>41127</c:v>
                </c:pt>
                <c:pt idx="219">
                  <c:v>41128</c:v>
                </c:pt>
                <c:pt idx="220">
                  <c:v>41129</c:v>
                </c:pt>
                <c:pt idx="221">
                  <c:v>41130</c:v>
                </c:pt>
                <c:pt idx="222">
                  <c:v>41131</c:v>
                </c:pt>
                <c:pt idx="223">
                  <c:v>41132</c:v>
                </c:pt>
                <c:pt idx="224">
                  <c:v>41133</c:v>
                </c:pt>
                <c:pt idx="225">
                  <c:v>41134</c:v>
                </c:pt>
                <c:pt idx="226">
                  <c:v>41135</c:v>
                </c:pt>
                <c:pt idx="227">
                  <c:v>41136</c:v>
                </c:pt>
                <c:pt idx="228">
                  <c:v>41137</c:v>
                </c:pt>
                <c:pt idx="229">
                  <c:v>41138</c:v>
                </c:pt>
                <c:pt idx="230">
                  <c:v>41139</c:v>
                </c:pt>
                <c:pt idx="231">
                  <c:v>41140</c:v>
                </c:pt>
                <c:pt idx="232">
                  <c:v>41141</c:v>
                </c:pt>
                <c:pt idx="233">
                  <c:v>41142</c:v>
                </c:pt>
                <c:pt idx="234">
                  <c:v>41143</c:v>
                </c:pt>
                <c:pt idx="235">
                  <c:v>41144</c:v>
                </c:pt>
                <c:pt idx="236">
                  <c:v>41145</c:v>
                </c:pt>
                <c:pt idx="237">
                  <c:v>41146</c:v>
                </c:pt>
                <c:pt idx="238">
                  <c:v>41147</c:v>
                </c:pt>
                <c:pt idx="239">
                  <c:v>41148</c:v>
                </c:pt>
                <c:pt idx="240">
                  <c:v>41149</c:v>
                </c:pt>
                <c:pt idx="241">
                  <c:v>41150</c:v>
                </c:pt>
                <c:pt idx="242">
                  <c:v>41151</c:v>
                </c:pt>
                <c:pt idx="243">
                  <c:v>41152</c:v>
                </c:pt>
                <c:pt idx="244">
                  <c:v>41153</c:v>
                </c:pt>
                <c:pt idx="245">
                  <c:v>41154</c:v>
                </c:pt>
                <c:pt idx="246">
                  <c:v>41155</c:v>
                </c:pt>
                <c:pt idx="247">
                  <c:v>41156</c:v>
                </c:pt>
                <c:pt idx="248">
                  <c:v>41157</c:v>
                </c:pt>
                <c:pt idx="249">
                  <c:v>41158</c:v>
                </c:pt>
                <c:pt idx="250">
                  <c:v>41159</c:v>
                </c:pt>
                <c:pt idx="251">
                  <c:v>41160</c:v>
                </c:pt>
                <c:pt idx="252">
                  <c:v>41161</c:v>
                </c:pt>
                <c:pt idx="253">
                  <c:v>41162</c:v>
                </c:pt>
                <c:pt idx="254">
                  <c:v>41163</c:v>
                </c:pt>
                <c:pt idx="255">
                  <c:v>41164</c:v>
                </c:pt>
                <c:pt idx="256">
                  <c:v>41165</c:v>
                </c:pt>
                <c:pt idx="257">
                  <c:v>41166</c:v>
                </c:pt>
                <c:pt idx="258">
                  <c:v>41167</c:v>
                </c:pt>
                <c:pt idx="259">
                  <c:v>41168</c:v>
                </c:pt>
                <c:pt idx="260">
                  <c:v>41169</c:v>
                </c:pt>
                <c:pt idx="261">
                  <c:v>41170</c:v>
                </c:pt>
                <c:pt idx="262">
                  <c:v>41171</c:v>
                </c:pt>
                <c:pt idx="263">
                  <c:v>41172</c:v>
                </c:pt>
                <c:pt idx="264">
                  <c:v>41173</c:v>
                </c:pt>
                <c:pt idx="265">
                  <c:v>41174</c:v>
                </c:pt>
                <c:pt idx="266">
                  <c:v>41175</c:v>
                </c:pt>
                <c:pt idx="267">
                  <c:v>41176</c:v>
                </c:pt>
                <c:pt idx="268">
                  <c:v>41177</c:v>
                </c:pt>
                <c:pt idx="269">
                  <c:v>41178</c:v>
                </c:pt>
                <c:pt idx="270">
                  <c:v>41179</c:v>
                </c:pt>
                <c:pt idx="271">
                  <c:v>41180</c:v>
                </c:pt>
                <c:pt idx="272">
                  <c:v>41181</c:v>
                </c:pt>
                <c:pt idx="273">
                  <c:v>41182</c:v>
                </c:pt>
                <c:pt idx="274">
                  <c:v>41183</c:v>
                </c:pt>
                <c:pt idx="275">
                  <c:v>41184</c:v>
                </c:pt>
                <c:pt idx="276">
                  <c:v>41185</c:v>
                </c:pt>
                <c:pt idx="277">
                  <c:v>41186</c:v>
                </c:pt>
                <c:pt idx="278">
                  <c:v>41187</c:v>
                </c:pt>
                <c:pt idx="279">
                  <c:v>41188</c:v>
                </c:pt>
                <c:pt idx="280">
                  <c:v>41189</c:v>
                </c:pt>
                <c:pt idx="281">
                  <c:v>41190</c:v>
                </c:pt>
                <c:pt idx="282">
                  <c:v>41191</c:v>
                </c:pt>
                <c:pt idx="283">
                  <c:v>41192</c:v>
                </c:pt>
                <c:pt idx="284">
                  <c:v>41193</c:v>
                </c:pt>
                <c:pt idx="285">
                  <c:v>41194</c:v>
                </c:pt>
                <c:pt idx="286">
                  <c:v>41195</c:v>
                </c:pt>
                <c:pt idx="287">
                  <c:v>41196</c:v>
                </c:pt>
                <c:pt idx="288">
                  <c:v>41197</c:v>
                </c:pt>
                <c:pt idx="289">
                  <c:v>41198</c:v>
                </c:pt>
                <c:pt idx="290">
                  <c:v>41199</c:v>
                </c:pt>
                <c:pt idx="291">
                  <c:v>41200</c:v>
                </c:pt>
                <c:pt idx="292">
                  <c:v>41201</c:v>
                </c:pt>
                <c:pt idx="293">
                  <c:v>41202</c:v>
                </c:pt>
                <c:pt idx="294">
                  <c:v>41203</c:v>
                </c:pt>
                <c:pt idx="295">
                  <c:v>41204</c:v>
                </c:pt>
                <c:pt idx="296">
                  <c:v>41205</c:v>
                </c:pt>
                <c:pt idx="297">
                  <c:v>41206</c:v>
                </c:pt>
                <c:pt idx="298">
                  <c:v>41207</c:v>
                </c:pt>
                <c:pt idx="299">
                  <c:v>41208</c:v>
                </c:pt>
                <c:pt idx="300">
                  <c:v>41209</c:v>
                </c:pt>
                <c:pt idx="301">
                  <c:v>41210</c:v>
                </c:pt>
                <c:pt idx="302">
                  <c:v>41211</c:v>
                </c:pt>
                <c:pt idx="303">
                  <c:v>41212</c:v>
                </c:pt>
                <c:pt idx="304">
                  <c:v>41213</c:v>
                </c:pt>
                <c:pt idx="305">
                  <c:v>41214</c:v>
                </c:pt>
                <c:pt idx="306">
                  <c:v>41215</c:v>
                </c:pt>
                <c:pt idx="307">
                  <c:v>41216</c:v>
                </c:pt>
                <c:pt idx="308">
                  <c:v>41217</c:v>
                </c:pt>
                <c:pt idx="309">
                  <c:v>41218</c:v>
                </c:pt>
                <c:pt idx="310">
                  <c:v>41219</c:v>
                </c:pt>
                <c:pt idx="311">
                  <c:v>41220</c:v>
                </c:pt>
                <c:pt idx="312">
                  <c:v>41221</c:v>
                </c:pt>
                <c:pt idx="313">
                  <c:v>41222</c:v>
                </c:pt>
                <c:pt idx="314">
                  <c:v>41223</c:v>
                </c:pt>
                <c:pt idx="315">
                  <c:v>41224</c:v>
                </c:pt>
                <c:pt idx="316">
                  <c:v>41225</c:v>
                </c:pt>
                <c:pt idx="317">
                  <c:v>41226</c:v>
                </c:pt>
                <c:pt idx="318">
                  <c:v>41227</c:v>
                </c:pt>
                <c:pt idx="319">
                  <c:v>41228</c:v>
                </c:pt>
                <c:pt idx="320">
                  <c:v>41229</c:v>
                </c:pt>
                <c:pt idx="321">
                  <c:v>41230</c:v>
                </c:pt>
                <c:pt idx="322">
                  <c:v>41231</c:v>
                </c:pt>
                <c:pt idx="323">
                  <c:v>41232</c:v>
                </c:pt>
                <c:pt idx="324">
                  <c:v>41233</c:v>
                </c:pt>
                <c:pt idx="325">
                  <c:v>41234</c:v>
                </c:pt>
                <c:pt idx="326">
                  <c:v>41235</c:v>
                </c:pt>
                <c:pt idx="327">
                  <c:v>41236</c:v>
                </c:pt>
                <c:pt idx="328">
                  <c:v>41237</c:v>
                </c:pt>
                <c:pt idx="329">
                  <c:v>41238</c:v>
                </c:pt>
                <c:pt idx="330">
                  <c:v>41239</c:v>
                </c:pt>
                <c:pt idx="331">
                  <c:v>41240</c:v>
                </c:pt>
                <c:pt idx="332">
                  <c:v>41241</c:v>
                </c:pt>
                <c:pt idx="333">
                  <c:v>41242</c:v>
                </c:pt>
                <c:pt idx="334">
                  <c:v>41243</c:v>
                </c:pt>
                <c:pt idx="335">
                  <c:v>41244</c:v>
                </c:pt>
                <c:pt idx="336">
                  <c:v>41245</c:v>
                </c:pt>
                <c:pt idx="337">
                  <c:v>41246</c:v>
                </c:pt>
                <c:pt idx="338">
                  <c:v>41247</c:v>
                </c:pt>
                <c:pt idx="339">
                  <c:v>41248</c:v>
                </c:pt>
                <c:pt idx="340">
                  <c:v>41249</c:v>
                </c:pt>
                <c:pt idx="341">
                  <c:v>41250</c:v>
                </c:pt>
                <c:pt idx="342">
                  <c:v>41251</c:v>
                </c:pt>
                <c:pt idx="343">
                  <c:v>41252</c:v>
                </c:pt>
                <c:pt idx="344">
                  <c:v>41253</c:v>
                </c:pt>
                <c:pt idx="345">
                  <c:v>41254</c:v>
                </c:pt>
                <c:pt idx="346">
                  <c:v>41255</c:v>
                </c:pt>
                <c:pt idx="347">
                  <c:v>41256</c:v>
                </c:pt>
                <c:pt idx="348">
                  <c:v>41257</c:v>
                </c:pt>
                <c:pt idx="349">
                  <c:v>41258</c:v>
                </c:pt>
                <c:pt idx="350">
                  <c:v>41259</c:v>
                </c:pt>
                <c:pt idx="351">
                  <c:v>41260</c:v>
                </c:pt>
                <c:pt idx="352">
                  <c:v>41261</c:v>
                </c:pt>
                <c:pt idx="353">
                  <c:v>41262</c:v>
                </c:pt>
                <c:pt idx="354">
                  <c:v>41263</c:v>
                </c:pt>
                <c:pt idx="355">
                  <c:v>41264</c:v>
                </c:pt>
                <c:pt idx="356">
                  <c:v>41265</c:v>
                </c:pt>
                <c:pt idx="357">
                  <c:v>41266</c:v>
                </c:pt>
                <c:pt idx="358">
                  <c:v>41267</c:v>
                </c:pt>
                <c:pt idx="359">
                  <c:v>41268</c:v>
                </c:pt>
                <c:pt idx="360">
                  <c:v>41269</c:v>
                </c:pt>
                <c:pt idx="361">
                  <c:v>41270</c:v>
                </c:pt>
                <c:pt idx="362">
                  <c:v>41271</c:v>
                </c:pt>
                <c:pt idx="363">
                  <c:v>41272</c:v>
                </c:pt>
                <c:pt idx="364">
                  <c:v>41273</c:v>
                </c:pt>
                <c:pt idx="365">
                  <c:v>41274</c:v>
                </c:pt>
                <c:pt idx="366">
                  <c:v>41275</c:v>
                </c:pt>
                <c:pt idx="367">
                  <c:v>41276</c:v>
                </c:pt>
                <c:pt idx="368">
                  <c:v>41277</c:v>
                </c:pt>
                <c:pt idx="369">
                  <c:v>41278</c:v>
                </c:pt>
                <c:pt idx="370">
                  <c:v>41279</c:v>
                </c:pt>
                <c:pt idx="371">
                  <c:v>41280</c:v>
                </c:pt>
                <c:pt idx="372">
                  <c:v>41281</c:v>
                </c:pt>
                <c:pt idx="373">
                  <c:v>41282</c:v>
                </c:pt>
                <c:pt idx="374">
                  <c:v>41283</c:v>
                </c:pt>
                <c:pt idx="375">
                  <c:v>41284</c:v>
                </c:pt>
                <c:pt idx="376">
                  <c:v>41285</c:v>
                </c:pt>
                <c:pt idx="377">
                  <c:v>41286</c:v>
                </c:pt>
                <c:pt idx="378">
                  <c:v>41287</c:v>
                </c:pt>
                <c:pt idx="379">
                  <c:v>41288</c:v>
                </c:pt>
                <c:pt idx="380">
                  <c:v>41289</c:v>
                </c:pt>
                <c:pt idx="381">
                  <c:v>41290</c:v>
                </c:pt>
                <c:pt idx="382">
                  <c:v>41291</c:v>
                </c:pt>
                <c:pt idx="383">
                  <c:v>41292</c:v>
                </c:pt>
                <c:pt idx="384">
                  <c:v>41293</c:v>
                </c:pt>
                <c:pt idx="385">
                  <c:v>41294</c:v>
                </c:pt>
                <c:pt idx="386">
                  <c:v>41295</c:v>
                </c:pt>
                <c:pt idx="387">
                  <c:v>41296</c:v>
                </c:pt>
                <c:pt idx="388">
                  <c:v>41297</c:v>
                </c:pt>
                <c:pt idx="389">
                  <c:v>41298</c:v>
                </c:pt>
                <c:pt idx="390">
                  <c:v>41299</c:v>
                </c:pt>
                <c:pt idx="391">
                  <c:v>41300</c:v>
                </c:pt>
                <c:pt idx="392">
                  <c:v>41301</c:v>
                </c:pt>
                <c:pt idx="393">
                  <c:v>41302</c:v>
                </c:pt>
                <c:pt idx="394">
                  <c:v>41303</c:v>
                </c:pt>
                <c:pt idx="395">
                  <c:v>41304</c:v>
                </c:pt>
                <c:pt idx="396">
                  <c:v>41305</c:v>
                </c:pt>
                <c:pt idx="397">
                  <c:v>41306</c:v>
                </c:pt>
                <c:pt idx="398">
                  <c:v>41307</c:v>
                </c:pt>
                <c:pt idx="399">
                  <c:v>41308</c:v>
                </c:pt>
                <c:pt idx="400">
                  <c:v>41309</c:v>
                </c:pt>
                <c:pt idx="401">
                  <c:v>41310</c:v>
                </c:pt>
                <c:pt idx="402">
                  <c:v>41311</c:v>
                </c:pt>
                <c:pt idx="403">
                  <c:v>41312</c:v>
                </c:pt>
                <c:pt idx="404">
                  <c:v>41313</c:v>
                </c:pt>
                <c:pt idx="405">
                  <c:v>41314</c:v>
                </c:pt>
                <c:pt idx="406">
                  <c:v>41315</c:v>
                </c:pt>
                <c:pt idx="407">
                  <c:v>41316</c:v>
                </c:pt>
                <c:pt idx="408">
                  <c:v>41317</c:v>
                </c:pt>
                <c:pt idx="409">
                  <c:v>41318</c:v>
                </c:pt>
                <c:pt idx="410">
                  <c:v>41319</c:v>
                </c:pt>
                <c:pt idx="411">
                  <c:v>41320</c:v>
                </c:pt>
                <c:pt idx="412">
                  <c:v>41321</c:v>
                </c:pt>
                <c:pt idx="413">
                  <c:v>41322</c:v>
                </c:pt>
                <c:pt idx="414">
                  <c:v>41323</c:v>
                </c:pt>
                <c:pt idx="415">
                  <c:v>41324</c:v>
                </c:pt>
                <c:pt idx="416">
                  <c:v>41325</c:v>
                </c:pt>
                <c:pt idx="417">
                  <c:v>41326</c:v>
                </c:pt>
                <c:pt idx="418">
                  <c:v>41327</c:v>
                </c:pt>
                <c:pt idx="419">
                  <c:v>41328</c:v>
                </c:pt>
                <c:pt idx="420">
                  <c:v>41329</c:v>
                </c:pt>
                <c:pt idx="421">
                  <c:v>41330</c:v>
                </c:pt>
                <c:pt idx="422">
                  <c:v>41331</c:v>
                </c:pt>
                <c:pt idx="423">
                  <c:v>41332</c:v>
                </c:pt>
                <c:pt idx="424">
                  <c:v>41333</c:v>
                </c:pt>
                <c:pt idx="425">
                  <c:v>41334</c:v>
                </c:pt>
                <c:pt idx="426">
                  <c:v>41335</c:v>
                </c:pt>
                <c:pt idx="427">
                  <c:v>41336</c:v>
                </c:pt>
                <c:pt idx="428">
                  <c:v>41337</c:v>
                </c:pt>
                <c:pt idx="429">
                  <c:v>41338</c:v>
                </c:pt>
                <c:pt idx="430">
                  <c:v>41339</c:v>
                </c:pt>
                <c:pt idx="431">
                  <c:v>41340</c:v>
                </c:pt>
                <c:pt idx="432">
                  <c:v>41341</c:v>
                </c:pt>
                <c:pt idx="433">
                  <c:v>41342</c:v>
                </c:pt>
                <c:pt idx="434">
                  <c:v>41343</c:v>
                </c:pt>
                <c:pt idx="435">
                  <c:v>41344</c:v>
                </c:pt>
                <c:pt idx="436">
                  <c:v>41345</c:v>
                </c:pt>
                <c:pt idx="437">
                  <c:v>41346</c:v>
                </c:pt>
                <c:pt idx="438">
                  <c:v>41347</c:v>
                </c:pt>
                <c:pt idx="439">
                  <c:v>41348</c:v>
                </c:pt>
                <c:pt idx="440">
                  <c:v>41349</c:v>
                </c:pt>
                <c:pt idx="441">
                  <c:v>41350</c:v>
                </c:pt>
                <c:pt idx="442">
                  <c:v>41351</c:v>
                </c:pt>
                <c:pt idx="443">
                  <c:v>41352</c:v>
                </c:pt>
                <c:pt idx="444">
                  <c:v>41353</c:v>
                </c:pt>
                <c:pt idx="445">
                  <c:v>41354</c:v>
                </c:pt>
                <c:pt idx="446">
                  <c:v>41355</c:v>
                </c:pt>
                <c:pt idx="447">
                  <c:v>41356</c:v>
                </c:pt>
                <c:pt idx="448">
                  <c:v>41357</c:v>
                </c:pt>
                <c:pt idx="449">
                  <c:v>41358</c:v>
                </c:pt>
                <c:pt idx="450">
                  <c:v>41359</c:v>
                </c:pt>
                <c:pt idx="451">
                  <c:v>41360</c:v>
                </c:pt>
                <c:pt idx="452">
                  <c:v>41361</c:v>
                </c:pt>
                <c:pt idx="453">
                  <c:v>41362</c:v>
                </c:pt>
                <c:pt idx="454">
                  <c:v>41363</c:v>
                </c:pt>
                <c:pt idx="455">
                  <c:v>41364</c:v>
                </c:pt>
                <c:pt idx="456">
                  <c:v>41365</c:v>
                </c:pt>
                <c:pt idx="457">
                  <c:v>41366</c:v>
                </c:pt>
                <c:pt idx="458">
                  <c:v>41367</c:v>
                </c:pt>
                <c:pt idx="459">
                  <c:v>41368</c:v>
                </c:pt>
                <c:pt idx="460">
                  <c:v>41369</c:v>
                </c:pt>
                <c:pt idx="461">
                  <c:v>41370</c:v>
                </c:pt>
                <c:pt idx="462">
                  <c:v>41371</c:v>
                </c:pt>
                <c:pt idx="463">
                  <c:v>41372</c:v>
                </c:pt>
                <c:pt idx="464">
                  <c:v>41373</c:v>
                </c:pt>
                <c:pt idx="465">
                  <c:v>41374</c:v>
                </c:pt>
                <c:pt idx="466">
                  <c:v>41375</c:v>
                </c:pt>
                <c:pt idx="467">
                  <c:v>41376</c:v>
                </c:pt>
                <c:pt idx="468">
                  <c:v>41377</c:v>
                </c:pt>
                <c:pt idx="469">
                  <c:v>41378</c:v>
                </c:pt>
                <c:pt idx="470">
                  <c:v>41379</c:v>
                </c:pt>
                <c:pt idx="471">
                  <c:v>41380</c:v>
                </c:pt>
                <c:pt idx="472">
                  <c:v>41381</c:v>
                </c:pt>
                <c:pt idx="473">
                  <c:v>41382</c:v>
                </c:pt>
                <c:pt idx="474">
                  <c:v>41383</c:v>
                </c:pt>
                <c:pt idx="475">
                  <c:v>41384</c:v>
                </c:pt>
                <c:pt idx="476">
                  <c:v>41385</c:v>
                </c:pt>
                <c:pt idx="477">
                  <c:v>41386</c:v>
                </c:pt>
                <c:pt idx="478">
                  <c:v>41387</c:v>
                </c:pt>
                <c:pt idx="479">
                  <c:v>41388</c:v>
                </c:pt>
                <c:pt idx="480">
                  <c:v>41389</c:v>
                </c:pt>
                <c:pt idx="481">
                  <c:v>41390</c:v>
                </c:pt>
                <c:pt idx="482">
                  <c:v>41391</c:v>
                </c:pt>
                <c:pt idx="483">
                  <c:v>41392</c:v>
                </c:pt>
                <c:pt idx="484">
                  <c:v>41393</c:v>
                </c:pt>
                <c:pt idx="485">
                  <c:v>41394</c:v>
                </c:pt>
                <c:pt idx="486">
                  <c:v>41395</c:v>
                </c:pt>
                <c:pt idx="487">
                  <c:v>41396</c:v>
                </c:pt>
                <c:pt idx="488">
                  <c:v>41397</c:v>
                </c:pt>
                <c:pt idx="489">
                  <c:v>41398</c:v>
                </c:pt>
                <c:pt idx="490">
                  <c:v>41399</c:v>
                </c:pt>
                <c:pt idx="491">
                  <c:v>41400</c:v>
                </c:pt>
                <c:pt idx="492">
                  <c:v>41401</c:v>
                </c:pt>
                <c:pt idx="493">
                  <c:v>41402</c:v>
                </c:pt>
                <c:pt idx="494">
                  <c:v>41403</c:v>
                </c:pt>
                <c:pt idx="495">
                  <c:v>41404</c:v>
                </c:pt>
                <c:pt idx="496">
                  <c:v>41405</c:v>
                </c:pt>
                <c:pt idx="497">
                  <c:v>41406</c:v>
                </c:pt>
                <c:pt idx="498">
                  <c:v>41407</c:v>
                </c:pt>
                <c:pt idx="499">
                  <c:v>41408</c:v>
                </c:pt>
                <c:pt idx="500">
                  <c:v>41409</c:v>
                </c:pt>
                <c:pt idx="501">
                  <c:v>41410</c:v>
                </c:pt>
                <c:pt idx="502">
                  <c:v>41411</c:v>
                </c:pt>
                <c:pt idx="503">
                  <c:v>41412</c:v>
                </c:pt>
                <c:pt idx="504">
                  <c:v>41413</c:v>
                </c:pt>
                <c:pt idx="505">
                  <c:v>41414</c:v>
                </c:pt>
                <c:pt idx="506">
                  <c:v>41415</c:v>
                </c:pt>
                <c:pt idx="507">
                  <c:v>41416</c:v>
                </c:pt>
                <c:pt idx="508">
                  <c:v>41417</c:v>
                </c:pt>
                <c:pt idx="509">
                  <c:v>41418</c:v>
                </c:pt>
                <c:pt idx="510">
                  <c:v>41419</c:v>
                </c:pt>
                <c:pt idx="511">
                  <c:v>41420</c:v>
                </c:pt>
                <c:pt idx="512">
                  <c:v>41421</c:v>
                </c:pt>
                <c:pt idx="513">
                  <c:v>41422</c:v>
                </c:pt>
                <c:pt idx="514">
                  <c:v>41423</c:v>
                </c:pt>
                <c:pt idx="515">
                  <c:v>41424</c:v>
                </c:pt>
                <c:pt idx="516">
                  <c:v>41425</c:v>
                </c:pt>
                <c:pt idx="517">
                  <c:v>41426</c:v>
                </c:pt>
                <c:pt idx="518">
                  <c:v>41427</c:v>
                </c:pt>
                <c:pt idx="519">
                  <c:v>41428</c:v>
                </c:pt>
                <c:pt idx="520">
                  <c:v>41429</c:v>
                </c:pt>
                <c:pt idx="521">
                  <c:v>41430</c:v>
                </c:pt>
                <c:pt idx="522">
                  <c:v>41431</c:v>
                </c:pt>
                <c:pt idx="523">
                  <c:v>41432</c:v>
                </c:pt>
                <c:pt idx="524">
                  <c:v>41433</c:v>
                </c:pt>
                <c:pt idx="525">
                  <c:v>41434</c:v>
                </c:pt>
                <c:pt idx="526">
                  <c:v>41435</c:v>
                </c:pt>
                <c:pt idx="527">
                  <c:v>41436</c:v>
                </c:pt>
                <c:pt idx="528">
                  <c:v>41437</c:v>
                </c:pt>
                <c:pt idx="529">
                  <c:v>41438</c:v>
                </c:pt>
                <c:pt idx="530">
                  <c:v>41439</c:v>
                </c:pt>
                <c:pt idx="531">
                  <c:v>41440</c:v>
                </c:pt>
                <c:pt idx="532">
                  <c:v>41441</c:v>
                </c:pt>
                <c:pt idx="533">
                  <c:v>41442</c:v>
                </c:pt>
                <c:pt idx="534">
                  <c:v>41443</c:v>
                </c:pt>
                <c:pt idx="535">
                  <c:v>41444</c:v>
                </c:pt>
                <c:pt idx="536">
                  <c:v>41445</c:v>
                </c:pt>
                <c:pt idx="537">
                  <c:v>41446</c:v>
                </c:pt>
                <c:pt idx="538">
                  <c:v>41447</c:v>
                </c:pt>
                <c:pt idx="539">
                  <c:v>41448</c:v>
                </c:pt>
                <c:pt idx="540">
                  <c:v>41449</c:v>
                </c:pt>
                <c:pt idx="541">
                  <c:v>41450</c:v>
                </c:pt>
                <c:pt idx="542">
                  <c:v>41451</c:v>
                </c:pt>
                <c:pt idx="543">
                  <c:v>41452</c:v>
                </c:pt>
                <c:pt idx="544">
                  <c:v>41453</c:v>
                </c:pt>
                <c:pt idx="545">
                  <c:v>41454</c:v>
                </c:pt>
                <c:pt idx="546">
                  <c:v>41455</c:v>
                </c:pt>
                <c:pt idx="547">
                  <c:v>41456</c:v>
                </c:pt>
                <c:pt idx="548">
                  <c:v>41457</c:v>
                </c:pt>
                <c:pt idx="549">
                  <c:v>41458</c:v>
                </c:pt>
                <c:pt idx="550">
                  <c:v>41459</c:v>
                </c:pt>
                <c:pt idx="551">
                  <c:v>41460</c:v>
                </c:pt>
                <c:pt idx="552">
                  <c:v>41461</c:v>
                </c:pt>
                <c:pt idx="553">
                  <c:v>41462</c:v>
                </c:pt>
                <c:pt idx="554">
                  <c:v>41463</c:v>
                </c:pt>
                <c:pt idx="555">
                  <c:v>41464</c:v>
                </c:pt>
                <c:pt idx="556">
                  <c:v>41465</c:v>
                </c:pt>
                <c:pt idx="557">
                  <c:v>41466</c:v>
                </c:pt>
                <c:pt idx="558">
                  <c:v>41467</c:v>
                </c:pt>
                <c:pt idx="559">
                  <c:v>41468</c:v>
                </c:pt>
                <c:pt idx="560">
                  <c:v>41469</c:v>
                </c:pt>
                <c:pt idx="561">
                  <c:v>41470</c:v>
                </c:pt>
                <c:pt idx="562">
                  <c:v>41471</c:v>
                </c:pt>
                <c:pt idx="563">
                  <c:v>41472</c:v>
                </c:pt>
                <c:pt idx="564">
                  <c:v>41473</c:v>
                </c:pt>
                <c:pt idx="565">
                  <c:v>41474</c:v>
                </c:pt>
                <c:pt idx="566">
                  <c:v>41475</c:v>
                </c:pt>
                <c:pt idx="567">
                  <c:v>41476</c:v>
                </c:pt>
                <c:pt idx="568">
                  <c:v>41477</c:v>
                </c:pt>
                <c:pt idx="569">
                  <c:v>41478</c:v>
                </c:pt>
                <c:pt idx="570">
                  <c:v>41479</c:v>
                </c:pt>
                <c:pt idx="571">
                  <c:v>41480</c:v>
                </c:pt>
                <c:pt idx="572">
                  <c:v>41481</c:v>
                </c:pt>
                <c:pt idx="573">
                  <c:v>41482</c:v>
                </c:pt>
                <c:pt idx="574">
                  <c:v>41483</c:v>
                </c:pt>
                <c:pt idx="575">
                  <c:v>41484</c:v>
                </c:pt>
                <c:pt idx="576">
                  <c:v>41485</c:v>
                </c:pt>
                <c:pt idx="577">
                  <c:v>41486</c:v>
                </c:pt>
                <c:pt idx="578">
                  <c:v>41487</c:v>
                </c:pt>
                <c:pt idx="579">
                  <c:v>41488</c:v>
                </c:pt>
                <c:pt idx="580">
                  <c:v>41489</c:v>
                </c:pt>
                <c:pt idx="581">
                  <c:v>41490</c:v>
                </c:pt>
                <c:pt idx="582">
                  <c:v>41491</c:v>
                </c:pt>
                <c:pt idx="583">
                  <c:v>41492</c:v>
                </c:pt>
                <c:pt idx="584">
                  <c:v>41493</c:v>
                </c:pt>
                <c:pt idx="585">
                  <c:v>41494</c:v>
                </c:pt>
                <c:pt idx="586">
                  <c:v>41495</c:v>
                </c:pt>
                <c:pt idx="587">
                  <c:v>41496</c:v>
                </c:pt>
                <c:pt idx="588">
                  <c:v>41497</c:v>
                </c:pt>
                <c:pt idx="589">
                  <c:v>41498</c:v>
                </c:pt>
                <c:pt idx="590">
                  <c:v>41499</c:v>
                </c:pt>
                <c:pt idx="591">
                  <c:v>41500</c:v>
                </c:pt>
                <c:pt idx="592">
                  <c:v>41501</c:v>
                </c:pt>
                <c:pt idx="593">
                  <c:v>41502</c:v>
                </c:pt>
                <c:pt idx="594">
                  <c:v>41503</c:v>
                </c:pt>
                <c:pt idx="595">
                  <c:v>41504</c:v>
                </c:pt>
                <c:pt idx="596">
                  <c:v>41505</c:v>
                </c:pt>
                <c:pt idx="597">
                  <c:v>41506</c:v>
                </c:pt>
                <c:pt idx="598">
                  <c:v>41507</c:v>
                </c:pt>
                <c:pt idx="599">
                  <c:v>41508</c:v>
                </c:pt>
                <c:pt idx="600">
                  <c:v>41509</c:v>
                </c:pt>
                <c:pt idx="601">
                  <c:v>41510</c:v>
                </c:pt>
                <c:pt idx="602">
                  <c:v>41511</c:v>
                </c:pt>
                <c:pt idx="603">
                  <c:v>41512</c:v>
                </c:pt>
                <c:pt idx="604">
                  <c:v>41513</c:v>
                </c:pt>
                <c:pt idx="605">
                  <c:v>41514</c:v>
                </c:pt>
                <c:pt idx="606">
                  <c:v>41515</c:v>
                </c:pt>
                <c:pt idx="607">
                  <c:v>41516</c:v>
                </c:pt>
                <c:pt idx="608">
                  <c:v>41517</c:v>
                </c:pt>
                <c:pt idx="609">
                  <c:v>41518</c:v>
                </c:pt>
                <c:pt idx="610">
                  <c:v>41519</c:v>
                </c:pt>
                <c:pt idx="611">
                  <c:v>41520</c:v>
                </c:pt>
                <c:pt idx="612">
                  <c:v>41521</c:v>
                </c:pt>
                <c:pt idx="613">
                  <c:v>41522</c:v>
                </c:pt>
                <c:pt idx="614">
                  <c:v>41523</c:v>
                </c:pt>
                <c:pt idx="615">
                  <c:v>41524</c:v>
                </c:pt>
                <c:pt idx="616">
                  <c:v>41525</c:v>
                </c:pt>
                <c:pt idx="617">
                  <c:v>41526</c:v>
                </c:pt>
                <c:pt idx="618">
                  <c:v>41527</c:v>
                </c:pt>
                <c:pt idx="619">
                  <c:v>41528</c:v>
                </c:pt>
                <c:pt idx="620">
                  <c:v>41529</c:v>
                </c:pt>
                <c:pt idx="621">
                  <c:v>41530</c:v>
                </c:pt>
                <c:pt idx="622">
                  <c:v>41531</c:v>
                </c:pt>
                <c:pt idx="623">
                  <c:v>41532</c:v>
                </c:pt>
                <c:pt idx="624">
                  <c:v>41533</c:v>
                </c:pt>
                <c:pt idx="625">
                  <c:v>41534</c:v>
                </c:pt>
                <c:pt idx="626">
                  <c:v>41535</c:v>
                </c:pt>
                <c:pt idx="627">
                  <c:v>41536</c:v>
                </c:pt>
                <c:pt idx="628">
                  <c:v>41537</c:v>
                </c:pt>
                <c:pt idx="629">
                  <c:v>41538</c:v>
                </c:pt>
                <c:pt idx="630">
                  <c:v>41539</c:v>
                </c:pt>
                <c:pt idx="631">
                  <c:v>41540</c:v>
                </c:pt>
                <c:pt idx="632">
                  <c:v>41541</c:v>
                </c:pt>
                <c:pt idx="633">
                  <c:v>41542</c:v>
                </c:pt>
                <c:pt idx="634">
                  <c:v>41543</c:v>
                </c:pt>
                <c:pt idx="635">
                  <c:v>41544</c:v>
                </c:pt>
                <c:pt idx="636">
                  <c:v>41545</c:v>
                </c:pt>
                <c:pt idx="637">
                  <c:v>41546</c:v>
                </c:pt>
                <c:pt idx="638">
                  <c:v>41547</c:v>
                </c:pt>
                <c:pt idx="639">
                  <c:v>41548</c:v>
                </c:pt>
                <c:pt idx="640">
                  <c:v>41549</c:v>
                </c:pt>
                <c:pt idx="641">
                  <c:v>41550</c:v>
                </c:pt>
                <c:pt idx="642">
                  <c:v>41551</c:v>
                </c:pt>
                <c:pt idx="643">
                  <c:v>41552</c:v>
                </c:pt>
                <c:pt idx="644">
                  <c:v>41553</c:v>
                </c:pt>
                <c:pt idx="645">
                  <c:v>41554</c:v>
                </c:pt>
                <c:pt idx="646">
                  <c:v>41555</c:v>
                </c:pt>
                <c:pt idx="647">
                  <c:v>41556</c:v>
                </c:pt>
                <c:pt idx="648">
                  <c:v>41557</c:v>
                </c:pt>
                <c:pt idx="649">
                  <c:v>41558</c:v>
                </c:pt>
                <c:pt idx="650">
                  <c:v>41559</c:v>
                </c:pt>
                <c:pt idx="651">
                  <c:v>41560</c:v>
                </c:pt>
                <c:pt idx="652">
                  <c:v>41561</c:v>
                </c:pt>
                <c:pt idx="653">
                  <c:v>41562</c:v>
                </c:pt>
                <c:pt idx="654">
                  <c:v>41563</c:v>
                </c:pt>
                <c:pt idx="655">
                  <c:v>41564</c:v>
                </c:pt>
                <c:pt idx="656">
                  <c:v>41565</c:v>
                </c:pt>
                <c:pt idx="657">
                  <c:v>41566</c:v>
                </c:pt>
                <c:pt idx="658">
                  <c:v>41567</c:v>
                </c:pt>
                <c:pt idx="659">
                  <c:v>41568</c:v>
                </c:pt>
                <c:pt idx="660">
                  <c:v>41569</c:v>
                </c:pt>
                <c:pt idx="661">
                  <c:v>41570</c:v>
                </c:pt>
                <c:pt idx="662">
                  <c:v>41571</c:v>
                </c:pt>
                <c:pt idx="663">
                  <c:v>41572</c:v>
                </c:pt>
                <c:pt idx="664">
                  <c:v>41573</c:v>
                </c:pt>
                <c:pt idx="665">
                  <c:v>41574</c:v>
                </c:pt>
                <c:pt idx="666">
                  <c:v>41575</c:v>
                </c:pt>
                <c:pt idx="667">
                  <c:v>41576</c:v>
                </c:pt>
                <c:pt idx="668">
                  <c:v>41577</c:v>
                </c:pt>
                <c:pt idx="669">
                  <c:v>41578</c:v>
                </c:pt>
                <c:pt idx="670">
                  <c:v>41579</c:v>
                </c:pt>
                <c:pt idx="671">
                  <c:v>41580</c:v>
                </c:pt>
                <c:pt idx="672">
                  <c:v>41581</c:v>
                </c:pt>
                <c:pt idx="673">
                  <c:v>41582</c:v>
                </c:pt>
                <c:pt idx="674">
                  <c:v>41583</c:v>
                </c:pt>
                <c:pt idx="675">
                  <c:v>41584</c:v>
                </c:pt>
                <c:pt idx="676">
                  <c:v>41585</c:v>
                </c:pt>
                <c:pt idx="677">
                  <c:v>41586</c:v>
                </c:pt>
                <c:pt idx="678">
                  <c:v>41587</c:v>
                </c:pt>
                <c:pt idx="679">
                  <c:v>41588</c:v>
                </c:pt>
                <c:pt idx="680">
                  <c:v>41589</c:v>
                </c:pt>
                <c:pt idx="681">
                  <c:v>41590</c:v>
                </c:pt>
                <c:pt idx="682">
                  <c:v>41591</c:v>
                </c:pt>
                <c:pt idx="683">
                  <c:v>41592</c:v>
                </c:pt>
                <c:pt idx="684">
                  <c:v>41593</c:v>
                </c:pt>
                <c:pt idx="685">
                  <c:v>41594</c:v>
                </c:pt>
                <c:pt idx="686">
                  <c:v>41595</c:v>
                </c:pt>
                <c:pt idx="687">
                  <c:v>41596</c:v>
                </c:pt>
                <c:pt idx="688">
                  <c:v>41597</c:v>
                </c:pt>
                <c:pt idx="689">
                  <c:v>41598</c:v>
                </c:pt>
                <c:pt idx="690">
                  <c:v>41599</c:v>
                </c:pt>
                <c:pt idx="691">
                  <c:v>41600</c:v>
                </c:pt>
                <c:pt idx="692">
                  <c:v>41601</c:v>
                </c:pt>
                <c:pt idx="693">
                  <c:v>41602</c:v>
                </c:pt>
                <c:pt idx="694">
                  <c:v>41603</c:v>
                </c:pt>
                <c:pt idx="695">
                  <c:v>41604</c:v>
                </c:pt>
                <c:pt idx="696">
                  <c:v>41605</c:v>
                </c:pt>
                <c:pt idx="697">
                  <c:v>41606</c:v>
                </c:pt>
                <c:pt idx="698">
                  <c:v>41607</c:v>
                </c:pt>
                <c:pt idx="699">
                  <c:v>41608</c:v>
                </c:pt>
                <c:pt idx="700">
                  <c:v>41609</c:v>
                </c:pt>
                <c:pt idx="701">
                  <c:v>41610</c:v>
                </c:pt>
                <c:pt idx="702">
                  <c:v>41611</c:v>
                </c:pt>
                <c:pt idx="703">
                  <c:v>41612</c:v>
                </c:pt>
                <c:pt idx="704">
                  <c:v>41613</c:v>
                </c:pt>
                <c:pt idx="705">
                  <c:v>41614</c:v>
                </c:pt>
                <c:pt idx="706">
                  <c:v>41615</c:v>
                </c:pt>
                <c:pt idx="707">
                  <c:v>41616</c:v>
                </c:pt>
                <c:pt idx="708">
                  <c:v>41617</c:v>
                </c:pt>
                <c:pt idx="709">
                  <c:v>41618</c:v>
                </c:pt>
                <c:pt idx="710">
                  <c:v>41619</c:v>
                </c:pt>
                <c:pt idx="711">
                  <c:v>41620</c:v>
                </c:pt>
                <c:pt idx="712">
                  <c:v>41621</c:v>
                </c:pt>
                <c:pt idx="713">
                  <c:v>41622</c:v>
                </c:pt>
                <c:pt idx="714">
                  <c:v>41623</c:v>
                </c:pt>
                <c:pt idx="715">
                  <c:v>41624</c:v>
                </c:pt>
                <c:pt idx="716">
                  <c:v>41625</c:v>
                </c:pt>
                <c:pt idx="717">
                  <c:v>41626</c:v>
                </c:pt>
                <c:pt idx="718">
                  <c:v>41627</c:v>
                </c:pt>
                <c:pt idx="719">
                  <c:v>41628</c:v>
                </c:pt>
                <c:pt idx="720">
                  <c:v>41629</c:v>
                </c:pt>
                <c:pt idx="721">
                  <c:v>41630</c:v>
                </c:pt>
                <c:pt idx="722">
                  <c:v>41631</c:v>
                </c:pt>
                <c:pt idx="723">
                  <c:v>41632</c:v>
                </c:pt>
                <c:pt idx="724">
                  <c:v>41633</c:v>
                </c:pt>
                <c:pt idx="725">
                  <c:v>41634</c:v>
                </c:pt>
                <c:pt idx="726">
                  <c:v>41635</c:v>
                </c:pt>
                <c:pt idx="727">
                  <c:v>41636</c:v>
                </c:pt>
                <c:pt idx="728">
                  <c:v>41637</c:v>
                </c:pt>
                <c:pt idx="729">
                  <c:v>41638</c:v>
                </c:pt>
                <c:pt idx="730">
                  <c:v>41639</c:v>
                </c:pt>
              </c:numCache>
            </c:numRef>
          </c:xVal>
          <c:yVal>
            <c:numRef>
              <c:f>'Forecasting sheet'!$N$7:$N$737</c:f>
              <c:numCache>
                <c:formatCode>m/d/yyyy</c:formatCode>
                <c:ptCount val="731"/>
                <c:pt idx="0">
                  <c:v>41116</c:v>
                </c:pt>
                <c:pt idx="1">
                  <c:v>41116</c:v>
                </c:pt>
                <c:pt idx="2">
                  <c:v>41116</c:v>
                </c:pt>
                <c:pt idx="3">
                  <c:v>41116</c:v>
                </c:pt>
                <c:pt idx="4">
                  <c:v>41116</c:v>
                </c:pt>
                <c:pt idx="5">
                  <c:v>41116</c:v>
                </c:pt>
                <c:pt idx="6">
                  <c:v>41116</c:v>
                </c:pt>
                <c:pt idx="7">
                  <c:v>41116</c:v>
                </c:pt>
                <c:pt idx="8">
                  <c:v>41116</c:v>
                </c:pt>
                <c:pt idx="9">
                  <c:v>41116</c:v>
                </c:pt>
                <c:pt idx="10">
                  <c:v>41116</c:v>
                </c:pt>
                <c:pt idx="11">
                  <c:v>41116</c:v>
                </c:pt>
                <c:pt idx="12">
                  <c:v>41116</c:v>
                </c:pt>
                <c:pt idx="13">
                  <c:v>41116</c:v>
                </c:pt>
                <c:pt idx="14">
                  <c:v>41116</c:v>
                </c:pt>
                <c:pt idx="15">
                  <c:v>41116</c:v>
                </c:pt>
                <c:pt idx="16">
                  <c:v>41116</c:v>
                </c:pt>
                <c:pt idx="17">
                  <c:v>41116</c:v>
                </c:pt>
                <c:pt idx="18">
                  <c:v>41116</c:v>
                </c:pt>
                <c:pt idx="19">
                  <c:v>41116</c:v>
                </c:pt>
                <c:pt idx="20">
                  <c:v>41116</c:v>
                </c:pt>
                <c:pt idx="21">
                  <c:v>41116</c:v>
                </c:pt>
                <c:pt idx="22">
                  <c:v>41116</c:v>
                </c:pt>
                <c:pt idx="23">
                  <c:v>41116</c:v>
                </c:pt>
                <c:pt idx="24">
                  <c:v>41116</c:v>
                </c:pt>
                <c:pt idx="25">
                  <c:v>41116</c:v>
                </c:pt>
                <c:pt idx="26">
                  <c:v>41116</c:v>
                </c:pt>
                <c:pt idx="27">
                  <c:v>41116</c:v>
                </c:pt>
                <c:pt idx="28">
                  <c:v>41116</c:v>
                </c:pt>
                <c:pt idx="29">
                  <c:v>41116</c:v>
                </c:pt>
                <c:pt idx="30">
                  <c:v>41116</c:v>
                </c:pt>
                <c:pt idx="31">
                  <c:v>41116</c:v>
                </c:pt>
                <c:pt idx="32">
                  <c:v>41116</c:v>
                </c:pt>
                <c:pt idx="33">
                  <c:v>41116</c:v>
                </c:pt>
                <c:pt idx="34">
                  <c:v>41116</c:v>
                </c:pt>
                <c:pt idx="35">
                  <c:v>41116</c:v>
                </c:pt>
                <c:pt idx="36">
                  <c:v>41116</c:v>
                </c:pt>
                <c:pt idx="37">
                  <c:v>41116</c:v>
                </c:pt>
                <c:pt idx="38">
                  <c:v>41116</c:v>
                </c:pt>
                <c:pt idx="39">
                  <c:v>41116</c:v>
                </c:pt>
                <c:pt idx="40">
                  <c:v>41116</c:v>
                </c:pt>
                <c:pt idx="41">
                  <c:v>41116</c:v>
                </c:pt>
                <c:pt idx="42">
                  <c:v>41116</c:v>
                </c:pt>
                <c:pt idx="43">
                  <c:v>41116</c:v>
                </c:pt>
                <c:pt idx="44">
                  <c:v>41116</c:v>
                </c:pt>
                <c:pt idx="45">
                  <c:v>41116</c:v>
                </c:pt>
                <c:pt idx="46">
                  <c:v>41116</c:v>
                </c:pt>
                <c:pt idx="47">
                  <c:v>41116</c:v>
                </c:pt>
                <c:pt idx="48">
                  <c:v>41116</c:v>
                </c:pt>
                <c:pt idx="49">
                  <c:v>41116</c:v>
                </c:pt>
                <c:pt idx="50">
                  <c:v>41116</c:v>
                </c:pt>
                <c:pt idx="51">
                  <c:v>41116</c:v>
                </c:pt>
                <c:pt idx="52">
                  <c:v>41116</c:v>
                </c:pt>
                <c:pt idx="53">
                  <c:v>41116</c:v>
                </c:pt>
                <c:pt idx="54">
                  <c:v>41116</c:v>
                </c:pt>
                <c:pt idx="55">
                  <c:v>41116</c:v>
                </c:pt>
                <c:pt idx="56">
                  <c:v>41116</c:v>
                </c:pt>
                <c:pt idx="57">
                  <c:v>41116</c:v>
                </c:pt>
                <c:pt idx="58">
                  <c:v>41116</c:v>
                </c:pt>
                <c:pt idx="59">
                  <c:v>41116</c:v>
                </c:pt>
                <c:pt idx="60">
                  <c:v>41116</c:v>
                </c:pt>
                <c:pt idx="61">
                  <c:v>41116</c:v>
                </c:pt>
                <c:pt idx="62">
                  <c:v>41116</c:v>
                </c:pt>
                <c:pt idx="63">
                  <c:v>41116</c:v>
                </c:pt>
                <c:pt idx="64">
                  <c:v>41116</c:v>
                </c:pt>
                <c:pt idx="65">
                  <c:v>41116</c:v>
                </c:pt>
                <c:pt idx="66">
                  <c:v>41116</c:v>
                </c:pt>
                <c:pt idx="67">
                  <c:v>41116</c:v>
                </c:pt>
                <c:pt idx="68">
                  <c:v>41116</c:v>
                </c:pt>
                <c:pt idx="69">
                  <c:v>41116</c:v>
                </c:pt>
                <c:pt idx="70">
                  <c:v>41116</c:v>
                </c:pt>
                <c:pt idx="71">
                  <c:v>41116</c:v>
                </c:pt>
                <c:pt idx="72">
                  <c:v>41116</c:v>
                </c:pt>
                <c:pt idx="73">
                  <c:v>41116</c:v>
                </c:pt>
                <c:pt idx="74">
                  <c:v>41116</c:v>
                </c:pt>
                <c:pt idx="75">
                  <c:v>41116</c:v>
                </c:pt>
                <c:pt idx="76">
                  <c:v>41116</c:v>
                </c:pt>
                <c:pt idx="77">
                  <c:v>41116</c:v>
                </c:pt>
                <c:pt idx="78">
                  <c:v>41116</c:v>
                </c:pt>
                <c:pt idx="79">
                  <c:v>41116</c:v>
                </c:pt>
                <c:pt idx="80">
                  <c:v>41116</c:v>
                </c:pt>
                <c:pt idx="81">
                  <c:v>41116</c:v>
                </c:pt>
                <c:pt idx="82">
                  <c:v>41116</c:v>
                </c:pt>
                <c:pt idx="83">
                  <c:v>41116</c:v>
                </c:pt>
                <c:pt idx="84">
                  <c:v>41116</c:v>
                </c:pt>
                <c:pt idx="85">
                  <c:v>41116</c:v>
                </c:pt>
                <c:pt idx="86">
                  <c:v>41116</c:v>
                </c:pt>
                <c:pt idx="87">
                  <c:v>41116</c:v>
                </c:pt>
                <c:pt idx="88">
                  <c:v>41116</c:v>
                </c:pt>
                <c:pt idx="89">
                  <c:v>41116</c:v>
                </c:pt>
                <c:pt idx="90">
                  <c:v>41117</c:v>
                </c:pt>
                <c:pt idx="91">
                  <c:v>41117</c:v>
                </c:pt>
                <c:pt idx="92">
                  <c:v>41117</c:v>
                </c:pt>
                <c:pt idx="93">
                  <c:v>41117</c:v>
                </c:pt>
                <c:pt idx="94">
                  <c:v>41117</c:v>
                </c:pt>
                <c:pt idx="95">
                  <c:v>41117</c:v>
                </c:pt>
                <c:pt idx="96">
                  <c:v>41117</c:v>
                </c:pt>
                <c:pt idx="97">
                  <c:v>41117</c:v>
                </c:pt>
                <c:pt idx="98">
                  <c:v>41117</c:v>
                </c:pt>
                <c:pt idx="99">
                  <c:v>41118</c:v>
                </c:pt>
                <c:pt idx="100">
                  <c:v>41118</c:v>
                </c:pt>
                <c:pt idx="101">
                  <c:v>41118</c:v>
                </c:pt>
                <c:pt idx="102">
                  <c:v>41118</c:v>
                </c:pt>
                <c:pt idx="103">
                  <c:v>41118</c:v>
                </c:pt>
                <c:pt idx="104">
                  <c:v>41119</c:v>
                </c:pt>
                <c:pt idx="105">
                  <c:v>41119</c:v>
                </c:pt>
                <c:pt idx="106">
                  <c:v>41119</c:v>
                </c:pt>
                <c:pt idx="107">
                  <c:v>41119</c:v>
                </c:pt>
                <c:pt idx="108">
                  <c:v>41119</c:v>
                </c:pt>
                <c:pt idx="109">
                  <c:v>41120</c:v>
                </c:pt>
                <c:pt idx="110">
                  <c:v>41120</c:v>
                </c:pt>
                <c:pt idx="111">
                  <c:v>41120</c:v>
                </c:pt>
                <c:pt idx="112">
                  <c:v>41120</c:v>
                </c:pt>
                <c:pt idx="113">
                  <c:v>41121</c:v>
                </c:pt>
                <c:pt idx="114">
                  <c:v>41121</c:v>
                </c:pt>
                <c:pt idx="115">
                  <c:v>41121</c:v>
                </c:pt>
                <c:pt idx="116">
                  <c:v>41122</c:v>
                </c:pt>
                <c:pt idx="117">
                  <c:v>41122</c:v>
                </c:pt>
                <c:pt idx="118">
                  <c:v>41122</c:v>
                </c:pt>
                <c:pt idx="119">
                  <c:v>41123</c:v>
                </c:pt>
                <c:pt idx="120">
                  <c:v>41123</c:v>
                </c:pt>
                <c:pt idx="121">
                  <c:v>41123</c:v>
                </c:pt>
                <c:pt idx="122">
                  <c:v>41124</c:v>
                </c:pt>
                <c:pt idx="123">
                  <c:v>41124</c:v>
                </c:pt>
                <c:pt idx="124">
                  <c:v>41125</c:v>
                </c:pt>
                <c:pt idx="125">
                  <c:v>41125</c:v>
                </c:pt>
                <c:pt idx="126">
                  <c:v>41125</c:v>
                </c:pt>
                <c:pt idx="127">
                  <c:v>41126</c:v>
                </c:pt>
                <c:pt idx="128">
                  <c:v>41126</c:v>
                </c:pt>
                <c:pt idx="129">
                  <c:v>41127</c:v>
                </c:pt>
                <c:pt idx="130">
                  <c:v>41127</c:v>
                </c:pt>
                <c:pt idx="131">
                  <c:v>41128</c:v>
                </c:pt>
                <c:pt idx="132">
                  <c:v>41128</c:v>
                </c:pt>
                <c:pt idx="133">
                  <c:v>41129</c:v>
                </c:pt>
                <c:pt idx="134">
                  <c:v>41129</c:v>
                </c:pt>
                <c:pt idx="135">
                  <c:v>41130</c:v>
                </c:pt>
                <c:pt idx="136">
                  <c:v>41130</c:v>
                </c:pt>
                <c:pt idx="137">
                  <c:v>41131</c:v>
                </c:pt>
                <c:pt idx="138">
                  <c:v>41132</c:v>
                </c:pt>
                <c:pt idx="139">
                  <c:v>41132</c:v>
                </c:pt>
                <c:pt idx="140">
                  <c:v>41133</c:v>
                </c:pt>
                <c:pt idx="141">
                  <c:v>41133</c:v>
                </c:pt>
                <c:pt idx="142">
                  <c:v>41134</c:v>
                </c:pt>
                <c:pt idx="143">
                  <c:v>41135</c:v>
                </c:pt>
                <c:pt idx="144">
                  <c:v>41135</c:v>
                </c:pt>
                <c:pt idx="145">
                  <c:v>41136</c:v>
                </c:pt>
                <c:pt idx="146">
                  <c:v>41137</c:v>
                </c:pt>
                <c:pt idx="147">
                  <c:v>41138</c:v>
                </c:pt>
                <c:pt idx="148">
                  <c:v>41138</c:v>
                </c:pt>
                <c:pt idx="149">
                  <c:v>41139</c:v>
                </c:pt>
                <c:pt idx="150">
                  <c:v>41140</c:v>
                </c:pt>
                <c:pt idx="151">
                  <c:v>41141</c:v>
                </c:pt>
                <c:pt idx="152">
                  <c:v>41142</c:v>
                </c:pt>
                <c:pt idx="153">
                  <c:v>41143</c:v>
                </c:pt>
                <c:pt idx="154">
                  <c:v>41143</c:v>
                </c:pt>
                <c:pt idx="155">
                  <c:v>41144</c:v>
                </c:pt>
                <c:pt idx="156">
                  <c:v>41145</c:v>
                </c:pt>
                <c:pt idx="157">
                  <c:v>41146</c:v>
                </c:pt>
                <c:pt idx="158">
                  <c:v>41147</c:v>
                </c:pt>
                <c:pt idx="159">
                  <c:v>41148</c:v>
                </c:pt>
                <c:pt idx="160">
                  <c:v>41149</c:v>
                </c:pt>
                <c:pt idx="161">
                  <c:v>41151</c:v>
                </c:pt>
                <c:pt idx="162">
                  <c:v>41152</c:v>
                </c:pt>
                <c:pt idx="163">
                  <c:v>41153</c:v>
                </c:pt>
                <c:pt idx="164">
                  <c:v>41154</c:v>
                </c:pt>
                <c:pt idx="165">
                  <c:v>41155</c:v>
                </c:pt>
                <c:pt idx="166">
                  <c:v>41157</c:v>
                </c:pt>
                <c:pt idx="167">
                  <c:v>41158</c:v>
                </c:pt>
                <c:pt idx="168">
                  <c:v>41160</c:v>
                </c:pt>
                <c:pt idx="169">
                  <c:v>41161</c:v>
                </c:pt>
                <c:pt idx="170">
                  <c:v>41163</c:v>
                </c:pt>
                <c:pt idx="171">
                  <c:v>41164</c:v>
                </c:pt>
                <c:pt idx="172">
                  <c:v>41166</c:v>
                </c:pt>
                <c:pt idx="173">
                  <c:v>41168</c:v>
                </c:pt>
                <c:pt idx="174">
                  <c:v>41170</c:v>
                </c:pt>
                <c:pt idx="175">
                  <c:v>41172</c:v>
                </c:pt>
                <c:pt idx="176">
                  <c:v>41175</c:v>
                </c:pt>
                <c:pt idx="177">
                  <c:v>41177</c:v>
                </c:pt>
                <c:pt idx="178">
                  <c:v>41180</c:v>
                </c:pt>
                <c:pt idx="179">
                  <c:v>41184</c:v>
                </c:pt>
                <c:pt idx="180">
                  <c:v>41187</c:v>
                </c:pt>
                <c:pt idx="181">
                  <c:v>41191</c:v>
                </c:pt>
                <c:pt idx="182">
                  <c:v>41196</c:v>
                </c:pt>
                <c:pt idx="183">
                  <c:v>41202</c:v>
                </c:pt>
                <c:pt idx="184">
                  <c:v>41210</c:v>
                </c:pt>
                <c:pt idx="185">
                  <c:v>41357</c:v>
                </c:pt>
                <c:pt idx="186">
                  <c:v>41370</c:v>
                </c:pt>
                <c:pt idx="187">
                  <c:v>41376</c:v>
                </c:pt>
                <c:pt idx="188">
                  <c:v>41381</c:v>
                </c:pt>
                <c:pt idx="189">
                  <c:v>41385</c:v>
                </c:pt>
                <c:pt idx="190">
                  <c:v>41389</c:v>
                </c:pt>
                <c:pt idx="191">
                  <c:v>41392</c:v>
                </c:pt>
                <c:pt idx="192">
                  <c:v>41395</c:v>
                </c:pt>
                <c:pt idx="193">
                  <c:v>41398</c:v>
                </c:pt>
                <c:pt idx="194">
                  <c:v>41400</c:v>
                </c:pt>
                <c:pt idx="195">
                  <c:v>41403</c:v>
                </c:pt>
                <c:pt idx="196">
                  <c:v>41405</c:v>
                </c:pt>
                <c:pt idx="197">
                  <c:v>41407</c:v>
                </c:pt>
                <c:pt idx="198">
                  <c:v>41409</c:v>
                </c:pt>
                <c:pt idx="199">
                  <c:v>41411</c:v>
                </c:pt>
                <c:pt idx="200">
                  <c:v>41413</c:v>
                </c:pt>
                <c:pt idx="201">
                  <c:v>41415</c:v>
                </c:pt>
                <c:pt idx="202">
                  <c:v>41417</c:v>
                </c:pt>
                <c:pt idx="203">
                  <c:v>41419</c:v>
                </c:pt>
                <c:pt idx="204">
                  <c:v>41420</c:v>
                </c:pt>
                <c:pt idx="205">
                  <c:v>41422</c:v>
                </c:pt>
                <c:pt idx="206">
                  <c:v>41423</c:v>
                </c:pt>
                <c:pt idx="207">
                  <c:v>41425</c:v>
                </c:pt>
                <c:pt idx="208">
                  <c:v>41426</c:v>
                </c:pt>
                <c:pt idx="209">
                  <c:v>41428</c:v>
                </c:pt>
                <c:pt idx="210">
                  <c:v>41429</c:v>
                </c:pt>
                <c:pt idx="211">
                  <c:v>41430</c:v>
                </c:pt>
                <c:pt idx="212">
                  <c:v>41432</c:v>
                </c:pt>
                <c:pt idx="213">
                  <c:v>41433</c:v>
                </c:pt>
                <c:pt idx="214">
                  <c:v>41434</c:v>
                </c:pt>
                <c:pt idx="215">
                  <c:v>41435</c:v>
                </c:pt>
                <c:pt idx="216">
                  <c:v>41437</c:v>
                </c:pt>
                <c:pt idx="217">
                  <c:v>41438</c:v>
                </c:pt>
                <c:pt idx="218">
                  <c:v>41439</c:v>
                </c:pt>
                <c:pt idx="219">
                  <c:v>41440</c:v>
                </c:pt>
                <c:pt idx="220">
                  <c:v>41441</c:v>
                </c:pt>
                <c:pt idx="221">
                  <c:v>41442</c:v>
                </c:pt>
                <c:pt idx="222">
                  <c:v>41443</c:v>
                </c:pt>
                <c:pt idx="223">
                  <c:v>41444</c:v>
                </c:pt>
                <c:pt idx="224">
                  <c:v>41445</c:v>
                </c:pt>
                <c:pt idx="225">
                  <c:v>41446</c:v>
                </c:pt>
                <c:pt idx="226">
                  <c:v>41447</c:v>
                </c:pt>
                <c:pt idx="227">
                  <c:v>41448</c:v>
                </c:pt>
                <c:pt idx="228">
                  <c:v>41449</c:v>
                </c:pt>
                <c:pt idx="229">
                  <c:v>41450</c:v>
                </c:pt>
                <c:pt idx="230">
                  <c:v>41451</c:v>
                </c:pt>
                <c:pt idx="231">
                  <c:v>41452</c:v>
                </c:pt>
                <c:pt idx="232">
                  <c:v>41453</c:v>
                </c:pt>
                <c:pt idx="233">
                  <c:v>41454</c:v>
                </c:pt>
                <c:pt idx="234">
                  <c:v>41454</c:v>
                </c:pt>
                <c:pt idx="235">
                  <c:v>41455</c:v>
                </c:pt>
                <c:pt idx="236">
                  <c:v>41456</c:v>
                </c:pt>
                <c:pt idx="237">
                  <c:v>41457</c:v>
                </c:pt>
                <c:pt idx="238">
                  <c:v>41458</c:v>
                </c:pt>
                <c:pt idx="239">
                  <c:v>41458</c:v>
                </c:pt>
                <c:pt idx="240">
                  <c:v>41459</c:v>
                </c:pt>
                <c:pt idx="241">
                  <c:v>41460</c:v>
                </c:pt>
                <c:pt idx="242">
                  <c:v>41461</c:v>
                </c:pt>
                <c:pt idx="243">
                  <c:v>41461</c:v>
                </c:pt>
                <c:pt idx="244">
                  <c:v>41462</c:v>
                </c:pt>
                <c:pt idx="245">
                  <c:v>41463</c:v>
                </c:pt>
                <c:pt idx="246">
                  <c:v>41463</c:v>
                </c:pt>
                <c:pt idx="247">
                  <c:v>41464</c:v>
                </c:pt>
                <c:pt idx="248">
                  <c:v>41465</c:v>
                </c:pt>
                <c:pt idx="249">
                  <c:v>41465</c:v>
                </c:pt>
                <c:pt idx="250">
                  <c:v>41466</c:v>
                </c:pt>
                <c:pt idx="251">
                  <c:v>41466</c:v>
                </c:pt>
                <c:pt idx="252">
                  <c:v>41467</c:v>
                </c:pt>
                <c:pt idx="253">
                  <c:v>41467</c:v>
                </c:pt>
                <c:pt idx="254">
                  <c:v>41468</c:v>
                </c:pt>
                <c:pt idx="255">
                  <c:v>41469</c:v>
                </c:pt>
                <c:pt idx="256">
                  <c:v>41469</c:v>
                </c:pt>
                <c:pt idx="257">
                  <c:v>41470</c:v>
                </c:pt>
                <c:pt idx="258">
                  <c:v>41470</c:v>
                </c:pt>
                <c:pt idx="259">
                  <c:v>41470</c:v>
                </c:pt>
                <c:pt idx="260">
                  <c:v>41471</c:v>
                </c:pt>
                <c:pt idx="261">
                  <c:v>41471</c:v>
                </c:pt>
                <c:pt idx="262">
                  <c:v>41472</c:v>
                </c:pt>
                <c:pt idx="263">
                  <c:v>41472</c:v>
                </c:pt>
                <c:pt idx="264">
                  <c:v>41473</c:v>
                </c:pt>
                <c:pt idx="265">
                  <c:v>41473</c:v>
                </c:pt>
                <c:pt idx="266">
                  <c:v>41473</c:v>
                </c:pt>
                <c:pt idx="267">
                  <c:v>41474</c:v>
                </c:pt>
                <c:pt idx="268">
                  <c:v>41474</c:v>
                </c:pt>
                <c:pt idx="269">
                  <c:v>41474</c:v>
                </c:pt>
                <c:pt idx="270">
                  <c:v>41475</c:v>
                </c:pt>
                <c:pt idx="271">
                  <c:v>41475</c:v>
                </c:pt>
                <c:pt idx="272">
                  <c:v>41475</c:v>
                </c:pt>
                <c:pt idx="273">
                  <c:v>41476</c:v>
                </c:pt>
                <c:pt idx="274">
                  <c:v>41476</c:v>
                </c:pt>
                <c:pt idx="275">
                  <c:v>41476</c:v>
                </c:pt>
                <c:pt idx="276">
                  <c:v>41477</c:v>
                </c:pt>
                <c:pt idx="277">
                  <c:v>41477</c:v>
                </c:pt>
                <c:pt idx="278">
                  <c:v>41477</c:v>
                </c:pt>
                <c:pt idx="279">
                  <c:v>41477</c:v>
                </c:pt>
                <c:pt idx="280">
                  <c:v>41478</c:v>
                </c:pt>
                <c:pt idx="281">
                  <c:v>41478</c:v>
                </c:pt>
                <c:pt idx="282">
                  <c:v>41478</c:v>
                </c:pt>
                <c:pt idx="283">
                  <c:v>41478</c:v>
                </c:pt>
                <c:pt idx="284">
                  <c:v>41478</c:v>
                </c:pt>
                <c:pt idx="285">
                  <c:v>41479</c:v>
                </c:pt>
                <c:pt idx="286">
                  <c:v>41479</c:v>
                </c:pt>
                <c:pt idx="287">
                  <c:v>41479</c:v>
                </c:pt>
                <c:pt idx="288">
                  <c:v>41479</c:v>
                </c:pt>
                <c:pt idx="289">
                  <c:v>41479</c:v>
                </c:pt>
                <c:pt idx="290">
                  <c:v>41480</c:v>
                </c:pt>
                <c:pt idx="291">
                  <c:v>41480</c:v>
                </c:pt>
                <c:pt idx="292">
                  <c:v>41480</c:v>
                </c:pt>
                <c:pt idx="293">
                  <c:v>41480</c:v>
                </c:pt>
                <c:pt idx="294">
                  <c:v>41480</c:v>
                </c:pt>
                <c:pt idx="295">
                  <c:v>41480</c:v>
                </c:pt>
                <c:pt idx="296">
                  <c:v>41480</c:v>
                </c:pt>
                <c:pt idx="297">
                  <c:v>41481</c:v>
                </c:pt>
                <c:pt idx="298">
                  <c:v>41481</c:v>
                </c:pt>
                <c:pt idx="299">
                  <c:v>41481</c:v>
                </c:pt>
                <c:pt idx="300">
                  <c:v>41481</c:v>
                </c:pt>
                <c:pt idx="301">
                  <c:v>41481</c:v>
                </c:pt>
                <c:pt idx="302">
                  <c:v>41481</c:v>
                </c:pt>
                <c:pt idx="303">
                  <c:v>41481</c:v>
                </c:pt>
                <c:pt idx="304">
                  <c:v>41481</c:v>
                </c:pt>
                <c:pt idx="305">
                  <c:v>41481</c:v>
                </c:pt>
                <c:pt idx="306">
                  <c:v>41482</c:v>
                </c:pt>
                <c:pt idx="307">
                  <c:v>41482</c:v>
                </c:pt>
                <c:pt idx="308">
                  <c:v>41482</c:v>
                </c:pt>
                <c:pt idx="309">
                  <c:v>41482</c:v>
                </c:pt>
                <c:pt idx="310">
                  <c:v>41482</c:v>
                </c:pt>
                <c:pt idx="311">
                  <c:v>41482</c:v>
                </c:pt>
                <c:pt idx="312">
                  <c:v>41482</c:v>
                </c:pt>
                <c:pt idx="313">
                  <c:v>41482</c:v>
                </c:pt>
                <c:pt idx="314">
                  <c:v>41482</c:v>
                </c:pt>
                <c:pt idx="315">
                  <c:v>41482</c:v>
                </c:pt>
                <c:pt idx="316">
                  <c:v>41482</c:v>
                </c:pt>
                <c:pt idx="317">
                  <c:v>41482</c:v>
                </c:pt>
                <c:pt idx="318">
                  <c:v>41482</c:v>
                </c:pt>
                <c:pt idx="319">
                  <c:v>41482</c:v>
                </c:pt>
                <c:pt idx="320">
                  <c:v>41482</c:v>
                </c:pt>
                <c:pt idx="321">
                  <c:v>41482</c:v>
                </c:pt>
                <c:pt idx="322">
                  <c:v>41482</c:v>
                </c:pt>
                <c:pt idx="323">
                  <c:v>41482</c:v>
                </c:pt>
                <c:pt idx="324">
                  <c:v>41482</c:v>
                </c:pt>
                <c:pt idx="325">
                  <c:v>41482</c:v>
                </c:pt>
                <c:pt idx="326">
                  <c:v>41482</c:v>
                </c:pt>
                <c:pt idx="327">
                  <c:v>41482</c:v>
                </c:pt>
                <c:pt idx="328">
                  <c:v>41482</c:v>
                </c:pt>
                <c:pt idx="329">
                  <c:v>41482</c:v>
                </c:pt>
                <c:pt idx="330">
                  <c:v>41482</c:v>
                </c:pt>
                <c:pt idx="331">
                  <c:v>41482</c:v>
                </c:pt>
                <c:pt idx="332">
                  <c:v>41482</c:v>
                </c:pt>
                <c:pt idx="333">
                  <c:v>41482</c:v>
                </c:pt>
                <c:pt idx="334">
                  <c:v>41482</c:v>
                </c:pt>
                <c:pt idx="335">
                  <c:v>41482</c:v>
                </c:pt>
                <c:pt idx="336">
                  <c:v>41482</c:v>
                </c:pt>
                <c:pt idx="337">
                  <c:v>41482</c:v>
                </c:pt>
                <c:pt idx="338">
                  <c:v>41482</c:v>
                </c:pt>
                <c:pt idx="339">
                  <c:v>41482</c:v>
                </c:pt>
                <c:pt idx="340">
                  <c:v>41482</c:v>
                </c:pt>
                <c:pt idx="341">
                  <c:v>41482</c:v>
                </c:pt>
                <c:pt idx="342">
                  <c:v>41482</c:v>
                </c:pt>
                <c:pt idx="343">
                  <c:v>41482</c:v>
                </c:pt>
                <c:pt idx="344">
                  <c:v>41482</c:v>
                </c:pt>
                <c:pt idx="345">
                  <c:v>41482</c:v>
                </c:pt>
                <c:pt idx="346">
                  <c:v>41482</c:v>
                </c:pt>
                <c:pt idx="347">
                  <c:v>41482</c:v>
                </c:pt>
                <c:pt idx="348">
                  <c:v>41482</c:v>
                </c:pt>
                <c:pt idx="349">
                  <c:v>41482</c:v>
                </c:pt>
                <c:pt idx="350">
                  <c:v>41482</c:v>
                </c:pt>
                <c:pt idx="351">
                  <c:v>41482</c:v>
                </c:pt>
                <c:pt idx="352">
                  <c:v>41482</c:v>
                </c:pt>
                <c:pt idx="353">
                  <c:v>41482</c:v>
                </c:pt>
                <c:pt idx="354">
                  <c:v>41482</c:v>
                </c:pt>
                <c:pt idx="355">
                  <c:v>41482</c:v>
                </c:pt>
                <c:pt idx="356">
                  <c:v>41482</c:v>
                </c:pt>
                <c:pt idx="357">
                  <c:v>41482</c:v>
                </c:pt>
                <c:pt idx="358">
                  <c:v>41482</c:v>
                </c:pt>
                <c:pt idx="359">
                  <c:v>41482</c:v>
                </c:pt>
                <c:pt idx="360">
                  <c:v>41482</c:v>
                </c:pt>
                <c:pt idx="361">
                  <c:v>41482</c:v>
                </c:pt>
                <c:pt idx="362">
                  <c:v>41482</c:v>
                </c:pt>
                <c:pt idx="363">
                  <c:v>41482</c:v>
                </c:pt>
                <c:pt idx="364">
                  <c:v>41482</c:v>
                </c:pt>
                <c:pt idx="365">
                  <c:v>41482</c:v>
                </c:pt>
                <c:pt idx="366">
                  <c:v>41482</c:v>
                </c:pt>
                <c:pt idx="367">
                  <c:v>41482</c:v>
                </c:pt>
                <c:pt idx="368">
                  <c:v>41482</c:v>
                </c:pt>
                <c:pt idx="369">
                  <c:v>41482</c:v>
                </c:pt>
                <c:pt idx="370">
                  <c:v>41482</c:v>
                </c:pt>
                <c:pt idx="371">
                  <c:v>41482</c:v>
                </c:pt>
                <c:pt idx="372">
                  <c:v>41482</c:v>
                </c:pt>
                <c:pt idx="373">
                  <c:v>41482</c:v>
                </c:pt>
                <c:pt idx="374">
                  <c:v>41482</c:v>
                </c:pt>
                <c:pt idx="375">
                  <c:v>41482</c:v>
                </c:pt>
                <c:pt idx="376">
                  <c:v>41482</c:v>
                </c:pt>
                <c:pt idx="377">
                  <c:v>41482</c:v>
                </c:pt>
                <c:pt idx="378">
                  <c:v>41482</c:v>
                </c:pt>
                <c:pt idx="379">
                  <c:v>41482</c:v>
                </c:pt>
                <c:pt idx="380">
                  <c:v>41482</c:v>
                </c:pt>
                <c:pt idx="381">
                  <c:v>41482</c:v>
                </c:pt>
                <c:pt idx="382">
                  <c:v>41482</c:v>
                </c:pt>
                <c:pt idx="383">
                  <c:v>41482</c:v>
                </c:pt>
                <c:pt idx="384">
                  <c:v>41482</c:v>
                </c:pt>
                <c:pt idx="385">
                  <c:v>41482</c:v>
                </c:pt>
                <c:pt idx="386">
                  <c:v>41482</c:v>
                </c:pt>
                <c:pt idx="387">
                  <c:v>41482</c:v>
                </c:pt>
                <c:pt idx="388">
                  <c:v>41482</c:v>
                </c:pt>
                <c:pt idx="389">
                  <c:v>41482</c:v>
                </c:pt>
                <c:pt idx="390">
                  <c:v>41482</c:v>
                </c:pt>
                <c:pt idx="391">
                  <c:v>41482</c:v>
                </c:pt>
                <c:pt idx="392">
                  <c:v>41482</c:v>
                </c:pt>
                <c:pt idx="393">
                  <c:v>41482</c:v>
                </c:pt>
                <c:pt idx="394">
                  <c:v>41482</c:v>
                </c:pt>
                <c:pt idx="395">
                  <c:v>41482</c:v>
                </c:pt>
                <c:pt idx="396">
                  <c:v>41482</c:v>
                </c:pt>
                <c:pt idx="397">
                  <c:v>41482</c:v>
                </c:pt>
                <c:pt idx="398">
                  <c:v>41482</c:v>
                </c:pt>
                <c:pt idx="399">
                  <c:v>41482</c:v>
                </c:pt>
                <c:pt idx="400">
                  <c:v>41482</c:v>
                </c:pt>
                <c:pt idx="401">
                  <c:v>41482</c:v>
                </c:pt>
                <c:pt idx="402">
                  <c:v>41482</c:v>
                </c:pt>
                <c:pt idx="403">
                  <c:v>41482</c:v>
                </c:pt>
                <c:pt idx="404">
                  <c:v>41482</c:v>
                </c:pt>
                <c:pt idx="405">
                  <c:v>41482</c:v>
                </c:pt>
                <c:pt idx="406">
                  <c:v>41482</c:v>
                </c:pt>
                <c:pt idx="407">
                  <c:v>41482</c:v>
                </c:pt>
                <c:pt idx="408">
                  <c:v>41482</c:v>
                </c:pt>
                <c:pt idx="409">
                  <c:v>41482</c:v>
                </c:pt>
                <c:pt idx="410">
                  <c:v>41482</c:v>
                </c:pt>
                <c:pt idx="411">
                  <c:v>41482</c:v>
                </c:pt>
                <c:pt idx="412">
                  <c:v>41482</c:v>
                </c:pt>
                <c:pt idx="413">
                  <c:v>41482</c:v>
                </c:pt>
                <c:pt idx="414">
                  <c:v>41482</c:v>
                </c:pt>
                <c:pt idx="415">
                  <c:v>41482</c:v>
                </c:pt>
                <c:pt idx="416">
                  <c:v>41482</c:v>
                </c:pt>
                <c:pt idx="417">
                  <c:v>41482</c:v>
                </c:pt>
                <c:pt idx="418">
                  <c:v>41482</c:v>
                </c:pt>
                <c:pt idx="419">
                  <c:v>41482</c:v>
                </c:pt>
                <c:pt idx="420">
                  <c:v>41482</c:v>
                </c:pt>
                <c:pt idx="421">
                  <c:v>41482</c:v>
                </c:pt>
                <c:pt idx="422">
                  <c:v>41482</c:v>
                </c:pt>
                <c:pt idx="423">
                  <c:v>41482</c:v>
                </c:pt>
                <c:pt idx="424">
                  <c:v>41482</c:v>
                </c:pt>
                <c:pt idx="425">
                  <c:v>41482</c:v>
                </c:pt>
                <c:pt idx="426">
                  <c:v>41482</c:v>
                </c:pt>
                <c:pt idx="427">
                  <c:v>41482</c:v>
                </c:pt>
                <c:pt idx="428">
                  <c:v>41482</c:v>
                </c:pt>
                <c:pt idx="429">
                  <c:v>41482</c:v>
                </c:pt>
                <c:pt idx="430">
                  <c:v>41482</c:v>
                </c:pt>
                <c:pt idx="431">
                  <c:v>41482</c:v>
                </c:pt>
                <c:pt idx="432">
                  <c:v>41482</c:v>
                </c:pt>
                <c:pt idx="433">
                  <c:v>41482</c:v>
                </c:pt>
                <c:pt idx="434">
                  <c:v>41482</c:v>
                </c:pt>
                <c:pt idx="435">
                  <c:v>41482</c:v>
                </c:pt>
                <c:pt idx="436">
                  <c:v>41482</c:v>
                </c:pt>
                <c:pt idx="437">
                  <c:v>41482</c:v>
                </c:pt>
                <c:pt idx="438">
                  <c:v>41482</c:v>
                </c:pt>
                <c:pt idx="439">
                  <c:v>41482</c:v>
                </c:pt>
                <c:pt idx="440">
                  <c:v>41482</c:v>
                </c:pt>
                <c:pt idx="441">
                  <c:v>41482</c:v>
                </c:pt>
                <c:pt idx="442">
                  <c:v>41482</c:v>
                </c:pt>
                <c:pt idx="443">
                  <c:v>41482</c:v>
                </c:pt>
                <c:pt idx="444">
                  <c:v>41482</c:v>
                </c:pt>
                <c:pt idx="445">
                  <c:v>41482</c:v>
                </c:pt>
                <c:pt idx="446">
                  <c:v>41482</c:v>
                </c:pt>
                <c:pt idx="447">
                  <c:v>41482</c:v>
                </c:pt>
                <c:pt idx="448">
                  <c:v>41482</c:v>
                </c:pt>
                <c:pt idx="449">
                  <c:v>41482</c:v>
                </c:pt>
                <c:pt idx="450">
                  <c:v>41482</c:v>
                </c:pt>
                <c:pt idx="451">
                  <c:v>41482</c:v>
                </c:pt>
                <c:pt idx="452">
                  <c:v>41482</c:v>
                </c:pt>
                <c:pt idx="453">
                  <c:v>41482</c:v>
                </c:pt>
                <c:pt idx="454">
                  <c:v>41482</c:v>
                </c:pt>
                <c:pt idx="455">
                  <c:v>41482</c:v>
                </c:pt>
                <c:pt idx="456">
                  <c:v>41483</c:v>
                </c:pt>
                <c:pt idx="457">
                  <c:v>41483</c:v>
                </c:pt>
                <c:pt idx="458">
                  <c:v>41483</c:v>
                </c:pt>
                <c:pt idx="459">
                  <c:v>41483</c:v>
                </c:pt>
                <c:pt idx="460">
                  <c:v>41483</c:v>
                </c:pt>
                <c:pt idx="461">
                  <c:v>41483</c:v>
                </c:pt>
                <c:pt idx="462">
                  <c:v>41483</c:v>
                </c:pt>
                <c:pt idx="463">
                  <c:v>41483</c:v>
                </c:pt>
                <c:pt idx="464">
                  <c:v>41483</c:v>
                </c:pt>
                <c:pt idx="465">
                  <c:v>41484</c:v>
                </c:pt>
                <c:pt idx="466">
                  <c:v>41484</c:v>
                </c:pt>
                <c:pt idx="467">
                  <c:v>41484</c:v>
                </c:pt>
                <c:pt idx="468">
                  <c:v>41484</c:v>
                </c:pt>
                <c:pt idx="469">
                  <c:v>41484</c:v>
                </c:pt>
                <c:pt idx="470">
                  <c:v>41485</c:v>
                </c:pt>
                <c:pt idx="471">
                  <c:v>41485</c:v>
                </c:pt>
                <c:pt idx="472">
                  <c:v>41485</c:v>
                </c:pt>
                <c:pt idx="473">
                  <c:v>41485</c:v>
                </c:pt>
                <c:pt idx="474">
                  <c:v>41485</c:v>
                </c:pt>
                <c:pt idx="475">
                  <c:v>41486</c:v>
                </c:pt>
                <c:pt idx="476">
                  <c:v>41486</c:v>
                </c:pt>
                <c:pt idx="477">
                  <c:v>41486</c:v>
                </c:pt>
                <c:pt idx="478">
                  <c:v>41486</c:v>
                </c:pt>
                <c:pt idx="479">
                  <c:v>41487</c:v>
                </c:pt>
                <c:pt idx="480">
                  <c:v>41487</c:v>
                </c:pt>
                <c:pt idx="481">
                  <c:v>41487</c:v>
                </c:pt>
                <c:pt idx="482">
                  <c:v>41488</c:v>
                </c:pt>
                <c:pt idx="483">
                  <c:v>41488</c:v>
                </c:pt>
                <c:pt idx="484">
                  <c:v>41488</c:v>
                </c:pt>
                <c:pt idx="485">
                  <c:v>41489</c:v>
                </c:pt>
                <c:pt idx="486">
                  <c:v>41489</c:v>
                </c:pt>
                <c:pt idx="487">
                  <c:v>41489</c:v>
                </c:pt>
                <c:pt idx="488">
                  <c:v>41490</c:v>
                </c:pt>
                <c:pt idx="489">
                  <c:v>41490</c:v>
                </c:pt>
                <c:pt idx="490">
                  <c:v>41491</c:v>
                </c:pt>
                <c:pt idx="491">
                  <c:v>41491</c:v>
                </c:pt>
                <c:pt idx="492">
                  <c:v>41491</c:v>
                </c:pt>
                <c:pt idx="493">
                  <c:v>41492</c:v>
                </c:pt>
                <c:pt idx="494">
                  <c:v>41492</c:v>
                </c:pt>
                <c:pt idx="495">
                  <c:v>41493</c:v>
                </c:pt>
                <c:pt idx="496">
                  <c:v>41493</c:v>
                </c:pt>
                <c:pt idx="497">
                  <c:v>41494</c:v>
                </c:pt>
                <c:pt idx="498">
                  <c:v>41494</c:v>
                </c:pt>
                <c:pt idx="499">
                  <c:v>41495</c:v>
                </c:pt>
                <c:pt idx="500">
                  <c:v>41495</c:v>
                </c:pt>
                <c:pt idx="501">
                  <c:v>41496</c:v>
                </c:pt>
                <c:pt idx="502">
                  <c:v>41496</c:v>
                </c:pt>
                <c:pt idx="503">
                  <c:v>41497</c:v>
                </c:pt>
                <c:pt idx="504">
                  <c:v>41498</c:v>
                </c:pt>
                <c:pt idx="505">
                  <c:v>41498</c:v>
                </c:pt>
                <c:pt idx="506">
                  <c:v>41499</c:v>
                </c:pt>
                <c:pt idx="507">
                  <c:v>41499</c:v>
                </c:pt>
                <c:pt idx="508">
                  <c:v>41500</c:v>
                </c:pt>
                <c:pt idx="509">
                  <c:v>41501</c:v>
                </c:pt>
                <c:pt idx="510">
                  <c:v>41501</c:v>
                </c:pt>
                <c:pt idx="511">
                  <c:v>41502</c:v>
                </c:pt>
                <c:pt idx="512">
                  <c:v>41503</c:v>
                </c:pt>
                <c:pt idx="513">
                  <c:v>41504</c:v>
                </c:pt>
                <c:pt idx="514">
                  <c:v>41504</c:v>
                </c:pt>
                <c:pt idx="515">
                  <c:v>41505</c:v>
                </c:pt>
                <c:pt idx="516">
                  <c:v>41506</c:v>
                </c:pt>
                <c:pt idx="517">
                  <c:v>41507</c:v>
                </c:pt>
                <c:pt idx="518">
                  <c:v>41508</c:v>
                </c:pt>
                <c:pt idx="519">
                  <c:v>41509</c:v>
                </c:pt>
                <c:pt idx="520">
                  <c:v>41509</c:v>
                </c:pt>
                <c:pt idx="521">
                  <c:v>41510</c:v>
                </c:pt>
                <c:pt idx="522">
                  <c:v>41511</c:v>
                </c:pt>
                <c:pt idx="523">
                  <c:v>41512</c:v>
                </c:pt>
                <c:pt idx="524">
                  <c:v>41513</c:v>
                </c:pt>
                <c:pt idx="525">
                  <c:v>41514</c:v>
                </c:pt>
                <c:pt idx="526">
                  <c:v>41515</c:v>
                </c:pt>
                <c:pt idx="527">
                  <c:v>41517</c:v>
                </c:pt>
                <c:pt idx="528">
                  <c:v>41518</c:v>
                </c:pt>
                <c:pt idx="529">
                  <c:v>41519</c:v>
                </c:pt>
                <c:pt idx="530">
                  <c:v>41520</c:v>
                </c:pt>
                <c:pt idx="531">
                  <c:v>41521</c:v>
                </c:pt>
                <c:pt idx="532">
                  <c:v>41523</c:v>
                </c:pt>
                <c:pt idx="533">
                  <c:v>41524</c:v>
                </c:pt>
                <c:pt idx="534">
                  <c:v>41526</c:v>
                </c:pt>
                <c:pt idx="535">
                  <c:v>41527</c:v>
                </c:pt>
                <c:pt idx="536">
                  <c:v>41529</c:v>
                </c:pt>
                <c:pt idx="537">
                  <c:v>41530</c:v>
                </c:pt>
                <c:pt idx="538">
                  <c:v>41532</c:v>
                </c:pt>
                <c:pt idx="539">
                  <c:v>41534</c:v>
                </c:pt>
                <c:pt idx="540">
                  <c:v>41536</c:v>
                </c:pt>
                <c:pt idx="541">
                  <c:v>41538</c:v>
                </c:pt>
                <c:pt idx="542">
                  <c:v>41541</c:v>
                </c:pt>
                <c:pt idx="543">
                  <c:v>41543</c:v>
                </c:pt>
                <c:pt idx="544">
                  <c:v>41546</c:v>
                </c:pt>
                <c:pt idx="545">
                  <c:v>41550</c:v>
                </c:pt>
                <c:pt idx="546">
                  <c:v>41553</c:v>
                </c:pt>
                <c:pt idx="547">
                  <c:v>41557</c:v>
                </c:pt>
                <c:pt idx="548">
                  <c:v>41562</c:v>
                </c:pt>
                <c:pt idx="549">
                  <c:v>41568</c:v>
                </c:pt>
                <c:pt idx="550">
                  <c:v>41576</c:v>
                </c:pt>
                <c:pt idx="551">
                  <c:v>41637</c:v>
                </c:pt>
                <c:pt idx="552">
                  <c:v>41637</c:v>
                </c:pt>
                <c:pt idx="553">
                  <c:v>41637</c:v>
                </c:pt>
                <c:pt idx="554">
                  <c:v>41637</c:v>
                </c:pt>
                <c:pt idx="555">
                  <c:v>41637</c:v>
                </c:pt>
                <c:pt idx="556">
                  <c:v>41637</c:v>
                </c:pt>
                <c:pt idx="557">
                  <c:v>41637</c:v>
                </c:pt>
                <c:pt idx="558">
                  <c:v>41637</c:v>
                </c:pt>
                <c:pt idx="559">
                  <c:v>41637</c:v>
                </c:pt>
                <c:pt idx="560">
                  <c:v>41637</c:v>
                </c:pt>
                <c:pt idx="561">
                  <c:v>41637</c:v>
                </c:pt>
                <c:pt idx="562">
                  <c:v>41637</c:v>
                </c:pt>
                <c:pt idx="563">
                  <c:v>41637</c:v>
                </c:pt>
                <c:pt idx="564">
                  <c:v>41637</c:v>
                </c:pt>
                <c:pt idx="565">
                  <c:v>41637</c:v>
                </c:pt>
                <c:pt idx="566">
                  <c:v>41637</c:v>
                </c:pt>
                <c:pt idx="567">
                  <c:v>41637</c:v>
                </c:pt>
                <c:pt idx="568">
                  <c:v>41637</c:v>
                </c:pt>
                <c:pt idx="569">
                  <c:v>41637</c:v>
                </c:pt>
                <c:pt idx="570">
                  <c:v>41637</c:v>
                </c:pt>
                <c:pt idx="571">
                  <c:v>41637</c:v>
                </c:pt>
                <c:pt idx="572">
                  <c:v>41637</c:v>
                </c:pt>
                <c:pt idx="573">
                  <c:v>41637</c:v>
                </c:pt>
                <c:pt idx="574">
                  <c:v>41637</c:v>
                </c:pt>
                <c:pt idx="575">
                  <c:v>41637</c:v>
                </c:pt>
                <c:pt idx="576">
                  <c:v>41637</c:v>
                </c:pt>
                <c:pt idx="577">
                  <c:v>41637</c:v>
                </c:pt>
                <c:pt idx="578">
                  <c:v>41637</c:v>
                </c:pt>
                <c:pt idx="579">
                  <c:v>41637</c:v>
                </c:pt>
                <c:pt idx="580">
                  <c:v>41637</c:v>
                </c:pt>
                <c:pt idx="581">
                  <c:v>41637</c:v>
                </c:pt>
                <c:pt idx="582">
                  <c:v>41637</c:v>
                </c:pt>
                <c:pt idx="583">
                  <c:v>41637</c:v>
                </c:pt>
                <c:pt idx="584">
                  <c:v>41637</c:v>
                </c:pt>
                <c:pt idx="585">
                  <c:v>41637</c:v>
                </c:pt>
                <c:pt idx="586">
                  <c:v>41637</c:v>
                </c:pt>
                <c:pt idx="587">
                  <c:v>41637</c:v>
                </c:pt>
                <c:pt idx="588">
                  <c:v>41637</c:v>
                </c:pt>
                <c:pt idx="589">
                  <c:v>41637</c:v>
                </c:pt>
                <c:pt idx="590">
                  <c:v>41637</c:v>
                </c:pt>
                <c:pt idx="591">
                  <c:v>41637</c:v>
                </c:pt>
                <c:pt idx="592">
                  <c:v>41637</c:v>
                </c:pt>
                <c:pt idx="593">
                  <c:v>41637</c:v>
                </c:pt>
                <c:pt idx="594">
                  <c:v>41637</c:v>
                </c:pt>
                <c:pt idx="595">
                  <c:v>41637</c:v>
                </c:pt>
                <c:pt idx="596">
                  <c:v>41637</c:v>
                </c:pt>
                <c:pt idx="597">
                  <c:v>41637</c:v>
                </c:pt>
                <c:pt idx="598">
                  <c:v>41637</c:v>
                </c:pt>
                <c:pt idx="599">
                  <c:v>41637</c:v>
                </c:pt>
                <c:pt idx="600">
                  <c:v>41637</c:v>
                </c:pt>
                <c:pt idx="601">
                  <c:v>41637</c:v>
                </c:pt>
                <c:pt idx="602">
                  <c:v>41637</c:v>
                </c:pt>
                <c:pt idx="603">
                  <c:v>41637</c:v>
                </c:pt>
                <c:pt idx="604">
                  <c:v>41637</c:v>
                </c:pt>
                <c:pt idx="605">
                  <c:v>41637</c:v>
                </c:pt>
                <c:pt idx="606">
                  <c:v>41637</c:v>
                </c:pt>
                <c:pt idx="607">
                  <c:v>41637</c:v>
                </c:pt>
                <c:pt idx="608">
                  <c:v>41637</c:v>
                </c:pt>
                <c:pt idx="609">
                  <c:v>41637</c:v>
                </c:pt>
                <c:pt idx="610">
                  <c:v>41637</c:v>
                </c:pt>
                <c:pt idx="611">
                  <c:v>41637</c:v>
                </c:pt>
                <c:pt idx="612">
                  <c:v>41637</c:v>
                </c:pt>
                <c:pt idx="613">
                  <c:v>41637</c:v>
                </c:pt>
                <c:pt idx="614">
                  <c:v>41637</c:v>
                </c:pt>
                <c:pt idx="615">
                  <c:v>41637</c:v>
                </c:pt>
                <c:pt idx="616">
                  <c:v>41637</c:v>
                </c:pt>
                <c:pt idx="617">
                  <c:v>41637</c:v>
                </c:pt>
                <c:pt idx="618">
                  <c:v>41637</c:v>
                </c:pt>
                <c:pt idx="619">
                  <c:v>41637</c:v>
                </c:pt>
                <c:pt idx="620">
                  <c:v>41637</c:v>
                </c:pt>
                <c:pt idx="621">
                  <c:v>41637</c:v>
                </c:pt>
                <c:pt idx="622">
                  <c:v>41637</c:v>
                </c:pt>
                <c:pt idx="623">
                  <c:v>41637</c:v>
                </c:pt>
                <c:pt idx="624">
                  <c:v>41637</c:v>
                </c:pt>
                <c:pt idx="625">
                  <c:v>41637</c:v>
                </c:pt>
                <c:pt idx="626">
                  <c:v>41637</c:v>
                </c:pt>
                <c:pt idx="627">
                  <c:v>41637</c:v>
                </c:pt>
                <c:pt idx="628">
                  <c:v>41637</c:v>
                </c:pt>
                <c:pt idx="629">
                  <c:v>41637</c:v>
                </c:pt>
                <c:pt idx="630">
                  <c:v>41637</c:v>
                </c:pt>
                <c:pt idx="631">
                  <c:v>41637</c:v>
                </c:pt>
                <c:pt idx="632">
                  <c:v>41637</c:v>
                </c:pt>
                <c:pt idx="633">
                  <c:v>41637</c:v>
                </c:pt>
                <c:pt idx="634">
                  <c:v>41637</c:v>
                </c:pt>
                <c:pt idx="635">
                  <c:v>41637</c:v>
                </c:pt>
                <c:pt idx="636">
                  <c:v>41637</c:v>
                </c:pt>
                <c:pt idx="637">
                  <c:v>41637</c:v>
                </c:pt>
                <c:pt idx="638">
                  <c:v>41637</c:v>
                </c:pt>
                <c:pt idx="639">
                  <c:v>41637</c:v>
                </c:pt>
                <c:pt idx="640">
                  <c:v>41637</c:v>
                </c:pt>
                <c:pt idx="641">
                  <c:v>41637</c:v>
                </c:pt>
                <c:pt idx="642">
                  <c:v>41637</c:v>
                </c:pt>
                <c:pt idx="643">
                  <c:v>41637</c:v>
                </c:pt>
                <c:pt idx="644">
                  <c:v>41637</c:v>
                </c:pt>
                <c:pt idx="645">
                  <c:v>41637</c:v>
                </c:pt>
                <c:pt idx="646">
                  <c:v>41637</c:v>
                </c:pt>
                <c:pt idx="647">
                  <c:v>41637</c:v>
                </c:pt>
                <c:pt idx="648">
                  <c:v>41637</c:v>
                </c:pt>
                <c:pt idx="649">
                  <c:v>41637</c:v>
                </c:pt>
                <c:pt idx="650">
                  <c:v>41637</c:v>
                </c:pt>
                <c:pt idx="651">
                  <c:v>41637</c:v>
                </c:pt>
                <c:pt idx="652">
                  <c:v>41637</c:v>
                </c:pt>
                <c:pt idx="653">
                  <c:v>41637</c:v>
                </c:pt>
                <c:pt idx="654">
                  <c:v>41637</c:v>
                </c:pt>
                <c:pt idx="655">
                  <c:v>41637</c:v>
                </c:pt>
                <c:pt idx="656">
                  <c:v>41637</c:v>
                </c:pt>
                <c:pt idx="657">
                  <c:v>41637</c:v>
                </c:pt>
                <c:pt idx="658">
                  <c:v>41637</c:v>
                </c:pt>
                <c:pt idx="659">
                  <c:v>41637</c:v>
                </c:pt>
                <c:pt idx="660">
                  <c:v>41637</c:v>
                </c:pt>
                <c:pt idx="661">
                  <c:v>41637</c:v>
                </c:pt>
                <c:pt idx="662">
                  <c:v>41637</c:v>
                </c:pt>
                <c:pt idx="663">
                  <c:v>41637</c:v>
                </c:pt>
                <c:pt idx="664">
                  <c:v>41637</c:v>
                </c:pt>
                <c:pt idx="665">
                  <c:v>41637</c:v>
                </c:pt>
                <c:pt idx="666">
                  <c:v>41637</c:v>
                </c:pt>
                <c:pt idx="667">
                  <c:v>41637</c:v>
                </c:pt>
                <c:pt idx="668">
                  <c:v>41637</c:v>
                </c:pt>
                <c:pt idx="669">
                  <c:v>41637</c:v>
                </c:pt>
                <c:pt idx="670">
                  <c:v>41637</c:v>
                </c:pt>
                <c:pt idx="671">
                  <c:v>41637</c:v>
                </c:pt>
                <c:pt idx="672">
                  <c:v>41637</c:v>
                </c:pt>
                <c:pt idx="673">
                  <c:v>41637</c:v>
                </c:pt>
                <c:pt idx="674">
                  <c:v>41637</c:v>
                </c:pt>
                <c:pt idx="675">
                  <c:v>41637</c:v>
                </c:pt>
                <c:pt idx="676">
                  <c:v>41637</c:v>
                </c:pt>
                <c:pt idx="677">
                  <c:v>41637</c:v>
                </c:pt>
                <c:pt idx="678">
                  <c:v>41637</c:v>
                </c:pt>
                <c:pt idx="679">
                  <c:v>41637</c:v>
                </c:pt>
                <c:pt idx="680">
                  <c:v>41637</c:v>
                </c:pt>
                <c:pt idx="681">
                  <c:v>41637</c:v>
                </c:pt>
                <c:pt idx="682">
                  <c:v>41637</c:v>
                </c:pt>
                <c:pt idx="683">
                  <c:v>41637</c:v>
                </c:pt>
                <c:pt idx="684">
                  <c:v>41637</c:v>
                </c:pt>
                <c:pt idx="685">
                  <c:v>41637</c:v>
                </c:pt>
                <c:pt idx="686">
                  <c:v>41637</c:v>
                </c:pt>
                <c:pt idx="687">
                  <c:v>41637</c:v>
                </c:pt>
                <c:pt idx="688">
                  <c:v>41637</c:v>
                </c:pt>
                <c:pt idx="689">
                  <c:v>41637</c:v>
                </c:pt>
                <c:pt idx="690">
                  <c:v>41637</c:v>
                </c:pt>
                <c:pt idx="691">
                  <c:v>41637</c:v>
                </c:pt>
                <c:pt idx="692">
                  <c:v>41637</c:v>
                </c:pt>
                <c:pt idx="693">
                  <c:v>41637</c:v>
                </c:pt>
                <c:pt idx="694">
                  <c:v>41637</c:v>
                </c:pt>
                <c:pt idx="695">
                  <c:v>41637</c:v>
                </c:pt>
                <c:pt idx="696">
                  <c:v>41637</c:v>
                </c:pt>
                <c:pt idx="697">
                  <c:v>41637</c:v>
                </c:pt>
                <c:pt idx="698">
                  <c:v>41637</c:v>
                </c:pt>
                <c:pt idx="699">
                  <c:v>41637</c:v>
                </c:pt>
                <c:pt idx="700">
                  <c:v>41637</c:v>
                </c:pt>
                <c:pt idx="701">
                  <c:v>41637</c:v>
                </c:pt>
                <c:pt idx="702">
                  <c:v>41637</c:v>
                </c:pt>
                <c:pt idx="703">
                  <c:v>41637</c:v>
                </c:pt>
                <c:pt idx="704">
                  <c:v>41637</c:v>
                </c:pt>
                <c:pt idx="705">
                  <c:v>41637</c:v>
                </c:pt>
                <c:pt idx="706">
                  <c:v>41637</c:v>
                </c:pt>
                <c:pt idx="707">
                  <c:v>41637</c:v>
                </c:pt>
                <c:pt idx="708">
                  <c:v>41637</c:v>
                </c:pt>
                <c:pt idx="709">
                  <c:v>41637</c:v>
                </c:pt>
                <c:pt idx="710">
                  <c:v>41637</c:v>
                </c:pt>
                <c:pt idx="711">
                  <c:v>41637</c:v>
                </c:pt>
                <c:pt idx="712">
                  <c:v>41637</c:v>
                </c:pt>
                <c:pt idx="713">
                  <c:v>41637</c:v>
                </c:pt>
                <c:pt idx="714">
                  <c:v>41637</c:v>
                </c:pt>
                <c:pt idx="715">
                  <c:v>41637</c:v>
                </c:pt>
                <c:pt idx="716">
                  <c:v>41637</c:v>
                </c:pt>
                <c:pt idx="717">
                  <c:v>41637</c:v>
                </c:pt>
                <c:pt idx="718">
                  <c:v>41637</c:v>
                </c:pt>
                <c:pt idx="719">
                  <c:v>41637</c:v>
                </c:pt>
                <c:pt idx="720">
                  <c:v>41637</c:v>
                </c:pt>
                <c:pt idx="721">
                  <c:v>41637</c:v>
                </c:pt>
                <c:pt idx="722">
                  <c:v>41637</c:v>
                </c:pt>
                <c:pt idx="723">
                  <c:v>41637</c:v>
                </c:pt>
                <c:pt idx="724">
                  <c:v>41637</c:v>
                </c:pt>
                <c:pt idx="725">
                  <c:v>41637</c:v>
                </c:pt>
                <c:pt idx="726">
                  <c:v>41637</c:v>
                </c:pt>
                <c:pt idx="727">
                  <c:v>41637</c:v>
                </c:pt>
                <c:pt idx="728">
                  <c:v>41637</c:v>
                </c:pt>
                <c:pt idx="729">
                  <c:v>41637</c:v>
                </c:pt>
                <c:pt idx="730">
                  <c:v>41637</c:v>
                </c:pt>
              </c:numCache>
            </c:numRef>
          </c:yVal>
          <c:smooth val="1"/>
        </c:ser>
        <c:ser>
          <c:idx val="3"/>
          <c:order val="3"/>
          <c:tx>
            <c:strRef>
              <c:f>'Forecasting sheet'!$O$6</c:f>
              <c:strCache>
                <c:ptCount val="1"/>
                <c:pt idx="0">
                  <c:v>Harvest Date, average Weather Conditions, with correction for early season in GH</c:v>
                </c:pt>
              </c:strCache>
            </c:strRef>
          </c:tx>
          <c:marker>
            <c:symbol val="none"/>
          </c:marker>
          <c:xVal>
            <c:numRef>
              <c:f>'Forecasting sheet'!$J$7:$J$737</c:f>
              <c:numCache>
                <c:formatCode>d\-mmm</c:formatCode>
                <c:ptCount val="731"/>
                <c:pt idx="0">
                  <c:v>40909</c:v>
                </c:pt>
                <c:pt idx="1">
                  <c:v>40910</c:v>
                </c:pt>
                <c:pt idx="2">
                  <c:v>40911</c:v>
                </c:pt>
                <c:pt idx="3">
                  <c:v>40912</c:v>
                </c:pt>
                <c:pt idx="4">
                  <c:v>40913</c:v>
                </c:pt>
                <c:pt idx="5">
                  <c:v>40914</c:v>
                </c:pt>
                <c:pt idx="6">
                  <c:v>40915</c:v>
                </c:pt>
                <c:pt idx="7">
                  <c:v>40916</c:v>
                </c:pt>
                <c:pt idx="8">
                  <c:v>40917</c:v>
                </c:pt>
                <c:pt idx="9">
                  <c:v>40918</c:v>
                </c:pt>
                <c:pt idx="10">
                  <c:v>40919</c:v>
                </c:pt>
                <c:pt idx="11">
                  <c:v>40920</c:v>
                </c:pt>
                <c:pt idx="12">
                  <c:v>40921</c:v>
                </c:pt>
                <c:pt idx="13">
                  <c:v>40922</c:v>
                </c:pt>
                <c:pt idx="14">
                  <c:v>40923</c:v>
                </c:pt>
                <c:pt idx="15">
                  <c:v>40924</c:v>
                </c:pt>
                <c:pt idx="16">
                  <c:v>40925</c:v>
                </c:pt>
                <c:pt idx="17">
                  <c:v>40926</c:v>
                </c:pt>
                <c:pt idx="18">
                  <c:v>40927</c:v>
                </c:pt>
                <c:pt idx="19">
                  <c:v>40928</c:v>
                </c:pt>
                <c:pt idx="20">
                  <c:v>40929</c:v>
                </c:pt>
                <c:pt idx="21">
                  <c:v>40930</c:v>
                </c:pt>
                <c:pt idx="22">
                  <c:v>40931</c:v>
                </c:pt>
                <c:pt idx="23">
                  <c:v>40932</c:v>
                </c:pt>
                <c:pt idx="24">
                  <c:v>40933</c:v>
                </c:pt>
                <c:pt idx="25">
                  <c:v>40934</c:v>
                </c:pt>
                <c:pt idx="26">
                  <c:v>40935</c:v>
                </c:pt>
                <c:pt idx="27">
                  <c:v>40936</c:v>
                </c:pt>
                <c:pt idx="28">
                  <c:v>40937</c:v>
                </c:pt>
                <c:pt idx="29">
                  <c:v>40938</c:v>
                </c:pt>
                <c:pt idx="30">
                  <c:v>40939</c:v>
                </c:pt>
                <c:pt idx="31">
                  <c:v>40940</c:v>
                </c:pt>
                <c:pt idx="32">
                  <c:v>40941</c:v>
                </c:pt>
                <c:pt idx="33">
                  <c:v>40942</c:v>
                </c:pt>
                <c:pt idx="34">
                  <c:v>40943</c:v>
                </c:pt>
                <c:pt idx="35">
                  <c:v>40944</c:v>
                </c:pt>
                <c:pt idx="36">
                  <c:v>40945</c:v>
                </c:pt>
                <c:pt idx="37">
                  <c:v>40946</c:v>
                </c:pt>
                <c:pt idx="38">
                  <c:v>40947</c:v>
                </c:pt>
                <c:pt idx="39">
                  <c:v>40948</c:v>
                </c:pt>
                <c:pt idx="40">
                  <c:v>40949</c:v>
                </c:pt>
                <c:pt idx="41">
                  <c:v>40950</c:v>
                </c:pt>
                <c:pt idx="42">
                  <c:v>40951</c:v>
                </c:pt>
                <c:pt idx="43">
                  <c:v>40952</c:v>
                </c:pt>
                <c:pt idx="44">
                  <c:v>40953</c:v>
                </c:pt>
                <c:pt idx="45">
                  <c:v>40954</c:v>
                </c:pt>
                <c:pt idx="46">
                  <c:v>40955</c:v>
                </c:pt>
                <c:pt idx="47">
                  <c:v>40956</c:v>
                </c:pt>
                <c:pt idx="48">
                  <c:v>40957</c:v>
                </c:pt>
                <c:pt idx="49">
                  <c:v>40958</c:v>
                </c:pt>
                <c:pt idx="50">
                  <c:v>40959</c:v>
                </c:pt>
                <c:pt idx="51">
                  <c:v>40960</c:v>
                </c:pt>
                <c:pt idx="52">
                  <c:v>40961</c:v>
                </c:pt>
                <c:pt idx="53">
                  <c:v>40962</c:v>
                </c:pt>
                <c:pt idx="54">
                  <c:v>40963</c:v>
                </c:pt>
                <c:pt idx="55">
                  <c:v>40964</c:v>
                </c:pt>
                <c:pt idx="56">
                  <c:v>40965</c:v>
                </c:pt>
                <c:pt idx="57">
                  <c:v>40966</c:v>
                </c:pt>
                <c:pt idx="58">
                  <c:v>40967</c:v>
                </c:pt>
                <c:pt idx="59">
                  <c:v>40968</c:v>
                </c:pt>
                <c:pt idx="60">
                  <c:v>40969</c:v>
                </c:pt>
                <c:pt idx="61">
                  <c:v>40970</c:v>
                </c:pt>
                <c:pt idx="62">
                  <c:v>40971</c:v>
                </c:pt>
                <c:pt idx="63">
                  <c:v>40972</c:v>
                </c:pt>
                <c:pt idx="64">
                  <c:v>40973</c:v>
                </c:pt>
                <c:pt idx="65">
                  <c:v>40974</c:v>
                </c:pt>
                <c:pt idx="66">
                  <c:v>40975</c:v>
                </c:pt>
                <c:pt idx="67">
                  <c:v>40976</c:v>
                </c:pt>
                <c:pt idx="68">
                  <c:v>40977</c:v>
                </c:pt>
                <c:pt idx="69">
                  <c:v>40978</c:v>
                </c:pt>
                <c:pt idx="70">
                  <c:v>40979</c:v>
                </c:pt>
                <c:pt idx="71">
                  <c:v>40980</c:v>
                </c:pt>
                <c:pt idx="72">
                  <c:v>40981</c:v>
                </c:pt>
                <c:pt idx="73">
                  <c:v>40982</c:v>
                </c:pt>
                <c:pt idx="74">
                  <c:v>40983</c:v>
                </c:pt>
                <c:pt idx="75">
                  <c:v>40984</c:v>
                </c:pt>
                <c:pt idx="76">
                  <c:v>40985</c:v>
                </c:pt>
                <c:pt idx="77">
                  <c:v>40986</c:v>
                </c:pt>
                <c:pt idx="78">
                  <c:v>40987</c:v>
                </c:pt>
                <c:pt idx="79">
                  <c:v>40988</c:v>
                </c:pt>
                <c:pt idx="80">
                  <c:v>40989</c:v>
                </c:pt>
                <c:pt idx="81">
                  <c:v>40990</c:v>
                </c:pt>
                <c:pt idx="82">
                  <c:v>40991</c:v>
                </c:pt>
                <c:pt idx="83">
                  <c:v>40992</c:v>
                </c:pt>
                <c:pt idx="84">
                  <c:v>40993</c:v>
                </c:pt>
                <c:pt idx="85">
                  <c:v>40994</c:v>
                </c:pt>
                <c:pt idx="86">
                  <c:v>40995</c:v>
                </c:pt>
                <c:pt idx="87">
                  <c:v>40996</c:v>
                </c:pt>
                <c:pt idx="88">
                  <c:v>40997</c:v>
                </c:pt>
                <c:pt idx="89">
                  <c:v>40998</c:v>
                </c:pt>
                <c:pt idx="90">
                  <c:v>40999</c:v>
                </c:pt>
                <c:pt idx="91">
                  <c:v>41000</c:v>
                </c:pt>
                <c:pt idx="92">
                  <c:v>41001</c:v>
                </c:pt>
                <c:pt idx="93">
                  <c:v>41002</c:v>
                </c:pt>
                <c:pt idx="94">
                  <c:v>41003</c:v>
                </c:pt>
                <c:pt idx="95">
                  <c:v>41004</c:v>
                </c:pt>
                <c:pt idx="96">
                  <c:v>41005</c:v>
                </c:pt>
                <c:pt idx="97">
                  <c:v>41006</c:v>
                </c:pt>
                <c:pt idx="98">
                  <c:v>41007</c:v>
                </c:pt>
                <c:pt idx="99">
                  <c:v>41008</c:v>
                </c:pt>
                <c:pt idx="100">
                  <c:v>41009</c:v>
                </c:pt>
                <c:pt idx="101">
                  <c:v>41010</c:v>
                </c:pt>
                <c:pt idx="102">
                  <c:v>41011</c:v>
                </c:pt>
                <c:pt idx="103">
                  <c:v>41012</c:v>
                </c:pt>
                <c:pt idx="104">
                  <c:v>41013</c:v>
                </c:pt>
                <c:pt idx="105">
                  <c:v>41014</c:v>
                </c:pt>
                <c:pt idx="106">
                  <c:v>41015</c:v>
                </c:pt>
                <c:pt idx="107">
                  <c:v>41016</c:v>
                </c:pt>
                <c:pt idx="108">
                  <c:v>41017</c:v>
                </c:pt>
                <c:pt idx="109">
                  <c:v>41018</c:v>
                </c:pt>
                <c:pt idx="110">
                  <c:v>41019</c:v>
                </c:pt>
                <c:pt idx="111">
                  <c:v>41020</c:v>
                </c:pt>
                <c:pt idx="112">
                  <c:v>41021</c:v>
                </c:pt>
                <c:pt idx="113">
                  <c:v>41022</c:v>
                </c:pt>
                <c:pt idx="114">
                  <c:v>41023</c:v>
                </c:pt>
                <c:pt idx="115">
                  <c:v>41024</c:v>
                </c:pt>
                <c:pt idx="116">
                  <c:v>41025</c:v>
                </c:pt>
                <c:pt idx="117">
                  <c:v>41026</c:v>
                </c:pt>
                <c:pt idx="118">
                  <c:v>41027</c:v>
                </c:pt>
                <c:pt idx="119">
                  <c:v>41028</c:v>
                </c:pt>
                <c:pt idx="120">
                  <c:v>41029</c:v>
                </c:pt>
                <c:pt idx="121">
                  <c:v>41030</c:v>
                </c:pt>
                <c:pt idx="122">
                  <c:v>41031</c:v>
                </c:pt>
                <c:pt idx="123">
                  <c:v>41032</c:v>
                </c:pt>
                <c:pt idx="124">
                  <c:v>41033</c:v>
                </c:pt>
                <c:pt idx="125">
                  <c:v>41034</c:v>
                </c:pt>
                <c:pt idx="126">
                  <c:v>41035</c:v>
                </c:pt>
                <c:pt idx="127">
                  <c:v>41036</c:v>
                </c:pt>
                <c:pt idx="128">
                  <c:v>41037</c:v>
                </c:pt>
                <c:pt idx="129">
                  <c:v>41038</c:v>
                </c:pt>
                <c:pt idx="130">
                  <c:v>41039</c:v>
                </c:pt>
                <c:pt idx="131">
                  <c:v>41040</c:v>
                </c:pt>
                <c:pt idx="132">
                  <c:v>41041</c:v>
                </c:pt>
                <c:pt idx="133">
                  <c:v>41042</c:v>
                </c:pt>
                <c:pt idx="134">
                  <c:v>41043</c:v>
                </c:pt>
                <c:pt idx="135">
                  <c:v>41044</c:v>
                </c:pt>
                <c:pt idx="136">
                  <c:v>41045</c:v>
                </c:pt>
                <c:pt idx="137">
                  <c:v>41046</c:v>
                </c:pt>
                <c:pt idx="138">
                  <c:v>41047</c:v>
                </c:pt>
                <c:pt idx="139">
                  <c:v>41048</c:v>
                </c:pt>
                <c:pt idx="140">
                  <c:v>41049</c:v>
                </c:pt>
                <c:pt idx="141">
                  <c:v>41050</c:v>
                </c:pt>
                <c:pt idx="142">
                  <c:v>41051</c:v>
                </c:pt>
                <c:pt idx="143">
                  <c:v>41052</c:v>
                </c:pt>
                <c:pt idx="144">
                  <c:v>41053</c:v>
                </c:pt>
                <c:pt idx="145">
                  <c:v>41054</c:v>
                </c:pt>
                <c:pt idx="146">
                  <c:v>41055</c:v>
                </c:pt>
                <c:pt idx="147">
                  <c:v>41056</c:v>
                </c:pt>
                <c:pt idx="148">
                  <c:v>41057</c:v>
                </c:pt>
                <c:pt idx="149">
                  <c:v>41058</c:v>
                </c:pt>
                <c:pt idx="150">
                  <c:v>41059</c:v>
                </c:pt>
                <c:pt idx="151">
                  <c:v>41060</c:v>
                </c:pt>
                <c:pt idx="152">
                  <c:v>41061</c:v>
                </c:pt>
                <c:pt idx="153">
                  <c:v>41062</c:v>
                </c:pt>
                <c:pt idx="154">
                  <c:v>41063</c:v>
                </c:pt>
                <c:pt idx="155">
                  <c:v>41064</c:v>
                </c:pt>
                <c:pt idx="156">
                  <c:v>41065</c:v>
                </c:pt>
                <c:pt idx="157">
                  <c:v>41066</c:v>
                </c:pt>
                <c:pt idx="158">
                  <c:v>41067</c:v>
                </c:pt>
                <c:pt idx="159">
                  <c:v>41068</c:v>
                </c:pt>
                <c:pt idx="160">
                  <c:v>41069</c:v>
                </c:pt>
                <c:pt idx="161">
                  <c:v>41070</c:v>
                </c:pt>
                <c:pt idx="162">
                  <c:v>41071</c:v>
                </c:pt>
                <c:pt idx="163">
                  <c:v>41072</c:v>
                </c:pt>
                <c:pt idx="164">
                  <c:v>41073</c:v>
                </c:pt>
                <c:pt idx="165">
                  <c:v>41074</c:v>
                </c:pt>
                <c:pt idx="166">
                  <c:v>41075</c:v>
                </c:pt>
                <c:pt idx="167">
                  <c:v>41076</c:v>
                </c:pt>
                <c:pt idx="168">
                  <c:v>41077</c:v>
                </c:pt>
                <c:pt idx="169">
                  <c:v>41078</c:v>
                </c:pt>
                <c:pt idx="170">
                  <c:v>41079</c:v>
                </c:pt>
                <c:pt idx="171">
                  <c:v>41080</c:v>
                </c:pt>
                <c:pt idx="172">
                  <c:v>41081</c:v>
                </c:pt>
                <c:pt idx="173">
                  <c:v>41082</c:v>
                </c:pt>
                <c:pt idx="174">
                  <c:v>41083</c:v>
                </c:pt>
                <c:pt idx="175">
                  <c:v>41084</c:v>
                </c:pt>
                <c:pt idx="176">
                  <c:v>41085</c:v>
                </c:pt>
                <c:pt idx="177">
                  <c:v>41086</c:v>
                </c:pt>
                <c:pt idx="178">
                  <c:v>41087</c:v>
                </c:pt>
                <c:pt idx="179">
                  <c:v>41088</c:v>
                </c:pt>
                <c:pt idx="180">
                  <c:v>41089</c:v>
                </c:pt>
                <c:pt idx="181">
                  <c:v>41090</c:v>
                </c:pt>
                <c:pt idx="182">
                  <c:v>41091</c:v>
                </c:pt>
                <c:pt idx="183">
                  <c:v>41092</c:v>
                </c:pt>
                <c:pt idx="184">
                  <c:v>41093</c:v>
                </c:pt>
                <c:pt idx="185">
                  <c:v>41094</c:v>
                </c:pt>
                <c:pt idx="186">
                  <c:v>41095</c:v>
                </c:pt>
                <c:pt idx="187">
                  <c:v>41096</c:v>
                </c:pt>
                <c:pt idx="188">
                  <c:v>41097</c:v>
                </c:pt>
                <c:pt idx="189">
                  <c:v>41098</c:v>
                </c:pt>
                <c:pt idx="190">
                  <c:v>41099</c:v>
                </c:pt>
                <c:pt idx="191">
                  <c:v>41100</c:v>
                </c:pt>
                <c:pt idx="192">
                  <c:v>41101</c:v>
                </c:pt>
                <c:pt idx="193">
                  <c:v>41102</c:v>
                </c:pt>
                <c:pt idx="194">
                  <c:v>41103</c:v>
                </c:pt>
                <c:pt idx="195">
                  <c:v>41104</c:v>
                </c:pt>
                <c:pt idx="196">
                  <c:v>41105</c:v>
                </c:pt>
                <c:pt idx="197">
                  <c:v>41106</c:v>
                </c:pt>
                <c:pt idx="198">
                  <c:v>41107</c:v>
                </c:pt>
                <c:pt idx="199">
                  <c:v>41108</c:v>
                </c:pt>
                <c:pt idx="200">
                  <c:v>41109</c:v>
                </c:pt>
                <c:pt idx="201">
                  <c:v>41110</c:v>
                </c:pt>
                <c:pt idx="202">
                  <c:v>41111</c:v>
                </c:pt>
                <c:pt idx="203">
                  <c:v>41112</c:v>
                </c:pt>
                <c:pt idx="204">
                  <c:v>41113</c:v>
                </c:pt>
                <c:pt idx="205">
                  <c:v>41114</c:v>
                </c:pt>
                <c:pt idx="206">
                  <c:v>41115</c:v>
                </c:pt>
                <c:pt idx="207">
                  <c:v>41116</c:v>
                </c:pt>
                <c:pt idx="208">
                  <c:v>41117</c:v>
                </c:pt>
                <c:pt idx="209">
                  <c:v>41118</c:v>
                </c:pt>
                <c:pt idx="210">
                  <c:v>41119</c:v>
                </c:pt>
                <c:pt idx="211">
                  <c:v>41120</c:v>
                </c:pt>
                <c:pt idx="212">
                  <c:v>41121</c:v>
                </c:pt>
                <c:pt idx="213">
                  <c:v>41122</c:v>
                </c:pt>
                <c:pt idx="214">
                  <c:v>41123</c:v>
                </c:pt>
                <c:pt idx="215">
                  <c:v>41124</c:v>
                </c:pt>
                <c:pt idx="216">
                  <c:v>41125</c:v>
                </c:pt>
                <c:pt idx="217">
                  <c:v>41126</c:v>
                </c:pt>
                <c:pt idx="218">
                  <c:v>41127</c:v>
                </c:pt>
                <c:pt idx="219">
                  <c:v>41128</c:v>
                </c:pt>
                <c:pt idx="220">
                  <c:v>41129</c:v>
                </c:pt>
                <c:pt idx="221">
                  <c:v>41130</c:v>
                </c:pt>
                <c:pt idx="222">
                  <c:v>41131</c:v>
                </c:pt>
                <c:pt idx="223">
                  <c:v>41132</c:v>
                </c:pt>
                <c:pt idx="224">
                  <c:v>41133</c:v>
                </c:pt>
                <c:pt idx="225">
                  <c:v>41134</c:v>
                </c:pt>
                <c:pt idx="226">
                  <c:v>41135</c:v>
                </c:pt>
                <c:pt idx="227">
                  <c:v>41136</c:v>
                </c:pt>
                <c:pt idx="228">
                  <c:v>41137</c:v>
                </c:pt>
                <c:pt idx="229">
                  <c:v>41138</c:v>
                </c:pt>
                <c:pt idx="230">
                  <c:v>41139</c:v>
                </c:pt>
                <c:pt idx="231">
                  <c:v>41140</c:v>
                </c:pt>
                <c:pt idx="232">
                  <c:v>41141</c:v>
                </c:pt>
                <c:pt idx="233">
                  <c:v>41142</c:v>
                </c:pt>
                <c:pt idx="234">
                  <c:v>41143</c:v>
                </c:pt>
                <c:pt idx="235">
                  <c:v>41144</c:v>
                </c:pt>
                <c:pt idx="236">
                  <c:v>41145</c:v>
                </c:pt>
                <c:pt idx="237">
                  <c:v>41146</c:v>
                </c:pt>
                <c:pt idx="238">
                  <c:v>41147</c:v>
                </c:pt>
                <c:pt idx="239">
                  <c:v>41148</c:v>
                </c:pt>
                <c:pt idx="240">
                  <c:v>41149</c:v>
                </c:pt>
                <c:pt idx="241">
                  <c:v>41150</c:v>
                </c:pt>
                <c:pt idx="242">
                  <c:v>41151</c:v>
                </c:pt>
                <c:pt idx="243">
                  <c:v>41152</c:v>
                </c:pt>
                <c:pt idx="244">
                  <c:v>41153</c:v>
                </c:pt>
                <c:pt idx="245">
                  <c:v>41154</c:v>
                </c:pt>
                <c:pt idx="246">
                  <c:v>41155</c:v>
                </c:pt>
                <c:pt idx="247">
                  <c:v>41156</c:v>
                </c:pt>
                <c:pt idx="248">
                  <c:v>41157</c:v>
                </c:pt>
                <c:pt idx="249">
                  <c:v>41158</c:v>
                </c:pt>
                <c:pt idx="250">
                  <c:v>41159</c:v>
                </c:pt>
                <c:pt idx="251">
                  <c:v>41160</c:v>
                </c:pt>
                <c:pt idx="252">
                  <c:v>41161</c:v>
                </c:pt>
                <c:pt idx="253">
                  <c:v>41162</c:v>
                </c:pt>
                <c:pt idx="254">
                  <c:v>41163</c:v>
                </c:pt>
                <c:pt idx="255">
                  <c:v>41164</c:v>
                </c:pt>
                <c:pt idx="256">
                  <c:v>41165</c:v>
                </c:pt>
                <c:pt idx="257">
                  <c:v>41166</c:v>
                </c:pt>
                <c:pt idx="258">
                  <c:v>41167</c:v>
                </c:pt>
                <c:pt idx="259">
                  <c:v>41168</c:v>
                </c:pt>
                <c:pt idx="260">
                  <c:v>41169</c:v>
                </c:pt>
                <c:pt idx="261">
                  <c:v>41170</c:v>
                </c:pt>
                <c:pt idx="262">
                  <c:v>41171</c:v>
                </c:pt>
                <c:pt idx="263">
                  <c:v>41172</c:v>
                </c:pt>
                <c:pt idx="264">
                  <c:v>41173</c:v>
                </c:pt>
                <c:pt idx="265">
                  <c:v>41174</c:v>
                </c:pt>
                <c:pt idx="266">
                  <c:v>41175</c:v>
                </c:pt>
                <c:pt idx="267">
                  <c:v>41176</c:v>
                </c:pt>
                <c:pt idx="268">
                  <c:v>41177</c:v>
                </c:pt>
                <c:pt idx="269">
                  <c:v>41178</c:v>
                </c:pt>
                <c:pt idx="270">
                  <c:v>41179</c:v>
                </c:pt>
                <c:pt idx="271">
                  <c:v>41180</c:v>
                </c:pt>
                <c:pt idx="272">
                  <c:v>41181</c:v>
                </c:pt>
                <c:pt idx="273">
                  <c:v>41182</c:v>
                </c:pt>
                <c:pt idx="274">
                  <c:v>41183</c:v>
                </c:pt>
                <c:pt idx="275">
                  <c:v>41184</c:v>
                </c:pt>
                <c:pt idx="276">
                  <c:v>41185</c:v>
                </c:pt>
                <c:pt idx="277">
                  <c:v>41186</c:v>
                </c:pt>
                <c:pt idx="278">
                  <c:v>41187</c:v>
                </c:pt>
                <c:pt idx="279">
                  <c:v>41188</c:v>
                </c:pt>
                <c:pt idx="280">
                  <c:v>41189</c:v>
                </c:pt>
                <c:pt idx="281">
                  <c:v>41190</c:v>
                </c:pt>
                <c:pt idx="282">
                  <c:v>41191</c:v>
                </c:pt>
                <c:pt idx="283">
                  <c:v>41192</c:v>
                </c:pt>
                <c:pt idx="284">
                  <c:v>41193</c:v>
                </c:pt>
                <c:pt idx="285">
                  <c:v>41194</c:v>
                </c:pt>
                <c:pt idx="286">
                  <c:v>41195</c:v>
                </c:pt>
                <c:pt idx="287">
                  <c:v>41196</c:v>
                </c:pt>
                <c:pt idx="288">
                  <c:v>41197</c:v>
                </c:pt>
                <c:pt idx="289">
                  <c:v>41198</c:v>
                </c:pt>
                <c:pt idx="290">
                  <c:v>41199</c:v>
                </c:pt>
                <c:pt idx="291">
                  <c:v>41200</c:v>
                </c:pt>
                <c:pt idx="292">
                  <c:v>41201</c:v>
                </c:pt>
                <c:pt idx="293">
                  <c:v>41202</c:v>
                </c:pt>
                <c:pt idx="294">
                  <c:v>41203</c:v>
                </c:pt>
                <c:pt idx="295">
                  <c:v>41204</c:v>
                </c:pt>
                <c:pt idx="296">
                  <c:v>41205</c:v>
                </c:pt>
                <c:pt idx="297">
                  <c:v>41206</c:v>
                </c:pt>
                <c:pt idx="298">
                  <c:v>41207</c:v>
                </c:pt>
                <c:pt idx="299">
                  <c:v>41208</c:v>
                </c:pt>
                <c:pt idx="300">
                  <c:v>41209</c:v>
                </c:pt>
                <c:pt idx="301">
                  <c:v>41210</c:v>
                </c:pt>
                <c:pt idx="302">
                  <c:v>41211</c:v>
                </c:pt>
                <c:pt idx="303">
                  <c:v>41212</c:v>
                </c:pt>
                <c:pt idx="304">
                  <c:v>41213</c:v>
                </c:pt>
                <c:pt idx="305">
                  <c:v>41214</c:v>
                </c:pt>
                <c:pt idx="306">
                  <c:v>41215</c:v>
                </c:pt>
                <c:pt idx="307">
                  <c:v>41216</c:v>
                </c:pt>
                <c:pt idx="308">
                  <c:v>41217</c:v>
                </c:pt>
                <c:pt idx="309">
                  <c:v>41218</c:v>
                </c:pt>
                <c:pt idx="310">
                  <c:v>41219</c:v>
                </c:pt>
                <c:pt idx="311">
                  <c:v>41220</c:v>
                </c:pt>
                <c:pt idx="312">
                  <c:v>41221</c:v>
                </c:pt>
                <c:pt idx="313">
                  <c:v>41222</c:v>
                </c:pt>
                <c:pt idx="314">
                  <c:v>41223</c:v>
                </c:pt>
                <c:pt idx="315">
                  <c:v>41224</c:v>
                </c:pt>
                <c:pt idx="316">
                  <c:v>41225</c:v>
                </c:pt>
                <c:pt idx="317">
                  <c:v>41226</c:v>
                </c:pt>
                <c:pt idx="318">
                  <c:v>41227</c:v>
                </c:pt>
                <c:pt idx="319">
                  <c:v>41228</c:v>
                </c:pt>
                <c:pt idx="320">
                  <c:v>41229</c:v>
                </c:pt>
                <c:pt idx="321">
                  <c:v>41230</c:v>
                </c:pt>
                <c:pt idx="322">
                  <c:v>41231</c:v>
                </c:pt>
                <c:pt idx="323">
                  <c:v>41232</c:v>
                </c:pt>
                <c:pt idx="324">
                  <c:v>41233</c:v>
                </c:pt>
                <c:pt idx="325">
                  <c:v>41234</c:v>
                </c:pt>
                <c:pt idx="326">
                  <c:v>41235</c:v>
                </c:pt>
                <c:pt idx="327">
                  <c:v>41236</c:v>
                </c:pt>
                <c:pt idx="328">
                  <c:v>41237</c:v>
                </c:pt>
                <c:pt idx="329">
                  <c:v>41238</c:v>
                </c:pt>
                <c:pt idx="330">
                  <c:v>41239</c:v>
                </c:pt>
                <c:pt idx="331">
                  <c:v>41240</c:v>
                </c:pt>
                <c:pt idx="332">
                  <c:v>41241</c:v>
                </c:pt>
                <c:pt idx="333">
                  <c:v>41242</c:v>
                </c:pt>
                <c:pt idx="334">
                  <c:v>41243</c:v>
                </c:pt>
                <c:pt idx="335">
                  <c:v>41244</c:v>
                </c:pt>
                <c:pt idx="336">
                  <c:v>41245</c:v>
                </c:pt>
                <c:pt idx="337">
                  <c:v>41246</c:v>
                </c:pt>
                <c:pt idx="338">
                  <c:v>41247</c:v>
                </c:pt>
                <c:pt idx="339">
                  <c:v>41248</c:v>
                </c:pt>
                <c:pt idx="340">
                  <c:v>41249</c:v>
                </c:pt>
                <c:pt idx="341">
                  <c:v>41250</c:v>
                </c:pt>
                <c:pt idx="342">
                  <c:v>41251</c:v>
                </c:pt>
                <c:pt idx="343">
                  <c:v>41252</c:v>
                </c:pt>
                <c:pt idx="344">
                  <c:v>41253</c:v>
                </c:pt>
                <c:pt idx="345">
                  <c:v>41254</c:v>
                </c:pt>
                <c:pt idx="346">
                  <c:v>41255</c:v>
                </c:pt>
                <c:pt idx="347">
                  <c:v>41256</c:v>
                </c:pt>
                <c:pt idx="348">
                  <c:v>41257</c:v>
                </c:pt>
                <c:pt idx="349">
                  <c:v>41258</c:v>
                </c:pt>
                <c:pt idx="350">
                  <c:v>41259</c:v>
                </c:pt>
                <c:pt idx="351">
                  <c:v>41260</c:v>
                </c:pt>
                <c:pt idx="352">
                  <c:v>41261</c:v>
                </c:pt>
                <c:pt idx="353">
                  <c:v>41262</c:v>
                </c:pt>
                <c:pt idx="354">
                  <c:v>41263</c:v>
                </c:pt>
                <c:pt idx="355">
                  <c:v>41264</c:v>
                </c:pt>
                <c:pt idx="356">
                  <c:v>41265</c:v>
                </c:pt>
                <c:pt idx="357">
                  <c:v>41266</c:v>
                </c:pt>
                <c:pt idx="358">
                  <c:v>41267</c:v>
                </c:pt>
                <c:pt idx="359">
                  <c:v>41268</c:v>
                </c:pt>
                <c:pt idx="360">
                  <c:v>41269</c:v>
                </c:pt>
                <c:pt idx="361">
                  <c:v>41270</c:v>
                </c:pt>
                <c:pt idx="362">
                  <c:v>41271</c:v>
                </c:pt>
                <c:pt idx="363">
                  <c:v>41272</c:v>
                </c:pt>
                <c:pt idx="364">
                  <c:v>41273</c:v>
                </c:pt>
                <c:pt idx="365">
                  <c:v>41274</c:v>
                </c:pt>
                <c:pt idx="366">
                  <c:v>41275</c:v>
                </c:pt>
                <c:pt idx="367">
                  <c:v>41276</c:v>
                </c:pt>
                <c:pt idx="368">
                  <c:v>41277</c:v>
                </c:pt>
                <c:pt idx="369">
                  <c:v>41278</c:v>
                </c:pt>
                <c:pt idx="370">
                  <c:v>41279</c:v>
                </c:pt>
                <c:pt idx="371">
                  <c:v>41280</c:v>
                </c:pt>
                <c:pt idx="372">
                  <c:v>41281</c:v>
                </c:pt>
                <c:pt idx="373">
                  <c:v>41282</c:v>
                </c:pt>
                <c:pt idx="374">
                  <c:v>41283</c:v>
                </c:pt>
                <c:pt idx="375">
                  <c:v>41284</c:v>
                </c:pt>
                <c:pt idx="376">
                  <c:v>41285</c:v>
                </c:pt>
                <c:pt idx="377">
                  <c:v>41286</c:v>
                </c:pt>
                <c:pt idx="378">
                  <c:v>41287</c:v>
                </c:pt>
                <c:pt idx="379">
                  <c:v>41288</c:v>
                </c:pt>
                <c:pt idx="380">
                  <c:v>41289</c:v>
                </c:pt>
                <c:pt idx="381">
                  <c:v>41290</c:v>
                </c:pt>
                <c:pt idx="382">
                  <c:v>41291</c:v>
                </c:pt>
                <c:pt idx="383">
                  <c:v>41292</c:v>
                </c:pt>
                <c:pt idx="384">
                  <c:v>41293</c:v>
                </c:pt>
                <c:pt idx="385">
                  <c:v>41294</c:v>
                </c:pt>
                <c:pt idx="386">
                  <c:v>41295</c:v>
                </c:pt>
                <c:pt idx="387">
                  <c:v>41296</c:v>
                </c:pt>
                <c:pt idx="388">
                  <c:v>41297</c:v>
                </c:pt>
                <c:pt idx="389">
                  <c:v>41298</c:v>
                </c:pt>
                <c:pt idx="390">
                  <c:v>41299</c:v>
                </c:pt>
                <c:pt idx="391">
                  <c:v>41300</c:v>
                </c:pt>
                <c:pt idx="392">
                  <c:v>41301</c:v>
                </c:pt>
                <c:pt idx="393">
                  <c:v>41302</c:v>
                </c:pt>
                <c:pt idx="394">
                  <c:v>41303</c:v>
                </c:pt>
                <c:pt idx="395">
                  <c:v>41304</c:v>
                </c:pt>
                <c:pt idx="396">
                  <c:v>41305</c:v>
                </c:pt>
                <c:pt idx="397">
                  <c:v>41306</c:v>
                </c:pt>
                <c:pt idx="398">
                  <c:v>41307</c:v>
                </c:pt>
                <c:pt idx="399">
                  <c:v>41308</c:v>
                </c:pt>
                <c:pt idx="400">
                  <c:v>41309</c:v>
                </c:pt>
                <c:pt idx="401">
                  <c:v>41310</c:v>
                </c:pt>
                <c:pt idx="402">
                  <c:v>41311</c:v>
                </c:pt>
                <c:pt idx="403">
                  <c:v>41312</c:v>
                </c:pt>
                <c:pt idx="404">
                  <c:v>41313</c:v>
                </c:pt>
                <c:pt idx="405">
                  <c:v>41314</c:v>
                </c:pt>
                <c:pt idx="406">
                  <c:v>41315</c:v>
                </c:pt>
                <c:pt idx="407">
                  <c:v>41316</c:v>
                </c:pt>
                <c:pt idx="408">
                  <c:v>41317</c:v>
                </c:pt>
                <c:pt idx="409">
                  <c:v>41318</c:v>
                </c:pt>
                <c:pt idx="410">
                  <c:v>41319</c:v>
                </c:pt>
                <c:pt idx="411">
                  <c:v>41320</c:v>
                </c:pt>
                <c:pt idx="412">
                  <c:v>41321</c:v>
                </c:pt>
                <c:pt idx="413">
                  <c:v>41322</c:v>
                </c:pt>
                <c:pt idx="414">
                  <c:v>41323</c:v>
                </c:pt>
                <c:pt idx="415">
                  <c:v>41324</c:v>
                </c:pt>
                <c:pt idx="416">
                  <c:v>41325</c:v>
                </c:pt>
                <c:pt idx="417">
                  <c:v>41326</c:v>
                </c:pt>
                <c:pt idx="418">
                  <c:v>41327</c:v>
                </c:pt>
                <c:pt idx="419">
                  <c:v>41328</c:v>
                </c:pt>
                <c:pt idx="420">
                  <c:v>41329</c:v>
                </c:pt>
                <c:pt idx="421">
                  <c:v>41330</c:v>
                </c:pt>
                <c:pt idx="422">
                  <c:v>41331</c:v>
                </c:pt>
                <c:pt idx="423">
                  <c:v>41332</c:v>
                </c:pt>
                <c:pt idx="424">
                  <c:v>41333</c:v>
                </c:pt>
                <c:pt idx="425">
                  <c:v>41334</c:v>
                </c:pt>
                <c:pt idx="426">
                  <c:v>41335</c:v>
                </c:pt>
                <c:pt idx="427">
                  <c:v>41336</c:v>
                </c:pt>
                <c:pt idx="428">
                  <c:v>41337</c:v>
                </c:pt>
                <c:pt idx="429">
                  <c:v>41338</c:v>
                </c:pt>
                <c:pt idx="430">
                  <c:v>41339</c:v>
                </c:pt>
                <c:pt idx="431">
                  <c:v>41340</c:v>
                </c:pt>
                <c:pt idx="432">
                  <c:v>41341</c:v>
                </c:pt>
                <c:pt idx="433">
                  <c:v>41342</c:v>
                </c:pt>
                <c:pt idx="434">
                  <c:v>41343</c:v>
                </c:pt>
                <c:pt idx="435">
                  <c:v>41344</c:v>
                </c:pt>
                <c:pt idx="436">
                  <c:v>41345</c:v>
                </c:pt>
                <c:pt idx="437">
                  <c:v>41346</c:v>
                </c:pt>
                <c:pt idx="438">
                  <c:v>41347</c:v>
                </c:pt>
                <c:pt idx="439">
                  <c:v>41348</c:v>
                </c:pt>
                <c:pt idx="440">
                  <c:v>41349</c:v>
                </c:pt>
                <c:pt idx="441">
                  <c:v>41350</c:v>
                </c:pt>
                <c:pt idx="442">
                  <c:v>41351</c:v>
                </c:pt>
                <c:pt idx="443">
                  <c:v>41352</c:v>
                </c:pt>
                <c:pt idx="444">
                  <c:v>41353</c:v>
                </c:pt>
                <c:pt idx="445">
                  <c:v>41354</c:v>
                </c:pt>
                <c:pt idx="446">
                  <c:v>41355</c:v>
                </c:pt>
                <c:pt idx="447">
                  <c:v>41356</c:v>
                </c:pt>
                <c:pt idx="448">
                  <c:v>41357</c:v>
                </c:pt>
                <c:pt idx="449">
                  <c:v>41358</c:v>
                </c:pt>
                <c:pt idx="450">
                  <c:v>41359</c:v>
                </c:pt>
                <c:pt idx="451">
                  <c:v>41360</c:v>
                </c:pt>
                <c:pt idx="452">
                  <c:v>41361</c:v>
                </c:pt>
                <c:pt idx="453">
                  <c:v>41362</c:v>
                </c:pt>
                <c:pt idx="454">
                  <c:v>41363</c:v>
                </c:pt>
                <c:pt idx="455">
                  <c:v>41364</c:v>
                </c:pt>
                <c:pt idx="456">
                  <c:v>41365</c:v>
                </c:pt>
                <c:pt idx="457">
                  <c:v>41366</c:v>
                </c:pt>
                <c:pt idx="458">
                  <c:v>41367</c:v>
                </c:pt>
                <c:pt idx="459">
                  <c:v>41368</c:v>
                </c:pt>
                <c:pt idx="460">
                  <c:v>41369</c:v>
                </c:pt>
                <c:pt idx="461">
                  <c:v>41370</c:v>
                </c:pt>
                <c:pt idx="462">
                  <c:v>41371</c:v>
                </c:pt>
                <c:pt idx="463">
                  <c:v>41372</c:v>
                </c:pt>
                <c:pt idx="464">
                  <c:v>41373</c:v>
                </c:pt>
                <c:pt idx="465">
                  <c:v>41374</c:v>
                </c:pt>
                <c:pt idx="466">
                  <c:v>41375</c:v>
                </c:pt>
                <c:pt idx="467">
                  <c:v>41376</c:v>
                </c:pt>
                <c:pt idx="468">
                  <c:v>41377</c:v>
                </c:pt>
                <c:pt idx="469">
                  <c:v>41378</c:v>
                </c:pt>
                <c:pt idx="470">
                  <c:v>41379</c:v>
                </c:pt>
                <c:pt idx="471">
                  <c:v>41380</c:v>
                </c:pt>
                <c:pt idx="472">
                  <c:v>41381</c:v>
                </c:pt>
                <c:pt idx="473">
                  <c:v>41382</c:v>
                </c:pt>
                <c:pt idx="474">
                  <c:v>41383</c:v>
                </c:pt>
                <c:pt idx="475">
                  <c:v>41384</c:v>
                </c:pt>
                <c:pt idx="476">
                  <c:v>41385</c:v>
                </c:pt>
                <c:pt idx="477">
                  <c:v>41386</c:v>
                </c:pt>
                <c:pt idx="478">
                  <c:v>41387</c:v>
                </c:pt>
                <c:pt idx="479">
                  <c:v>41388</c:v>
                </c:pt>
                <c:pt idx="480">
                  <c:v>41389</c:v>
                </c:pt>
                <c:pt idx="481">
                  <c:v>41390</c:v>
                </c:pt>
                <c:pt idx="482">
                  <c:v>41391</c:v>
                </c:pt>
                <c:pt idx="483">
                  <c:v>41392</c:v>
                </c:pt>
                <c:pt idx="484">
                  <c:v>41393</c:v>
                </c:pt>
                <c:pt idx="485">
                  <c:v>41394</c:v>
                </c:pt>
                <c:pt idx="486">
                  <c:v>41395</c:v>
                </c:pt>
                <c:pt idx="487">
                  <c:v>41396</c:v>
                </c:pt>
                <c:pt idx="488">
                  <c:v>41397</c:v>
                </c:pt>
                <c:pt idx="489">
                  <c:v>41398</c:v>
                </c:pt>
                <c:pt idx="490">
                  <c:v>41399</c:v>
                </c:pt>
                <c:pt idx="491">
                  <c:v>41400</c:v>
                </c:pt>
                <c:pt idx="492">
                  <c:v>41401</c:v>
                </c:pt>
                <c:pt idx="493">
                  <c:v>41402</c:v>
                </c:pt>
                <c:pt idx="494">
                  <c:v>41403</c:v>
                </c:pt>
                <c:pt idx="495">
                  <c:v>41404</c:v>
                </c:pt>
                <c:pt idx="496">
                  <c:v>41405</c:v>
                </c:pt>
                <c:pt idx="497">
                  <c:v>41406</c:v>
                </c:pt>
                <c:pt idx="498">
                  <c:v>41407</c:v>
                </c:pt>
                <c:pt idx="499">
                  <c:v>41408</c:v>
                </c:pt>
                <c:pt idx="500">
                  <c:v>41409</c:v>
                </c:pt>
                <c:pt idx="501">
                  <c:v>41410</c:v>
                </c:pt>
                <c:pt idx="502">
                  <c:v>41411</c:v>
                </c:pt>
                <c:pt idx="503">
                  <c:v>41412</c:v>
                </c:pt>
                <c:pt idx="504">
                  <c:v>41413</c:v>
                </c:pt>
                <c:pt idx="505">
                  <c:v>41414</c:v>
                </c:pt>
                <c:pt idx="506">
                  <c:v>41415</c:v>
                </c:pt>
                <c:pt idx="507">
                  <c:v>41416</c:v>
                </c:pt>
                <c:pt idx="508">
                  <c:v>41417</c:v>
                </c:pt>
                <c:pt idx="509">
                  <c:v>41418</c:v>
                </c:pt>
                <c:pt idx="510">
                  <c:v>41419</c:v>
                </c:pt>
                <c:pt idx="511">
                  <c:v>41420</c:v>
                </c:pt>
                <c:pt idx="512">
                  <c:v>41421</c:v>
                </c:pt>
                <c:pt idx="513">
                  <c:v>41422</c:v>
                </c:pt>
                <c:pt idx="514">
                  <c:v>41423</c:v>
                </c:pt>
                <c:pt idx="515">
                  <c:v>41424</c:v>
                </c:pt>
                <c:pt idx="516">
                  <c:v>41425</c:v>
                </c:pt>
                <c:pt idx="517">
                  <c:v>41426</c:v>
                </c:pt>
                <c:pt idx="518">
                  <c:v>41427</c:v>
                </c:pt>
                <c:pt idx="519">
                  <c:v>41428</c:v>
                </c:pt>
                <c:pt idx="520">
                  <c:v>41429</c:v>
                </c:pt>
                <c:pt idx="521">
                  <c:v>41430</c:v>
                </c:pt>
                <c:pt idx="522">
                  <c:v>41431</c:v>
                </c:pt>
                <c:pt idx="523">
                  <c:v>41432</c:v>
                </c:pt>
                <c:pt idx="524">
                  <c:v>41433</c:v>
                </c:pt>
                <c:pt idx="525">
                  <c:v>41434</c:v>
                </c:pt>
                <c:pt idx="526">
                  <c:v>41435</c:v>
                </c:pt>
                <c:pt idx="527">
                  <c:v>41436</c:v>
                </c:pt>
                <c:pt idx="528">
                  <c:v>41437</c:v>
                </c:pt>
                <c:pt idx="529">
                  <c:v>41438</c:v>
                </c:pt>
                <c:pt idx="530">
                  <c:v>41439</c:v>
                </c:pt>
                <c:pt idx="531">
                  <c:v>41440</c:v>
                </c:pt>
                <c:pt idx="532">
                  <c:v>41441</c:v>
                </c:pt>
                <c:pt idx="533">
                  <c:v>41442</c:v>
                </c:pt>
                <c:pt idx="534">
                  <c:v>41443</c:v>
                </c:pt>
                <c:pt idx="535">
                  <c:v>41444</c:v>
                </c:pt>
                <c:pt idx="536">
                  <c:v>41445</c:v>
                </c:pt>
                <c:pt idx="537">
                  <c:v>41446</c:v>
                </c:pt>
                <c:pt idx="538">
                  <c:v>41447</c:v>
                </c:pt>
                <c:pt idx="539">
                  <c:v>41448</c:v>
                </c:pt>
                <c:pt idx="540">
                  <c:v>41449</c:v>
                </c:pt>
                <c:pt idx="541">
                  <c:v>41450</c:v>
                </c:pt>
                <c:pt idx="542">
                  <c:v>41451</c:v>
                </c:pt>
                <c:pt idx="543">
                  <c:v>41452</c:v>
                </c:pt>
                <c:pt idx="544">
                  <c:v>41453</c:v>
                </c:pt>
                <c:pt idx="545">
                  <c:v>41454</c:v>
                </c:pt>
                <c:pt idx="546">
                  <c:v>41455</c:v>
                </c:pt>
                <c:pt idx="547">
                  <c:v>41456</c:v>
                </c:pt>
                <c:pt idx="548">
                  <c:v>41457</c:v>
                </c:pt>
                <c:pt idx="549">
                  <c:v>41458</c:v>
                </c:pt>
                <c:pt idx="550">
                  <c:v>41459</c:v>
                </c:pt>
                <c:pt idx="551">
                  <c:v>41460</c:v>
                </c:pt>
                <c:pt idx="552">
                  <c:v>41461</c:v>
                </c:pt>
                <c:pt idx="553">
                  <c:v>41462</c:v>
                </c:pt>
                <c:pt idx="554">
                  <c:v>41463</c:v>
                </c:pt>
                <c:pt idx="555">
                  <c:v>41464</c:v>
                </c:pt>
                <c:pt idx="556">
                  <c:v>41465</c:v>
                </c:pt>
                <c:pt idx="557">
                  <c:v>41466</c:v>
                </c:pt>
                <c:pt idx="558">
                  <c:v>41467</c:v>
                </c:pt>
                <c:pt idx="559">
                  <c:v>41468</c:v>
                </c:pt>
                <c:pt idx="560">
                  <c:v>41469</c:v>
                </c:pt>
                <c:pt idx="561">
                  <c:v>41470</c:v>
                </c:pt>
                <c:pt idx="562">
                  <c:v>41471</c:v>
                </c:pt>
                <c:pt idx="563">
                  <c:v>41472</c:v>
                </c:pt>
                <c:pt idx="564">
                  <c:v>41473</c:v>
                </c:pt>
                <c:pt idx="565">
                  <c:v>41474</c:v>
                </c:pt>
                <c:pt idx="566">
                  <c:v>41475</c:v>
                </c:pt>
                <c:pt idx="567">
                  <c:v>41476</c:v>
                </c:pt>
                <c:pt idx="568">
                  <c:v>41477</c:v>
                </c:pt>
                <c:pt idx="569">
                  <c:v>41478</c:v>
                </c:pt>
                <c:pt idx="570">
                  <c:v>41479</c:v>
                </c:pt>
                <c:pt idx="571">
                  <c:v>41480</c:v>
                </c:pt>
                <c:pt idx="572">
                  <c:v>41481</c:v>
                </c:pt>
                <c:pt idx="573">
                  <c:v>41482</c:v>
                </c:pt>
                <c:pt idx="574">
                  <c:v>41483</c:v>
                </c:pt>
                <c:pt idx="575">
                  <c:v>41484</c:v>
                </c:pt>
                <c:pt idx="576">
                  <c:v>41485</c:v>
                </c:pt>
                <c:pt idx="577">
                  <c:v>41486</c:v>
                </c:pt>
                <c:pt idx="578">
                  <c:v>41487</c:v>
                </c:pt>
                <c:pt idx="579">
                  <c:v>41488</c:v>
                </c:pt>
                <c:pt idx="580">
                  <c:v>41489</c:v>
                </c:pt>
                <c:pt idx="581">
                  <c:v>41490</c:v>
                </c:pt>
                <c:pt idx="582">
                  <c:v>41491</c:v>
                </c:pt>
                <c:pt idx="583">
                  <c:v>41492</c:v>
                </c:pt>
                <c:pt idx="584">
                  <c:v>41493</c:v>
                </c:pt>
                <c:pt idx="585">
                  <c:v>41494</c:v>
                </c:pt>
                <c:pt idx="586">
                  <c:v>41495</c:v>
                </c:pt>
                <c:pt idx="587">
                  <c:v>41496</c:v>
                </c:pt>
                <c:pt idx="588">
                  <c:v>41497</c:v>
                </c:pt>
                <c:pt idx="589">
                  <c:v>41498</c:v>
                </c:pt>
                <c:pt idx="590">
                  <c:v>41499</c:v>
                </c:pt>
                <c:pt idx="591">
                  <c:v>41500</c:v>
                </c:pt>
                <c:pt idx="592">
                  <c:v>41501</c:v>
                </c:pt>
                <c:pt idx="593">
                  <c:v>41502</c:v>
                </c:pt>
                <c:pt idx="594">
                  <c:v>41503</c:v>
                </c:pt>
                <c:pt idx="595">
                  <c:v>41504</c:v>
                </c:pt>
                <c:pt idx="596">
                  <c:v>41505</c:v>
                </c:pt>
                <c:pt idx="597">
                  <c:v>41506</c:v>
                </c:pt>
                <c:pt idx="598">
                  <c:v>41507</c:v>
                </c:pt>
                <c:pt idx="599">
                  <c:v>41508</c:v>
                </c:pt>
                <c:pt idx="600">
                  <c:v>41509</c:v>
                </c:pt>
                <c:pt idx="601">
                  <c:v>41510</c:v>
                </c:pt>
                <c:pt idx="602">
                  <c:v>41511</c:v>
                </c:pt>
                <c:pt idx="603">
                  <c:v>41512</c:v>
                </c:pt>
                <c:pt idx="604">
                  <c:v>41513</c:v>
                </c:pt>
                <c:pt idx="605">
                  <c:v>41514</c:v>
                </c:pt>
                <c:pt idx="606">
                  <c:v>41515</c:v>
                </c:pt>
                <c:pt idx="607">
                  <c:v>41516</c:v>
                </c:pt>
                <c:pt idx="608">
                  <c:v>41517</c:v>
                </c:pt>
                <c:pt idx="609">
                  <c:v>41518</c:v>
                </c:pt>
                <c:pt idx="610">
                  <c:v>41519</c:v>
                </c:pt>
                <c:pt idx="611">
                  <c:v>41520</c:v>
                </c:pt>
                <c:pt idx="612">
                  <c:v>41521</c:v>
                </c:pt>
                <c:pt idx="613">
                  <c:v>41522</c:v>
                </c:pt>
                <c:pt idx="614">
                  <c:v>41523</c:v>
                </c:pt>
                <c:pt idx="615">
                  <c:v>41524</c:v>
                </c:pt>
                <c:pt idx="616">
                  <c:v>41525</c:v>
                </c:pt>
                <c:pt idx="617">
                  <c:v>41526</c:v>
                </c:pt>
                <c:pt idx="618">
                  <c:v>41527</c:v>
                </c:pt>
                <c:pt idx="619">
                  <c:v>41528</c:v>
                </c:pt>
                <c:pt idx="620">
                  <c:v>41529</c:v>
                </c:pt>
                <c:pt idx="621">
                  <c:v>41530</c:v>
                </c:pt>
                <c:pt idx="622">
                  <c:v>41531</c:v>
                </c:pt>
                <c:pt idx="623">
                  <c:v>41532</c:v>
                </c:pt>
                <c:pt idx="624">
                  <c:v>41533</c:v>
                </c:pt>
                <c:pt idx="625">
                  <c:v>41534</c:v>
                </c:pt>
                <c:pt idx="626">
                  <c:v>41535</c:v>
                </c:pt>
                <c:pt idx="627">
                  <c:v>41536</c:v>
                </c:pt>
                <c:pt idx="628">
                  <c:v>41537</c:v>
                </c:pt>
                <c:pt idx="629">
                  <c:v>41538</c:v>
                </c:pt>
                <c:pt idx="630">
                  <c:v>41539</c:v>
                </c:pt>
                <c:pt idx="631">
                  <c:v>41540</c:v>
                </c:pt>
                <c:pt idx="632">
                  <c:v>41541</c:v>
                </c:pt>
                <c:pt idx="633">
                  <c:v>41542</c:v>
                </c:pt>
                <c:pt idx="634">
                  <c:v>41543</c:v>
                </c:pt>
                <c:pt idx="635">
                  <c:v>41544</c:v>
                </c:pt>
                <c:pt idx="636">
                  <c:v>41545</c:v>
                </c:pt>
                <c:pt idx="637">
                  <c:v>41546</c:v>
                </c:pt>
                <c:pt idx="638">
                  <c:v>41547</c:v>
                </c:pt>
                <c:pt idx="639">
                  <c:v>41548</c:v>
                </c:pt>
                <c:pt idx="640">
                  <c:v>41549</c:v>
                </c:pt>
                <c:pt idx="641">
                  <c:v>41550</c:v>
                </c:pt>
                <c:pt idx="642">
                  <c:v>41551</c:v>
                </c:pt>
                <c:pt idx="643">
                  <c:v>41552</c:v>
                </c:pt>
                <c:pt idx="644">
                  <c:v>41553</c:v>
                </c:pt>
                <c:pt idx="645">
                  <c:v>41554</c:v>
                </c:pt>
                <c:pt idx="646">
                  <c:v>41555</c:v>
                </c:pt>
                <c:pt idx="647">
                  <c:v>41556</c:v>
                </c:pt>
                <c:pt idx="648">
                  <c:v>41557</c:v>
                </c:pt>
                <c:pt idx="649">
                  <c:v>41558</c:v>
                </c:pt>
                <c:pt idx="650">
                  <c:v>41559</c:v>
                </c:pt>
                <c:pt idx="651">
                  <c:v>41560</c:v>
                </c:pt>
                <c:pt idx="652">
                  <c:v>41561</c:v>
                </c:pt>
                <c:pt idx="653">
                  <c:v>41562</c:v>
                </c:pt>
                <c:pt idx="654">
                  <c:v>41563</c:v>
                </c:pt>
                <c:pt idx="655">
                  <c:v>41564</c:v>
                </c:pt>
                <c:pt idx="656">
                  <c:v>41565</c:v>
                </c:pt>
                <c:pt idx="657">
                  <c:v>41566</c:v>
                </c:pt>
                <c:pt idx="658">
                  <c:v>41567</c:v>
                </c:pt>
                <c:pt idx="659">
                  <c:v>41568</c:v>
                </c:pt>
                <c:pt idx="660">
                  <c:v>41569</c:v>
                </c:pt>
                <c:pt idx="661">
                  <c:v>41570</c:v>
                </c:pt>
                <c:pt idx="662">
                  <c:v>41571</c:v>
                </c:pt>
                <c:pt idx="663">
                  <c:v>41572</c:v>
                </c:pt>
                <c:pt idx="664">
                  <c:v>41573</c:v>
                </c:pt>
                <c:pt idx="665">
                  <c:v>41574</c:v>
                </c:pt>
                <c:pt idx="666">
                  <c:v>41575</c:v>
                </c:pt>
                <c:pt idx="667">
                  <c:v>41576</c:v>
                </c:pt>
                <c:pt idx="668">
                  <c:v>41577</c:v>
                </c:pt>
                <c:pt idx="669">
                  <c:v>41578</c:v>
                </c:pt>
                <c:pt idx="670">
                  <c:v>41579</c:v>
                </c:pt>
                <c:pt idx="671">
                  <c:v>41580</c:v>
                </c:pt>
                <c:pt idx="672">
                  <c:v>41581</c:v>
                </c:pt>
                <c:pt idx="673">
                  <c:v>41582</c:v>
                </c:pt>
                <c:pt idx="674">
                  <c:v>41583</c:v>
                </c:pt>
                <c:pt idx="675">
                  <c:v>41584</c:v>
                </c:pt>
                <c:pt idx="676">
                  <c:v>41585</c:v>
                </c:pt>
                <c:pt idx="677">
                  <c:v>41586</c:v>
                </c:pt>
                <c:pt idx="678">
                  <c:v>41587</c:v>
                </c:pt>
                <c:pt idx="679">
                  <c:v>41588</c:v>
                </c:pt>
                <c:pt idx="680">
                  <c:v>41589</c:v>
                </c:pt>
                <c:pt idx="681">
                  <c:v>41590</c:v>
                </c:pt>
                <c:pt idx="682">
                  <c:v>41591</c:v>
                </c:pt>
                <c:pt idx="683">
                  <c:v>41592</c:v>
                </c:pt>
                <c:pt idx="684">
                  <c:v>41593</c:v>
                </c:pt>
                <c:pt idx="685">
                  <c:v>41594</c:v>
                </c:pt>
                <c:pt idx="686">
                  <c:v>41595</c:v>
                </c:pt>
                <c:pt idx="687">
                  <c:v>41596</c:v>
                </c:pt>
                <c:pt idx="688">
                  <c:v>41597</c:v>
                </c:pt>
                <c:pt idx="689">
                  <c:v>41598</c:v>
                </c:pt>
                <c:pt idx="690">
                  <c:v>41599</c:v>
                </c:pt>
                <c:pt idx="691">
                  <c:v>41600</c:v>
                </c:pt>
                <c:pt idx="692">
                  <c:v>41601</c:v>
                </c:pt>
                <c:pt idx="693">
                  <c:v>41602</c:v>
                </c:pt>
                <c:pt idx="694">
                  <c:v>41603</c:v>
                </c:pt>
                <c:pt idx="695">
                  <c:v>41604</c:v>
                </c:pt>
                <c:pt idx="696">
                  <c:v>41605</c:v>
                </c:pt>
                <c:pt idx="697">
                  <c:v>41606</c:v>
                </c:pt>
                <c:pt idx="698">
                  <c:v>41607</c:v>
                </c:pt>
                <c:pt idx="699">
                  <c:v>41608</c:v>
                </c:pt>
                <c:pt idx="700">
                  <c:v>41609</c:v>
                </c:pt>
                <c:pt idx="701">
                  <c:v>41610</c:v>
                </c:pt>
                <c:pt idx="702">
                  <c:v>41611</c:v>
                </c:pt>
                <c:pt idx="703">
                  <c:v>41612</c:v>
                </c:pt>
                <c:pt idx="704">
                  <c:v>41613</c:v>
                </c:pt>
                <c:pt idx="705">
                  <c:v>41614</c:v>
                </c:pt>
                <c:pt idx="706">
                  <c:v>41615</c:v>
                </c:pt>
                <c:pt idx="707">
                  <c:v>41616</c:v>
                </c:pt>
                <c:pt idx="708">
                  <c:v>41617</c:v>
                </c:pt>
                <c:pt idx="709">
                  <c:v>41618</c:v>
                </c:pt>
                <c:pt idx="710">
                  <c:v>41619</c:v>
                </c:pt>
                <c:pt idx="711">
                  <c:v>41620</c:v>
                </c:pt>
                <c:pt idx="712">
                  <c:v>41621</c:v>
                </c:pt>
                <c:pt idx="713">
                  <c:v>41622</c:v>
                </c:pt>
                <c:pt idx="714">
                  <c:v>41623</c:v>
                </c:pt>
                <c:pt idx="715">
                  <c:v>41624</c:v>
                </c:pt>
                <c:pt idx="716">
                  <c:v>41625</c:v>
                </c:pt>
                <c:pt idx="717">
                  <c:v>41626</c:v>
                </c:pt>
                <c:pt idx="718">
                  <c:v>41627</c:v>
                </c:pt>
                <c:pt idx="719">
                  <c:v>41628</c:v>
                </c:pt>
                <c:pt idx="720">
                  <c:v>41629</c:v>
                </c:pt>
                <c:pt idx="721">
                  <c:v>41630</c:v>
                </c:pt>
                <c:pt idx="722">
                  <c:v>41631</c:v>
                </c:pt>
                <c:pt idx="723">
                  <c:v>41632</c:v>
                </c:pt>
                <c:pt idx="724">
                  <c:v>41633</c:v>
                </c:pt>
                <c:pt idx="725">
                  <c:v>41634</c:v>
                </c:pt>
                <c:pt idx="726">
                  <c:v>41635</c:v>
                </c:pt>
                <c:pt idx="727">
                  <c:v>41636</c:v>
                </c:pt>
                <c:pt idx="728">
                  <c:v>41637</c:v>
                </c:pt>
                <c:pt idx="729">
                  <c:v>41638</c:v>
                </c:pt>
                <c:pt idx="730">
                  <c:v>41639</c:v>
                </c:pt>
              </c:numCache>
            </c:numRef>
          </c:xVal>
          <c:yVal>
            <c:numRef>
              <c:f>'Forecasting sheet'!$O$7:$O$737</c:f>
              <c:numCache>
                <c:formatCode>m/d/yyyy</c:formatCode>
                <c:ptCount val="731"/>
                <c:pt idx="0">
                  <c:v>41080</c:v>
                </c:pt>
                <c:pt idx="1">
                  <c:v>41080</c:v>
                </c:pt>
                <c:pt idx="2">
                  <c:v>41080</c:v>
                </c:pt>
                <c:pt idx="3">
                  <c:v>41080</c:v>
                </c:pt>
                <c:pt idx="4">
                  <c:v>41080</c:v>
                </c:pt>
                <c:pt idx="5">
                  <c:v>41080</c:v>
                </c:pt>
                <c:pt idx="6">
                  <c:v>41080</c:v>
                </c:pt>
                <c:pt idx="7">
                  <c:v>41080</c:v>
                </c:pt>
                <c:pt idx="8">
                  <c:v>41080</c:v>
                </c:pt>
                <c:pt idx="9">
                  <c:v>41080</c:v>
                </c:pt>
                <c:pt idx="10">
                  <c:v>41080</c:v>
                </c:pt>
                <c:pt idx="11">
                  <c:v>41080</c:v>
                </c:pt>
                <c:pt idx="12">
                  <c:v>41080</c:v>
                </c:pt>
                <c:pt idx="13">
                  <c:v>41080</c:v>
                </c:pt>
                <c:pt idx="14">
                  <c:v>41080</c:v>
                </c:pt>
                <c:pt idx="15">
                  <c:v>41080</c:v>
                </c:pt>
                <c:pt idx="16">
                  <c:v>41080</c:v>
                </c:pt>
                <c:pt idx="17">
                  <c:v>41080</c:v>
                </c:pt>
                <c:pt idx="18">
                  <c:v>41080</c:v>
                </c:pt>
                <c:pt idx="19">
                  <c:v>41080</c:v>
                </c:pt>
                <c:pt idx="20">
                  <c:v>41080</c:v>
                </c:pt>
                <c:pt idx="21">
                  <c:v>41080</c:v>
                </c:pt>
                <c:pt idx="22">
                  <c:v>41080</c:v>
                </c:pt>
                <c:pt idx="23">
                  <c:v>41080</c:v>
                </c:pt>
                <c:pt idx="24">
                  <c:v>41080</c:v>
                </c:pt>
                <c:pt idx="25">
                  <c:v>41080</c:v>
                </c:pt>
                <c:pt idx="26">
                  <c:v>41080</c:v>
                </c:pt>
                <c:pt idx="27">
                  <c:v>41080</c:v>
                </c:pt>
                <c:pt idx="28">
                  <c:v>41080</c:v>
                </c:pt>
                <c:pt idx="29">
                  <c:v>41080</c:v>
                </c:pt>
                <c:pt idx="30">
                  <c:v>41080</c:v>
                </c:pt>
                <c:pt idx="31">
                  <c:v>41080</c:v>
                </c:pt>
                <c:pt idx="32">
                  <c:v>41080</c:v>
                </c:pt>
                <c:pt idx="33">
                  <c:v>41080</c:v>
                </c:pt>
                <c:pt idx="34">
                  <c:v>41080</c:v>
                </c:pt>
                <c:pt idx="35">
                  <c:v>41080</c:v>
                </c:pt>
                <c:pt idx="36">
                  <c:v>41080</c:v>
                </c:pt>
                <c:pt idx="37">
                  <c:v>41080</c:v>
                </c:pt>
                <c:pt idx="38">
                  <c:v>41080</c:v>
                </c:pt>
                <c:pt idx="39">
                  <c:v>41080</c:v>
                </c:pt>
                <c:pt idx="40">
                  <c:v>41080</c:v>
                </c:pt>
                <c:pt idx="41">
                  <c:v>41080</c:v>
                </c:pt>
                <c:pt idx="42">
                  <c:v>41080</c:v>
                </c:pt>
                <c:pt idx="43">
                  <c:v>41080</c:v>
                </c:pt>
                <c:pt idx="44">
                  <c:v>41080</c:v>
                </c:pt>
                <c:pt idx="45">
                  <c:v>41080</c:v>
                </c:pt>
                <c:pt idx="46">
                  <c:v>41080</c:v>
                </c:pt>
                <c:pt idx="47">
                  <c:v>41080</c:v>
                </c:pt>
                <c:pt idx="48">
                  <c:v>41080</c:v>
                </c:pt>
                <c:pt idx="49">
                  <c:v>41080</c:v>
                </c:pt>
                <c:pt idx="50">
                  <c:v>41080</c:v>
                </c:pt>
                <c:pt idx="51">
                  <c:v>41080</c:v>
                </c:pt>
                <c:pt idx="52">
                  <c:v>41080</c:v>
                </c:pt>
                <c:pt idx="53">
                  <c:v>41080</c:v>
                </c:pt>
                <c:pt idx="54">
                  <c:v>41080</c:v>
                </c:pt>
                <c:pt idx="55">
                  <c:v>41080</c:v>
                </c:pt>
                <c:pt idx="56">
                  <c:v>41080</c:v>
                </c:pt>
                <c:pt idx="57">
                  <c:v>41080</c:v>
                </c:pt>
                <c:pt idx="58">
                  <c:v>41080</c:v>
                </c:pt>
                <c:pt idx="59">
                  <c:v>41080</c:v>
                </c:pt>
                <c:pt idx="60">
                  <c:v>41080</c:v>
                </c:pt>
                <c:pt idx="61">
                  <c:v>41080</c:v>
                </c:pt>
                <c:pt idx="62">
                  <c:v>41080</c:v>
                </c:pt>
                <c:pt idx="63">
                  <c:v>41080</c:v>
                </c:pt>
                <c:pt idx="64">
                  <c:v>41080</c:v>
                </c:pt>
                <c:pt idx="65">
                  <c:v>41080</c:v>
                </c:pt>
                <c:pt idx="66">
                  <c:v>41080</c:v>
                </c:pt>
                <c:pt idx="67">
                  <c:v>41080</c:v>
                </c:pt>
                <c:pt idx="68">
                  <c:v>41080</c:v>
                </c:pt>
                <c:pt idx="69">
                  <c:v>41080</c:v>
                </c:pt>
                <c:pt idx="70">
                  <c:v>41080</c:v>
                </c:pt>
                <c:pt idx="71">
                  <c:v>41080</c:v>
                </c:pt>
                <c:pt idx="72">
                  <c:v>41080</c:v>
                </c:pt>
                <c:pt idx="73">
                  <c:v>41080</c:v>
                </c:pt>
                <c:pt idx="74">
                  <c:v>41080</c:v>
                </c:pt>
                <c:pt idx="75">
                  <c:v>41080</c:v>
                </c:pt>
                <c:pt idx="76">
                  <c:v>41080</c:v>
                </c:pt>
                <c:pt idx="77">
                  <c:v>41080</c:v>
                </c:pt>
                <c:pt idx="78">
                  <c:v>41080</c:v>
                </c:pt>
                <c:pt idx="79">
                  <c:v>41080</c:v>
                </c:pt>
                <c:pt idx="80">
                  <c:v>41080</c:v>
                </c:pt>
                <c:pt idx="81">
                  <c:v>41080</c:v>
                </c:pt>
                <c:pt idx="82">
                  <c:v>41080</c:v>
                </c:pt>
                <c:pt idx="83">
                  <c:v>41081</c:v>
                </c:pt>
                <c:pt idx="84">
                  <c:v>41081</c:v>
                </c:pt>
                <c:pt idx="85">
                  <c:v>41081</c:v>
                </c:pt>
                <c:pt idx="86">
                  <c:v>41081</c:v>
                </c:pt>
                <c:pt idx="87">
                  <c:v>41081</c:v>
                </c:pt>
                <c:pt idx="88">
                  <c:v>41081</c:v>
                </c:pt>
                <c:pt idx="89">
                  <c:v>41081</c:v>
                </c:pt>
                <c:pt idx="90">
                  <c:v>41082</c:v>
                </c:pt>
                <c:pt idx="91">
                  <c:v>41083</c:v>
                </c:pt>
                <c:pt idx="92">
                  <c:v>41083</c:v>
                </c:pt>
                <c:pt idx="93">
                  <c:v>41084</c:v>
                </c:pt>
                <c:pt idx="94">
                  <c:v>41085</c:v>
                </c:pt>
                <c:pt idx="95">
                  <c:v>41085</c:v>
                </c:pt>
                <c:pt idx="96">
                  <c:v>41086</c:v>
                </c:pt>
                <c:pt idx="97">
                  <c:v>41087</c:v>
                </c:pt>
                <c:pt idx="98">
                  <c:v>41087</c:v>
                </c:pt>
                <c:pt idx="99">
                  <c:v>41088</c:v>
                </c:pt>
                <c:pt idx="100">
                  <c:v>41089</c:v>
                </c:pt>
                <c:pt idx="101">
                  <c:v>41089</c:v>
                </c:pt>
                <c:pt idx="102">
                  <c:v>41090</c:v>
                </c:pt>
                <c:pt idx="103">
                  <c:v>41091</c:v>
                </c:pt>
                <c:pt idx="104">
                  <c:v>41091</c:v>
                </c:pt>
                <c:pt idx="105">
                  <c:v>41092</c:v>
                </c:pt>
                <c:pt idx="106">
                  <c:v>41093</c:v>
                </c:pt>
                <c:pt idx="107">
                  <c:v>41093</c:v>
                </c:pt>
                <c:pt idx="108">
                  <c:v>41094</c:v>
                </c:pt>
                <c:pt idx="109">
                  <c:v>41095</c:v>
                </c:pt>
                <c:pt idx="110">
                  <c:v>41095</c:v>
                </c:pt>
                <c:pt idx="111">
                  <c:v>41096</c:v>
                </c:pt>
                <c:pt idx="112">
                  <c:v>41097</c:v>
                </c:pt>
                <c:pt idx="113">
                  <c:v>41097</c:v>
                </c:pt>
                <c:pt idx="114">
                  <c:v>41098</c:v>
                </c:pt>
                <c:pt idx="115">
                  <c:v>41099</c:v>
                </c:pt>
                <c:pt idx="116">
                  <c:v>41099</c:v>
                </c:pt>
                <c:pt idx="117">
                  <c:v>41100</c:v>
                </c:pt>
                <c:pt idx="118">
                  <c:v>41101</c:v>
                </c:pt>
                <c:pt idx="119">
                  <c:v>41101</c:v>
                </c:pt>
                <c:pt idx="120">
                  <c:v>41102</c:v>
                </c:pt>
                <c:pt idx="121">
                  <c:v>41103</c:v>
                </c:pt>
                <c:pt idx="122">
                  <c:v>41103</c:v>
                </c:pt>
                <c:pt idx="123">
                  <c:v>41104</c:v>
                </c:pt>
                <c:pt idx="124">
                  <c:v>41105</c:v>
                </c:pt>
                <c:pt idx="125">
                  <c:v>41105</c:v>
                </c:pt>
                <c:pt idx="126">
                  <c:v>41106</c:v>
                </c:pt>
                <c:pt idx="127">
                  <c:v>41107</c:v>
                </c:pt>
                <c:pt idx="128">
                  <c:v>41108</c:v>
                </c:pt>
                <c:pt idx="129">
                  <c:v>41108</c:v>
                </c:pt>
                <c:pt idx="130">
                  <c:v>41109</c:v>
                </c:pt>
                <c:pt idx="131">
                  <c:v>41110</c:v>
                </c:pt>
                <c:pt idx="132">
                  <c:v>41111</c:v>
                </c:pt>
                <c:pt idx="133">
                  <c:v>41111</c:v>
                </c:pt>
                <c:pt idx="134">
                  <c:v>41112</c:v>
                </c:pt>
                <c:pt idx="135">
                  <c:v>41113</c:v>
                </c:pt>
                <c:pt idx="136">
                  <c:v>41114</c:v>
                </c:pt>
                <c:pt idx="137">
                  <c:v>41115</c:v>
                </c:pt>
                <c:pt idx="138">
                  <c:v>41116</c:v>
                </c:pt>
                <c:pt idx="139">
                  <c:v>41116</c:v>
                </c:pt>
                <c:pt idx="140">
                  <c:v>41117</c:v>
                </c:pt>
                <c:pt idx="141">
                  <c:v>41118</c:v>
                </c:pt>
                <c:pt idx="142">
                  <c:v>41119</c:v>
                </c:pt>
                <c:pt idx="143">
                  <c:v>41120</c:v>
                </c:pt>
                <c:pt idx="144">
                  <c:v>41121</c:v>
                </c:pt>
                <c:pt idx="145">
                  <c:v>41122</c:v>
                </c:pt>
                <c:pt idx="146">
                  <c:v>41122</c:v>
                </c:pt>
                <c:pt idx="147">
                  <c:v>41123</c:v>
                </c:pt>
                <c:pt idx="148">
                  <c:v>41124</c:v>
                </c:pt>
                <c:pt idx="149">
                  <c:v>41125</c:v>
                </c:pt>
                <c:pt idx="150">
                  <c:v>41125</c:v>
                </c:pt>
                <c:pt idx="151">
                  <c:v>41126</c:v>
                </c:pt>
                <c:pt idx="152">
                  <c:v>41127</c:v>
                </c:pt>
                <c:pt idx="153">
                  <c:v>41128</c:v>
                </c:pt>
                <c:pt idx="154">
                  <c:v>41129</c:v>
                </c:pt>
                <c:pt idx="155">
                  <c:v>41129</c:v>
                </c:pt>
                <c:pt idx="156">
                  <c:v>41130</c:v>
                </c:pt>
                <c:pt idx="157">
                  <c:v>41131</c:v>
                </c:pt>
                <c:pt idx="158">
                  <c:v>41132</c:v>
                </c:pt>
                <c:pt idx="159">
                  <c:v>41133</c:v>
                </c:pt>
                <c:pt idx="160">
                  <c:v>41134</c:v>
                </c:pt>
                <c:pt idx="161">
                  <c:v>41135</c:v>
                </c:pt>
                <c:pt idx="162">
                  <c:v>41136</c:v>
                </c:pt>
                <c:pt idx="163">
                  <c:v>41137</c:v>
                </c:pt>
                <c:pt idx="164">
                  <c:v>41138</c:v>
                </c:pt>
                <c:pt idx="165">
                  <c:v>41139</c:v>
                </c:pt>
                <c:pt idx="166">
                  <c:v>41140</c:v>
                </c:pt>
                <c:pt idx="167">
                  <c:v>41141</c:v>
                </c:pt>
                <c:pt idx="168">
                  <c:v>41142</c:v>
                </c:pt>
                <c:pt idx="169">
                  <c:v>41143</c:v>
                </c:pt>
                <c:pt idx="170">
                  <c:v>41144</c:v>
                </c:pt>
                <c:pt idx="171">
                  <c:v>41145</c:v>
                </c:pt>
                <c:pt idx="172">
                  <c:v>41146</c:v>
                </c:pt>
                <c:pt idx="173">
                  <c:v>41148</c:v>
                </c:pt>
                <c:pt idx="174">
                  <c:v>41149</c:v>
                </c:pt>
                <c:pt idx="175">
                  <c:v>41150</c:v>
                </c:pt>
                <c:pt idx="176">
                  <c:v>41151</c:v>
                </c:pt>
                <c:pt idx="177">
                  <c:v>41153</c:v>
                </c:pt>
                <c:pt idx="178">
                  <c:v>41154</c:v>
                </c:pt>
                <c:pt idx="179">
                  <c:v>41155</c:v>
                </c:pt>
                <c:pt idx="180">
                  <c:v>41157</c:v>
                </c:pt>
                <c:pt idx="181">
                  <c:v>41158</c:v>
                </c:pt>
                <c:pt idx="182">
                  <c:v>41160</c:v>
                </c:pt>
                <c:pt idx="183">
                  <c:v>41162</c:v>
                </c:pt>
                <c:pt idx="184">
                  <c:v>41163</c:v>
                </c:pt>
                <c:pt idx="185">
                  <c:v>41165</c:v>
                </c:pt>
                <c:pt idx="186">
                  <c:v>41167</c:v>
                </c:pt>
                <c:pt idx="187">
                  <c:v>41169</c:v>
                </c:pt>
                <c:pt idx="188">
                  <c:v>41171</c:v>
                </c:pt>
                <c:pt idx="189">
                  <c:v>41173</c:v>
                </c:pt>
                <c:pt idx="190">
                  <c:v>41175</c:v>
                </c:pt>
                <c:pt idx="191">
                  <c:v>41178</c:v>
                </c:pt>
                <c:pt idx="192">
                  <c:v>41180</c:v>
                </c:pt>
                <c:pt idx="193">
                  <c:v>41183</c:v>
                </c:pt>
                <c:pt idx="194">
                  <c:v>41186</c:v>
                </c:pt>
                <c:pt idx="195">
                  <c:v>41190</c:v>
                </c:pt>
                <c:pt idx="196">
                  <c:v>41194</c:v>
                </c:pt>
                <c:pt idx="197">
                  <c:v>41199</c:v>
                </c:pt>
                <c:pt idx="198">
                  <c:v>41204</c:v>
                </c:pt>
                <c:pt idx="199">
                  <c:v>41211</c:v>
                </c:pt>
                <c:pt idx="200">
                  <c:v>41220</c:v>
                </c:pt>
                <c:pt idx="201">
                  <c:v>41346</c:v>
                </c:pt>
                <c:pt idx="202">
                  <c:v>41360</c:v>
                </c:pt>
                <c:pt idx="203">
                  <c:v>41368</c:v>
                </c:pt>
                <c:pt idx="204">
                  <c:v>41374</c:v>
                </c:pt>
                <c:pt idx="205">
                  <c:v>41378</c:v>
                </c:pt>
                <c:pt idx="206">
                  <c:v>41382</c:v>
                </c:pt>
                <c:pt idx="207">
                  <c:v>41386</c:v>
                </c:pt>
                <c:pt idx="208">
                  <c:v>41389</c:v>
                </c:pt>
                <c:pt idx="209">
                  <c:v>41392</c:v>
                </c:pt>
                <c:pt idx="210">
                  <c:v>41394</c:v>
                </c:pt>
                <c:pt idx="211">
                  <c:v>41397</c:v>
                </c:pt>
                <c:pt idx="212">
                  <c:v>41399</c:v>
                </c:pt>
                <c:pt idx="213">
                  <c:v>41402</c:v>
                </c:pt>
                <c:pt idx="214">
                  <c:v>41404</c:v>
                </c:pt>
                <c:pt idx="215">
                  <c:v>41406</c:v>
                </c:pt>
                <c:pt idx="216">
                  <c:v>41407</c:v>
                </c:pt>
                <c:pt idx="217">
                  <c:v>41409</c:v>
                </c:pt>
                <c:pt idx="218">
                  <c:v>41411</c:v>
                </c:pt>
                <c:pt idx="219">
                  <c:v>41412</c:v>
                </c:pt>
                <c:pt idx="220">
                  <c:v>41414</c:v>
                </c:pt>
                <c:pt idx="221">
                  <c:v>41415</c:v>
                </c:pt>
                <c:pt idx="222">
                  <c:v>41417</c:v>
                </c:pt>
                <c:pt idx="223">
                  <c:v>41418</c:v>
                </c:pt>
                <c:pt idx="224">
                  <c:v>41420</c:v>
                </c:pt>
                <c:pt idx="225">
                  <c:v>41421</c:v>
                </c:pt>
                <c:pt idx="226">
                  <c:v>41422</c:v>
                </c:pt>
                <c:pt idx="227">
                  <c:v>41423</c:v>
                </c:pt>
                <c:pt idx="228">
                  <c:v>41425</c:v>
                </c:pt>
                <c:pt idx="229">
                  <c:v>41426</c:v>
                </c:pt>
                <c:pt idx="230">
                  <c:v>41427</c:v>
                </c:pt>
                <c:pt idx="231">
                  <c:v>41428</c:v>
                </c:pt>
                <c:pt idx="232">
                  <c:v>41429</c:v>
                </c:pt>
                <c:pt idx="233">
                  <c:v>41430</c:v>
                </c:pt>
                <c:pt idx="234">
                  <c:v>41431</c:v>
                </c:pt>
                <c:pt idx="235">
                  <c:v>41432</c:v>
                </c:pt>
                <c:pt idx="236">
                  <c:v>41433</c:v>
                </c:pt>
                <c:pt idx="237">
                  <c:v>41434</c:v>
                </c:pt>
                <c:pt idx="238">
                  <c:v>41435</c:v>
                </c:pt>
                <c:pt idx="239">
                  <c:v>41436</c:v>
                </c:pt>
                <c:pt idx="240">
                  <c:v>41437</c:v>
                </c:pt>
                <c:pt idx="241">
                  <c:v>41438</c:v>
                </c:pt>
                <c:pt idx="242">
                  <c:v>41439</c:v>
                </c:pt>
                <c:pt idx="243">
                  <c:v>41439</c:v>
                </c:pt>
                <c:pt idx="244">
                  <c:v>41440</c:v>
                </c:pt>
                <c:pt idx="245">
                  <c:v>41441</c:v>
                </c:pt>
                <c:pt idx="246">
                  <c:v>41442</c:v>
                </c:pt>
                <c:pt idx="247">
                  <c:v>41443</c:v>
                </c:pt>
                <c:pt idx="248">
                  <c:v>41443</c:v>
                </c:pt>
                <c:pt idx="249">
                  <c:v>41444</c:v>
                </c:pt>
                <c:pt idx="250">
                  <c:v>41445</c:v>
                </c:pt>
                <c:pt idx="251">
                  <c:v>41446</c:v>
                </c:pt>
                <c:pt idx="252">
                  <c:v>41446</c:v>
                </c:pt>
                <c:pt idx="253">
                  <c:v>41447</c:v>
                </c:pt>
                <c:pt idx="254">
                  <c:v>41448</c:v>
                </c:pt>
                <c:pt idx="255">
                  <c:v>41448</c:v>
                </c:pt>
                <c:pt idx="256">
                  <c:v>41449</c:v>
                </c:pt>
                <c:pt idx="257">
                  <c:v>41449</c:v>
                </c:pt>
                <c:pt idx="258">
                  <c:v>41450</c:v>
                </c:pt>
                <c:pt idx="259">
                  <c:v>41450</c:v>
                </c:pt>
                <c:pt idx="260">
                  <c:v>41451</c:v>
                </c:pt>
                <c:pt idx="261">
                  <c:v>41452</c:v>
                </c:pt>
                <c:pt idx="262">
                  <c:v>41452</c:v>
                </c:pt>
                <c:pt idx="263">
                  <c:v>41453</c:v>
                </c:pt>
                <c:pt idx="264">
                  <c:v>41453</c:v>
                </c:pt>
                <c:pt idx="265">
                  <c:v>41454</c:v>
                </c:pt>
                <c:pt idx="266">
                  <c:v>41454</c:v>
                </c:pt>
                <c:pt idx="267">
                  <c:v>41454</c:v>
                </c:pt>
                <c:pt idx="268">
                  <c:v>41455</c:v>
                </c:pt>
                <c:pt idx="269">
                  <c:v>41455</c:v>
                </c:pt>
                <c:pt idx="270">
                  <c:v>41456</c:v>
                </c:pt>
                <c:pt idx="271">
                  <c:v>41456</c:v>
                </c:pt>
                <c:pt idx="272">
                  <c:v>41456</c:v>
                </c:pt>
                <c:pt idx="273">
                  <c:v>41457</c:v>
                </c:pt>
                <c:pt idx="274">
                  <c:v>41457</c:v>
                </c:pt>
                <c:pt idx="275">
                  <c:v>41458</c:v>
                </c:pt>
                <c:pt idx="276">
                  <c:v>41458</c:v>
                </c:pt>
                <c:pt idx="277">
                  <c:v>41458</c:v>
                </c:pt>
                <c:pt idx="278">
                  <c:v>41458</c:v>
                </c:pt>
                <c:pt idx="279">
                  <c:v>41459</c:v>
                </c:pt>
                <c:pt idx="280">
                  <c:v>41459</c:v>
                </c:pt>
                <c:pt idx="281">
                  <c:v>41459</c:v>
                </c:pt>
                <c:pt idx="282">
                  <c:v>41460</c:v>
                </c:pt>
                <c:pt idx="283">
                  <c:v>41460</c:v>
                </c:pt>
                <c:pt idx="284">
                  <c:v>41460</c:v>
                </c:pt>
                <c:pt idx="285">
                  <c:v>41460</c:v>
                </c:pt>
                <c:pt idx="286">
                  <c:v>41460</c:v>
                </c:pt>
                <c:pt idx="287">
                  <c:v>41461</c:v>
                </c:pt>
                <c:pt idx="288">
                  <c:v>41461</c:v>
                </c:pt>
                <c:pt idx="289">
                  <c:v>41461</c:v>
                </c:pt>
                <c:pt idx="290">
                  <c:v>41461</c:v>
                </c:pt>
                <c:pt idx="291">
                  <c:v>41462</c:v>
                </c:pt>
                <c:pt idx="292">
                  <c:v>41462</c:v>
                </c:pt>
                <c:pt idx="293">
                  <c:v>41462</c:v>
                </c:pt>
                <c:pt idx="294">
                  <c:v>41462</c:v>
                </c:pt>
                <c:pt idx="295">
                  <c:v>41462</c:v>
                </c:pt>
                <c:pt idx="296">
                  <c:v>41462</c:v>
                </c:pt>
                <c:pt idx="297">
                  <c:v>41463</c:v>
                </c:pt>
                <c:pt idx="298">
                  <c:v>41463</c:v>
                </c:pt>
                <c:pt idx="299">
                  <c:v>41463</c:v>
                </c:pt>
                <c:pt idx="300">
                  <c:v>41463</c:v>
                </c:pt>
                <c:pt idx="301">
                  <c:v>41463</c:v>
                </c:pt>
                <c:pt idx="302">
                  <c:v>41463</c:v>
                </c:pt>
                <c:pt idx="303">
                  <c:v>41464</c:v>
                </c:pt>
                <c:pt idx="304">
                  <c:v>41464</c:v>
                </c:pt>
                <c:pt idx="305">
                  <c:v>41464</c:v>
                </c:pt>
                <c:pt idx="306">
                  <c:v>41464</c:v>
                </c:pt>
                <c:pt idx="307">
                  <c:v>41464</c:v>
                </c:pt>
                <c:pt idx="308">
                  <c:v>41464</c:v>
                </c:pt>
                <c:pt idx="309">
                  <c:v>41464</c:v>
                </c:pt>
                <c:pt idx="310">
                  <c:v>41464</c:v>
                </c:pt>
                <c:pt idx="311">
                  <c:v>41464</c:v>
                </c:pt>
                <c:pt idx="312">
                  <c:v>41464</c:v>
                </c:pt>
                <c:pt idx="313">
                  <c:v>41465</c:v>
                </c:pt>
                <c:pt idx="314">
                  <c:v>41465</c:v>
                </c:pt>
                <c:pt idx="315">
                  <c:v>41465</c:v>
                </c:pt>
                <c:pt idx="316">
                  <c:v>41465</c:v>
                </c:pt>
                <c:pt idx="317">
                  <c:v>41465</c:v>
                </c:pt>
                <c:pt idx="318">
                  <c:v>41465</c:v>
                </c:pt>
                <c:pt idx="319">
                  <c:v>41465</c:v>
                </c:pt>
                <c:pt idx="320">
                  <c:v>41465</c:v>
                </c:pt>
                <c:pt idx="321">
                  <c:v>41465</c:v>
                </c:pt>
                <c:pt idx="322">
                  <c:v>41465</c:v>
                </c:pt>
                <c:pt idx="323">
                  <c:v>41465</c:v>
                </c:pt>
                <c:pt idx="324">
                  <c:v>41465</c:v>
                </c:pt>
                <c:pt idx="325">
                  <c:v>41465</c:v>
                </c:pt>
                <c:pt idx="326">
                  <c:v>41465</c:v>
                </c:pt>
                <c:pt idx="327">
                  <c:v>41465</c:v>
                </c:pt>
                <c:pt idx="328">
                  <c:v>41465</c:v>
                </c:pt>
                <c:pt idx="329">
                  <c:v>41465</c:v>
                </c:pt>
                <c:pt idx="330">
                  <c:v>41465</c:v>
                </c:pt>
                <c:pt idx="331">
                  <c:v>41465</c:v>
                </c:pt>
                <c:pt idx="332">
                  <c:v>41465</c:v>
                </c:pt>
                <c:pt idx="333">
                  <c:v>41465</c:v>
                </c:pt>
                <c:pt idx="334">
                  <c:v>41465</c:v>
                </c:pt>
                <c:pt idx="335">
                  <c:v>41465</c:v>
                </c:pt>
                <c:pt idx="336">
                  <c:v>41465</c:v>
                </c:pt>
                <c:pt idx="337">
                  <c:v>41465</c:v>
                </c:pt>
                <c:pt idx="338">
                  <c:v>41465</c:v>
                </c:pt>
                <c:pt idx="339">
                  <c:v>41465</c:v>
                </c:pt>
                <c:pt idx="340">
                  <c:v>41465</c:v>
                </c:pt>
                <c:pt idx="341">
                  <c:v>41465</c:v>
                </c:pt>
                <c:pt idx="342">
                  <c:v>41465</c:v>
                </c:pt>
                <c:pt idx="343">
                  <c:v>41465</c:v>
                </c:pt>
                <c:pt idx="344">
                  <c:v>41465</c:v>
                </c:pt>
                <c:pt idx="345">
                  <c:v>41465</c:v>
                </c:pt>
                <c:pt idx="346">
                  <c:v>41465</c:v>
                </c:pt>
                <c:pt idx="347">
                  <c:v>41465</c:v>
                </c:pt>
                <c:pt idx="348">
                  <c:v>41465</c:v>
                </c:pt>
                <c:pt idx="349">
                  <c:v>41465</c:v>
                </c:pt>
                <c:pt idx="350">
                  <c:v>41465</c:v>
                </c:pt>
                <c:pt idx="351">
                  <c:v>41465</c:v>
                </c:pt>
                <c:pt idx="352">
                  <c:v>41465</c:v>
                </c:pt>
                <c:pt idx="353">
                  <c:v>41465</c:v>
                </c:pt>
                <c:pt idx="354">
                  <c:v>41465</c:v>
                </c:pt>
                <c:pt idx="355">
                  <c:v>41465</c:v>
                </c:pt>
                <c:pt idx="356">
                  <c:v>41465</c:v>
                </c:pt>
                <c:pt idx="357">
                  <c:v>41465</c:v>
                </c:pt>
                <c:pt idx="358">
                  <c:v>41465</c:v>
                </c:pt>
                <c:pt idx="359">
                  <c:v>41465</c:v>
                </c:pt>
                <c:pt idx="360">
                  <c:v>41465</c:v>
                </c:pt>
                <c:pt idx="361">
                  <c:v>41465</c:v>
                </c:pt>
                <c:pt idx="362">
                  <c:v>41465</c:v>
                </c:pt>
                <c:pt idx="363">
                  <c:v>41465</c:v>
                </c:pt>
                <c:pt idx="364">
                  <c:v>41465</c:v>
                </c:pt>
                <c:pt idx="365">
                  <c:v>41465</c:v>
                </c:pt>
                <c:pt idx="366">
                  <c:v>41465</c:v>
                </c:pt>
                <c:pt idx="367">
                  <c:v>41465</c:v>
                </c:pt>
                <c:pt idx="368">
                  <c:v>41465</c:v>
                </c:pt>
                <c:pt idx="369">
                  <c:v>41465</c:v>
                </c:pt>
                <c:pt idx="370">
                  <c:v>41465</c:v>
                </c:pt>
                <c:pt idx="371">
                  <c:v>41465</c:v>
                </c:pt>
                <c:pt idx="372">
                  <c:v>41465</c:v>
                </c:pt>
                <c:pt idx="373">
                  <c:v>41465</c:v>
                </c:pt>
                <c:pt idx="374">
                  <c:v>41465</c:v>
                </c:pt>
                <c:pt idx="375">
                  <c:v>41465</c:v>
                </c:pt>
                <c:pt idx="376">
                  <c:v>41465</c:v>
                </c:pt>
                <c:pt idx="377">
                  <c:v>41465</c:v>
                </c:pt>
                <c:pt idx="378">
                  <c:v>41465</c:v>
                </c:pt>
                <c:pt idx="379">
                  <c:v>41465</c:v>
                </c:pt>
                <c:pt idx="380">
                  <c:v>41465</c:v>
                </c:pt>
                <c:pt idx="381">
                  <c:v>41465</c:v>
                </c:pt>
                <c:pt idx="382">
                  <c:v>41465</c:v>
                </c:pt>
                <c:pt idx="383">
                  <c:v>41465</c:v>
                </c:pt>
                <c:pt idx="384">
                  <c:v>41465</c:v>
                </c:pt>
                <c:pt idx="385">
                  <c:v>41465</c:v>
                </c:pt>
                <c:pt idx="386">
                  <c:v>41465</c:v>
                </c:pt>
                <c:pt idx="387">
                  <c:v>41465</c:v>
                </c:pt>
                <c:pt idx="388">
                  <c:v>41465</c:v>
                </c:pt>
                <c:pt idx="389">
                  <c:v>41465</c:v>
                </c:pt>
                <c:pt idx="390">
                  <c:v>41465</c:v>
                </c:pt>
                <c:pt idx="391">
                  <c:v>41465</c:v>
                </c:pt>
                <c:pt idx="392">
                  <c:v>41465</c:v>
                </c:pt>
                <c:pt idx="393">
                  <c:v>41465</c:v>
                </c:pt>
                <c:pt idx="394">
                  <c:v>41465</c:v>
                </c:pt>
                <c:pt idx="395">
                  <c:v>41465</c:v>
                </c:pt>
                <c:pt idx="396">
                  <c:v>41465</c:v>
                </c:pt>
                <c:pt idx="397">
                  <c:v>41465</c:v>
                </c:pt>
                <c:pt idx="398">
                  <c:v>41465</c:v>
                </c:pt>
                <c:pt idx="399">
                  <c:v>41465</c:v>
                </c:pt>
                <c:pt idx="400">
                  <c:v>41465</c:v>
                </c:pt>
                <c:pt idx="401">
                  <c:v>41465</c:v>
                </c:pt>
                <c:pt idx="402">
                  <c:v>41465</c:v>
                </c:pt>
                <c:pt idx="403">
                  <c:v>41465</c:v>
                </c:pt>
                <c:pt idx="404">
                  <c:v>41465</c:v>
                </c:pt>
                <c:pt idx="405">
                  <c:v>41465</c:v>
                </c:pt>
                <c:pt idx="406">
                  <c:v>41465</c:v>
                </c:pt>
                <c:pt idx="407">
                  <c:v>41465</c:v>
                </c:pt>
                <c:pt idx="408">
                  <c:v>41465</c:v>
                </c:pt>
                <c:pt idx="409">
                  <c:v>41465</c:v>
                </c:pt>
                <c:pt idx="410">
                  <c:v>41465</c:v>
                </c:pt>
                <c:pt idx="411">
                  <c:v>41465</c:v>
                </c:pt>
                <c:pt idx="412">
                  <c:v>41465</c:v>
                </c:pt>
                <c:pt idx="413">
                  <c:v>41465</c:v>
                </c:pt>
                <c:pt idx="414">
                  <c:v>41465</c:v>
                </c:pt>
                <c:pt idx="415">
                  <c:v>41465</c:v>
                </c:pt>
                <c:pt idx="416">
                  <c:v>41465</c:v>
                </c:pt>
                <c:pt idx="417">
                  <c:v>41465</c:v>
                </c:pt>
                <c:pt idx="418">
                  <c:v>41465</c:v>
                </c:pt>
                <c:pt idx="419">
                  <c:v>41465</c:v>
                </c:pt>
                <c:pt idx="420">
                  <c:v>41465</c:v>
                </c:pt>
                <c:pt idx="421">
                  <c:v>41465</c:v>
                </c:pt>
                <c:pt idx="422">
                  <c:v>41465</c:v>
                </c:pt>
                <c:pt idx="423">
                  <c:v>41465</c:v>
                </c:pt>
                <c:pt idx="424">
                  <c:v>41465</c:v>
                </c:pt>
                <c:pt idx="425">
                  <c:v>41465</c:v>
                </c:pt>
                <c:pt idx="426">
                  <c:v>41465</c:v>
                </c:pt>
                <c:pt idx="427">
                  <c:v>41465</c:v>
                </c:pt>
                <c:pt idx="428">
                  <c:v>41465</c:v>
                </c:pt>
                <c:pt idx="429">
                  <c:v>41465</c:v>
                </c:pt>
                <c:pt idx="430">
                  <c:v>41465</c:v>
                </c:pt>
                <c:pt idx="431">
                  <c:v>41465</c:v>
                </c:pt>
                <c:pt idx="432">
                  <c:v>41465</c:v>
                </c:pt>
                <c:pt idx="433">
                  <c:v>41465</c:v>
                </c:pt>
                <c:pt idx="434">
                  <c:v>41465</c:v>
                </c:pt>
                <c:pt idx="435">
                  <c:v>41465</c:v>
                </c:pt>
                <c:pt idx="436">
                  <c:v>41465</c:v>
                </c:pt>
                <c:pt idx="437">
                  <c:v>41465</c:v>
                </c:pt>
                <c:pt idx="438">
                  <c:v>41465</c:v>
                </c:pt>
                <c:pt idx="439">
                  <c:v>41465</c:v>
                </c:pt>
                <c:pt idx="440">
                  <c:v>41466</c:v>
                </c:pt>
                <c:pt idx="441">
                  <c:v>41466</c:v>
                </c:pt>
                <c:pt idx="442">
                  <c:v>41466</c:v>
                </c:pt>
                <c:pt idx="443">
                  <c:v>41466</c:v>
                </c:pt>
                <c:pt idx="444">
                  <c:v>41466</c:v>
                </c:pt>
                <c:pt idx="445">
                  <c:v>41466</c:v>
                </c:pt>
                <c:pt idx="446">
                  <c:v>41466</c:v>
                </c:pt>
                <c:pt idx="447">
                  <c:v>41466</c:v>
                </c:pt>
                <c:pt idx="448">
                  <c:v>41466</c:v>
                </c:pt>
                <c:pt idx="449">
                  <c:v>41466</c:v>
                </c:pt>
                <c:pt idx="450">
                  <c:v>41466</c:v>
                </c:pt>
                <c:pt idx="451">
                  <c:v>41466</c:v>
                </c:pt>
                <c:pt idx="452">
                  <c:v>41466</c:v>
                </c:pt>
                <c:pt idx="453">
                  <c:v>41467</c:v>
                </c:pt>
                <c:pt idx="454">
                  <c:v>41467</c:v>
                </c:pt>
                <c:pt idx="455">
                  <c:v>41467</c:v>
                </c:pt>
                <c:pt idx="456">
                  <c:v>41467</c:v>
                </c:pt>
                <c:pt idx="457">
                  <c:v>41467</c:v>
                </c:pt>
                <c:pt idx="458">
                  <c:v>41467</c:v>
                </c:pt>
                <c:pt idx="459">
                  <c:v>41467</c:v>
                </c:pt>
                <c:pt idx="460">
                  <c:v>41468</c:v>
                </c:pt>
                <c:pt idx="461">
                  <c:v>41468</c:v>
                </c:pt>
                <c:pt idx="462">
                  <c:v>41468</c:v>
                </c:pt>
                <c:pt idx="463">
                  <c:v>41468</c:v>
                </c:pt>
                <c:pt idx="464">
                  <c:v>41468</c:v>
                </c:pt>
                <c:pt idx="465">
                  <c:v>41468</c:v>
                </c:pt>
                <c:pt idx="466">
                  <c:v>41469</c:v>
                </c:pt>
                <c:pt idx="467">
                  <c:v>41469</c:v>
                </c:pt>
                <c:pt idx="468">
                  <c:v>41469</c:v>
                </c:pt>
                <c:pt idx="469">
                  <c:v>41469</c:v>
                </c:pt>
                <c:pt idx="470">
                  <c:v>41470</c:v>
                </c:pt>
                <c:pt idx="471">
                  <c:v>41470</c:v>
                </c:pt>
                <c:pt idx="472">
                  <c:v>41470</c:v>
                </c:pt>
                <c:pt idx="473">
                  <c:v>41470</c:v>
                </c:pt>
                <c:pt idx="474">
                  <c:v>41471</c:v>
                </c:pt>
                <c:pt idx="475">
                  <c:v>41471</c:v>
                </c:pt>
                <c:pt idx="476">
                  <c:v>41471</c:v>
                </c:pt>
                <c:pt idx="477">
                  <c:v>41471</c:v>
                </c:pt>
                <c:pt idx="478">
                  <c:v>41472</c:v>
                </c:pt>
                <c:pt idx="479">
                  <c:v>41472</c:v>
                </c:pt>
                <c:pt idx="480">
                  <c:v>41472</c:v>
                </c:pt>
                <c:pt idx="481">
                  <c:v>41473</c:v>
                </c:pt>
                <c:pt idx="482">
                  <c:v>41473</c:v>
                </c:pt>
                <c:pt idx="483">
                  <c:v>41473</c:v>
                </c:pt>
                <c:pt idx="484">
                  <c:v>41474</c:v>
                </c:pt>
                <c:pt idx="485">
                  <c:v>41474</c:v>
                </c:pt>
                <c:pt idx="486">
                  <c:v>41474</c:v>
                </c:pt>
                <c:pt idx="487">
                  <c:v>41475</c:v>
                </c:pt>
                <c:pt idx="488">
                  <c:v>41475</c:v>
                </c:pt>
                <c:pt idx="489">
                  <c:v>41476</c:v>
                </c:pt>
                <c:pt idx="490">
                  <c:v>41476</c:v>
                </c:pt>
                <c:pt idx="491">
                  <c:v>41476</c:v>
                </c:pt>
                <c:pt idx="492">
                  <c:v>41477</c:v>
                </c:pt>
                <c:pt idx="493">
                  <c:v>41477</c:v>
                </c:pt>
                <c:pt idx="494">
                  <c:v>41478</c:v>
                </c:pt>
                <c:pt idx="495">
                  <c:v>41478</c:v>
                </c:pt>
                <c:pt idx="496">
                  <c:v>41479</c:v>
                </c:pt>
                <c:pt idx="497">
                  <c:v>41479</c:v>
                </c:pt>
                <c:pt idx="498">
                  <c:v>41480</c:v>
                </c:pt>
                <c:pt idx="499">
                  <c:v>41480</c:v>
                </c:pt>
                <c:pt idx="500">
                  <c:v>41481</c:v>
                </c:pt>
                <c:pt idx="501">
                  <c:v>41481</c:v>
                </c:pt>
                <c:pt idx="502">
                  <c:v>41482</c:v>
                </c:pt>
                <c:pt idx="503">
                  <c:v>41482</c:v>
                </c:pt>
                <c:pt idx="504">
                  <c:v>41483</c:v>
                </c:pt>
                <c:pt idx="505">
                  <c:v>41484</c:v>
                </c:pt>
                <c:pt idx="506">
                  <c:v>41484</c:v>
                </c:pt>
                <c:pt idx="507">
                  <c:v>41485</c:v>
                </c:pt>
                <c:pt idx="508">
                  <c:v>41486</c:v>
                </c:pt>
                <c:pt idx="509">
                  <c:v>41486</c:v>
                </c:pt>
                <c:pt idx="510">
                  <c:v>41487</c:v>
                </c:pt>
                <c:pt idx="511">
                  <c:v>41488</c:v>
                </c:pt>
                <c:pt idx="512">
                  <c:v>41488</c:v>
                </c:pt>
                <c:pt idx="513">
                  <c:v>41489</c:v>
                </c:pt>
                <c:pt idx="514">
                  <c:v>41490</c:v>
                </c:pt>
                <c:pt idx="515">
                  <c:v>41491</c:v>
                </c:pt>
                <c:pt idx="516">
                  <c:v>41491</c:v>
                </c:pt>
                <c:pt idx="517">
                  <c:v>41492</c:v>
                </c:pt>
                <c:pt idx="518">
                  <c:v>41493</c:v>
                </c:pt>
                <c:pt idx="519">
                  <c:v>41494</c:v>
                </c:pt>
                <c:pt idx="520">
                  <c:v>41495</c:v>
                </c:pt>
                <c:pt idx="521">
                  <c:v>41495</c:v>
                </c:pt>
                <c:pt idx="522">
                  <c:v>41496</c:v>
                </c:pt>
                <c:pt idx="523">
                  <c:v>41497</c:v>
                </c:pt>
                <c:pt idx="524">
                  <c:v>41498</c:v>
                </c:pt>
                <c:pt idx="525">
                  <c:v>41499</c:v>
                </c:pt>
                <c:pt idx="526">
                  <c:v>41500</c:v>
                </c:pt>
                <c:pt idx="527">
                  <c:v>41501</c:v>
                </c:pt>
                <c:pt idx="528">
                  <c:v>41502</c:v>
                </c:pt>
                <c:pt idx="529">
                  <c:v>41503</c:v>
                </c:pt>
                <c:pt idx="530">
                  <c:v>41504</c:v>
                </c:pt>
                <c:pt idx="531">
                  <c:v>41505</c:v>
                </c:pt>
                <c:pt idx="532">
                  <c:v>41506</c:v>
                </c:pt>
                <c:pt idx="533">
                  <c:v>41507</c:v>
                </c:pt>
                <c:pt idx="534">
                  <c:v>41508</c:v>
                </c:pt>
                <c:pt idx="535">
                  <c:v>41509</c:v>
                </c:pt>
                <c:pt idx="536">
                  <c:v>41510</c:v>
                </c:pt>
                <c:pt idx="537">
                  <c:v>41511</c:v>
                </c:pt>
                <c:pt idx="538">
                  <c:v>41512</c:v>
                </c:pt>
                <c:pt idx="539">
                  <c:v>41514</c:v>
                </c:pt>
                <c:pt idx="540">
                  <c:v>41515</c:v>
                </c:pt>
                <c:pt idx="541">
                  <c:v>41516</c:v>
                </c:pt>
                <c:pt idx="542">
                  <c:v>41517</c:v>
                </c:pt>
                <c:pt idx="543">
                  <c:v>41519</c:v>
                </c:pt>
                <c:pt idx="544">
                  <c:v>41520</c:v>
                </c:pt>
                <c:pt idx="545">
                  <c:v>41521</c:v>
                </c:pt>
                <c:pt idx="546">
                  <c:v>41523</c:v>
                </c:pt>
                <c:pt idx="547">
                  <c:v>41524</c:v>
                </c:pt>
                <c:pt idx="548">
                  <c:v>41526</c:v>
                </c:pt>
                <c:pt idx="549">
                  <c:v>41528</c:v>
                </c:pt>
                <c:pt idx="550">
                  <c:v>41529</c:v>
                </c:pt>
                <c:pt idx="551">
                  <c:v>41531</c:v>
                </c:pt>
                <c:pt idx="552">
                  <c:v>41533</c:v>
                </c:pt>
                <c:pt idx="553">
                  <c:v>41535</c:v>
                </c:pt>
                <c:pt idx="554">
                  <c:v>41537</c:v>
                </c:pt>
                <c:pt idx="555">
                  <c:v>41539</c:v>
                </c:pt>
                <c:pt idx="556">
                  <c:v>41541</c:v>
                </c:pt>
                <c:pt idx="557">
                  <c:v>41544</c:v>
                </c:pt>
                <c:pt idx="558">
                  <c:v>41546</c:v>
                </c:pt>
                <c:pt idx="559">
                  <c:v>41549</c:v>
                </c:pt>
                <c:pt idx="560">
                  <c:v>41552</c:v>
                </c:pt>
                <c:pt idx="561">
                  <c:v>41556</c:v>
                </c:pt>
                <c:pt idx="562">
                  <c:v>41560</c:v>
                </c:pt>
                <c:pt idx="563">
                  <c:v>41565</c:v>
                </c:pt>
                <c:pt idx="564">
                  <c:v>41570</c:v>
                </c:pt>
                <c:pt idx="565">
                  <c:v>41577</c:v>
                </c:pt>
                <c:pt idx="566">
                  <c:v>41586</c:v>
                </c:pt>
                <c:pt idx="567">
                  <c:v>41637</c:v>
                </c:pt>
                <c:pt idx="568">
                  <c:v>41637</c:v>
                </c:pt>
                <c:pt idx="569">
                  <c:v>41637</c:v>
                </c:pt>
                <c:pt idx="570">
                  <c:v>41637</c:v>
                </c:pt>
                <c:pt idx="571">
                  <c:v>41637</c:v>
                </c:pt>
                <c:pt idx="572">
                  <c:v>41637</c:v>
                </c:pt>
                <c:pt idx="573">
                  <c:v>41637</c:v>
                </c:pt>
                <c:pt idx="574">
                  <c:v>41637</c:v>
                </c:pt>
                <c:pt idx="575">
                  <c:v>41637</c:v>
                </c:pt>
                <c:pt idx="576">
                  <c:v>41637</c:v>
                </c:pt>
                <c:pt idx="577">
                  <c:v>41637</c:v>
                </c:pt>
                <c:pt idx="578">
                  <c:v>41637</c:v>
                </c:pt>
                <c:pt idx="579">
                  <c:v>41637</c:v>
                </c:pt>
                <c:pt idx="580">
                  <c:v>41637</c:v>
                </c:pt>
                <c:pt idx="581">
                  <c:v>41637</c:v>
                </c:pt>
                <c:pt idx="582">
                  <c:v>41637</c:v>
                </c:pt>
                <c:pt idx="583">
                  <c:v>41637</c:v>
                </c:pt>
                <c:pt idx="584">
                  <c:v>41637</c:v>
                </c:pt>
                <c:pt idx="585">
                  <c:v>41637</c:v>
                </c:pt>
                <c:pt idx="586">
                  <c:v>41637</c:v>
                </c:pt>
                <c:pt idx="587">
                  <c:v>41637</c:v>
                </c:pt>
                <c:pt idx="588">
                  <c:v>41637</c:v>
                </c:pt>
                <c:pt idx="589">
                  <c:v>41637</c:v>
                </c:pt>
                <c:pt idx="590">
                  <c:v>41637</c:v>
                </c:pt>
                <c:pt idx="591">
                  <c:v>41637</c:v>
                </c:pt>
                <c:pt idx="592">
                  <c:v>41637</c:v>
                </c:pt>
                <c:pt idx="593">
                  <c:v>41637</c:v>
                </c:pt>
                <c:pt idx="594">
                  <c:v>41637</c:v>
                </c:pt>
                <c:pt idx="595">
                  <c:v>41637</c:v>
                </c:pt>
                <c:pt idx="596">
                  <c:v>41637</c:v>
                </c:pt>
                <c:pt idx="597">
                  <c:v>41637</c:v>
                </c:pt>
                <c:pt idx="598">
                  <c:v>41637</c:v>
                </c:pt>
                <c:pt idx="599">
                  <c:v>41637</c:v>
                </c:pt>
                <c:pt idx="600">
                  <c:v>41637</c:v>
                </c:pt>
                <c:pt idx="601">
                  <c:v>41637</c:v>
                </c:pt>
                <c:pt idx="602">
                  <c:v>41637</c:v>
                </c:pt>
                <c:pt idx="603">
                  <c:v>41637</c:v>
                </c:pt>
                <c:pt idx="604">
                  <c:v>41637</c:v>
                </c:pt>
                <c:pt idx="605">
                  <c:v>41637</c:v>
                </c:pt>
                <c:pt idx="606">
                  <c:v>41637</c:v>
                </c:pt>
                <c:pt idx="607">
                  <c:v>41637</c:v>
                </c:pt>
                <c:pt idx="608">
                  <c:v>41637</c:v>
                </c:pt>
                <c:pt idx="609">
                  <c:v>41637</c:v>
                </c:pt>
                <c:pt idx="610">
                  <c:v>41637</c:v>
                </c:pt>
                <c:pt idx="611">
                  <c:v>41637</c:v>
                </c:pt>
                <c:pt idx="612">
                  <c:v>41637</c:v>
                </c:pt>
                <c:pt idx="613">
                  <c:v>41637</c:v>
                </c:pt>
                <c:pt idx="614">
                  <c:v>41637</c:v>
                </c:pt>
                <c:pt idx="615">
                  <c:v>41637</c:v>
                </c:pt>
                <c:pt idx="616">
                  <c:v>41637</c:v>
                </c:pt>
                <c:pt idx="617">
                  <c:v>41637</c:v>
                </c:pt>
                <c:pt idx="618">
                  <c:v>41637</c:v>
                </c:pt>
                <c:pt idx="619">
                  <c:v>41637</c:v>
                </c:pt>
                <c:pt idx="620">
                  <c:v>41637</c:v>
                </c:pt>
                <c:pt idx="621">
                  <c:v>41637</c:v>
                </c:pt>
                <c:pt idx="622">
                  <c:v>41637</c:v>
                </c:pt>
                <c:pt idx="623">
                  <c:v>41637</c:v>
                </c:pt>
                <c:pt idx="624">
                  <c:v>41637</c:v>
                </c:pt>
                <c:pt idx="625">
                  <c:v>41637</c:v>
                </c:pt>
                <c:pt idx="626">
                  <c:v>41637</c:v>
                </c:pt>
                <c:pt idx="627">
                  <c:v>41637</c:v>
                </c:pt>
                <c:pt idx="628">
                  <c:v>41637</c:v>
                </c:pt>
                <c:pt idx="629">
                  <c:v>41637</c:v>
                </c:pt>
                <c:pt idx="630">
                  <c:v>41637</c:v>
                </c:pt>
                <c:pt idx="631">
                  <c:v>41637</c:v>
                </c:pt>
                <c:pt idx="632">
                  <c:v>41637</c:v>
                </c:pt>
                <c:pt idx="633">
                  <c:v>41637</c:v>
                </c:pt>
                <c:pt idx="634">
                  <c:v>41637</c:v>
                </c:pt>
                <c:pt idx="635">
                  <c:v>41637</c:v>
                </c:pt>
                <c:pt idx="636">
                  <c:v>41637</c:v>
                </c:pt>
                <c:pt idx="637">
                  <c:v>41637</c:v>
                </c:pt>
                <c:pt idx="638">
                  <c:v>41637</c:v>
                </c:pt>
                <c:pt idx="639">
                  <c:v>41637</c:v>
                </c:pt>
                <c:pt idx="640">
                  <c:v>41637</c:v>
                </c:pt>
                <c:pt idx="641">
                  <c:v>41637</c:v>
                </c:pt>
                <c:pt idx="642">
                  <c:v>41637</c:v>
                </c:pt>
                <c:pt idx="643">
                  <c:v>41637</c:v>
                </c:pt>
                <c:pt idx="644">
                  <c:v>41637</c:v>
                </c:pt>
                <c:pt idx="645">
                  <c:v>41637</c:v>
                </c:pt>
                <c:pt idx="646">
                  <c:v>41637</c:v>
                </c:pt>
                <c:pt idx="647">
                  <c:v>41637</c:v>
                </c:pt>
                <c:pt idx="648">
                  <c:v>41637</c:v>
                </c:pt>
                <c:pt idx="649">
                  <c:v>41637</c:v>
                </c:pt>
                <c:pt idx="650">
                  <c:v>41637</c:v>
                </c:pt>
                <c:pt idx="651">
                  <c:v>41637</c:v>
                </c:pt>
                <c:pt idx="652">
                  <c:v>41637</c:v>
                </c:pt>
                <c:pt idx="653">
                  <c:v>41637</c:v>
                </c:pt>
                <c:pt idx="654">
                  <c:v>41637</c:v>
                </c:pt>
                <c:pt idx="655">
                  <c:v>41637</c:v>
                </c:pt>
                <c:pt idx="656">
                  <c:v>41637</c:v>
                </c:pt>
                <c:pt idx="657">
                  <c:v>41637</c:v>
                </c:pt>
                <c:pt idx="658">
                  <c:v>41637</c:v>
                </c:pt>
                <c:pt idx="659">
                  <c:v>41637</c:v>
                </c:pt>
                <c:pt idx="660">
                  <c:v>41637</c:v>
                </c:pt>
                <c:pt idx="661">
                  <c:v>41637</c:v>
                </c:pt>
                <c:pt idx="662">
                  <c:v>41637</c:v>
                </c:pt>
                <c:pt idx="663">
                  <c:v>41637</c:v>
                </c:pt>
                <c:pt idx="664">
                  <c:v>41637</c:v>
                </c:pt>
                <c:pt idx="665">
                  <c:v>41637</c:v>
                </c:pt>
                <c:pt idx="666">
                  <c:v>41637</c:v>
                </c:pt>
                <c:pt idx="667">
                  <c:v>41637</c:v>
                </c:pt>
                <c:pt idx="668">
                  <c:v>41637</c:v>
                </c:pt>
                <c:pt idx="669">
                  <c:v>41637</c:v>
                </c:pt>
                <c:pt idx="670">
                  <c:v>41637</c:v>
                </c:pt>
                <c:pt idx="671">
                  <c:v>41637</c:v>
                </c:pt>
                <c:pt idx="672">
                  <c:v>41637</c:v>
                </c:pt>
                <c:pt idx="673">
                  <c:v>41637</c:v>
                </c:pt>
                <c:pt idx="674">
                  <c:v>41637</c:v>
                </c:pt>
                <c:pt idx="675">
                  <c:v>41637</c:v>
                </c:pt>
                <c:pt idx="676">
                  <c:v>41637</c:v>
                </c:pt>
                <c:pt idx="677">
                  <c:v>41637</c:v>
                </c:pt>
                <c:pt idx="678">
                  <c:v>41637</c:v>
                </c:pt>
                <c:pt idx="679">
                  <c:v>41637</c:v>
                </c:pt>
                <c:pt idx="680">
                  <c:v>41637</c:v>
                </c:pt>
                <c:pt idx="681">
                  <c:v>41637</c:v>
                </c:pt>
                <c:pt idx="682">
                  <c:v>41637</c:v>
                </c:pt>
                <c:pt idx="683">
                  <c:v>41637</c:v>
                </c:pt>
                <c:pt idx="684">
                  <c:v>41637</c:v>
                </c:pt>
                <c:pt idx="685">
                  <c:v>41637</c:v>
                </c:pt>
                <c:pt idx="686">
                  <c:v>41637</c:v>
                </c:pt>
                <c:pt idx="687">
                  <c:v>41637</c:v>
                </c:pt>
                <c:pt idx="688">
                  <c:v>41637</c:v>
                </c:pt>
                <c:pt idx="689">
                  <c:v>41637</c:v>
                </c:pt>
                <c:pt idx="690">
                  <c:v>41637</c:v>
                </c:pt>
                <c:pt idx="691">
                  <c:v>41637</c:v>
                </c:pt>
                <c:pt idx="692">
                  <c:v>41637</c:v>
                </c:pt>
                <c:pt idx="693">
                  <c:v>41637</c:v>
                </c:pt>
                <c:pt idx="694">
                  <c:v>41637</c:v>
                </c:pt>
                <c:pt idx="695">
                  <c:v>41637</c:v>
                </c:pt>
                <c:pt idx="696">
                  <c:v>41637</c:v>
                </c:pt>
                <c:pt idx="697">
                  <c:v>41637</c:v>
                </c:pt>
                <c:pt idx="698">
                  <c:v>41637</c:v>
                </c:pt>
                <c:pt idx="699">
                  <c:v>41637</c:v>
                </c:pt>
                <c:pt idx="700">
                  <c:v>41637</c:v>
                </c:pt>
                <c:pt idx="701">
                  <c:v>41637</c:v>
                </c:pt>
                <c:pt idx="702">
                  <c:v>41637</c:v>
                </c:pt>
                <c:pt idx="703">
                  <c:v>41637</c:v>
                </c:pt>
                <c:pt idx="704">
                  <c:v>41637</c:v>
                </c:pt>
                <c:pt idx="705">
                  <c:v>41637</c:v>
                </c:pt>
                <c:pt idx="706">
                  <c:v>41637</c:v>
                </c:pt>
                <c:pt idx="707">
                  <c:v>41637</c:v>
                </c:pt>
                <c:pt idx="708">
                  <c:v>41637</c:v>
                </c:pt>
                <c:pt idx="709">
                  <c:v>41637</c:v>
                </c:pt>
                <c:pt idx="710">
                  <c:v>41637</c:v>
                </c:pt>
                <c:pt idx="711">
                  <c:v>41637</c:v>
                </c:pt>
                <c:pt idx="712">
                  <c:v>41637</c:v>
                </c:pt>
                <c:pt idx="713">
                  <c:v>41637</c:v>
                </c:pt>
                <c:pt idx="714">
                  <c:v>41637</c:v>
                </c:pt>
                <c:pt idx="715">
                  <c:v>41637</c:v>
                </c:pt>
                <c:pt idx="716">
                  <c:v>41637</c:v>
                </c:pt>
                <c:pt idx="717">
                  <c:v>41637</c:v>
                </c:pt>
                <c:pt idx="718">
                  <c:v>41637</c:v>
                </c:pt>
                <c:pt idx="719">
                  <c:v>41637</c:v>
                </c:pt>
                <c:pt idx="720">
                  <c:v>41637</c:v>
                </c:pt>
                <c:pt idx="721">
                  <c:v>41637</c:v>
                </c:pt>
                <c:pt idx="722">
                  <c:v>41637</c:v>
                </c:pt>
                <c:pt idx="723">
                  <c:v>41637</c:v>
                </c:pt>
                <c:pt idx="724">
                  <c:v>41637</c:v>
                </c:pt>
                <c:pt idx="725">
                  <c:v>41637</c:v>
                </c:pt>
                <c:pt idx="726">
                  <c:v>41637</c:v>
                </c:pt>
                <c:pt idx="727">
                  <c:v>41637</c:v>
                </c:pt>
                <c:pt idx="728">
                  <c:v>41637</c:v>
                </c:pt>
                <c:pt idx="729">
                  <c:v>41637</c:v>
                </c:pt>
                <c:pt idx="730">
                  <c:v>41637</c:v>
                </c:pt>
              </c:numCache>
            </c:numRef>
          </c:yVal>
          <c:smooth val="1"/>
        </c:ser>
        <c:ser>
          <c:idx val="4"/>
          <c:order val="4"/>
          <c:tx>
            <c:strRef>
              <c:f>'Forecasting sheet'!$P$6</c:f>
              <c:strCache>
                <c:ptCount val="1"/>
                <c:pt idx="0">
                  <c:v>Harvest Date, warm Weather Conditions, with correction for early season in GH</c:v>
                </c:pt>
              </c:strCache>
            </c:strRef>
          </c:tx>
          <c:marker>
            <c:symbol val="none"/>
          </c:marker>
          <c:xVal>
            <c:numRef>
              <c:f>'Forecasting sheet'!$J$7:$J$737</c:f>
              <c:numCache>
                <c:formatCode>d\-mmm</c:formatCode>
                <c:ptCount val="731"/>
                <c:pt idx="0">
                  <c:v>40909</c:v>
                </c:pt>
                <c:pt idx="1">
                  <c:v>40910</c:v>
                </c:pt>
                <c:pt idx="2">
                  <c:v>40911</c:v>
                </c:pt>
                <c:pt idx="3">
                  <c:v>40912</c:v>
                </c:pt>
                <c:pt idx="4">
                  <c:v>40913</c:v>
                </c:pt>
                <c:pt idx="5">
                  <c:v>40914</c:v>
                </c:pt>
                <c:pt idx="6">
                  <c:v>40915</c:v>
                </c:pt>
                <c:pt idx="7">
                  <c:v>40916</c:v>
                </c:pt>
                <c:pt idx="8">
                  <c:v>40917</c:v>
                </c:pt>
                <c:pt idx="9">
                  <c:v>40918</c:v>
                </c:pt>
                <c:pt idx="10">
                  <c:v>40919</c:v>
                </c:pt>
                <c:pt idx="11">
                  <c:v>40920</c:v>
                </c:pt>
                <c:pt idx="12">
                  <c:v>40921</c:v>
                </c:pt>
                <c:pt idx="13">
                  <c:v>40922</c:v>
                </c:pt>
                <c:pt idx="14">
                  <c:v>40923</c:v>
                </c:pt>
                <c:pt idx="15">
                  <c:v>40924</c:v>
                </c:pt>
                <c:pt idx="16">
                  <c:v>40925</c:v>
                </c:pt>
                <c:pt idx="17">
                  <c:v>40926</c:v>
                </c:pt>
                <c:pt idx="18">
                  <c:v>40927</c:v>
                </c:pt>
                <c:pt idx="19">
                  <c:v>40928</c:v>
                </c:pt>
                <c:pt idx="20">
                  <c:v>40929</c:v>
                </c:pt>
                <c:pt idx="21">
                  <c:v>40930</c:v>
                </c:pt>
                <c:pt idx="22">
                  <c:v>40931</c:v>
                </c:pt>
                <c:pt idx="23">
                  <c:v>40932</c:v>
                </c:pt>
                <c:pt idx="24">
                  <c:v>40933</c:v>
                </c:pt>
                <c:pt idx="25">
                  <c:v>40934</c:v>
                </c:pt>
                <c:pt idx="26">
                  <c:v>40935</c:v>
                </c:pt>
                <c:pt idx="27">
                  <c:v>40936</c:v>
                </c:pt>
                <c:pt idx="28">
                  <c:v>40937</c:v>
                </c:pt>
                <c:pt idx="29">
                  <c:v>40938</c:v>
                </c:pt>
                <c:pt idx="30">
                  <c:v>40939</c:v>
                </c:pt>
                <c:pt idx="31">
                  <c:v>40940</c:v>
                </c:pt>
                <c:pt idx="32">
                  <c:v>40941</c:v>
                </c:pt>
                <c:pt idx="33">
                  <c:v>40942</c:v>
                </c:pt>
                <c:pt idx="34">
                  <c:v>40943</c:v>
                </c:pt>
                <c:pt idx="35">
                  <c:v>40944</c:v>
                </c:pt>
                <c:pt idx="36">
                  <c:v>40945</c:v>
                </c:pt>
                <c:pt idx="37">
                  <c:v>40946</c:v>
                </c:pt>
                <c:pt idx="38">
                  <c:v>40947</c:v>
                </c:pt>
                <c:pt idx="39">
                  <c:v>40948</c:v>
                </c:pt>
                <c:pt idx="40">
                  <c:v>40949</c:v>
                </c:pt>
                <c:pt idx="41">
                  <c:v>40950</c:v>
                </c:pt>
                <c:pt idx="42">
                  <c:v>40951</c:v>
                </c:pt>
                <c:pt idx="43">
                  <c:v>40952</c:v>
                </c:pt>
                <c:pt idx="44">
                  <c:v>40953</c:v>
                </c:pt>
                <c:pt idx="45">
                  <c:v>40954</c:v>
                </c:pt>
                <c:pt idx="46">
                  <c:v>40955</c:v>
                </c:pt>
                <c:pt idx="47">
                  <c:v>40956</c:v>
                </c:pt>
                <c:pt idx="48">
                  <c:v>40957</c:v>
                </c:pt>
                <c:pt idx="49">
                  <c:v>40958</c:v>
                </c:pt>
                <c:pt idx="50">
                  <c:v>40959</c:v>
                </c:pt>
                <c:pt idx="51">
                  <c:v>40960</c:v>
                </c:pt>
                <c:pt idx="52">
                  <c:v>40961</c:v>
                </c:pt>
                <c:pt idx="53">
                  <c:v>40962</c:v>
                </c:pt>
                <c:pt idx="54">
                  <c:v>40963</c:v>
                </c:pt>
                <c:pt idx="55">
                  <c:v>40964</c:v>
                </c:pt>
                <c:pt idx="56">
                  <c:v>40965</c:v>
                </c:pt>
                <c:pt idx="57">
                  <c:v>40966</c:v>
                </c:pt>
                <c:pt idx="58">
                  <c:v>40967</c:v>
                </c:pt>
                <c:pt idx="59">
                  <c:v>40968</c:v>
                </c:pt>
                <c:pt idx="60">
                  <c:v>40969</c:v>
                </c:pt>
                <c:pt idx="61">
                  <c:v>40970</c:v>
                </c:pt>
                <c:pt idx="62">
                  <c:v>40971</c:v>
                </c:pt>
                <c:pt idx="63">
                  <c:v>40972</c:v>
                </c:pt>
                <c:pt idx="64">
                  <c:v>40973</c:v>
                </c:pt>
                <c:pt idx="65">
                  <c:v>40974</c:v>
                </c:pt>
                <c:pt idx="66">
                  <c:v>40975</c:v>
                </c:pt>
                <c:pt idx="67">
                  <c:v>40976</c:v>
                </c:pt>
                <c:pt idx="68">
                  <c:v>40977</c:v>
                </c:pt>
                <c:pt idx="69">
                  <c:v>40978</c:v>
                </c:pt>
                <c:pt idx="70">
                  <c:v>40979</c:v>
                </c:pt>
                <c:pt idx="71">
                  <c:v>40980</c:v>
                </c:pt>
                <c:pt idx="72">
                  <c:v>40981</c:v>
                </c:pt>
                <c:pt idx="73">
                  <c:v>40982</c:v>
                </c:pt>
                <c:pt idx="74">
                  <c:v>40983</c:v>
                </c:pt>
                <c:pt idx="75">
                  <c:v>40984</c:v>
                </c:pt>
                <c:pt idx="76">
                  <c:v>40985</c:v>
                </c:pt>
                <c:pt idx="77">
                  <c:v>40986</c:v>
                </c:pt>
                <c:pt idx="78">
                  <c:v>40987</c:v>
                </c:pt>
                <c:pt idx="79">
                  <c:v>40988</c:v>
                </c:pt>
                <c:pt idx="80">
                  <c:v>40989</c:v>
                </c:pt>
                <c:pt idx="81">
                  <c:v>40990</c:v>
                </c:pt>
                <c:pt idx="82">
                  <c:v>40991</c:v>
                </c:pt>
                <c:pt idx="83">
                  <c:v>40992</c:v>
                </c:pt>
                <c:pt idx="84">
                  <c:v>40993</c:v>
                </c:pt>
                <c:pt idx="85">
                  <c:v>40994</c:v>
                </c:pt>
                <c:pt idx="86">
                  <c:v>40995</c:v>
                </c:pt>
                <c:pt idx="87">
                  <c:v>40996</c:v>
                </c:pt>
                <c:pt idx="88">
                  <c:v>40997</c:v>
                </c:pt>
                <c:pt idx="89">
                  <c:v>40998</c:v>
                </c:pt>
                <c:pt idx="90">
                  <c:v>40999</c:v>
                </c:pt>
                <c:pt idx="91">
                  <c:v>41000</c:v>
                </c:pt>
                <c:pt idx="92">
                  <c:v>41001</c:v>
                </c:pt>
                <c:pt idx="93">
                  <c:v>41002</c:v>
                </c:pt>
                <c:pt idx="94">
                  <c:v>41003</c:v>
                </c:pt>
                <c:pt idx="95">
                  <c:v>41004</c:v>
                </c:pt>
                <c:pt idx="96">
                  <c:v>41005</c:v>
                </c:pt>
                <c:pt idx="97">
                  <c:v>41006</c:v>
                </c:pt>
                <c:pt idx="98">
                  <c:v>41007</c:v>
                </c:pt>
                <c:pt idx="99">
                  <c:v>41008</c:v>
                </c:pt>
                <c:pt idx="100">
                  <c:v>41009</c:v>
                </c:pt>
                <c:pt idx="101">
                  <c:v>41010</c:v>
                </c:pt>
                <c:pt idx="102">
                  <c:v>41011</c:v>
                </c:pt>
                <c:pt idx="103">
                  <c:v>41012</c:v>
                </c:pt>
                <c:pt idx="104">
                  <c:v>41013</c:v>
                </c:pt>
                <c:pt idx="105">
                  <c:v>41014</c:v>
                </c:pt>
                <c:pt idx="106">
                  <c:v>41015</c:v>
                </c:pt>
                <c:pt idx="107">
                  <c:v>41016</c:v>
                </c:pt>
                <c:pt idx="108">
                  <c:v>41017</c:v>
                </c:pt>
                <c:pt idx="109">
                  <c:v>41018</c:v>
                </c:pt>
                <c:pt idx="110">
                  <c:v>41019</c:v>
                </c:pt>
                <c:pt idx="111">
                  <c:v>41020</c:v>
                </c:pt>
                <c:pt idx="112">
                  <c:v>41021</c:v>
                </c:pt>
                <c:pt idx="113">
                  <c:v>41022</c:v>
                </c:pt>
                <c:pt idx="114">
                  <c:v>41023</c:v>
                </c:pt>
                <c:pt idx="115">
                  <c:v>41024</c:v>
                </c:pt>
                <c:pt idx="116">
                  <c:v>41025</c:v>
                </c:pt>
                <c:pt idx="117">
                  <c:v>41026</c:v>
                </c:pt>
                <c:pt idx="118">
                  <c:v>41027</c:v>
                </c:pt>
                <c:pt idx="119">
                  <c:v>41028</c:v>
                </c:pt>
                <c:pt idx="120">
                  <c:v>41029</c:v>
                </c:pt>
                <c:pt idx="121">
                  <c:v>41030</c:v>
                </c:pt>
                <c:pt idx="122">
                  <c:v>41031</c:v>
                </c:pt>
                <c:pt idx="123">
                  <c:v>41032</c:v>
                </c:pt>
                <c:pt idx="124">
                  <c:v>41033</c:v>
                </c:pt>
                <c:pt idx="125">
                  <c:v>41034</c:v>
                </c:pt>
                <c:pt idx="126">
                  <c:v>41035</c:v>
                </c:pt>
                <c:pt idx="127">
                  <c:v>41036</c:v>
                </c:pt>
                <c:pt idx="128">
                  <c:v>41037</c:v>
                </c:pt>
                <c:pt idx="129">
                  <c:v>41038</c:v>
                </c:pt>
                <c:pt idx="130">
                  <c:v>41039</c:v>
                </c:pt>
                <c:pt idx="131">
                  <c:v>41040</c:v>
                </c:pt>
                <c:pt idx="132">
                  <c:v>41041</c:v>
                </c:pt>
                <c:pt idx="133">
                  <c:v>41042</c:v>
                </c:pt>
                <c:pt idx="134">
                  <c:v>41043</c:v>
                </c:pt>
                <c:pt idx="135">
                  <c:v>41044</c:v>
                </c:pt>
                <c:pt idx="136">
                  <c:v>41045</c:v>
                </c:pt>
                <c:pt idx="137">
                  <c:v>41046</c:v>
                </c:pt>
                <c:pt idx="138">
                  <c:v>41047</c:v>
                </c:pt>
                <c:pt idx="139">
                  <c:v>41048</c:v>
                </c:pt>
                <c:pt idx="140">
                  <c:v>41049</c:v>
                </c:pt>
                <c:pt idx="141">
                  <c:v>41050</c:v>
                </c:pt>
                <c:pt idx="142">
                  <c:v>41051</c:v>
                </c:pt>
                <c:pt idx="143">
                  <c:v>41052</c:v>
                </c:pt>
                <c:pt idx="144">
                  <c:v>41053</c:v>
                </c:pt>
                <c:pt idx="145">
                  <c:v>41054</c:v>
                </c:pt>
                <c:pt idx="146">
                  <c:v>41055</c:v>
                </c:pt>
                <c:pt idx="147">
                  <c:v>41056</c:v>
                </c:pt>
                <c:pt idx="148">
                  <c:v>41057</c:v>
                </c:pt>
                <c:pt idx="149">
                  <c:v>41058</c:v>
                </c:pt>
                <c:pt idx="150">
                  <c:v>41059</c:v>
                </c:pt>
                <c:pt idx="151">
                  <c:v>41060</c:v>
                </c:pt>
                <c:pt idx="152">
                  <c:v>41061</c:v>
                </c:pt>
                <c:pt idx="153">
                  <c:v>41062</c:v>
                </c:pt>
                <c:pt idx="154">
                  <c:v>41063</c:v>
                </c:pt>
                <c:pt idx="155">
                  <c:v>41064</c:v>
                </c:pt>
                <c:pt idx="156">
                  <c:v>41065</c:v>
                </c:pt>
                <c:pt idx="157">
                  <c:v>41066</c:v>
                </c:pt>
                <c:pt idx="158">
                  <c:v>41067</c:v>
                </c:pt>
                <c:pt idx="159">
                  <c:v>41068</c:v>
                </c:pt>
                <c:pt idx="160">
                  <c:v>41069</c:v>
                </c:pt>
                <c:pt idx="161">
                  <c:v>41070</c:v>
                </c:pt>
                <c:pt idx="162">
                  <c:v>41071</c:v>
                </c:pt>
                <c:pt idx="163">
                  <c:v>41072</c:v>
                </c:pt>
                <c:pt idx="164">
                  <c:v>41073</c:v>
                </c:pt>
                <c:pt idx="165">
                  <c:v>41074</c:v>
                </c:pt>
                <c:pt idx="166">
                  <c:v>41075</c:v>
                </c:pt>
                <c:pt idx="167">
                  <c:v>41076</c:v>
                </c:pt>
                <c:pt idx="168">
                  <c:v>41077</c:v>
                </c:pt>
                <c:pt idx="169">
                  <c:v>41078</c:v>
                </c:pt>
                <c:pt idx="170">
                  <c:v>41079</c:v>
                </c:pt>
                <c:pt idx="171">
                  <c:v>41080</c:v>
                </c:pt>
                <c:pt idx="172">
                  <c:v>41081</c:v>
                </c:pt>
                <c:pt idx="173">
                  <c:v>41082</c:v>
                </c:pt>
                <c:pt idx="174">
                  <c:v>41083</c:v>
                </c:pt>
                <c:pt idx="175">
                  <c:v>41084</c:v>
                </c:pt>
                <c:pt idx="176">
                  <c:v>41085</c:v>
                </c:pt>
                <c:pt idx="177">
                  <c:v>41086</c:v>
                </c:pt>
                <c:pt idx="178">
                  <c:v>41087</c:v>
                </c:pt>
                <c:pt idx="179">
                  <c:v>41088</c:v>
                </c:pt>
                <c:pt idx="180">
                  <c:v>41089</c:v>
                </c:pt>
                <c:pt idx="181">
                  <c:v>41090</c:v>
                </c:pt>
                <c:pt idx="182">
                  <c:v>41091</c:v>
                </c:pt>
                <c:pt idx="183">
                  <c:v>41092</c:v>
                </c:pt>
                <c:pt idx="184">
                  <c:v>41093</c:v>
                </c:pt>
                <c:pt idx="185">
                  <c:v>41094</c:v>
                </c:pt>
                <c:pt idx="186">
                  <c:v>41095</c:v>
                </c:pt>
                <c:pt idx="187">
                  <c:v>41096</c:v>
                </c:pt>
                <c:pt idx="188">
                  <c:v>41097</c:v>
                </c:pt>
                <c:pt idx="189">
                  <c:v>41098</c:v>
                </c:pt>
                <c:pt idx="190">
                  <c:v>41099</c:v>
                </c:pt>
                <c:pt idx="191">
                  <c:v>41100</c:v>
                </c:pt>
                <c:pt idx="192">
                  <c:v>41101</c:v>
                </c:pt>
                <c:pt idx="193">
                  <c:v>41102</c:v>
                </c:pt>
                <c:pt idx="194">
                  <c:v>41103</c:v>
                </c:pt>
                <c:pt idx="195">
                  <c:v>41104</c:v>
                </c:pt>
                <c:pt idx="196">
                  <c:v>41105</c:v>
                </c:pt>
                <c:pt idx="197">
                  <c:v>41106</c:v>
                </c:pt>
                <c:pt idx="198">
                  <c:v>41107</c:v>
                </c:pt>
                <c:pt idx="199">
                  <c:v>41108</c:v>
                </c:pt>
                <c:pt idx="200">
                  <c:v>41109</c:v>
                </c:pt>
                <c:pt idx="201">
                  <c:v>41110</c:v>
                </c:pt>
                <c:pt idx="202">
                  <c:v>41111</c:v>
                </c:pt>
                <c:pt idx="203">
                  <c:v>41112</c:v>
                </c:pt>
                <c:pt idx="204">
                  <c:v>41113</c:v>
                </c:pt>
                <c:pt idx="205">
                  <c:v>41114</c:v>
                </c:pt>
                <c:pt idx="206">
                  <c:v>41115</c:v>
                </c:pt>
                <c:pt idx="207">
                  <c:v>41116</c:v>
                </c:pt>
                <c:pt idx="208">
                  <c:v>41117</c:v>
                </c:pt>
                <c:pt idx="209">
                  <c:v>41118</c:v>
                </c:pt>
                <c:pt idx="210">
                  <c:v>41119</c:v>
                </c:pt>
                <c:pt idx="211">
                  <c:v>41120</c:v>
                </c:pt>
                <c:pt idx="212">
                  <c:v>41121</c:v>
                </c:pt>
                <c:pt idx="213">
                  <c:v>41122</c:v>
                </c:pt>
                <c:pt idx="214">
                  <c:v>41123</c:v>
                </c:pt>
                <c:pt idx="215">
                  <c:v>41124</c:v>
                </c:pt>
                <c:pt idx="216">
                  <c:v>41125</c:v>
                </c:pt>
                <c:pt idx="217">
                  <c:v>41126</c:v>
                </c:pt>
                <c:pt idx="218">
                  <c:v>41127</c:v>
                </c:pt>
                <c:pt idx="219">
                  <c:v>41128</c:v>
                </c:pt>
                <c:pt idx="220">
                  <c:v>41129</c:v>
                </c:pt>
                <c:pt idx="221">
                  <c:v>41130</c:v>
                </c:pt>
                <c:pt idx="222">
                  <c:v>41131</c:v>
                </c:pt>
                <c:pt idx="223">
                  <c:v>41132</c:v>
                </c:pt>
                <c:pt idx="224">
                  <c:v>41133</c:v>
                </c:pt>
                <c:pt idx="225">
                  <c:v>41134</c:v>
                </c:pt>
                <c:pt idx="226">
                  <c:v>41135</c:v>
                </c:pt>
                <c:pt idx="227">
                  <c:v>41136</c:v>
                </c:pt>
                <c:pt idx="228">
                  <c:v>41137</c:v>
                </c:pt>
                <c:pt idx="229">
                  <c:v>41138</c:v>
                </c:pt>
                <c:pt idx="230">
                  <c:v>41139</c:v>
                </c:pt>
                <c:pt idx="231">
                  <c:v>41140</c:v>
                </c:pt>
                <c:pt idx="232">
                  <c:v>41141</c:v>
                </c:pt>
                <c:pt idx="233">
                  <c:v>41142</c:v>
                </c:pt>
                <c:pt idx="234">
                  <c:v>41143</c:v>
                </c:pt>
                <c:pt idx="235">
                  <c:v>41144</c:v>
                </c:pt>
                <c:pt idx="236">
                  <c:v>41145</c:v>
                </c:pt>
                <c:pt idx="237">
                  <c:v>41146</c:v>
                </c:pt>
                <c:pt idx="238">
                  <c:v>41147</c:v>
                </c:pt>
                <c:pt idx="239">
                  <c:v>41148</c:v>
                </c:pt>
                <c:pt idx="240">
                  <c:v>41149</c:v>
                </c:pt>
                <c:pt idx="241">
                  <c:v>41150</c:v>
                </c:pt>
                <c:pt idx="242">
                  <c:v>41151</c:v>
                </c:pt>
                <c:pt idx="243">
                  <c:v>41152</c:v>
                </c:pt>
                <c:pt idx="244">
                  <c:v>41153</c:v>
                </c:pt>
                <c:pt idx="245">
                  <c:v>41154</c:v>
                </c:pt>
                <c:pt idx="246">
                  <c:v>41155</c:v>
                </c:pt>
                <c:pt idx="247">
                  <c:v>41156</c:v>
                </c:pt>
                <c:pt idx="248">
                  <c:v>41157</c:v>
                </c:pt>
                <c:pt idx="249">
                  <c:v>41158</c:v>
                </c:pt>
                <c:pt idx="250">
                  <c:v>41159</c:v>
                </c:pt>
                <c:pt idx="251">
                  <c:v>41160</c:v>
                </c:pt>
                <c:pt idx="252">
                  <c:v>41161</c:v>
                </c:pt>
                <c:pt idx="253">
                  <c:v>41162</c:v>
                </c:pt>
                <c:pt idx="254">
                  <c:v>41163</c:v>
                </c:pt>
                <c:pt idx="255">
                  <c:v>41164</c:v>
                </c:pt>
                <c:pt idx="256">
                  <c:v>41165</c:v>
                </c:pt>
                <c:pt idx="257">
                  <c:v>41166</c:v>
                </c:pt>
                <c:pt idx="258">
                  <c:v>41167</c:v>
                </c:pt>
                <c:pt idx="259">
                  <c:v>41168</c:v>
                </c:pt>
                <c:pt idx="260">
                  <c:v>41169</c:v>
                </c:pt>
                <c:pt idx="261">
                  <c:v>41170</c:v>
                </c:pt>
                <c:pt idx="262">
                  <c:v>41171</c:v>
                </c:pt>
                <c:pt idx="263">
                  <c:v>41172</c:v>
                </c:pt>
                <c:pt idx="264">
                  <c:v>41173</c:v>
                </c:pt>
                <c:pt idx="265">
                  <c:v>41174</c:v>
                </c:pt>
                <c:pt idx="266">
                  <c:v>41175</c:v>
                </c:pt>
                <c:pt idx="267">
                  <c:v>41176</c:v>
                </c:pt>
                <c:pt idx="268">
                  <c:v>41177</c:v>
                </c:pt>
                <c:pt idx="269">
                  <c:v>41178</c:v>
                </c:pt>
                <c:pt idx="270">
                  <c:v>41179</c:v>
                </c:pt>
                <c:pt idx="271">
                  <c:v>41180</c:v>
                </c:pt>
                <c:pt idx="272">
                  <c:v>41181</c:v>
                </c:pt>
                <c:pt idx="273">
                  <c:v>41182</c:v>
                </c:pt>
                <c:pt idx="274">
                  <c:v>41183</c:v>
                </c:pt>
                <c:pt idx="275">
                  <c:v>41184</c:v>
                </c:pt>
                <c:pt idx="276">
                  <c:v>41185</c:v>
                </c:pt>
                <c:pt idx="277">
                  <c:v>41186</c:v>
                </c:pt>
                <c:pt idx="278">
                  <c:v>41187</c:v>
                </c:pt>
                <c:pt idx="279">
                  <c:v>41188</c:v>
                </c:pt>
                <c:pt idx="280">
                  <c:v>41189</c:v>
                </c:pt>
                <c:pt idx="281">
                  <c:v>41190</c:v>
                </c:pt>
                <c:pt idx="282">
                  <c:v>41191</c:v>
                </c:pt>
                <c:pt idx="283">
                  <c:v>41192</c:v>
                </c:pt>
                <c:pt idx="284">
                  <c:v>41193</c:v>
                </c:pt>
                <c:pt idx="285">
                  <c:v>41194</c:v>
                </c:pt>
                <c:pt idx="286">
                  <c:v>41195</c:v>
                </c:pt>
                <c:pt idx="287">
                  <c:v>41196</c:v>
                </c:pt>
                <c:pt idx="288">
                  <c:v>41197</c:v>
                </c:pt>
                <c:pt idx="289">
                  <c:v>41198</c:v>
                </c:pt>
                <c:pt idx="290">
                  <c:v>41199</c:v>
                </c:pt>
                <c:pt idx="291">
                  <c:v>41200</c:v>
                </c:pt>
                <c:pt idx="292">
                  <c:v>41201</c:v>
                </c:pt>
                <c:pt idx="293">
                  <c:v>41202</c:v>
                </c:pt>
                <c:pt idx="294">
                  <c:v>41203</c:v>
                </c:pt>
                <c:pt idx="295">
                  <c:v>41204</c:v>
                </c:pt>
                <c:pt idx="296">
                  <c:v>41205</c:v>
                </c:pt>
                <c:pt idx="297">
                  <c:v>41206</c:v>
                </c:pt>
                <c:pt idx="298">
                  <c:v>41207</c:v>
                </c:pt>
                <c:pt idx="299">
                  <c:v>41208</c:v>
                </c:pt>
                <c:pt idx="300">
                  <c:v>41209</c:v>
                </c:pt>
                <c:pt idx="301">
                  <c:v>41210</c:v>
                </c:pt>
                <c:pt idx="302">
                  <c:v>41211</c:v>
                </c:pt>
                <c:pt idx="303">
                  <c:v>41212</c:v>
                </c:pt>
                <c:pt idx="304">
                  <c:v>41213</c:v>
                </c:pt>
                <c:pt idx="305">
                  <c:v>41214</c:v>
                </c:pt>
                <c:pt idx="306">
                  <c:v>41215</c:v>
                </c:pt>
                <c:pt idx="307">
                  <c:v>41216</c:v>
                </c:pt>
                <c:pt idx="308">
                  <c:v>41217</c:v>
                </c:pt>
                <c:pt idx="309">
                  <c:v>41218</c:v>
                </c:pt>
                <c:pt idx="310">
                  <c:v>41219</c:v>
                </c:pt>
                <c:pt idx="311">
                  <c:v>41220</c:v>
                </c:pt>
                <c:pt idx="312">
                  <c:v>41221</c:v>
                </c:pt>
                <c:pt idx="313">
                  <c:v>41222</c:v>
                </c:pt>
                <c:pt idx="314">
                  <c:v>41223</c:v>
                </c:pt>
                <c:pt idx="315">
                  <c:v>41224</c:v>
                </c:pt>
                <c:pt idx="316">
                  <c:v>41225</c:v>
                </c:pt>
                <c:pt idx="317">
                  <c:v>41226</c:v>
                </c:pt>
                <c:pt idx="318">
                  <c:v>41227</c:v>
                </c:pt>
                <c:pt idx="319">
                  <c:v>41228</c:v>
                </c:pt>
                <c:pt idx="320">
                  <c:v>41229</c:v>
                </c:pt>
                <c:pt idx="321">
                  <c:v>41230</c:v>
                </c:pt>
                <c:pt idx="322">
                  <c:v>41231</c:v>
                </c:pt>
                <c:pt idx="323">
                  <c:v>41232</c:v>
                </c:pt>
                <c:pt idx="324">
                  <c:v>41233</c:v>
                </c:pt>
                <c:pt idx="325">
                  <c:v>41234</c:v>
                </c:pt>
                <c:pt idx="326">
                  <c:v>41235</c:v>
                </c:pt>
                <c:pt idx="327">
                  <c:v>41236</c:v>
                </c:pt>
                <c:pt idx="328">
                  <c:v>41237</c:v>
                </c:pt>
                <c:pt idx="329">
                  <c:v>41238</c:v>
                </c:pt>
                <c:pt idx="330">
                  <c:v>41239</c:v>
                </c:pt>
                <c:pt idx="331">
                  <c:v>41240</c:v>
                </c:pt>
                <c:pt idx="332">
                  <c:v>41241</c:v>
                </c:pt>
                <c:pt idx="333">
                  <c:v>41242</c:v>
                </c:pt>
                <c:pt idx="334">
                  <c:v>41243</c:v>
                </c:pt>
                <c:pt idx="335">
                  <c:v>41244</c:v>
                </c:pt>
                <c:pt idx="336">
                  <c:v>41245</c:v>
                </c:pt>
                <c:pt idx="337">
                  <c:v>41246</c:v>
                </c:pt>
                <c:pt idx="338">
                  <c:v>41247</c:v>
                </c:pt>
                <c:pt idx="339">
                  <c:v>41248</c:v>
                </c:pt>
                <c:pt idx="340">
                  <c:v>41249</c:v>
                </c:pt>
                <c:pt idx="341">
                  <c:v>41250</c:v>
                </c:pt>
                <c:pt idx="342">
                  <c:v>41251</c:v>
                </c:pt>
                <c:pt idx="343">
                  <c:v>41252</c:v>
                </c:pt>
                <c:pt idx="344">
                  <c:v>41253</c:v>
                </c:pt>
                <c:pt idx="345">
                  <c:v>41254</c:v>
                </c:pt>
                <c:pt idx="346">
                  <c:v>41255</c:v>
                </c:pt>
                <c:pt idx="347">
                  <c:v>41256</c:v>
                </c:pt>
                <c:pt idx="348">
                  <c:v>41257</c:v>
                </c:pt>
                <c:pt idx="349">
                  <c:v>41258</c:v>
                </c:pt>
                <c:pt idx="350">
                  <c:v>41259</c:v>
                </c:pt>
                <c:pt idx="351">
                  <c:v>41260</c:v>
                </c:pt>
                <c:pt idx="352">
                  <c:v>41261</c:v>
                </c:pt>
                <c:pt idx="353">
                  <c:v>41262</c:v>
                </c:pt>
                <c:pt idx="354">
                  <c:v>41263</c:v>
                </c:pt>
                <c:pt idx="355">
                  <c:v>41264</c:v>
                </c:pt>
                <c:pt idx="356">
                  <c:v>41265</c:v>
                </c:pt>
                <c:pt idx="357">
                  <c:v>41266</c:v>
                </c:pt>
                <c:pt idx="358">
                  <c:v>41267</c:v>
                </c:pt>
                <c:pt idx="359">
                  <c:v>41268</c:v>
                </c:pt>
                <c:pt idx="360">
                  <c:v>41269</c:v>
                </c:pt>
                <c:pt idx="361">
                  <c:v>41270</c:v>
                </c:pt>
                <c:pt idx="362">
                  <c:v>41271</c:v>
                </c:pt>
                <c:pt idx="363">
                  <c:v>41272</c:v>
                </c:pt>
                <c:pt idx="364">
                  <c:v>41273</c:v>
                </c:pt>
                <c:pt idx="365">
                  <c:v>41274</c:v>
                </c:pt>
                <c:pt idx="366">
                  <c:v>41275</c:v>
                </c:pt>
                <c:pt idx="367">
                  <c:v>41276</c:v>
                </c:pt>
                <c:pt idx="368">
                  <c:v>41277</c:v>
                </c:pt>
                <c:pt idx="369">
                  <c:v>41278</c:v>
                </c:pt>
                <c:pt idx="370">
                  <c:v>41279</c:v>
                </c:pt>
                <c:pt idx="371">
                  <c:v>41280</c:v>
                </c:pt>
                <c:pt idx="372">
                  <c:v>41281</c:v>
                </c:pt>
                <c:pt idx="373">
                  <c:v>41282</c:v>
                </c:pt>
                <c:pt idx="374">
                  <c:v>41283</c:v>
                </c:pt>
                <c:pt idx="375">
                  <c:v>41284</c:v>
                </c:pt>
                <c:pt idx="376">
                  <c:v>41285</c:v>
                </c:pt>
                <c:pt idx="377">
                  <c:v>41286</c:v>
                </c:pt>
                <c:pt idx="378">
                  <c:v>41287</c:v>
                </c:pt>
                <c:pt idx="379">
                  <c:v>41288</c:v>
                </c:pt>
                <c:pt idx="380">
                  <c:v>41289</c:v>
                </c:pt>
                <c:pt idx="381">
                  <c:v>41290</c:v>
                </c:pt>
                <c:pt idx="382">
                  <c:v>41291</c:v>
                </c:pt>
                <c:pt idx="383">
                  <c:v>41292</c:v>
                </c:pt>
                <c:pt idx="384">
                  <c:v>41293</c:v>
                </c:pt>
                <c:pt idx="385">
                  <c:v>41294</c:v>
                </c:pt>
                <c:pt idx="386">
                  <c:v>41295</c:v>
                </c:pt>
                <c:pt idx="387">
                  <c:v>41296</c:v>
                </c:pt>
                <c:pt idx="388">
                  <c:v>41297</c:v>
                </c:pt>
                <c:pt idx="389">
                  <c:v>41298</c:v>
                </c:pt>
                <c:pt idx="390">
                  <c:v>41299</c:v>
                </c:pt>
                <c:pt idx="391">
                  <c:v>41300</c:v>
                </c:pt>
                <c:pt idx="392">
                  <c:v>41301</c:v>
                </c:pt>
                <c:pt idx="393">
                  <c:v>41302</c:v>
                </c:pt>
                <c:pt idx="394">
                  <c:v>41303</c:v>
                </c:pt>
                <c:pt idx="395">
                  <c:v>41304</c:v>
                </c:pt>
                <c:pt idx="396">
                  <c:v>41305</c:v>
                </c:pt>
                <c:pt idx="397">
                  <c:v>41306</c:v>
                </c:pt>
                <c:pt idx="398">
                  <c:v>41307</c:v>
                </c:pt>
                <c:pt idx="399">
                  <c:v>41308</c:v>
                </c:pt>
                <c:pt idx="400">
                  <c:v>41309</c:v>
                </c:pt>
                <c:pt idx="401">
                  <c:v>41310</c:v>
                </c:pt>
                <c:pt idx="402">
                  <c:v>41311</c:v>
                </c:pt>
                <c:pt idx="403">
                  <c:v>41312</c:v>
                </c:pt>
                <c:pt idx="404">
                  <c:v>41313</c:v>
                </c:pt>
                <c:pt idx="405">
                  <c:v>41314</c:v>
                </c:pt>
                <c:pt idx="406">
                  <c:v>41315</c:v>
                </c:pt>
                <c:pt idx="407">
                  <c:v>41316</c:v>
                </c:pt>
                <c:pt idx="408">
                  <c:v>41317</c:v>
                </c:pt>
                <c:pt idx="409">
                  <c:v>41318</c:v>
                </c:pt>
                <c:pt idx="410">
                  <c:v>41319</c:v>
                </c:pt>
                <c:pt idx="411">
                  <c:v>41320</c:v>
                </c:pt>
                <c:pt idx="412">
                  <c:v>41321</c:v>
                </c:pt>
                <c:pt idx="413">
                  <c:v>41322</c:v>
                </c:pt>
                <c:pt idx="414">
                  <c:v>41323</c:v>
                </c:pt>
                <c:pt idx="415">
                  <c:v>41324</c:v>
                </c:pt>
                <c:pt idx="416">
                  <c:v>41325</c:v>
                </c:pt>
                <c:pt idx="417">
                  <c:v>41326</c:v>
                </c:pt>
                <c:pt idx="418">
                  <c:v>41327</c:v>
                </c:pt>
                <c:pt idx="419">
                  <c:v>41328</c:v>
                </c:pt>
                <c:pt idx="420">
                  <c:v>41329</c:v>
                </c:pt>
                <c:pt idx="421">
                  <c:v>41330</c:v>
                </c:pt>
                <c:pt idx="422">
                  <c:v>41331</c:v>
                </c:pt>
                <c:pt idx="423">
                  <c:v>41332</c:v>
                </c:pt>
                <c:pt idx="424">
                  <c:v>41333</c:v>
                </c:pt>
                <c:pt idx="425">
                  <c:v>41334</c:v>
                </c:pt>
                <c:pt idx="426">
                  <c:v>41335</c:v>
                </c:pt>
                <c:pt idx="427">
                  <c:v>41336</c:v>
                </c:pt>
                <c:pt idx="428">
                  <c:v>41337</c:v>
                </c:pt>
                <c:pt idx="429">
                  <c:v>41338</c:v>
                </c:pt>
                <c:pt idx="430">
                  <c:v>41339</c:v>
                </c:pt>
                <c:pt idx="431">
                  <c:v>41340</c:v>
                </c:pt>
                <c:pt idx="432">
                  <c:v>41341</c:v>
                </c:pt>
                <c:pt idx="433">
                  <c:v>41342</c:v>
                </c:pt>
                <c:pt idx="434">
                  <c:v>41343</c:v>
                </c:pt>
                <c:pt idx="435">
                  <c:v>41344</c:v>
                </c:pt>
                <c:pt idx="436">
                  <c:v>41345</c:v>
                </c:pt>
                <c:pt idx="437">
                  <c:v>41346</c:v>
                </c:pt>
                <c:pt idx="438">
                  <c:v>41347</c:v>
                </c:pt>
                <c:pt idx="439">
                  <c:v>41348</c:v>
                </c:pt>
                <c:pt idx="440">
                  <c:v>41349</c:v>
                </c:pt>
                <c:pt idx="441">
                  <c:v>41350</c:v>
                </c:pt>
                <c:pt idx="442">
                  <c:v>41351</c:v>
                </c:pt>
                <c:pt idx="443">
                  <c:v>41352</c:v>
                </c:pt>
                <c:pt idx="444">
                  <c:v>41353</c:v>
                </c:pt>
                <c:pt idx="445">
                  <c:v>41354</c:v>
                </c:pt>
                <c:pt idx="446">
                  <c:v>41355</c:v>
                </c:pt>
                <c:pt idx="447">
                  <c:v>41356</c:v>
                </c:pt>
                <c:pt idx="448">
                  <c:v>41357</c:v>
                </c:pt>
                <c:pt idx="449">
                  <c:v>41358</c:v>
                </c:pt>
                <c:pt idx="450">
                  <c:v>41359</c:v>
                </c:pt>
                <c:pt idx="451">
                  <c:v>41360</c:v>
                </c:pt>
                <c:pt idx="452">
                  <c:v>41361</c:v>
                </c:pt>
                <c:pt idx="453">
                  <c:v>41362</c:v>
                </c:pt>
                <c:pt idx="454">
                  <c:v>41363</c:v>
                </c:pt>
                <c:pt idx="455">
                  <c:v>41364</c:v>
                </c:pt>
                <c:pt idx="456">
                  <c:v>41365</c:v>
                </c:pt>
                <c:pt idx="457">
                  <c:v>41366</c:v>
                </c:pt>
                <c:pt idx="458">
                  <c:v>41367</c:v>
                </c:pt>
                <c:pt idx="459">
                  <c:v>41368</c:v>
                </c:pt>
                <c:pt idx="460">
                  <c:v>41369</c:v>
                </c:pt>
                <c:pt idx="461">
                  <c:v>41370</c:v>
                </c:pt>
                <c:pt idx="462">
                  <c:v>41371</c:v>
                </c:pt>
                <c:pt idx="463">
                  <c:v>41372</c:v>
                </c:pt>
                <c:pt idx="464">
                  <c:v>41373</c:v>
                </c:pt>
                <c:pt idx="465">
                  <c:v>41374</c:v>
                </c:pt>
                <c:pt idx="466">
                  <c:v>41375</c:v>
                </c:pt>
                <c:pt idx="467">
                  <c:v>41376</c:v>
                </c:pt>
                <c:pt idx="468">
                  <c:v>41377</c:v>
                </c:pt>
                <c:pt idx="469">
                  <c:v>41378</c:v>
                </c:pt>
                <c:pt idx="470">
                  <c:v>41379</c:v>
                </c:pt>
                <c:pt idx="471">
                  <c:v>41380</c:v>
                </c:pt>
                <c:pt idx="472">
                  <c:v>41381</c:v>
                </c:pt>
                <c:pt idx="473">
                  <c:v>41382</c:v>
                </c:pt>
                <c:pt idx="474">
                  <c:v>41383</c:v>
                </c:pt>
                <c:pt idx="475">
                  <c:v>41384</c:v>
                </c:pt>
                <c:pt idx="476">
                  <c:v>41385</c:v>
                </c:pt>
                <c:pt idx="477">
                  <c:v>41386</c:v>
                </c:pt>
                <c:pt idx="478">
                  <c:v>41387</c:v>
                </c:pt>
                <c:pt idx="479">
                  <c:v>41388</c:v>
                </c:pt>
                <c:pt idx="480">
                  <c:v>41389</c:v>
                </c:pt>
                <c:pt idx="481">
                  <c:v>41390</c:v>
                </c:pt>
                <c:pt idx="482">
                  <c:v>41391</c:v>
                </c:pt>
                <c:pt idx="483">
                  <c:v>41392</c:v>
                </c:pt>
                <c:pt idx="484">
                  <c:v>41393</c:v>
                </c:pt>
                <c:pt idx="485">
                  <c:v>41394</c:v>
                </c:pt>
                <c:pt idx="486">
                  <c:v>41395</c:v>
                </c:pt>
                <c:pt idx="487">
                  <c:v>41396</c:v>
                </c:pt>
                <c:pt idx="488">
                  <c:v>41397</c:v>
                </c:pt>
                <c:pt idx="489">
                  <c:v>41398</c:v>
                </c:pt>
                <c:pt idx="490">
                  <c:v>41399</c:v>
                </c:pt>
                <c:pt idx="491">
                  <c:v>41400</c:v>
                </c:pt>
                <c:pt idx="492">
                  <c:v>41401</c:v>
                </c:pt>
                <c:pt idx="493">
                  <c:v>41402</c:v>
                </c:pt>
                <c:pt idx="494">
                  <c:v>41403</c:v>
                </c:pt>
                <c:pt idx="495">
                  <c:v>41404</c:v>
                </c:pt>
                <c:pt idx="496">
                  <c:v>41405</c:v>
                </c:pt>
                <c:pt idx="497">
                  <c:v>41406</c:v>
                </c:pt>
                <c:pt idx="498">
                  <c:v>41407</c:v>
                </c:pt>
                <c:pt idx="499">
                  <c:v>41408</c:v>
                </c:pt>
                <c:pt idx="500">
                  <c:v>41409</c:v>
                </c:pt>
                <c:pt idx="501">
                  <c:v>41410</c:v>
                </c:pt>
                <c:pt idx="502">
                  <c:v>41411</c:v>
                </c:pt>
                <c:pt idx="503">
                  <c:v>41412</c:v>
                </c:pt>
                <c:pt idx="504">
                  <c:v>41413</c:v>
                </c:pt>
                <c:pt idx="505">
                  <c:v>41414</c:v>
                </c:pt>
                <c:pt idx="506">
                  <c:v>41415</c:v>
                </c:pt>
                <c:pt idx="507">
                  <c:v>41416</c:v>
                </c:pt>
                <c:pt idx="508">
                  <c:v>41417</c:v>
                </c:pt>
                <c:pt idx="509">
                  <c:v>41418</c:v>
                </c:pt>
                <c:pt idx="510">
                  <c:v>41419</c:v>
                </c:pt>
                <c:pt idx="511">
                  <c:v>41420</c:v>
                </c:pt>
                <c:pt idx="512">
                  <c:v>41421</c:v>
                </c:pt>
                <c:pt idx="513">
                  <c:v>41422</c:v>
                </c:pt>
                <c:pt idx="514">
                  <c:v>41423</c:v>
                </c:pt>
                <c:pt idx="515">
                  <c:v>41424</c:v>
                </c:pt>
                <c:pt idx="516">
                  <c:v>41425</c:v>
                </c:pt>
                <c:pt idx="517">
                  <c:v>41426</c:v>
                </c:pt>
                <c:pt idx="518">
                  <c:v>41427</c:v>
                </c:pt>
                <c:pt idx="519">
                  <c:v>41428</c:v>
                </c:pt>
                <c:pt idx="520">
                  <c:v>41429</c:v>
                </c:pt>
                <c:pt idx="521">
                  <c:v>41430</c:v>
                </c:pt>
                <c:pt idx="522">
                  <c:v>41431</c:v>
                </c:pt>
                <c:pt idx="523">
                  <c:v>41432</c:v>
                </c:pt>
                <c:pt idx="524">
                  <c:v>41433</c:v>
                </c:pt>
                <c:pt idx="525">
                  <c:v>41434</c:v>
                </c:pt>
                <c:pt idx="526">
                  <c:v>41435</c:v>
                </c:pt>
                <c:pt idx="527">
                  <c:v>41436</c:v>
                </c:pt>
                <c:pt idx="528">
                  <c:v>41437</c:v>
                </c:pt>
                <c:pt idx="529">
                  <c:v>41438</c:v>
                </c:pt>
                <c:pt idx="530">
                  <c:v>41439</c:v>
                </c:pt>
                <c:pt idx="531">
                  <c:v>41440</c:v>
                </c:pt>
                <c:pt idx="532">
                  <c:v>41441</c:v>
                </c:pt>
                <c:pt idx="533">
                  <c:v>41442</c:v>
                </c:pt>
                <c:pt idx="534">
                  <c:v>41443</c:v>
                </c:pt>
                <c:pt idx="535">
                  <c:v>41444</c:v>
                </c:pt>
                <c:pt idx="536">
                  <c:v>41445</c:v>
                </c:pt>
                <c:pt idx="537">
                  <c:v>41446</c:v>
                </c:pt>
                <c:pt idx="538">
                  <c:v>41447</c:v>
                </c:pt>
                <c:pt idx="539">
                  <c:v>41448</c:v>
                </c:pt>
                <c:pt idx="540">
                  <c:v>41449</c:v>
                </c:pt>
                <c:pt idx="541">
                  <c:v>41450</c:v>
                </c:pt>
                <c:pt idx="542">
                  <c:v>41451</c:v>
                </c:pt>
                <c:pt idx="543">
                  <c:v>41452</c:v>
                </c:pt>
                <c:pt idx="544">
                  <c:v>41453</c:v>
                </c:pt>
                <c:pt idx="545">
                  <c:v>41454</c:v>
                </c:pt>
                <c:pt idx="546">
                  <c:v>41455</c:v>
                </c:pt>
                <c:pt idx="547">
                  <c:v>41456</c:v>
                </c:pt>
                <c:pt idx="548">
                  <c:v>41457</c:v>
                </c:pt>
                <c:pt idx="549">
                  <c:v>41458</c:v>
                </c:pt>
                <c:pt idx="550">
                  <c:v>41459</c:v>
                </c:pt>
                <c:pt idx="551">
                  <c:v>41460</c:v>
                </c:pt>
                <c:pt idx="552">
                  <c:v>41461</c:v>
                </c:pt>
                <c:pt idx="553">
                  <c:v>41462</c:v>
                </c:pt>
                <c:pt idx="554">
                  <c:v>41463</c:v>
                </c:pt>
                <c:pt idx="555">
                  <c:v>41464</c:v>
                </c:pt>
                <c:pt idx="556">
                  <c:v>41465</c:v>
                </c:pt>
                <c:pt idx="557">
                  <c:v>41466</c:v>
                </c:pt>
                <c:pt idx="558">
                  <c:v>41467</c:v>
                </c:pt>
                <c:pt idx="559">
                  <c:v>41468</c:v>
                </c:pt>
                <c:pt idx="560">
                  <c:v>41469</c:v>
                </c:pt>
                <c:pt idx="561">
                  <c:v>41470</c:v>
                </c:pt>
                <c:pt idx="562">
                  <c:v>41471</c:v>
                </c:pt>
                <c:pt idx="563">
                  <c:v>41472</c:v>
                </c:pt>
                <c:pt idx="564">
                  <c:v>41473</c:v>
                </c:pt>
                <c:pt idx="565">
                  <c:v>41474</c:v>
                </c:pt>
                <c:pt idx="566">
                  <c:v>41475</c:v>
                </c:pt>
                <c:pt idx="567">
                  <c:v>41476</c:v>
                </c:pt>
                <c:pt idx="568">
                  <c:v>41477</c:v>
                </c:pt>
                <c:pt idx="569">
                  <c:v>41478</c:v>
                </c:pt>
                <c:pt idx="570">
                  <c:v>41479</c:v>
                </c:pt>
                <c:pt idx="571">
                  <c:v>41480</c:v>
                </c:pt>
                <c:pt idx="572">
                  <c:v>41481</c:v>
                </c:pt>
                <c:pt idx="573">
                  <c:v>41482</c:v>
                </c:pt>
                <c:pt idx="574">
                  <c:v>41483</c:v>
                </c:pt>
                <c:pt idx="575">
                  <c:v>41484</c:v>
                </c:pt>
                <c:pt idx="576">
                  <c:v>41485</c:v>
                </c:pt>
                <c:pt idx="577">
                  <c:v>41486</c:v>
                </c:pt>
                <c:pt idx="578">
                  <c:v>41487</c:v>
                </c:pt>
                <c:pt idx="579">
                  <c:v>41488</c:v>
                </c:pt>
                <c:pt idx="580">
                  <c:v>41489</c:v>
                </c:pt>
                <c:pt idx="581">
                  <c:v>41490</c:v>
                </c:pt>
                <c:pt idx="582">
                  <c:v>41491</c:v>
                </c:pt>
                <c:pt idx="583">
                  <c:v>41492</c:v>
                </c:pt>
                <c:pt idx="584">
                  <c:v>41493</c:v>
                </c:pt>
                <c:pt idx="585">
                  <c:v>41494</c:v>
                </c:pt>
                <c:pt idx="586">
                  <c:v>41495</c:v>
                </c:pt>
                <c:pt idx="587">
                  <c:v>41496</c:v>
                </c:pt>
                <c:pt idx="588">
                  <c:v>41497</c:v>
                </c:pt>
                <c:pt idx="589">
                  <c:v>41498</c:v>
                </c:pt>
                <c:pt idx="590">
                  <c:v>41499</c:v>
                </c:pt>
                <c:pt idx="591">
                  <c:v>41500</c:v>
                </c:pt>
                <c:pt idx="592">
                  <c:v>41501</c:v>
                </c:pt>
                <c:pt idx="593">
                  <c:v>41502</c:v>
                </c:pt>
                <c:pt idx="594">
                  <c:v>41503</c:v>
                </c:pt>
                <c:pt idx="595">
                  <c:v>41504</c:v>
                </c:pt>
                <c:pt idx="596">
                  <c:v>41505</c:v>
                </c:pt>
                <c:pt idx="597">
                  <c:v>41506</c:v>
                </c:pt>
                <c:pt idx="598">
                  <c:v>41507</c:v>
                </c:pt>
                <c:pt idx="599">
                  <c:v>41508</c:v>
                </c:pt>
                <c:pt idx="600">
                  <c:v>41509</c:v>
                </c:pt>
                <c:pt idx="601">
                  <c:v>41510</c:v>
                </c:pt>
                <c:pt idx="602">
                  <c:v>41511</c:v>
                </c:pt>
                <c:pt idx="603">
                  <c:v>41512</c:v>
                </c:pt>
                <c:pt idx="604">
                  <c:v>41513</c:v>
                </c:pt>
                <c:pt idx="605">
                  <c:v>41514</c:v>
                </c:pt>
                <c:pt idx="606">
                  <c:v>41515</c:v>
                </c:pt>
                <c:pt idx="607">
                  <c:v>41516</c:v>
                </c:pt>
                <c:pt idx="608">
                  <c:v>41517</c:v>
                </c:pt>
                <c:pt idx="609">
                  <c:v>41518</c:v>
                </c:pt>
                <c:pt idx="610">
                  <c:v>41519</c:v>
                </c:pt>
                <c:pt idx="611">
                  <c:v>41520</c:v>
                </c:pt>
                <c:pt idx="612">
                  <c:v>41521</c:v>
                </c:pt>
                <c:pt idx="613">
                  <c:v>41522</c:v>
                </c:pt>
                <c:pt idx="614">
                  <c:v>41523</c:v>
                </c:pt>
                <c:pt idx="615">
                  <c:v>41524</c:v>
                </c:pt>
                <c:pt idx="616">
                  <c:v>41525</c:v>
                </c:pt>
                <c:pt idx="617">
                  <c:v>41526</c:v>
                </c:pt>
                <c:pt idx="618">
                  <c:v>41527</c:v>
                </c:pt>
                <c:pt idx="619">
                  <c:v>41528</c:v>
                </c:pt>
                <c:pt idx="620">
                  <c:v>41529</c:v>
                </c:pt>
                <c:pt idx="621">
                  <c:v>41530</c:v>
                </c:pt>
                <c:pt idx="622">
                  <c:v>41531</c:v>
                </c:pt>
                <c:pt idx="623">
                  <c:v>41532</c:v>
                </c:pt>
                <c:pt idx="624">
                  <c:v>41533</c:v>
                </c:pt>
                <c:pt idx="625">
                  <c:v>41534</c:v>
                </c:pt>
                <c:pt idx="626">
                  <c:v>41535</c:v>
                </c:pt>
                <c:pt idx="627">
                  <c:v>41536</c:v>
                </c:pt>
                <c:pt idx="628">
                  <c:v>41537</c:v>
                </c:pt>
                <c:pt idx="629">
                  <c:v>41538</c:v>
                </c:pt>
                <c:pt idx="630">
                  <c:v>41539</c:v>
                </c:pt>
                <c:pt idx="631">
                  <c:v>41540</c:v>
                </c:pt>
                <c:pt idx="632">
                  <c:v>41541</c:v>
                </c:pt>
                <c:pt idx="633">
                  <c:v>41542</c:v>
                </c:pt>
                <c:pt idx="634">
                  <c:v>41543</c:v>
                </c:pt>
                <c:pt idx="635">
                  <c:v>41544</c:v>
                </c:pt>
                <c:pt idx="636">
                  <c:v>41545</c:v>
                </c:pt>
                <c:pt idx="637">
                  <c:v>41546</c:v>
                </c:pt>
                <c:pt idx="638">
                  <c:v>41547</c:v>
                </c:pt>
                <c:pt idx="639">
                  <c:v>41548</c:v>
                </c:pt>
                <c:pt idx="640">
                  <c:v>41549</c:v>
                </c:pt>
                <c:pt idx="641">
                  <c:v>41550</c:v>
                </c:pt>
                <c:pt idx="642">
                  <c:v>41551</c:v>
                </c:pt>
                <c:pt idx="643">
                  <c:v>41552</c:v>
                </c:pt>
                <c:pt idx="644">
                  <c:v>41553</c:v>
                </c:pt>
                <c:pt idx="645">
                  <c:v>41554</c:v>
                </c:pt>
                <c:pt idx="646">
                  <c:v>41555</c:v>
                </c:pt>
                <c:pt idx="647">
                  <c:v>41556</c:v>
                </c:pt>
                <c:pt idx="648">
                  <c:v>41557</c:v>
                </c:pt>
                <c:pt idx="649">
                  <c:v>41558</c:v>
                </c:pt>
                <c:pt idx="650">
                  <c:v>41559</c:v>
                </c:pt>
                <c:pt idx="651">
                  <c:v>41560</c:v>
                </c:pt>
                <c:pt idx="652">
                  <c:v>41561</c:v>
                </c:pt>
                <c:pt idx="653">
                  <c:v>41562</c:v>
                </c:pt>
                <c:pt idx="654">
                  <c:v>41563</c:v>
                </c:pt>
                <c:pt idx="655">
                  <c:v>41564</c:v>
                </c:pt>
                <c:pt idx="656">
                  <c:v>41565</c:v>
                </c:pt>
                <c:pt idx="657">
                  <c:v>41566</c:v>
                </c:pt>
                <c:pt idx="658">
                  <c:v>41567</c:v>
                </c:pt>
                <c:pt idx="659">
                  <c:v>41568</c:v>
                </c:pt>
                <c:pt idx="660">
                  <c:v>41569</c:v>
                </c:pt>
                <c:pt idx="661">
                  <c:v>41570</c:v>
                </c:pt>
                <c:pt idx="662">
                  <c:v>41571</c:v>
                </c:pt>
                <c:pt idx="663">
                  <c:v>41572</c:v>
                </c:pt>
                <c:pt idx="664">
                  <c:v>41573</c:v>
                </c:pt>
                <c:pt idx="665">
                  <c:v>41574</c:v>
                </c:pt>
                <c:pt idx="666">
                  <c:v>41575</c:v>
                </c:pt>
                <c:pt idx="667">
                  <c:v>41576</c:v>
                </c:pt>
                <c:pt idx="668">
                  <c:v>41577</c:v>
                </c:pt>
                <c:pt idx="669">
                  <c:v>41578</c:v>
                </c:pt>
                <c:pt idx="670">
                  <c:v>41579</c:v>
                </c:pt>
                <c:pt idx="671">
                  <c:v>41580</c:v>
                </c:pt>
                <c:pt idx="672">
                  <c:v>41581</c:v>
                </c:pt>
                <c:pt idx="673">
                  <c:v>41582</c:v>
                </c:pt>
                <c:pt idx="674">
                  <c:v>41583</c:v>
                </c:pt>
                <c:pt idx="675">
                  <c:v>41584</c:v>
                </c:pt>
                <c:pt idx="676">
                  <c:v>41585</c:v>
                </c:pt>
                <c:pt idx="677">
                  <c:v>41586</c:v>
                </c:pt>
                <c:pt idx="678">
                  <c:v>41587</c:v>
                </c:pt>
                <c:pt idx="679">
                  <c:v>41588</c:v>
                </c:pt>
                <c:pt idx="680">
                  <c:v>41589</c:v>
                </c:pt>
                <c:pt idx="681">
                  <c:v>41590</c:v>
                </c:pt>
                <c:pt idx="682">
                  <c:v>41591</c:v>
                </c:pt>
                <c:pt idx="683">
                  <c:v>41592</c:v>
                </c:pt>
                <c:pt idx="684">
                  <c:v>41593</c:v>
                </c:pt>
                <c:pt idx="685">
                  <c:v>41594</c:v>
                </c:pt>
                <c:pt idx="686">
                  <c:v>41595</c:v>
                </c:pt>
                <c:pt idx="687">
                  <c:v>41596</c:v>
                </c:pt>
                <c:pt idx="688">
                  <c:v>41597</c:v>
                </c:pt>
                <c:pt idx="689">
                  <c:v>41598</c:v>
                </c:pt>
                <c:pt idx="690">
                  <c:v>41599</c:v>
                </c:pt>
                <c:pt idx="691">
                  <c:v>41600</c:v>
                </c:pt>
                <c:pt idx="692">
                  <c:v>41601</c:v>
                </c:pt>
                <c:pt idx="693">
                  <c:v>41602</c:v>
                </c:pt>
                <c:pt idx="694">
                  <c:v>41603</c:v>
                </c:pt>
                <c:pt idx="695">
                  <c:v>41604</c:v>
                </c:pt>
                <c:pt idx="696">
                  <c:v>41605</c:v>
                </c:pt>
                <c:pt idx="697">
                  <c:v>41606</c:v>
                </c:pt>
                <c:pt idx="698">
                  <c:v>41607</c:v>
                </c:pt>
                <c:pt idx="699">
                  <c:v>41608</c:v>
                </c:pt>
                <c:pt idx="700">
                  <c:v>41609</c:v>
                </c:pt>
                <c:pt idx="701">
                  <c:v>41610</c:v>
                </c:pt>
                <c:pt idx="702">
                  <c:v>41611</c:v>
                </c:pt>
                <c:pt idx="703">
                  <c:v>41612</c:v>
                </c:pt>
                <c:pt idx="704">
                  <c:v>41613</c:v>
                </c:pt>
                <c:pt idx="705">
                  <c:v>41614</c:v>
                </c:pt>
                <c:pt idx="706">
                  <c:v>41615</c:v>
                </c:pt>
                <c:pt idx="707">
                  <c:v>41616</c:v>
                </c:pt>
                <c:pt idx="708">
                  <c:v>41617</c:v>
                </c:pt>
                <c:pt idx="709">
                  <c:v>41618</c:v>
                </c:pt>
                <c:pt idx="710">
                  <c:v>41619</c:v>
                </c:pt>
                <c:pt idx="711">
                  <c:v>41620</c:v>
                </c:pt>
                <c:pt idx="712">
                  <c:v>41621</c:v>
                </c:pt>
                <c:pt idx="713">
                  <c:v>41622</c:v>
                </c:pt>
                <c:pt idx="714">
                  <c:v>41623</c:v>
                </c:pt>
                <c:pt idx="715">
                  <c:v>41624</c:v>
                </c:pt>
                <c:pt idx="716">
                  <c:v>41625</c:v>
                </c:pt>
                <c:pt idx="717">
                  <c:v>41626</c:v>
                </c:pt>
                <c:pt idx="718">
                  <c:v>41627</c:v>
                </c:pt>
                <c:pt idx="719">
                  <c:v>41628</c:v>
                </c:pt>
                <c:pt idx="720">
                  <c:v>41629</c:v>
                </c:pt>
                <c:pt idx="721">
                  <c:v>41630</c:v>
                </c:pt>
                <c:pt idx="722">
                  <c:v>41631</c:v>
                </c:pt>
                <c:pt idx="723">
                  <c:v>41632</c:v>
                </c:pt>
                <c:pt idx="724">
                  <c:v>41633</c:v>
                </c:pt>
                <c:pt idx="725">
                  <c:v>41634</c:v>
                </c:pt>
                <c:pt idx="726">
                  <c:v>41635</c:v>
                </c:pt>
                <c:pt idx="727">
                  <c:v>41636</c:v>
                </c:pt>
                <c:pt idx="728">
                  <c:v>41637</c:v>
                </c:pt>
                <c:pt idx="729">
                  <c:v>41638</c:v>
                </c:pt>
                <c:pt idx="730">
                  <c:v>41639</c:v>
                </c:pt>
              </c:numCache>
            </c:numRef>
          </c:xVal>
          <c:yVal>
            <c:numRef>
              <c:f>'Forecasting sheet'!$P$7:$P$737</c:f>
              <c:numCache>
                <c:formatCode>m/d/yyyy</c:formatCode>
                <c:ptCount val="731"/>
                <c:pt idx="0">
                  <c:v>41071</c:v>
                </c:pt>
                <c:pt idx="1">
                  <c:v>41071</c:v>
                </c:pt>
                <c:pt idx="2">
                  <c:v>41071</c:v>
                </c:pt>
                <c:pt idx="3">
                  <c:v>41071</c:v>
                </c:pt>
                <c:pt idx="4">
                  <c:v>41071</c:v>
                </c:pt>
                <c:pt idx="5">
                  <c:v>41071</c:v>
                </c:pt>
                <c:pt idx="6">
                  <c:v>41071</c:v>
                </c:pt>
                <c:pt idx="7">
                  <c:v>41071</c:v>
                </c:pt>
                <c:pt idx="8">
                  <c:v>41071</c:v>
                </c:pt>
                <c:pt idx="9">
                  <c:v>41071</c:v>
                </c:pt>
                <c:pt idx="10">
                  <c:v>41071</c:v>
                </c:pt>
                <c:pt idx="11">
                  <c:v>41071</c:v>
                </c:pt>
                <c:pt idx="12">
                  <c:v>41071</c:v>
                </c:pt>
                <c:pt idx="13">
                  <c:v>41071</c:v>
                </c:pt>
                <c:pt idx="14">
                  <c:v>41071</c:v>
                </c:pt>
                <c:pt idx="15">
                  <c:v>41071</c:v>
                </c:pt>
                <c:pt idx="16">
                  <c:v>41071</c:v>
                </c:pt>
                <c:pt idx="17">
                  <c:v>41071</c:v>
                </c:pt>
                <c:pt idx="18">
                  <c:v>41071</c:v>
                </c:pt>
                <c:pt idx="19">
                  <c:v>41071</c:v>
                </c:pt>
                <c:pt idx="20">
                  <c:v>41071</c:v>
                </c:pt>
                <c:pt idx="21">
                  <c:v>41071</c:v>
                </c:pt>
                <c:pt idx="22">
                  <c:v>41071</c:v>
                </c:pt>
                <c:pt idx="23">
                  <c:v>41071</c:v>
                </c:pt>
                <c:pt idx="24">
                  <c:v>41071</c:v>
                </c:pt>
                <c:pt idx="25">
                  <c:v>41071</c:v>
                </c:pt>
                <c:pt idx="26">
                  <c:v>41071</c:v>
                </c:pt>
                <c:pt idx="27">
                  <c:v>41071</c:v>
                </c:pt>
                <c:pt idx="28">
                  <c:v>41071</c:v>
                </c:pt>
                <c:pt idx="29">
                  <c:v>41071</c:v>
                </c:pt>
                <c:pt idx="30">
                  <c:v>41071</c:v>
                </c:pt>
                <c:pt idx="31">
                  <c:v>41071</c:v>
                </c:pt>
                <c:pt idx="32">
                  <c:v>41071</c:v>
                </c:pt>
                <c:pt idx="33">
                  <c:v>41071</c:v>
                </c:pt>
                <c:pt idx="34">
                  <c:v>41071</c:v>
                </c:pt>
                <c:pt idx="35">
                  <c:v>41071</c:v>
                </c:pt>
                <c:pt idx="36">
                  <c:v>41071</c:v>
                </c:pt>
                <c:pt idx="37">
                  <c:v>41071</c:v>
                </c:pt>
                <c:pt idx="38">
                  <c:v>41071</c:v>
                </c:pt>
                <c:pt idx="39">
                  <c:v>41071</c:v>
                </c:pt>
                <c:pt idx="40">
                  <c:v>41071</c:v>
                </c:pt>
                <c:pt idx="41">
                  <c:v>41071</c:v>
                </c:pt>
                <c:pt idx="42">
                  <c:v>41071</c:v>
                </c:pt>
                <c:pt idx="43">
                  <c:v>41071</c:v>
                </c:pt>
                <c:pt idx="44">
                  <c:v>41071</c:v>
                </c:pt>
                <c:pt idx="45">
                  <c:v>41071</c:v>
                </c:pt>
                <c:pt idx="46">
                  <c:v>41071</c:v>
                </c:pt>
                <c:pt idx="47">
                  <c:v>41071</c:v>
                </c:pt>
                <c:pt idx="48">
                  <c:v>41071</c:v>
                </c:pt>
                <c:pt idx="49">
                  <c:v>41071</c:v>
                </c:pt>
                <c:pt idx="50">
                  <c:v>41071</c:v>
                </c:pt>
                <c:pt idx="51">
                  <c:v>41071</c:v>
                </c:pt>
                <c:pt idx="52">
                  <c:v>41071</c:v>
                </c:pt>
                <c:pt idx="53">
                  <c:v>41071</c:v>
                </c:pt>
                <c:pt idx="54">
                  <c:v>41071</c:v>
                </c:pt>
                <c:pt idx="55">
                  <c:v>41071</c:v>
                </c:pt>
                <c:pt idx="56">
                  <c:v>41071</c:v>
                </c:pt>
                <c:pt idx="57">
                  <c:v>41071</c:v>
                </c:pt>
                <c:pt idx="58">
                  <c:v>41071</c:v>
                </c:pt>
                <c:pt idx="59">
                  <c:v>41072</c:v>
                </c:pt>
                <c:pt idx="60">
                  <c:v>41072</c:v>
                </c:pt>
                <c:pt idx="61">
                  <c:v>41072</c:v>
                </c:pt>
                <c:pt idx="62">
                  <c:v>41072</c:v>
                </c:pt>
                <c:pt idx="63">
                  <c:v>41072</c:v>
                </c:pt>
                <c:pt idx="64">
                  <c:v>41072</c:v>
                </c:pt>
                <c:pt idx="65">
                  <c:v>41072</c:v>
                </c:pt>
                <c:pt idx="66">
                  <c:v>41072</c:v>
                </c:pt>
                <c:pt idx="67">
                  <c:v>41072</c:v>
                </c:pt>
                <c:pt idx="68">
                  <c:v>41072</c:v>
                </c:pt>
                <c:pt idx="69">
                  <c:v>41072</c:v>
                </c:pt>
                <c:pt idx="70">
                  <c:v>41072</c:v>
                </c:pt>
                <c:pt idx="71">
                  <c:v>41072</c:v>
                </c:pt>
                <c:pt idx="72">
                  <c:v>41072</c:v>
                </c:pt>
                <c:pt idx="73">
                  <c:v>41072</c:v>
                </c:pt>
                <c:pt idx="74">
                  <c:v>41073</c:v>
                </c:pt>
                <c:pt idx="75">
                  <c:v>41073</c:v>
                </c:pt>
                <c:pt idx="76">
                  <c:v>41073</c:v>
                </c:pt>
                <c:pt idx="77">
                  <c:v>41073</c:v>
                </c:pt>
                <c:pt idx="78">
                  <c:v>41073</c:v>
                </c:pt>
                <c:pt idx="79">
                  <c:v>41073</c:v>
                </c:pt>
                <c:pt idx="80">
                  <c:v>41073</c:v>
                </c:pt>
                <c:pt idx="81">
                  <c:v>41073</c:v>
                </c:pt>
                <c:pt idx="82">
                  <c:v>41074</c:v>
                </c:pt>
                <c:pt idx="83">
                  <c:v>41074</c:v>
                </c:pt>
                <c:pt idx="84">
                  <c:v>41074</c:v>
                </c:pt>
                <c:pt idx="85">
                  <c:v>41074</c:v>
                </c:pt>
                <c:pt idx="86">
                  <c:v>41074</c:v>
                </c:pt>
                <c:pt idx="87">
                  <c:v>41074</c:v>
                </c:pt>
                <c:pt idx="88">
                  <c:v>41075</c:v>
                </c:pt>
                <c:pt idx="89">
                  <c:v>41075</c:v>
                </c:pt>
                <c:pt idx="90">
                  <c:v>41075</c:v>
                </c:pt>
                <c:pt idx="91">
                  <c:v>41076</c:v>
                </c:pt>
                <c:pt idx="92">
                  <c:v>41077</c:v>
                </c:pt>
                <c:pt idx="93">
                  <c:v>41077</c:v>
                </c:pt>
                <c:pt idx="94">
                  <c:v>41078</c:v>
                </c:pt>
                <c:pt idx="95">
                  <c:v>41078</c:v>
                </c:pt>
                <c:pt idx="96">
                  <c:v>41079</c:v>
                </c:pt>
                <c:pt idx="97">
                  <c:v>41080</c:v>
                </c:pt>
                <c:pt idx="98">
                  <c:v>41080</c:v>
                </c:pt>
                <c:pt idx="99">
                  <c:v>41081</c:v>
                </c:pt>
                <c:pt idx="100">
                  <c:v>41081</c:v>
                </c:pt>
                <c:pt idx="101">
                  <c:v>41082</c:v>
                </c:pt>
                <c:pt idx="102">
                  <c:v>41083</c:v>
                </c:pt>
                <c:pt idx="103">
                  <c:v>41083</c:v>
                </c:pt>
                <c:pt idx="104">
                  <c:v>41084</c:v>
                </c:pt>
                <c:pt idx="105">
                  <c:v>41084</c:v>
                </c:pt>
                <c:pt idx="106">
                  <c:v>41085</c:v>
                </c:pt>
                <c:pt idx="107">
                  <c:v>41085</c:v>
                </c:pt>
                <c:pt idx="108">
                  <c:v>41086</c:v>
                </c:pt>
                <c:pt idx="109">
                  <c:v>41087</c:v>
                </c:pt>
                <c:pt idx="110">
                  <c:v>41087</c:v>
                </c:pt>
                <c:pt idx="111">
                  <c:v>41088</c:v>
                </c:pt>
                <c:pt idx="112">
                  <c:v>41088</c:v>
                </c:pt>
                <c:pt idx="113">
                  <c:v>41089</c:v>
                </c:pt>
                <c:pt idx="114">
                  <c:v>41090</c:v>
                </c:pt>
                <c:pt idx="115">
                  <c:v>41090</c:v>
                </c:pt>
                <c:pt idx="116">
                  <c:v>41091</c:v>
                </c:pt>
                <c:pt idx="117">
                  <c:v>41091</c:v>
                </c:pt>
                <c:pt idx="118">
                  <c:v>41092</c:v>
                </c:pt>
                <c:pt idx="119">
                  <c:v>41093</c:v>
                </c:pt>
                <c:pt idx="120">
                  <c:v>41093</c:v>
                </c:pt>
                <c:pt idx="121">
                  <c:v>41094</c:v>
                </c:pt>
                <c:pt idx="122">
                  <c:v>41095</c:v>
                </c:pt>
                <c:pt idx="123">
                  <c:v>41095</c:v>
                </c:pt>
                <c:pt idx="124">
                  <c:v>41096</c:v>
                </c:pt>
                <c:pt idx="125">
                  <c:v>41097</c:v>
                </c:pt>
                <c:pt idx="126">
                  <c:v>41097</c:v>
                </c:pt>
                <c:pt idx="127">
                  <c:v>41098</c:v>
                </c:pt>
                <c:pt idx="128">
                  <c:v>41099</c:v>
                </c:pt>
                <c:pt idx="129">
                  <c:v>41100</c:v>
                </c:pt>
                <c:pt idx="130">
                  <c:v>41100</c:v>
                </c:pt>
                <c:pt idx="131">
                  <c:v>41101</c:v>
                </c:pt>
                <c:pt idx="132">
                  <c:v>41102</c:v>
                </c:pt>
                <c:pt idx="133">
                  <c:v>41102</c:v>
                </c:pt>
                <c:pt idx="134">
                  <c:v>41103</c:v>
                </c:pt>
                <c:pt idx="135">
                  <c:v>41104</c:v>
                </c:pt>
                <c:pt idx="136">
                  <c:v>41105</c:v>
                </c:pt>
                <c:pt idx="137">
                  <c:v>41106</c:v>
                </c:pt>
                <c:pt idx="138">
                  <c:v>41106</c:v>
                </c:pt>
                <c:pt idx="139">
                  <c:v>41107</c:v>
                </c:pt>
                <c:pt idx="140">
                  <c:v>41108</c:v>
                </c:pt>
                <c:pt idx="141">
                  <c:v>41109</c:v>
                </c:pt>
                <c:pt idx="142">
                  <c:v>41110</c:v>
                </c:pt>
                <c:pt idx="143">
                  <c:v>41110</c:v>
                </c:pt>
                <c:pt idx="144">
                  <c:v>41111</c:v>
                </c:pt>
                <c:pt idx="145">
                  <c:v>41112</c:v>
                </c:pt>
                <c:pt idx="146">
                  <c:v>41113</c:v>
                </c:pt>
                <c:pt idx="147">
                  <c:v>41113</c:v>
                </c:pt>
                <c:pt idx="148">
                  <c:v>41114</c:v>
                </c:pt>
                <c:pt idx="149">
                  <c:v>41115</c:v>
                </c:pt>
                <c:pt idx="150">
                  <c:v>41116</c:v>
                </c:pt>
                <c:pt idx="151">
                  <c:v>41116</c:v>
                </c:pt>
                <c:pt idx="152">
                  <c:v>41117</c:v>
                </c:pt>
                <c:pt idx="153">
                  <c:v>41118</c:v>
                </c:pt>
                <c:pt idx="154">
                  <c:v>41119</c:v>
                </c:pt>
                <c:pt idx="155">
                  <c:v>41120</c:v>
                </c:pt>
                <c:pt idx="156">
                  <c:v>41121</c:v>
                </c:pt>
                <c:pt idx="157">
                  <c:v>41121</c:v>
                </c:pt>
                <c:pt idx="158">
                  <c:v>41122</c:v>
                </c:pt>
                <c:pt idx="159">
                  <c:v>41123</c:v>
                </c:pt>
                <c:pt idx="160">
                  <c:v>41124</c:v>
                </c:pt>
                <c:pt idx="161">
                  <c:v>41125</c:v>
                </c:pt>
                <c:pt idx="162">
                  <c:v>41126</c:v>
                </c:pt>
                <c:pt idx="163">
                  <c:v>41127</c:v>
                </c:pt>
                <c:pt idx="164">
                  <c:v>41128</c:v>
                </c:pt>
                <c:pt idx="165">
                  <c:v>41129</c:v>
                </c:pt>
                <c:pt idx="166">
                  <c:v>41130</c:v>
                </c:pt>
                <c:pt idx="167">
                  <c:v>41131</c:v>
                </c:pt>
                <c:pt idx="168">
                  <c:v>41132</c:v>
                </c:pt>
                <c:pt idx="169">
                  <c:v>41133</c:v>
                </c:pt>
                <c:pt idx="170">
                  <c:v>41134</c:v>
                </c:pt>
                <c:pt idx="171">
                  <c:v>41135</c:v>
                </c:pt>
                <c:pt idx="172">
                  <c:v>41136</c:v>
                </c:pt>
                <c:pt idx="173">
                  <c:v>41137</c:v>
                </c:pt>
                <c:pt idx="174">
                  <c:v>41138</c:v>
                </c:pt>
                <c:pt idx="175">
                  <c:v>41139</c:v>
                </c:pt>
                <c:pt idx="176">
                  <c:v>41140</c:v>
                </c:pt>
                <c:pt idx="177">
                  <c:v>41141</c:v>
                </c:pt>
                <c:pt idx="178">
                  <c:v>41142</c:v>
                </c:pt>
                <c:pt idx="179">
                  <c:v>41144</c:v>
                </c:pt>
                <c:pt idx="180">
                  <c:v>41145</c:v>
                </c:pt>
                <c:pt idx="181">
                  <c:v>41146</c:v>
                </c:pt>
                <c:pt idx="182">
                  <c:v>41147</c:v>
                </c:pt>
                <c:pt idx="183">
                  <c:v>41148</c:v>
                </c:pt>
                <c:pt idx="184">
                  <c:v>41150</c:v>
                </c:pt>
                <c:pt idx="185">
                  <c:v>41151</c:v>
                </c:pt>
                <c:pt idx="186">
                  <c:v>41152</c:v>
                </c:pt>
                <c:pt idx="187">
                  <c:v>41154</c:v>
                </c:pt>
                <c:pt idx="188">
                  <c:v>41155</c:v>
                </c:pt>
                <c:pt idx="189">
                  <c:v>41157</c:v>
                </c:pt>
                <c:pt idx="190">
                  <c:v>41158</c:v>
                </c:pt>
                <c:pt idx="191">
                  <c:v>41160</c:v>
                </c:pt>
                <c:pt idx="192">
                  <c:v>41161</c:v>
                </c:pt>
                <c:pt idx="193">
                  <c:v>41163</c:v>
                </c:pt>
                <c:pt idx="194">
                  <c:v>41165</c:v>
                </c:pt>
                <c:pt idx="195">
                  <c:v>41166</c:v>
                </c:pt>
                <c:pt idx="196">
                  <c:v>41168</c:v>
                </c:pt>
                <c:pt idx="197">
                  <c:v>41170</c:v>
                </c:pt>
                <c:pt idx="198">
                  <c:v>41172</c:v>
                </c:pt>
                <c:pt idx="199">
                  <c:v>41174</c:v>
                </c:pt>
                <c:pt idx="200">
                  <c:v>41176</c:v>
                </c:pt>
                <c:pt idx="201">
                  <c:v>41178</c:v>
                </c:pt>
                <c:pt idx="202">
                  <c:v>41180</c:v>
                </c:pt>
                <c:pt idx="203">
                  <c:v>41183</c:v>
                </c:pt>
                <c:pt idx="204">
                  <c:v>41185</c:v>
                </c:pt>
                <c:pt idx="205">
                  <c:v>41188</c:v>
                </c:pt>
                <c:pt idx="206">
                  <c:v>41191</c:v>
                </c:pt>
                <c:pt idx="207">
                  <c:v>41195</c:v>
                </c:pt>
                <c:pt idx="208">
                  <c:v>41199</c:v>
                </c:pt>
                <c:pt idx="209">
                  <c:v>41203</c:v>
                </c:pt>
                <c:pt idx="210">
                  <c:v>41209</c:v>
                </c:pt>
                <c:pt idx="211">
                  <c:v>41215</c:v>
                </c:pt>
                <c:pt idx="212">
                  <c:v>41222</c:v>
                </c:pt>
                <c:pt idx="213">
                  <c:v>41232</c:v>
                </c:pt>
                <c:pt idx="214">
                  <c:v>41338</c:v>
                </c:pt>
                <c:pt idx="215">
                  <c:v>41350</c:v>
                </c:pt>
                <c:pt idx="216">
                  <c:v>41358</c:v>
                </c:pt>
                <c:pt idx="217">
                  <c:v>41364</c:v>
                </c:pt>
                <c:pt idx="218">
                  <c:v>41369</c:v>
                </c:pt>
                <c:pt idx="219">
                  <c:v>41373</c:v>
                </c:pt>
                <c:pt idx="220">
                  <c:v>41377</c:v>
                </c:pt>
                <c:pt idx="221">
                  <c:v>41381</c:v>
                </c:pt>
                <c:pt idx="222">
                  <c:v>41384</c:v>
                </c:pt>
                <c:pt idx="223">
                  <c:v>41387</c:v>
                </c:pt>
                <c:pt idx="224">
                  <c:v>41389</c:v>
                </c:pt>
                <c:pt idx="225">
                  <c:v>41392</c:v>
                </c:pt>
                <c:pt idx="226">
                  <c:v>41394</c:v>
                </c:pt>
                <c:pt idx="227">
                  <c:v>41396</c:v>
                </c:pt>
                <c:pt idx="228">
                  <c:v>41398</c:v>
                </c:pt>
                <c:pt idx="229">
                  <c:v>41399</c:v>
                </c:pt>
                <c:pt idx="230">
                  <c:v>41401</c:v>
                </c:pt>
                <c:pt idx="231">
                  <c:v>41403</c:v>
                </c:pt>
                <c:pt idx="232">
                  <c:v>41404</c:v>
                </c:pt>
                <c:pt idx="233">
                  <c:v>41406</c:v>
                </c:pt>
                <c:pt idx="234">
                  <c:v>41407</c:v>
                </c:pt>
                <c:pt idx="235">
                  <c:v>41409</c:v>
                </c:pt>
                <c:pt idx="236">
                  <c:v>41410</c:v>
                </c:pt>
                <c:pt idx="237">
                  <c:v>41411</c:v>
                </c:pt>
                <c:pt idx="238">
                  <c:v>41412</c:v>
                </c:pt>
                <c:pt idx="239">
                  <c:v>41414</c:v>
                </c:pt>
                <c:pt idx="240">
                  <c:v>41415</c:v>
                </c:pt>
                <c:pt idx="241">
                  <c:v>41416</c:v>
                </c:pt>
                <c:pt idx="242">
                  <c:v>41417</c:v>
                </c:pt>
                <c:pt idx="243">
                  <c:v>41418</c:v>
                </c:pt>
                <c:pt idx="244">
                  <c:v>41419</c:v>
                </c:pt>
                <c:pt idx="245">
                  <c:v>41420</c:v>
                </c:pt>
                <c:pt idx="246">
                  <c:v>41421</c:v>
                </c:pt>
                <c:pt idx="247">
                  <c:v>41422</c:v>
                </c:pt>
                <c:pt idx="248">
                  <c:v>41423</c:v>
                </c:pt>
                <c:pt idx="249">
                  <c:v>41424</c:v>
                </c:pt>
                <c:pt idx="250">
                  <c:v>41425</c:v>
                </c:pt>
                <c:pt idx="251">
                  <c:v>41425</c:v>
                </c:pt>
                <c:pt idx="252">
                  <c:v>41426</c:v>
                </c:pt>
                <c:pt idx="253">
                  <c:v>41427</c:v>
                </c:pt>
                <c:pt idx="254">
                  <c:v>41428</c:v>
                </c:pt>
                <c:pt idx="255">
                  <c:v>41429</c:v>
                </c:pt>
                <c:pt idx="256">
                  <c:v>41429</c:v>
                </c:pt>
                <c:pt idx="257">
                  <c:v>41430</c:v>
                </c:pt>
                <c:pt idx="258">
                  <c:v>41431</c:v>
                </c:pt>
                <c:pt idx="259">
                  <c:v>41432</c:v>
                </c:pt>
                <c:pt idx="260">
                  <c:v>41432</c:v>
                </c:pt>
                <c:pt idx="261">
                  <c:v>41433</c:v>
                </c:pt>
                <c:pt idx="262">
                  <c:v>41433</c:v>
                </c:pt>
                <c:pt idx="263">
                  <c:v>41434</c:v>
                </c:pt>
                <c:pt idx="264">
                  <c:v>41435</c:v>
                </c:pt>
                <c:pt idx="265">
                  <c:v>41435</c:v>
                </c:pt>
                <c:pt idx="266">
                  <c:v>41436</c:v>
                </c:pt>
                <c:pt idx="267">
                  <c:v>41436</c:v>
                </c:pt>
                <c:pt idx="268">
                  <c:v>41437</c:v>
                </c:pt>
                <c:pt idx="269">
                  <c:v>41438</c:v>
                </c:pt>
                <c:pt idx="270">
                  <c:v>41438</c:v>
                </c:pt>
                <c:pt idx="271">
                  <c:v>41439</c:v>
                </c:pt>
                <c:pt idx="272">
                  <c:v>41439</c:v>
                </c:pt>
                <c:pt idx="273">
                  <c:v>41439</c:v>
                </c:pt>
                <c:pt idx="274">
                  <c:v>41440</c:v>
                </c:pt>
                <c:pt idx="275">
                  <c:v>41440</c:v>
                </c:pt>
                <c:pt idx="276">
                  <c:v>41441</c:v>
                </c:pt>
                <c:pt idx="277">
                  <c:v>41441</c:v>
                </c:pt>
                <c:pt idx="278">
                  <c:v>41442</c:v>
                </c:pt>
                <c:pt idx="279">
                  <c:v>41442</c:v>
                </c:pt>
                <c:pt idx="280">
                  <c:v>41442</c:v>
                </c:pt>
                <c:pt idx="281">
                  <c:v>41443</c:v>
                </c:pt>
                <c:pt idx="282">
                  <c:v>41443</c:v>
                </c:pt>
                <c:pt idx="283">
                  <c:v>41443</c:v>
                </c:pt>
                <c:pt idx="284">
                  <c:v>41444</c:v>
                </c:pt>
                <c:pt idx="285">
                  <c:v>41444</c:v>
                </c:pt>
                <c:pt idx="286">
                  <c:v>41444</c:v>
                </c:pt>
                <c:pt idx="287">
                  <c:v>41445</c:v>
                </c:pt>
                <c:pt idx="288">
                  <c:v>41445</c:v>
                </c:pt>
                <c:pt idx="289">
                  <c:v>41445</c:v>
                </c:pt>
                <c:pt idx="290">
                  <c:v>41445</c:v>
                </c:pt>
                <c:pt idx="291">
                  <c:v>41446</c:v>
                </c:pt>
                <c:pt idx="292">
                  <c:v>41446</c:v>
                </c:pt>
                <c:pt idx="293">
                  <c:v>41446</c:v>
                </c:pt>
                <c:pt idx="294">
                  <c:v>41446</c:v>
                </c:pt>
                <c:pt idx="295">
                  <c:v>41447</c:v>
                </c:pt>
                <c:pt idx="296">
                  <c:v>41447</c:v>
                </c:pt>
                <c:pt idx="297">
                  <c:v>41447</c:v>
                </c:pt>
                <c:pt idx="298">
                  <c:v>41447</c:v>
                </c:pt>
                <c:pt idx="299">
                  <c:v>41447</c:v>
                </c:pt>
                <c:pt idx="300">
                  <c:v>41448</c:v>
                </c:pt>
                <c:pt idx="301">
                  <c:v>41448</c:v>
                </c:pt>
                <c:pt idx="302">
                  <c:v>41448</c:v>
                </c:pt>
                <c:pt idx="303">
                  <c:v>41448</c:v>
                </c:pt>
                <c:pt idx="304">
                  <c:v>41448</c:v>
                </c:pt>
                <c:pt idx="305">
                  <c:v>41448</c:v>
                </c:pt>
                <c:pt idx="306">
                  <c:v>41449</c:v>
                </c:pt>
                <c:pt idx="307">
                  <c:v>41449</c:v>
                </c:pt>
                <c:pt idx="308">
                  <c:v>41449</c:v>
                </c:pt>
                <c:pt idx="309">
                  <c:v>41449</c:v>
                </c:pt>
                <c:pt idx="310">
                  <c:v>41449</c:v>
                </c:pt>
                <c:pt idx="311">
                  <c:v>41449</c:v>
                </c:pt>
                <c:pt idx="312">
                  <c:v>41449</c:v>
                </c:pt>
                <c:pt idx="313">
                  <c:v>41450</c:v>
                </c:pt>
                <c:pt idx="314">
                  <c:v>41450</c:v>
                </c:pt>
                <c:pt idx="315">
                  <c:v>41450</c:v>
                </c:pt>
                <c:pt idx="316">
                  <c:v>41450</c:v>
                </c:pt>
                <c:pt idx="317">
                  <c:v>41450</c:v>
                </c:pt>
                <c:pt idx="318">
                  <c:v>41450</c:v>
                </c:pt>
                <c:pt idx="319">
                  <c:v>41450</c:v>
                </c:pt>
                <c:pt idx="320">
                  <c:v>41450</c:v>
                </c:pt>
                <c:pt idx="321">
                  <c:v>41450</c:v>
                </c:pt>
                <c:pt idx="322">
                  <c:v>41451</c:v>
                </c:pt>
                <c:pt idx="323">
                  <c:v>41451</c:v>
                </c:pt>
                <c:pt idx="324">
                  <c:v>41451</c:v>
                </c:pt>
                <c:pt idx="325">
                  <c:v>41451</c:v>
                </c:pt>
                <c:pt idx="326">
                  <c:v>41451</c:v>
                </c:pt>
                <c:pt idx="327">
                  <c:v>41451</c:v>
                </c:pt>
                <c:pt idx="328">
                  <c:v>41451</c:v>
                </c:pt>
                <c:pt idx="329">
                  <c:v>41451</c:v>
                </c:pt>
                <c:pt idx="330">
                  <c:v>41451</c:v>
                </c:pt>
                <c:pt idx="331">
                  <c:v>41451</c:v>
                </c:pt>
                <c:pt idx="332">
                  <c:v>41451</c:v>
                </c:pt>
                <c:pt idx="333">
                  <c:v>41451</c:v>
                </c:pt>
                <c:pt idx="334">
                  <c:v>41451</c:v>
                </c:pt>
                <c:pt idx="335">
                  <c:v>41451</c:v>
                </c:pt>
                <c:pt idx="336">
                  <c:v>41451</c:v>
                </c:pt>
                <c:pt idx="337">
                  <c:v>41451</c:v>
                </c:pt>
                <c:pt idx="338">
                  <c:v>41451</c:v>
                </c:pt>
                <c:pt idx="339">
                  <c:v>41451</c:v>
                </c:pt>
                <c:pt idx="340">
                  <c:v>41451</c:v>
                </c:pt>
                <c:pt idx="341">
                  <c:v>41451</c:v>
                </c:pt>
                <c:pt idx="342">
                  <c:v>41451</c:v>
                </c:pt>
                <c:pt idx="343">
                  <c:v>41451</c:v>
                </c:pt>
                <c:pt idx="344">
                  <c:v>41451</c:v>
                </c:pt>
                <c:pt idx="345">
                  <c:v>41451</c:v>
                </c:pt>
                <c:pt idx="346">
                  <c:v>41451</c:v>
                </c:pt>
                <c:pt idx="347">
                  <c:v>41451</c:v>
                </c:pt>
                <c:pt idx="348">
                  <c:v>41451</c:v>
                </c:pt>
                <c:pt idx="349">
                  <c:v>41451</c:v>
                </c:pt>
                <c:pt idx="350">
                  <c:v>41451</c:v>
                </c:pt>
                <c:pt idx="351">
                  <c:v>41451</c:v>
                </c:pt>
                <c:pt idx="352">
                  <c:v>41451</c:v>
                </c:pt>
                <c:pt idx="353">
                  <c:v>41451</c:v>
                </c:pt>
                <c:pt idx="354">
                  <c:v>41451</c:v>
                </c:pt>
                <c:pt idx="355">
                  <c:v>41451</c:v>
                </c:pt>
                <c:pt idx="356">
                  <c:v>41451</c:v>
                </c:pt>
                <c:pt idx="357">
                  <c:v>41451</c:v>
                </c:pt>
                <c:pt idx="358">
                  <c:v>41451</c:v>
                </c:pt>
                <c:pt idx="359">
                  <c:v>41451</c:v>
                </c:pt>
                <c:pt idx="360">
                  <c:v>41451</c:v>
                </c:pt>
                <c:pt idx="361">
                  <c:v>41451</c:v>
                </c:pt>
                <c:pt idx="362">
                  <c:v>41451</c:v>
                </c:pt>
                <c:pt idx="363">
                  <c:v>41451</c:v>
                </c:pt>
                <c:pt idx="364">
                  <c:v>41451</c:v>
                </c:pt>
                <c:pt idx="365">
                  <c:v>41451</c:v>
                </c:pt>
                <c:pt idx="366">
                  <c:v>41451</c:v>
                </c:pt>
                <c:pt idx="367">
                  <c:v>41451</c:v>
                </c:pt>
                <c:pt idx="368">
                  <c:v>41451</c:v>
                </c:pt>
                <c:pt idx="369">
                  <c:v>41451</c:v>
                </c:pt>
                <c:pt idx="370">
                  <c:v>41451</c:v>
                </c:pt>
                <c:pt idx="371">
                  <c:v>41451</c:v>
                </c:pt>
                <c:pt idx="372">
                  <c:v>41451</c:v>
                </c:pt>
                <c:pt idx="373">
                  <c:v>41451</c:v>
                </c:pt>
                <c:pt idx="374">
                  <c:v>41451</c:v>
                </c:pt>
                <c:pt idx="375">
                  <c:v>41451</c:v>
                </c:pt>
                <c:pt idx="376">
                  <c:v>41451</c:v>
                </c:pt>
                <c:pt idx="377">
                  <c:v>41451</c:v>
                </c:pt>
                <c:pt idx="378">
                  <c:v>41451</c:v>
                </c:pt>
                <c:pt idx="379">
                  <c:v>41451</c:v>
                </c:pt>
                <c:pt idx="380">
                  <c:v>41451</c:v>
                </c:pt>
                <c:pt idx="381">
                  <c:v>41451</c:v>
                </c:pt>
                <c:pt idx="382">
                  <c:v>41451</c:v>
                </c:pt>
                <c:pt idx="383">
                  <c:v>41451</c:v>
                </c:pt>
                <c:pt idx="384">
                  <c:v>41451</c:v>
                </c:pt>
                <c:pt idx="385">
                  <c:v>41451</c:v>
                </c:pt>
                <c:pt idx="386">
                  <c:v>41451</c:v>
                </c:pt>
                <c:pt idx="387">
                  <c:v>41451</c:v>
                </c:pt>
                <c:pt idx="388">
                  <c:v>41451</c:v>
                </c:pt>
                <c:pt idx="389">
                  <c:v>41451</c:v>
                </c:pt>
                <c:pt idx="390">
                  <c:v>41451</c:v>
                </c:pt>
                <c:pt idx="391">
                  <c:v>41451</c:v>
                </c:pt>
                <c:pt idx="392">
                  <c:v>41451</c:v>
                </c:pt>
                <c:pt idx="393">
                  <c:v>41451</c:v>
                </c:pt>
                <c:pt idx="394">
                  <c:v>41451</c:v>
                </c:pt>
                <c:pt idx="395">
                  <c:v>41451</c:v>
                </c:pt>
                <c:pt idx="396">
                  <c:v>41451</c:v>
                </c:pt>
                <c:pt idx="397">
                  <c:v>41451</c:v>
                </c:pt>
                <c:pt idx="398">
                  <c:v>41451</c:v>
                </c:pt>
                <c:pt idx="399">
                  <c:v>41451</c:v>
                </c:pt>
                <c:pt idx="400">
                  <c:v>41451</c:v>
                </c:pt>
                <c:pt idx="401">
                  <c:v>41451</c:v>
                </c:pt>
                <c:pt idx="402">
                  <c:v>41451</c:v>
                </c:pt>
                <c:pt idx="403">
                  <c:v>41451</c:v>
                </c:pt>
                <c:pt idx="404">
                  <c:v>41451</c:v>
                </c:pt>
                <c:pt idx="405">
                  <c:v>41451</c:v>
                </c:pt>
                <c:pt idx="406">
                  <c:v>41451</c:v>
                </c:pt>
                <c:pt idx="407">
                  <c:v>41451</c:v>
                </c:pt>
                <c:pt idx="408">
                  <c:v>41451</c:v>
                </c:pt>
                <c:pt idx="409">
                  <c:v>41451</c:v>
                </c:pt>
                <c:pt idx="410">
                  <c:v>41451</c:v>
                </c:pt>
                <c:pt idx="411">
                  <c:v>41451</c:v>
                </c:pt>
                <c:pt idx="412">
                  <c:v>41451</c:v>
                </c:pt>
                <c:pt idx="413">
                  <c:v>41451</c:v>
                </c:pt>
                <c:pt idx="414">
                  <c:v>41451</c:v>
                </c:pt>
                <c:pt idx="415">
                  <c:v>41451</c:v>
                </c:pt>
                <c:pt idx="416">
                  <c:v>41451</c:v>
                </c:pt>
                <c:pt idx="417">
                  <c:v>41451</c:v>
                </c:pt>
                <c:pt idx="418">
                  <c:v>41451</c:v>
                </c:pt>
                <c:pt idx="419">
                  <c:v>41451</c:v>
                </c:pt>
                <c:pt idx="420">
                  <c:v>41451</c:v>
                </c:pt>
                <c:pt idx="421">
                  <c:v>41451</c:v>
                </c:pt>
                <c:pt idx="422">
                  <c:v>41451</c:v>
                </c:pt>
                <c:pt idx="423">
                  <c:v>41451</c:v>
                </c:pt>
                <c:pt idx="424">
                  <c:v>41451</c:v>
                </c:pt>
                <c:pt idx="425">
                  <c:v>41451</c:v>
                </c:pt>
                <c:pt idx="426">
                  <c:v>41452</c:v>
                </c:pt>
                <c:pt idx="427">
                  <c:v>41452</c:v>
                </c:pt>
                <c:pt idx="428">
                  <c:v>41452</c:v>
                </c:pt>
                <c:pt idx="429">
                  <c:v>41452</c:v>
                </c:pt>
                <c:pt idx="430">
                  <c:v>41452</c:v>
                </c:pt>
                <c:pt idx="431">
                  <c:v>41452</c:v>
                </c:pt>
                <c:pt idx="432">
                  <c:v>41452</c:v>
                </c:pt>
                <c:pt idx="433">
                  <c:v>41452</c:v>
                </c:pt>
                <c:pt idx="434">
                  <c:v>41452</c:v>
                </c:pt>
                <c:pt idx="435">
                  <c:v>41452</c:v>
                </c:pt>
                <c:pt idx="436">
                  <c:v>41452</c:v>
                </c:pt>
                <c:pt idx="437">
                  <c:v>41452</c:v>
                </c:pt>
                <c:pt idx="438">
                  <c:v>41452</c:v>
                </c:pt>
                <c:pt idx="439">
                  <c:v>41452</c:v>
                </c:pt>
                <c:pt idx="440">
                  <c:v>41452</c:v>
                </c:pt>
                <c:pt idx="441">
                  <c:v>41453</c:v>
                </c:pt>
                <c:pt idx="442">
                  <c:v>41453</c:v>
                </c:pt>
                <c:pt idx="443">
                  <c:v>41453</c:v>
                </c:pt>
                <c:pt idx="444">
                  <c:v>41453</c:v>
                </c:pt>
                <c:pt idx="445">
                  <c:v>41453</c:v>
                </c:pt>
                <c:pt idx="446">
                  <c:v>41453</c:v>
                </c:pt>
                <c:pt idx="447">
                  <c:v>41453</c:v>
                </c:pt>
                <c:pt idx="448">
                  <c:v>41453</c:v>
                </c:pt>
                <c:pt idx="449">
                  <c:v>41454</c:v>
                </c:pt>
                <c:pt idx="450">
                  <c:v>41454</c:v>
                </c:pt>
                <c:pt idx="451">
                  <c:v>41454</c:v>
                </c:pt>
                <c:pt idx="452">
                  <c:v>41454</c:v>
                </c:pt>
                <c:pt idx="453">
                  <c:v>41454</c:v>
                </c:pt>
                <c:pt idx="454">
                  <c:v>41454</c:v>
                </c:pt>
                <c:pt idx="455">
                  <c:v>41455</c:v>
                </c:pt>
                <c:pt idx="456">
                  <c:v>41455</c:v>
                </c:pt>
                <c:pt idx="457">
                  <c:v>41455</c:v>
                </c:pt>
                <c:pt idx="458">
                  <c:v>41455</c:v>
                </c:pt>
                <c:pt idx="459">
                  <c:v>41455</c:v>
                </c:pt>
                <c:pt idx="460">
                  <c:v>41455</c:v>
                </c:pt>
                <c:pt idx="461">
                  <c:v>41456</c:v>
                </c:pt>
                <c:pt idx="462">
                  <c:v>41456</c:v>
                </c:pt>
                <c:pt idx="463">
                  <c:v>41456</c:v>
                </c:pt>
                <c:pt idx="464">
                  <c:v>41456</c:v>
                </c:pt>
                <c:pt idx="465">
                  <c:v>41457</c:v>
                </c:pt>
                <c:pt idx="466">
                  <c:v>41457</c:v>
                </c:pt>
                <c:pt idx="467">
                  <c:v>41457</c:v>
                </c:pt>
                <c:pt idx="468">
                  <c:v>41457</c:v>
                </c:pt>
                <c:pt idx="469">
                  <c:v>41458</c:v>
                </c:pt>
                <c:pt idx="470">
                  <c:v>41458</c:v>
                </c:pt>
                <c:pt idx="471">
                  <c:v>41458</c:v>
                </c:pt>
                <c:pt idx="472">
                  <c:v>41458</c:v>
                </c:pt>
                <c:pt idx="473">
                  <c:v>41459</c:v>
                </c:pt>
                <c:pt idx="474">
                  <c:v>41459</c:v>
                </c:pt>
                <c:pt idx="475">
                  <c:v>41459</c:v>
                </c:pt>
                <c:pt idx="476">
                  <c:v>41460</c:v>
                </c:pt>
                <c:pt idx="477">
                  <c:v>41460</c:v>
                </c:pt>
                <c:pt idx="478">
                  <c:v>41460</c:v>
                </c:pt>
                <c:pt idx="479">
                  <c:v>41461</c:v>
                </c:pt>
                <c:pt idx="480">
                  <c:v>41461</c:v>
                </c:pt>
                <c:pt idx="481">
                  <c:v>41461</c:v>
                </c:pt>
                <c:pt idx="482">
                  <c:v>41462</c:v>
                </c:pt>
                <c:pt idx="483">
                  <c:v>41462</c:v>
                </c:pt>
                <c:pt idx="484">
                  <c:v>41462</c:v>
                </c:pt>
                <c:pt idx="485">
                  <c:v>41463</c:v>
                </c:pt>
                <c:pt idx="486">
                  <c:v>41463</c:v>
                </c:pt>
                <c:pt idx="487">
                  <c:v>41464</c:v>
                </c:pt>
                <c:pt idx="488">
                  <c:v>41464</c:v>
                </c:pt>
                <c:pt idx="489">
                  <c:v>41465</c:v>
                </c:pt>
                <c:pt idx="490">
                  <c:v>41465</c:v>
                </c:pt>
                <c:pt idx="491">
                  <c:v>41466</c:v>
                </c:pt>
                <c:pt idx="492">
                  <c:v>41466</c:v>
                </c:pt>
                <c:pt idx="493">
                  <c:v>41467</c:v>
                </c:pt>
                <c:pt idx="494">
                  <c:v>41467</c:v>
                </c:pt>
                <c:pt idx="495">
                  <c:v>41468</c:v>
                </c:pt>
                <c:pt idx="496">
                  <c:v>41468</c:v>
                </c:pt>
                <c:pt idx="497">
                  <c:v>41469</c:v>
                </c:pt>
                <c:pt idx="498">
                  <c:v>41469</c:v>
                </c:pt>
                <c:pt idx="499">
                  <c:v>41470</c:v>
                </c:pt>
                <c:pt idx="500">
                  <c:v>41471</c:v>
                </c:pt>
                <c:pt idx="501">
                  <c:v>41471</c:v>
                </c:pt>
                <c:pt idx="502">
                  <c:v>41472</c:v>
                </c:pt>
                <c:pt idx="503">
                  <c:v>41472</c:v>
                </c:pt>
                <c:pt idx="504">
                  <c:v>41473</c:v>
                </c:pt>
                <c:pt idx="505">
                  <c:v>41474</c:v>
                </c:pt>
                <c:pt idx="506">
                  <c:v>41474</c:v>
                </c:pt>
                <c:pt idx="507">
                  <c:v>41475</c:v>
                </c:pt>
                <c:pt idx="508">
                  <c:v>41476</c:v>
                </c:pt>
                <c:pt idx="509">
                  <c:v>41477</c:v>
                </c:pt>
                <c:pt idx="510">
                  <c:v>41477</c:v>
                </c:pt>
                <c:pt idx="511">
                  <c:v>41478</c:v>
                </c:pt>
                <c:pt idx="512">
                  <c:v>41479</c:v>
                </c:pt>
                <c:pt idx="513">
                  <c:v>41479</c:v>
                </c:pt>
                <c:pt idx="514">
                  <c:v>41480</c:v>
                </c:pt>
                <c:pt idx="515">
                  <c:v>41481</c:v>
                </c:pt>
                <c:pt idx="516">
                  <c:v>41482</c:v>
                </c:pt>
                <c:pt idx="517">
                  <c:v>41482</c:v>
                </c:pt>
                <c:pt idx="518">
                  <c:v>41483</c:v>
                </c:pt>
                <c:pt idx="519">
                  <c:v>41484</c:v>
                </c:pt>
                <c:pt idx="520">
                  <c:v>41485</c:v>
                </c:pt>
                <c:pt idx="521">
                  <c:v>41486</c:v>
                </c:pt>
                <c:pt idx="522">
                  <c:v>41487</c:v>
                </c:pt>
                <c:pt idx="523">
                  <c:v>41487</c:v>
                </c:pt>
                <c:pt idx="524">
                  <c:v>41488</c:v>
                </c:pt>
                <c:pt idx="525">
                  <c:v>41489</c:v>
                </c:pt>
                <c:pt idx="526">
                  <c:v>41490</c:v>
                </c:pt>
                <c:pt idx="527">
                  <c:v>41491</c:v>
                </c:pt>
                <c:pt idx="528">
                  <c:v>41492</c:v>
                </c:pt>
                <c:pt idx="529">
                  <c:v>41493</c:v>
                </c:pt>
                <c:pt idx="530">
                  <c:v>41494</c:v>
                </c:pt>
                <c:pt idx="531">
                  <c:v>41495</c:v>
                </c:pt>
                <c:pt idx="532">
                  <c:v>41496</c:v>
                </c:pt>
                <c:pt idx="533">
                  <c:v>41497</c:v>
                </c:pt>
                <c:pt idx="534">
                  <c:v>41498</c:v>
                </c:pt>
                <c:pt idx="535">
                  <c:v>41499</c:v>
                </c:pt>
                <c:pt idx="536">
                  <c:v>41500</c:v>
                </c:pt>
                <c:pt idx="537">
                  <c:v>41501</c:v>
                </c:pt>
                <c:pt idx="538">
                  <c:v>41502</c:v>
                </c:pt>
                <c:pt idx="539">
                  <c:v>41503</c:v>
                </c:pt>
                <c:pt idx="540">
                  <c:v>41504</c:v>
                </c:pt>
                <c:pt idx="541">
                  <c:v>41505</c:v>
                </c:pt>
                <c:pt idx="542">
                  <c:v>41506</c:v>
                </c:pt>
                <c:pt idx="543">
                  <c:v>41507</c:v>
                </c:pt>
                <c:pt idx="544">
                  <c:v>41508</c:v>
                </c:pt>
                <c:pt idx="545">
                  <c:v>41510</c:v>
                </c:pt>
                <c:pt idx="546">
                  <c:v>41511</c:v>
                </c:pt>
                <c:pt idx="547">
                  <c:v>41512</c:v>
                </c:pt>
                <c:pt idx="548">
                  <c:v>41513</c:v>
                </c:pt>
                <c:pt idx="549">
                  <c:v>41514</c:v>
                </c:pt>
                <c:pt idx="550">
                  <c:v>41516</c:v>
                </c:pt>
                <c:pt idx="551">
                  <c:v>41517</c:v>
                </c:pt>
                <c:pt idx="552">
                  <c:v>41518</c:v>
                </c:pt>
                <c:pt idx="553">
                  <c:v>41520</c:v>
                </c:pt>
                <c:pt idx="554">
                  <c:v>41521</c:v>
                </c:pt>
                <c:pt idx="555">
                  <c:v>41523</c:v>
                </c:pt>
                <c:pt idx="556">
                  <c:v>41524</c:v>
                </c:pt>
                <c:pt idx="557">
                  <c:v>41526</c:v>
                </c:pt>
                <c:pt idx="558">
                  <c:v>41527</c:v>
                </c:pt>
                <c:pt idx="559">
                  <c:v>41529</c:v>
                </c:pt>
                <c:pt idx="560">
                  <c:v>41531</c:v>
                </c:pt>
                <c:pt idx="561">
                  <c:v>41532</c:v>
                </c:pt>
                <c:pt idx="562">
                  <c:v>41534</c:v>
                </c:pt>
                <c:pt idx="563">
                  <c:v>41536</c:v>
                </c:pt>
                <c:pt idx="564">
                  <c:v>41538</c:v>
                </c:pt>
                <c:pt idx="565">
                  <c:v>41540</c:v>
                </c:pt>
                <c:pt idx="566">
                  <c:v>41542</c:v>
                </c:pt>
                <c:pt idx="567">
                  <c:v>41544</c:v>
                </c:pt>
                <c:pt idx="568">
                  <c:v>41546</c:v>
                </c:pt>
                <c:pt idx="569">
                  <c:v>41549</c:v>
                </c:pt>
                <c:pt idx="570">
                  <c:v>41551</c:v>
                </c:pt>
                <c:pt idx="571">
                  <c:v>41554</c:v>
                </c:pt>
                <c:pt idx="572">
                  <c:v>41557</c:v>
                </c:pt>
                <c:pt idx="573">
                  <c:v>41561</c:v>
                </c:pt>
                <c:pt idx="574">
                  <c:v>41565</c:v>
                </c:pt>
                <c:pt idx="575">
                  <c:v>41569</c:v>
                </c:pt>
                <c:pt idx="576">
                  <c:v>41575</c:v>
                </c:pt>
                <c:pt idx="577">
                  <c:v>41581</c:v>
                </c:pt>
                <c:pt idx="578">
                  <c:v>41588</c:v>
                </c:pt>
                <c:pt idx="579">
                  <c:v>41598</c:v>
                </c:pt>
                <c:pt idx="580">
                  <c:v>41637</c:v>
                </c:pt>
                <c:pt idx="581">
                  <c:v>41637</c:v>
                </c:pt>
                <c:pt idx="582">
                  <c:v>41637</c:v>
                </c:pt>
                <c:pt idx="583">
                  <c:v>41637</c:v>
                </c:pt>
                <c:pt idx="584">
                  <c:v>41637</c:v>
                </c:pt>
                <c:pt idx="585">
                  <c:v>41637</c:v>
                </c:pt>
                <c:pt idx="586">
                  <c:v>41637</c:v>
                </c:pt>
                <c:pt idx="587">
                  <c:v>41637</c:v>
                </c:pt>
                <c:pt idx="588">
                  <c:v>41637</c:v>
                </c:pt>
                <c:pt idx="589">
                  <c:v>41637</c:v>
                </c:pt>
                <c:pt idx="590">
                  <c:v>41637</c:v>
                </c:pt>
                <c:pt idx="591">
                  <c:v>41637</c:v>
                </c:pt>
                <c:pt idx="592">
                  <c:v>41637</c:v>
                </c:pt>
                <c:pt idx="593">
                  <c:v>41637</c:v>
                </c:pt>
                <c:pt idx="594">
                  <c:v>41637</c:v>
                </c:pt>
                <c:pt idx="595">
                  <c:v>41637</c:v>
                </c:pt>
                <c:pt idx="596">
                  <c:v>41637</c:v>
                </c:pt>
                <c:pt idx="597">
                  <c:v>41637</c:v>
                </c:pt>
                <c:pt idx="598">
                  <c:v>41637</c:v>
                </c:pt>
                <c:pt idx="599">
                  <c:v>41637</c:v>
                </c:pt>
                <c:pt idx="600">
                  <c:v>41637</c:v>
                </c:pt>
                <c:pt idx="601">
                  <c:v>41637</c:v>
                </c:pt>
                <c:pt idx="602">
                  <c:v>41637</c:v>
                </c:pt>
                <c:pt idx="603">
                  <c:v>41637</c:v>
                </c:pt>
                <c:pt idx="604">
                  <c:v>41637</c:v>
                </c:pt>
                <c:pt idx="605">
                  <c:v>41637</c:v>
                </c:pt>
                <c:pt idx="606">
                  <c:v>41637</c:v>
                </c:pt>
                <c:pt idx="607">
                  <c:v>41637</c:v>
                </c:pt>
                <c:pt idx="608">
                  <c:v>41637</c:v>
                </c:pt>
                <c:pt idx="609">
                  <c:v>41637</c:v>
                </c:pt>
                <c:pt idx="610">
                  <c:v>41637</c:v>
                </c:pt>
                <c:pt idx="611">
                  <c:v>41637</c:v>
                </c:pt>
                <c:pt idx="612">
                  <c:v>41637</c:v>
                </c:pt>
                <c:pt idx="613">
                  <c:v>41637</c:v>
                </c:pt>
                <c:pt idx="614">
                  <c:v>41637</c:v>
                </c:pt>
                <c:pt idx="615">
                  <c:v>41637</c:v>
                </c:pt>
                <c:pt idx="616">
                  <c:v>41637</c:v>
                </c:pt>
                <c:pt idx="617">
                  <c:v>41637</c:v>
                </c:pt>
                <c:pt idx="618">
                  <c:v>41637</c:v>
                </c:pt>
                <c:pt idx="619">
                  <c:v>41637</c:v>
                </c:pt>
                <c:pt idx="620">
                  <c:v>41637</c:v>
                </c:pt>
                <c:pt idx="621">
                  <c:v>41637</c:v>
                </c:pt>
                <c:pt idx="622">
                  <c:v>41637</c:v>
                </c:pt>
                <c:pt idx="623">
                  <c:v>41637</c:v>
                </c:pt>
                <c:pt idx="624">
                  <c:v>41637</c:v>
                </c:pt>
                <c:pt idx="625">
                  <c:v>41637</c:v>
                </c:pt>
                <c:pt idx="626">
                  <c:v>41637</c:v>
                </c:pt>
                <c:pt idx="627">
                  <c:v>41637</c:v>
                </c:pt>
                <c:pt idx="628">
                  <c:v>41637</c:v>
                </c:pt>
                <c:pt idx="629">
                  <c:v>41637</c:v>
                </c:pt>
                <c:pt idx="630">
                  <c:v>41637</c:v>
                </c:pt>
                <c:pt idx="631">
                  <c:v>41637</c:v>
                </c:pt>
                <c:pt idx="632">
                  <c:v>41637</c:v>
                </c:pt>
                <c:pt idx="633">
                  <c:v>41637</c:v>
                </c:pt>
                <c:pt idx="634">
                  <c:v>41637</c:v>
                </c:pt>
                <c:pt idx="635">
                  <c:v>41637</c:v>
                </c:pt>
                <c:pt idx="636">
                  <c:v>41637</c:v>
                </c:pt>
                <c:pt idx="637">
                  <c:v>41637</c:v>
                </c:pt>
                <c:pt idx="638">
                  <c:v>41637</c:v>
                </c:pt>
                <c:pt idx="639">
                  <c:v>41637</c:v>
                </c:pt>
                <c:pt idx="640">
                  <c:v>41637</c:v>
                </c:pt>
                <c:pt idx="641">
                  <c:v>41637</c:v>
                </c:pt>
                <c:pt idx="642">
                  <c:v>41637</c:v>
                </c:pt>
                <c:pt idx="643">
                  <c:v>41637</c:v>
                </c:pt>
                <c:pt idx="644">
                  <c:v>41637</c:v>
                </c:pt>
                <c:pt idx="645">
                  <c:v>41637</c:v>
                </c:pt>
                <c:pt idx="646">
                  <c:v>41637</c:v>
                </c:pt>
                <c:pt idx="647">
                  <c:v>41637</c:v>
                </c:pt>
                <c:pt idx="648">
                  <c:v>41637</c:v>
                </c:pt>
                <c:pt idx="649">
                  <c:v>41637</c:v>
                </c:pt>
                <c:pt idx="650">
                  <c:v>41637</c:v>
                </c:pt>
                <c:pt idx="651">
                  <c:v>41637</c:v>
                </c:pt>
                <c:pt idx="652">
                  <c:v>41637</c:v>
                </c:pt>
                <c:pt idx="653">
                  <c:v>41637</c:v>
                </c:pt>
                <c:pt idx="654">
                  <c:v>41637</c:v>
                </c:pt>
                <c:pt idx="655">
                  <c:v>41637</c:v>
                </c:pt>
                <c:pt idx="656">
                  <c:v>41637</c:v>
                </c:pt>
                <c:pt idx="657">
                  <c:v>41637</c:v>
                </c:pt>
                <c:pt idx="658">
                  <c:v>41637</c:v>
                </c:pt>
                <c:pt idx="659">
                  <c:v>41637</c:v>
                </c:pt>
                <c:pt idx="660">
                  <c:v>41637</c:v>
                </c:pt>
                <c:pt idx="661">
                  <c:v>41637</c:v>
                </c:pt>
                <c:pt idx="662">
                  <c:v>41637</c:v>
                </c:pt>
                <c:pt idx="663">
                  <c:v>41637</c:v>
                </c:pt>
                <c:pt idx="664">
                  <c:v>41637</c:v>
                </c:pt>
                <c:pt idx="665">
                  <c:v>41637</c:v>
                </c:pt>
                <c:pt idx="666">
                  <c:v>41637</c:v>
                </c:pt>
                <c:pt idx="667">
                  <c:v>41637</c:v>
                </c:pt>
                <c:pt idx="668">
                  <c:v>41637</c:v>
                </c:pt>
                <c:pt idx="669">
                  <c:v>41637</c:v>
                </c:pt>
                <c:pt idx="670">
                  <c:v>41637</c:v>
                </c:pt>
                <c:pt idx="671">
                  <c:v>41637</c:v>
                </c:pt>
                <c:pt idx="672">
                  <c:v>41637</c:v>
                </c:pt>
                <c:pt idx="673">
                  <c:v>41637</c:v>
                </c:pt>
                <c:pt idx="674">
                  <c:v>41637</c:v>
                </c:pt>
                <c:pt idx="675">
                  <c:v>41637</c:v>
                </c:pt>
                <c:pt idx="676">
                  <c:v>41637</c:v>
                </c:pt>
                <c:pt idx="677">
                  <c:v>41637</c:v>
                </c:pt>
                <c:pt idx="678">
                  <c:v>41637</c:v>
                </c:pt>
                <c:pt idx="679">
                  <c:v>41637</c:v>
                </c:pt>
                <c:pt idx="680">
                  <c:v>41637</c:v>
                </c:pt>
                <c:pt idx="681">
                  <c:v>41637</c:v>
                </c:pt>
                <c:pt idx="682">
                  <c:v>41637</c:v>
                </c:pt>
                <c:pt idx="683">
                  <c:v>41637</c:v>
                </c:pt>
                <c:pt idx="684">
                  <c:v>41637</c:v>
                </c:pt>
                <c:pt idx="685">
                  <c:v>41637</c:v>
                </c:pt>
                <c:pt idx="686">
                  <c:v>41637</c:v>
                </c:pt>
                <c:pt idx="687">
                  <c:v>41637</c:v>
                </c:pt>
                <c:pt idx="688">
                  <c:v>41637</c:v>
                </c:pt>
                <c:pt idx="689">
                  <c:v>41637</c:v>
                </c:pt>
                <c:pt idx="690">
                  <c:v>41637</c:v>
                </c:pt>
                <c:pt idx="691">
                  <c:v>41637</c:v>
                </c:pt>
                <c:pt idx="692">
                  <c:v>41637</c:v>
                </c:pt>
                <c:pt idx="693">
                  <c:v>41637</c:v>
                </c:pt>
                <c:pt idx="694">
                  <c:v>41637</c:v>
                </c:pt>
                <c:pt idx="695">
                  <c:v>41637</c:v>
                </c:pt>
                <c:pt idx="696">
                  <c:v>41637</c:v>
                </c:pt>
                <c:pt idx="697">
                  <c:v>41637</c:v>
                </c:pt>
                <c:pt idx="698">
                  <c:v>41637</c:v>
                </c:pt>
                <c:pt idx="699">
                  <c:v>41637</c:v>
                </c:pt>
                <c:pt idx="700">
                  <c:v>41637</c:v>
                </c:pt>
                <c:pt idx="701">
                  <c:v>41637</c:v>
                </c:pt>
                <c:pt idx="702">
                  <c:v>41637</c:v>
                </c:pt>
                <c:pt idx="703">
                  <c:v>41637</c:v>
                </c:pt>
                <c:pt idx="704">
                  <c:v>41637</c:v>
                </c:pt>
                <c:pt idx="705">
                  <c:v>41637</c:v>
                </c:pt>
                <c:pt idx="706">
                  <c:v>41637</c:v>
                </c:pt>
                <c:pt idx="707">
                  <c:v>41637</c:v>
                </c:pt>
                <c:pt idx="708">
                  <c:v>41637</c:v>
                </c:pt>
                <c:pt idx="709">
                  <c:v>41637</c:v>
                </c:pt>
                <c:pt idx="710">
                  <c:v>41637</c:v>
                </c:pt>
                <c:pt idx="711">
                  <c:v>41637</c:v>
                </c:pt>
                <c:pt idx="712">
                  <c:v>41637</c:v>
                </c:pt>
                <c:pt idx="713">
                  <c:v>41637</c:v>
                </c:pt>
                <c:pt idx="714">
                  <c:v>41637</c:v>
                </c:pt>
                <c:pt idx="715">
                  <c:v>41637</c:v>
                </c:pt>
                <c:pt idx="716">
                  <c:v>41637</c:v>
                </c:pt>
                <c:pt idx="717">
                  <c:v>41637</c:v>
                </c:pt>
                <c:pt idx="718">
                  <c:v>41637</c:v>
                </c:pt>
                <c:pt idx="719">
                  <c:v>41637</c:v>
                </c:pt>
                <c:pt idx="720">
                  <c:v>41637</c:v>
                </c:pt>
                <c:pt idx="721">
                  <c:v>41637</c:v>
                </c:pt>
                <c:pt idx="722">
                  <c:v>41637</c:v>
                </c:pt>
                <c:pt idx="723">
                  <c:v>41637</c:v>
                </c:pt>
                <c:pt idx="724">
                  <c:v>41637</c:v>
                </c:pt>
                <c:pt idx="725">
                  <c:v>41637</c:v>
                </c:pt>
                <c:pt idx="726">
                  <c:v>41637</c:v>
                </c:pt>
                <c:pt idx="727">
                  <c:v>41637</c:v>
                </c:pt>
                <c:pt idx="728">
                  <c:v>41637</c:v>
                </c:pt>
                <c:pt idx="729">
                  <c:v>41637</c:v>
                </c:pt>
                <c:pt idx="730">
                  <c:v>41637</c:v>
                </c:pt>
              </c:numCache>
            </c:numRef>
          </c:yVal>
          <c:smooth val="1"/>
        </c:ser>
        <c:dLbls>
          <c:showLegendKey val="0"/>
          <c:showVal val="0"/>
          <c:showCatName val="0"/>
          <c:showSerName val="0"/>
          <c:showPercent val="0"/>
          <c:showBubbleSize val="0"/>
        </c:dLbls>
        <c:axId val="303506176"/>
        <c:axId val="303508096"/>
      </c:scatterChart>
      <c:valAx>
        <c:axId val="303506176"/>
        <c:scaling>
          <c:orientation val="minMax"/>
          <c:max val="41180"/>
          <c:min val="40902"/>
        </c:scaling>
        <c:delete val="0"/>
        <c:axPos val="b"/>
        <c:majorGridlines/>
        <c:minorGridlines/>
        <c:title>
          <c:tx>
            <c:rich>
              <a:bodyPr/>
              <a:lstStyle/>
              <a:p>
                <a:pPr>
                  <a:defRPr/>
                </a:pPr>
                <a:r>
                  <a:rPr lang="en-US"/>
                  <a:t>Seeding</a:t>
                </a:r>
                <a:r>
                  <a:rPr lang="en-US" baseline="0"/>
                  <a:t> Date</a:t>
                </a:r>
                <a:endParaRPr lang="en-US"/>
              </a:p>
            </c:rich>
          </c:tx>
          <c:overlay val="0"/>
        </c:title>
        <c:numFmt formatCode="d\-mmm" sourceLinked="1"/>
        <c:majorTickMark val="out"/>
        <c:minorTickMark val="none"/>
        <c:tickLblPos val="nextTo"/>
        <c:crossAx val="303508096"/>
        <c:crosses val="autoZero"/>
        <c:crossBetween val="midCat"/>
        <c:majorUnit val="28"/>
        <c:minorUnit val="7"/>
      </c:valAx>
      <c:valAx>
        <c:axId val="303508096"/>
        <c:scaling>
          <c:orientation val="minMax"/>
          <c:max val="41250"/>
        </c:scaling>
        <c:delete val="0"/>
        <c:axPos val="l"/>
        <c:majorGridlines/>
        <c:minorGridlines/>
        <c:title>
          <c:tx>
            <c:rich>
              <a:bodyPr rot="-5400000" vert="horz"/>
              <a:lstStyle/>
              <a:p>
                <a:pPr>
                  <a:defRPr/>
                </a:pPr>
                <a:r>
                  <a:rPr lang="en-US"/>
                  <a:t>Harvest Date</a:t>
                </a:r>
              </a:p>
            </c:rich>
          </c:tx>
          <c:layout>
            <c:manualLayout>
              <c:xMode val="edge"/>
              <c:yMode val="edge"/>
              <c:x val="1.2878725087593718E-2"/>
              <c:y val="0.4386286877090621"/>
            </c:manualLayout>
          </c:layout>
          <c:overlay val="0"/>
        </c:title>
        <c:numFmt formatCode="m/d;@" sourceLinked="0"/>
        <c:majorTickMark val="out"/>
        <c:minorTickMark val="none"/>
        <c:tickLblPos val="nextTo"/>
        <c:crossAx val="303506176"/>
        <c:crosses val="autoZero"/>
        <c:crossBetween val="midCat"/>
        <c:majorUnit val="28"/>
        <c:minorUnit val="7"/>
      </c:valAx>
    </c:plotArea>
    <c:legend>
      <c:legendPos val="r"/>
      <c:layout>
        <c:manualLayout>
          <c:xMode val="edge"/>
          <c:yMode val="edge"/>
          <c:x val="0.11653137497463689"/>
          <c:y val="0.10696800558158076"/>
          <c:w val="0.49301732545277227"/>
          <c:h val="0.19567560384065913"/>
        </c:manualLayout>
      </c:layout>
      <c:overlay val="0"/>
      <c:spPr>
        <a:solidFill>
          <a:schemeClr val="bg1"/>
        </a:solidFill>
      </c:spPr>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28574</xdr:colOff>
      <xdr:row>44</xdr:row>
      <xdr:rowOff>161927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eather.com/outlook/travel/businesstraveler/wxclimatology/daily/USNH01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A10" sqref="A10"/>
    </sheetView>
  </sheetViews>
  <sheetFormatPr defaultRowHeight="15" x14ac:dyDescent="0.25"/>
  <cols>
    <col min="1" max="1" width="137.28515625" style="6" customWidth="1"/>
  </cols>
  <sheetData>
    <row r="1" spans="1:1" ht="30" x14ac:dyDescent="0.25">
      <c r="A1" s="6" t="s">
        <v>66</v>
      </c>
    </row>
    <row r="3" spans="1:1" ht="30" x14ac:dyDescent="0.25">
      <c r="A3" s="6" t="s">
        <v>67</v>
      </c>
    </row>
    <row r="5" spans="1:1" ht="30" x14ac:dyDescent="0.25">
      <c r="A5" s="6" t="s">
        <v>69</v>
      </c>
    </row>
    <row r="7" spans="1:1" x14ac:dyDescent="0.25">
      <c r="A7" s="6" t="s">
        <v>68</v>
      </c>
    </row>
    <row r="9" spans="1:1" ht="30" x14ac:dyDescent="0.25">
      <c r="A9" s="6" t="s">
        <v>84</v>
      </c>
    </row>
    <row r="11" spans="1:1" ht="15.75" x14ac:dyDescent="0.25">
      <c r="A11" s="82" t="s">
        <v>83</v>
      </c>
    </row>
    <row r="12" spans="1:1" ht="15.75" x14ac:dyDescent="0.25">
      <c r="A12" s="82"/>
    </row>
    <row r="13" spans="1:1" x14ac:dyDescent="0.25">
      <c r="A13" s="6" t="s">
        <v>70</v>
      </c>
    </row>
    <row r="14" spans="1:1" x14ac:dyDescent="0.25">
      <c r="A14" s="63" t="s">
        <v>71</v>
      </c>
    </row>
    <row r="15" spans="1:1" x14ac:dyDescent="0.25">
      <c r="A15" s="63" t="s">
        <v>72</v>
      </c>
    </row>
    <row r="16" spans="1:1" x14ac:dyDescent="0.25">
      <c r="A16" s="63" t="s">
        <v>73</v>
      </c>
    </row>
    <row r="17" spans="1:1" x14ac:dyDescent="0.25">
      <c r="A17" s="63" t="s">
        <v>74</v>
      </c>
    </row>
    <row r="19" spans="1:1" ht="30" x14ac:dyDescent="0.25">
      <c r="A19" s="6" t="s">
        <v>82</v>
      </c>
    </row>
    <row r="22" spans="1:1" x14ac:dyDescent="0.25">
      <c r="A22" s="6" t="s">
        <v>77</v>
      </c>
    </row>
    <row r="23" spans="1:1" x14ac:dyDescent="0.25">
      <c r="A23" s="6" t="s">
        <v>80</v>
      </c>
    </row>
    <row r="25" spans="1:1" x14ac:dyDescent="0.25">
      <c r="A25" s="6" t="s">
        <v>81</v>
      </c>
    </row>
    <row r="32" spans="1:1" x14ac:dyDescent="0.25">
      <c r="A32" s="6" t="s">
        <v>75</v>
      </c>
    </row>
  </sheetData>
  <hyperlinks>
    <hyperlink ref="A11" r:id="rId1"/>
  </hyperlinks>
  <printOptions gridLines="1"/>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T738"/>
  <sheetViews>
    <sheetView zoomScaleNormal="100" workbookViewId="0">
      <pane xSplit="10" ySplit="6" topLeftCell="W7" activePane="bottomRight" state="frozen"/>
      <selection pane="topRight" activeCell="K1" sqref="K1"/>
      <selection pane="bottomLeft" activeCell="A2" sqref="A2"/>
      <selection pane="bottomRight" activeCell="E19" sqref="E19"/>
    </sheetView>
  </sheetViews>
  <sheetFormatPr defaultRowHeight="15" x14ac:dyDescent="0.25"/>
  <cols>
    <col min="1" max="1" width="50.85546875" style="15" customWidth="1"/>
    <col min="2" max="2" width="10.5703125" style="16" bestFit="1" customWidth="1"/>
    <col min="3" max="3" width="13" style="17" customWidth="1"/>
    <col min="4" max="4" width="13.5703125" style="17" bestFit="1" customWidth="1"/>
    <col min="5" max="6" width="11.85546875" style="16" customWidth="1"/>
    <col min="7" max="7" width="10.140625" style="16" customWidth="1"/>
    <col min="8" max="8" width="9.5703125" style="16" customWidth="1"/>
    <col min="9" max="9" width="4" style="16" customWidth="1"/>
    <col min="10" max="10" width="7.42578125" style="16" bestFit="1" customWidth="1"/>
    <col min="11" max="11" width="20.5703125" style="16" bestFit="1" customWidth="1"/>
    <col min="12" max="12" width="20.5703125" style="16" customWidth="1"/>
    <col min="13" max="13" width="16.85546875" style="16" bestFit="1" customWidth="1"/>
    <col min="14" max="14" width="16.28515625" style="16" bestFit="1" customWidth="1"/>
    <col min="15" max="16" width="18.85546875" style="16" customWidth="1"/>
    <col min="17" max="17" width="6.85546875" style="1" customWidth="1"/>
    <col min="18" max="18" width="9.140625" style="16"/>
    <col min="19" max="19" width="5" style="16" customWidth="1"/>
    <col min="20" max="20" width="12.85546875" style="16" bestFit="1" customWidth="1"/>
    <col min="21" max="21" width="13.28515625" style="37" customWidth="1"/>
    <col min="22" max="22" width="9.7109375" style="37" bestFit="1" customWidth="1"/>
    <col min="23" max="23" width="10.85546875" style="37" customWidth="1"/>
    <col min="24" max="24" width="10.42578125" style="37" customWidth="1"/>
    <col min="25" max="26" width="9.7109375" style="37" customWidth="1"/>
    <col min="27" max="28" width="17.140625" style="16" customWidth="1"/>
    <col min="29" max="29" width="2.140625" style="37" customWidth="1"/>
    <col min="30" max="31" width="9.140625" style="37"/>
    <col min="32" max="32" width="10.7109375" style="16" customWidth="1"/>
    <col min="33" max="33" width="10.85546875" style="16" customWidth="1"/>
    <col min="34" max="34" width="4.42578125" style="37" customWidth="1"/>
    <col min="35" max="37" width="4.42578125" style="16" customWidth="1"/>
    <col min="38" max="38" width="11" style="16" customWidth="1"/>
    <col min="39" max="39" width="2.28515625" style="16" customWidth="1"/>
    <col min="40" max="40" width="2.28515625" style="23" customWidth="1"/>
    <col min="41" max="41" width="2.28515625" style="47" customWidth="1"/>
    <col min="42" max="42" width="2.28515625" style="16" customWidth="1"/>
    <col min="43" max="43" width="3.85546875" style="23" customWidth="1"/>
    <col min="44" max="44" width="17.140625" style="16" customWidth="1"/>
    <col min="45" max="45" width="3.28515625" style="47" customWidth="1"/>
    <col min="46" max="16384" width="9.140625" style="16"/>
  </cols>
  <sheetData>
    <row r="5" spans="1:46" x14ac:dyDescent="0.25">
      <c r="A5" s="15" t="s">
        <v>7</v>
      </c>
    </row>
    <row r="6" spans="1:46" ht="65.25" customHeight="1" x14ac:dyDescent="0.25">
      <c r="D6" s="18" t="s">
        <v>18</v>
      </c>
      <c r="E6" s="18" t="s">
        <v>19</v>
      </c>
      <c r="F6" s="18" t="s">
        <v>20</v>
      </c>
      <c r="G6" s="18" t="s">
        <v>40</v>
      </c>
      <c r="H6" s="18" t="s">
        <v>43</v>
      </c>
      <c r="I6" s="18"/>
      <c r="J6" s="16" t="s">
        <v>50</v>
      </c>
      <c r="K6" s="19" t="s">
        <v>46</v>
      </c>
      <c r="L6" s="19" t="s">
        <v>16</v>
      </c>
      <c r="M6" s="19" t="s">
        <v>56</v>
      </c>
      <c r="N6" s="19" t="s">
        <v>17</v>
      </c>
      <c r="O6" s="20" t="s">
        <v>28</v>
      </c>
      <c r="P6" s="20" t="s">
        <v>42</v>
      </c>
      <c r="Q6" s="34"/>
      <c r="R6" s="21" t="s">
        <v>12</v>
      </c>
      <c r="T6" s="19" t="s">
        <v>29</v>
      </c>
      <c r="U6" s="36" t="s">
        <v>30</v>
      </c>
      <c r="V6" s="36" t="s">
        <v>31</v>
      </c>
      <c r="W6" s="36" t="s">
        <v>52</v>
      </c>
      <c r="X6" s="36" t="s">
        <v>53</v>
      </c>
      <c r="Y6" s="36" t="s">
        <v>54</v>
      </c>
      <c r="Z6" s="36" t="s">
        <v>55</v>
      </c>
      <c r="AA6" s="20" t="s">
        <v>34</v>
      </c>
      <c r="AB6" s="20" t="s">
        <v>41</v>
      </c>
      <c r="AC6" s="36"/>
      <c r="AD6" s="36" t="s">
        <v>32</v>
      </c>
      <c r="AE6" s="36" t="s">
        <v>33</v>
      </c>
      <c r="AF6" s="39" t="s">
        <v>45</v>
      </c>
      <c r="AL6" s="19" t="s">
        <v>29</v>
      </c>
      <c r="AM6" s="20" t="s">
        <v>57</v>
      </c>
      <c r="AN6" s="47" t="s">
        <v>59</v>
      </c>
      <c r="AO6" s="47" t="s">
        <v>61</v>
      </c>
      <c r="AQ6" s="47" t="s">
        <v>60</v>
      </c>
      <c r="AR6" s="20" t="s">
        <v>58</v>
      </c>
      <c r="AS6" s="47" t="s">
        <v>62</v>
      </c>
    </row>
    <row r="7" spans="1:46" x14ac:dyDescent="0.25">
      <c r="A7" s="15" t="s">
        <v>8</v>
      </c>
      <c r="B7" s="66">
        <v>40</v>
      </c>
      <c r="C7" s="67">
        <f>(B7-32)/1.8</f>
        <v>4.4444444444444446</v>
      </c>
      <c r="D7" s="17">
        <f>'Local weather Data'!I2</f>
        <v>0</v>
      </c>
      <c r="E7" s="17">
        <f>'Local weather Data'!N2</f>
        <v>0</v>
      </c>
      <c r="F7" s="17">
        <f>'Local weather Data'!S2</f>
        <v>0</v>
      </c>
      <c r="G7" s="17">
        <f>'Local weather Data'!AA2</f>
        <v>0</v>
      </c>
      <c r="H7" s="17">
        <f>'Local weather Data'!AI2</f>
        <v>0</v>
      </c>
      <c r="J7" s="22">
        <v>40909</v>
      </c>
      <c r="K7" s="23">
        <f ca="1">LOOKUP($D7+$B$8,$D$7:$D$736,$J$7:$J$735)</f>
        <v>41100</v>
      </c>
      <c r="L7" s="23">
        <f t="shared" ref="L7:L70" si="0">LOOKUP(E7+$B$8,$E$7:$E$735,$J$7:$J$735)</f>
        <v>41085</v>
      </c>
      <c r="M7" s="24">
        <f ca="1">L7-K7</f>
        <v>-15</v>
      </c>
      <c r="N7" s="23">
        <f t="shared" ref="N7:N70" si="1">LOOKUP(F7+$B$8,$F$7:$F$735,$J$7:$J$735)</f>
        <v>41116</v>
      </c>
      <c r="O7" s="23">
        <f>LOOKUP(G7+$B$8,$G$7:$G$735,$J$7:$J$735)</f>
        <v>41080</v>
      </c>
      <c r="P7" s="23">
        <f>LOOKUP(H7+$B$8,$H$7:$H$735,$J$7:$J$735)</f>
        <v>41071</v>
      </c>
      <c r="Q7" s="35"/>
      <c r="R7" s="24">
        <f t="shared" ref="R7:R70" ca="1" si="2">K7-J7</f>
        <v>191</v>
      </c>
      <c r="T7" s="64">
        <v>41044</v>
      </c>
      <c r="U7" s="38" t="e">
        <f t="shared" ref="U7:U29" ca="1" si="3">LOOKUP(T7,$K$7:$K$737,$J$7:$J$737)</f>
        <v>#N/A</v>
      </c>
      <c r="V7" s="38" t="e">
        <f t="shared" ref="V7:V29" si="4">LOOKUP(T7,$L$7:$L$737,$J$7:$J$737)</f>
        <v>#N/A</v>
      </c>
      <c r="W7" s="23" t="e">
        <f ca="1">LOOKUP(U7,$J$7:$J$737,$L$7:$L$737)</f>
        <v>#N/A</v>
      </c>
      <c r="X7" s="23" t="e">
        <f>LOOKUP(V7,$J$7:$J$737,$K$7:$K$737)</f>
        <v>#N/A</v>
      </c>
      <c r="Y7" s="24" t="e">
        <f ca="1">W7-T7</f>
        <v>#N/A</v>
      </c>
      <c r="Z7" s="24" t="e">
        <f>X7-T7</f>
        <v>#N/A</v>
      </c>
      <c r="AA7" s="23" t="e">
        <f t="shared" ref="AA7:AA29" si="5">LOOKUP(T7,$O$7:$O$737,$J$7:$J$737)</f>
        <v>#N/A</v>
      </c>
      <c r="AB7" s="23" t="e">
        <f>LOOKUP(T7,$P$7:$P$737,$J$7:$J$737)</f>
        <v>#N/A</v>
      </c>
      <c r="AC7" s="38"/>
      <c r="AL7" s="23">
        <v>41044</v>
      </c>
      <c r="AM7" s="23" t="e">
        <v>#N/A</v>
      </c>
      <c r="AN7" s="23" t="e">
        <v>#N/A</v>
      </c>
      <c r="AO7" s="47" t="e">
        <v>#N/A</v>
      </c>
      <c r="AQ7" s="23" t="e">
        <v>#N/A</v>
      </c>
      <c r="AR7" s="23" t="e">
        <v>#N/A</v>
      </c>
      <c r="AS7" s="47" t="e">
        <v>#N/A</v>
      </c>
    </row>
    <row r="8" spans="1:46" x14ac:dyDescent="0.25">
      <c r="A8" s="15" t="s">
        <v>9</v>
      </c>
      <c r="B8" s="68">
        <v>29000</v>
      </c>
      <c r="C8" s="68"/>
      <c r="D8" s="17">
        <f>'Local weather Data'!I3</f>
        <v>0</v>
      </c>
      <c r="E8" s="17">
        <f>'Local weather Data'!N3</f>
        <v>0</v>
      </c>
      <c r="F8" s="17">
        <f>'Local weather Data'!S3</f>
        <v>0</v>
      </c>
      <c r="G8" s="17">
        <f>'Local weather Data'!AA3</f>
        <v>0</v>
      </c>
      <c r="H8" s="17">
        <f>'Local weather Data'!AI3</f>
        <v>0</v>
      </c>
      <c r="J8" s="22">
        <v>40910</v>
      </c>
      <c r="K8" s="23">
        <f t="shared" ref="K8:K19" ca="1" si="6">LOOKUP(D8+$B$8,$D$7:$D$736,$J$7:$J$735)</f>
        <v>41100</v>
      </c>
      <c r="L8" s="23">
        <f t="shared" si="0"/>
        <v>41085</v>
      </c>
      <c r="M8" s="24">
        <f ca="1">L8-K8</f>
        <v>-15</v>
      </c>
      <c r="N8" s="23">
        <f t="shared" si="1"/>
        <v>41116</v>
      </c>
      <c r="O8" s="23">
        <f t="shared" ref="O8:O71" si="7">LOOKUP(G8+$B$8,$G$7:$G$735,$J$7:$J$735)</f>
        <v>41080</v>
      </c>
      <c r="P8" s="23">
        <f t="shared" ref="P8:P71" si="8">LOOKUP(H8+$B$8,$H$7:$H$735,$J$7:$J$735)</f>
        <v>41071</v>
      </c>
      <c r="Q8" s="35"/>
      <c r="R8" s="24">
        <f t="shared" ca="1" si="2"/>
        <v>190</v>
      </c>
      <c r="T8" s="23">
        <f>T7+$B$10</f>
        <v>41051</v>
      </c>
      <c r="U8" s="38" t="e">
        <f t="shared" ca="1" si="3"/>
        <v>#N/A</v>
      </c>
      <c r="V8" s="38" t="e">
        <f t="shared" si="4"/>
        <v>#N/A</v>
      </c>
      <c r="W8" s="23" t="e">
        <f t="shared" ref="W8:W39" ca="1" si="9">LOOKUP(U8,$J$7:$J$737,$L$7:$L$737)</f>
        <v>#N/A</v>
      </c>
      <c r="X8" s="23" t="e">
        <f t="shared" ref="X8:X39" si="10">LOOKUP(V8,$J$7:$J$737,$K$7:$K$737)</f>
        <v>#N/A</v>
      </c>
      <c r="Y8" s="24" t="e">
        <f t="shared" ref="Y8:Y39" ca="1" si="11">W8-T8</f>
        <v>#N/A</v>
      </c>
      <c r="Z8" s="24" t="e">
        <f t="shared" ref="Z8:Z39" si="12">X8-T8</f>
        <v>#N/A</v>
      </c>
      <c r="AA8" s="23" t="e">
        <f t="shared" si="5"/>
        <v>#N/A</v>
      </c>
      <c r="AB8" s="23" t="e">
        <f t="shared" ref="AB8:AB39" si="13">LOOKUP(T8,$P$7:$P$737,$J$7:$J$737)</f>
        <v>#N/A</v>
      </c>
      <c r="AC8" s="38"/>
      <c r="AD8" s="37" t="e">
        <f ca="1">U8-U7</f>
        <v>#N/A</v>
      </c>
      <c r="AE8" s="37" t="e">
        <f>V8-V7</f>
        <v>#N/A</v>
      </c>
      <c r="AF8" s="16" t="e">
        <f>AA8-AA7</f>
        <v>#N/A</v>
      </c>
      <c r="AG8" s="16" t="e">
        <f>AB8-AB7</f>
        <v>#N/A</v>
      </c>
      <c r="AL8" s="23">
        <v>41051</v>
      </c>
      <c r="AM8" s="23" t="e">
        <v>#N/A</v>
      </c>
      <c r="AN8" s="23" t="e">
        <v>#N/A</v>
      </c>
      <c r="AO8" s="47" t="e">
        <v>#N/A</v>
      </c>
      <c r="AQ8" s="23" t="e">
        <v>#N/A</v>
      </c>
      <c r="AR8" s="23" t="e">
        <v>#N/A</v>
      </c>
      <c r="AS8" s="47" t="e">
        <v>#N/A</v>
      </c>
    </row>
    <row r="9" spans="1:46" ht="60" x14ac:dyDescent="0.25">
      <c r="A9" s="65" t="s">
        <v>76</v>
      </c>
      <c r="B9" s="66">
        <v>5</v>
      </c>
      <c r="C9" s="68"/>
      <c r="D9" s="17">
        <f>'Local weather Data'!I4</f>
        <v>0</v>
      </c>
      <c r="E9" s="17">
        <f>'Local weather Data'!N4</f>
        <v>0</v>
      </c>
      <c r="F9" s="17">
        <f>'Local weather Data'!S4</f>
        <v>0</v>
      </c>
      <c r="G9" s="17">
        <f>'Local weather Data'!AA4</f>
        <v>0</v>
      </c>
      <c r="H9" s="17">
        <f>'Local weather Data'!AI4</f>
        <v>0</v>
      </c>
      <c r="J9" s="22">
        <v>40911</v>
      </c>
      <c r="K9" s="23">
        <f t="shared" ca="1" si="6"/>
        <v>41100</v>
      </c>
      <c r="L9" s="23">
        <f t="shared" si="0"/>
        <v>41085</v>
      </c>
      <c r="M9" s="24">
        <f t="shared" ref="M9:M71" ca="1" si="14">L9-K9</f>
        <v>-15</v>
      </c>
      <c r="N9" s="23">
        <f t="shared" si="1"/>
        <v>41116</v>
      </c>
      <c r="O9" s="23">
        <f>LOOKUP(G9+$B$8,$G$7:$G$735,$J$7:$J$735)</f>
        <v>41080</v>
      </c>
      <c r="P9" s="23">
        <f t="shared" si="8"/>
        <v>41071</v>
      </c>
      <c r="Q9" s="35"/>
      <c r="R9" s="24">
        <f t="shared" ca="1" si="2"/>
        <v>189</v>
      </c>
      <c r="T9" s="23">
        <f t="shared" ref="T9:T29" si="15">T8+$B$10</f>
        <v>41058</v>
      </c>
      <c r="U9" s="38" t="e">
        <f t="shared" ca="1" si="3"/>
        <v>#N/A</v>
      </c>
      <c r="V9" s="38" t="e">
        <f t="shared" si="4"/>
        <v>#N/A</v>
      </c>
      <c r="W9" s="23" t="e">
        <f t="shared" ca="1" si="9"/>
        <v>#N/A</v>
      </c>
      <c r="X9" s="23" t="e">
        <f t="shared" si="10"/>
        <v>#N/A</v>
      </c>
      <c r="Y9" s="24" t="e">
        <f t="shared" ca="1" si="11"/>
        <v>#N/A</v>
      </c>
      <c r="Z9" s="24" t="e">
        <f t="shared" si="12"/>
        <v>#N/A</v>
      </c>
      <c r="AA9" s="23" t="e">
        <f t="shared" si="5"/>
        <v>#N/A</v>
      </c>
      <c r="AB9" s="23" t="e">
        <f t="shared" si="13"/>
        <v>#N/A</v>
      </c>
      <c r="AC9" s="38"/>
      <c r="AD9" s="37" t="e">
        <f t="shared" ref="AD9:AD29" ca="1" si="16">U9-U8</f>
        <v>#N/A</v>
      </c>
      <c r="AE9" s="37" t="e">
        <f t="shared" ref="AE9:AE29" si="17">V9-V8</f>
        <v>#N/A</v>
      </c>
      <c r="AF9" s="16" t="e">
        <f t="shared" ref="AF9:AF39" si="18">AA9-AA8</f>
        <v>#N/A</v>
      </c>
      <c r="AG9" s="16" t="e">
        <f t="shared" ref="AG9:AG39" si="19">AB9-AB8</f>
        <v>#N/A</v>
      </c>
      <c r="AL9" s="23">
        <v>41058</v>
      </c>
      <c r="AM9" s="23" t="e">
        <v>#N/A</v>
      </c>
      <c r="AN9" s="23" t="e">
        <v>#N/A</v>
      </c>
      <c r="AO9" s="47" t="e">
        <v>#N/A</v>
      </c>
      <c r="AQ9" s="23" t="e">
        <v>#N/A</v>
      </c>
      <c r="AR9" s="23" t="e">
        <v>#N/A</v>
      </c>
      <c r="AS9" s="47" t="e">
        <v>#N/A</v>
      </c>
    </row>
    <row r="10" spans="1:46" x14ac:dyDescent="0.25">
      <c r="A10" s="15" t="s">
        <v>23</v>
      </c>
      <c r="B10" s="66">
        <v>7</v>
      </c>
      <c r="C10" s="68"/>
      <c r="D10" s="17">
        <f>'Local weather Data'!I5</f>
        <v>0</v>
      </c>
      <c r="E10" s="17">
        <f>'Local weather Data'!N5</f>
        <v>0</v>
      </c>
      <c r="F10" s="17">
        <f>'Local weather Data'!S5</f>
        <v>0</v>
      </c>
      <c r="G10" s="17">
        <f>'Local weather Data'!AA5</f>
        <v>0</v>
      </c>
      <c r="H10" s="17">
        <f>'Local weather Data'!AI5</f>
        <v>0</v>
      </c>
      <c r="J10" s="22">
        <v>40912</v>
      </c>
      <c r="K10" s="23">
        <f t="shared" ca="1" si="6"/>
        <v>41100</v>
      </c>
      <c r="L10" s="23">
        <f t="shared" si="0"/>
        <v>41085</v>
      </c>
      <c r="M10" s="24">
        <f t="shared" ca="1" si="14"/>
        <v>-15</v>
      </c>
      <c r="N10" s="23">
        <f t="shared" si="1"/>
        <v>41116</v>
      </c>
      <c r="O10" s="23">
        <f>LOOKUP(G10+$B$8,$G$7:$G$735,$J$7:$J$735)</f>
        <v>41080</v>
      </c>
      <c r="P10" s="23">
        <f t="shared" si="8"/>
        <v>41071</v>
      </c>
      <c r="Q10" s="35"/>
      <c r="R10" s="24">
        <f t="shared" ca="1" si="2"/>
        <v>188</v>
      </c>
      <c r="T10" s="23">
        <f t="shared" si="15"/>
        <v>41065</v>
      </c>
      <c r="U10" s="38" t="e">
        <f t="shared" ca="1" si="3"/>
        <v>#N/A</v>
      </c>
      <c r="V10" s="38" t="e">
        <f t="shared" si="4"/>
        <v>#N/A</v>
      </c>
      <c r="W10" s="23" t="e">
        <f t="shared" ca="1" si="9"/>
        <v>#N/A</v>
      </c>
      <c r="X10" s="23" t="e">
        <f t="shared" si="10"/>
        <v>#N/A</v>
      </c>
      <c r="Y10" s="24" t="e">
        <f t="shared" ca="1" si="11"/>
        <v>#N/A</v>
      </c>
      <c r="Z10" s="24" t="e">
        <f t="shared" si="12"/>
        <v>#N/A</v>
      </c>
      <c r="AA10" s="23" t="e">
        <f t="shared" si="5"/>
        <v>#N/A</v>
      </c>
      <c r="AB10" s="23" t="e">
        <f t="shared" si="13"/>
        <v>#N/A</v>
      </c>
      <c r="AC10" s="38"/>
      <c r="AD10" s="37" t="e">
        <f t="shared" ca="1" si="16"/>
        <v>#N/A</v>
      </c>
      <c r="AE10" s="37" t="e">
        <f t="shared" si="17"/>
        <v>#N/A</v>
      </c>
      <c r="AF10" s="16" t="e">
        <f t="shared" si="18"/>
        <v>#N/A</v>
      </c>
      <c r="AG10" s="16" t="e">
        <f t="shared" si="19"/>
        <v>#N/A</v>
      </c>
      <c r="AL10" s="23">
        <v>41065</v>
      </c>
      <c r="AM10" s="23" t="e">
        <v>#N/A</v>
      </c>
      <c r="AN10" s="23" t="e">
        <v>#N/A</v>
      </c>
      <c r="AO10" s="47" t="e">
        <v>#N/A</v>
      </c>
      <c r="AQ10" s="23">
        <v>40994</v>
      </c>
      <c r="AR10" s="23" t="e">
        <v>#N/A</v>
      </c>
      <c r="AS10" s="47" t="e">
        <v>#N/A</v>
      </c>
    </row>
    <row r="11" spans="1:46" ht="15.75" thickBot="1" x14ac:dyDescent="0.3">
      <c r="D11" s="17">
        <f>'Local weather Data'!I6</f>
        <v>0</v>
      </c>
      <c r="E11" s="17">
        <f>'Local weather Data'!N6</f>
        <v>0</v>
      </c>
      <c r="F11" s="17">
        <f>'Local weather Data'!S6</f>
        <v>0</v>
      </c>
      <c r="G11" s="17">
        <f>'Local weather Data'!AA6</f>
        <v>0</v>
      </c>
      <c r="H11" s="17">
        <f>'Local weather Data'!AI6</f>
        <v>0</v>
      </c>
      <c r="J11" s="22">
        <v>40913</v>
      </c>
      <c r="K11" s="23">
        <f t="shared" ca="1" si="6"/>
        <v>41100</v>
      </c>
      <c r="L11" s="23">
        <f t="shared" si="0"/>
        <v>41085</v>
      </c>
      <c r="M11" s="24">
        <f t="shared" ca="1" si="14"/>
        <v>-15</v>
      </c>
      <c r="N11" s="23">
        <f t="shared" si="1"/>
        <v>41116</v>
      </c>
      <c r="O11" s="23">
        <f t="shared" si="7"/>
        <v>41080</v>
      </c>
      <c r="P11" s="23">
        <f t="shared" si="8"/>
        <v>41071</v>
      </c>
      <c r="Q11" s="35"/>
      <c r="R11" s="24">
        <f t="shared" ca="1" si="2"/>
        <v>187</v>
      </c>
      <c r="T11" s="23">
        <f>T10+$B$10</f>
        <v>41072</v>
      </c>
      <c r="U11" s="38" t="e">
        <f t="shared" ca="1" si="3"/>
        <v>#N/A</v>
      </c>
      <c r="V11" s="38" t="e">
        <f t="shared" si="4"/>
        <v>#N/A</v>
      </c>
      <c r="W11" s="23" t="e">
        <f t="shared" ca="1" si="9"/>
        <v>#N/A</v>
      </c>
      <c r="X11" s="23" t="e">
        <f t="shared" si="10"/>
        <v>#N/A</v>
      </c>
      <c r="Y11" s="24" t="e">
        <f t="shared" ca="1" si="11"/>
        <v>#N/A</v>
      </c>
      <c r="Z11" s="24" t="e">
        <f t="shared" si="12"/>
        <v>#N/A</v>
      </c>
      <c r="AA11" s="23" t="e">
        <f t="shared" si="5"/>
        <v>#N/A</v>
      </c>
      <c r="AB11" s="23">
        <f t="shared" si="13"/>
        <v>40982</v>
      </c>
      <c r="AC11" s="38"/>
      <c r="AD11" s="37" t="e">
        <f t="shared" ca="1" si="16"/>
        <v>#N/A</v>
      </c>
      <c r="AE11" s="37" t="e">
        <f t="shared" si="17"/>
        <v>#N/A</v>
      </c>
      <c r="AF11" s="16" t="e">
        <f t="shared" si="18"/>
        <v>#N/A</v>
      </c>
      <c r="AG11" s="16" t="e">
        <f>AB11-AB10</f>
        <v>#N/A</v>
      </c>
      <c r="AL11" s="23">
        <v>41072</v>
      </c>
      <c r="AM11" s="23" t="e">
        <v>#N/A</v>
      </c>
      <c r="AN11" s="23">
        <v>40999</v>
      </c>
      <c r="AO11" s="47" t="e">
        <v>#N/A</v>
      </c>
      <c r="AQ11" s="23">
        <v>41007</v>
      </c>
      <c r="AR11" s="23">
        <v>41001</v>
      </c>
      <c r="AS11" s="47" t="e">
        <v>#N/A</v>
      </c>
      <c r="AT11" s="16">
        <f>AL11-AR11</f>
        <v>71</v>
      </c>
    </row>
    <row r="12" spans="1:46" ht="15.75" thickTop="1" x14ac:dyDescent="0.25">
      <c r="A12" s="12" t="s">
        <v>24</v>
      </c>
      <c r="B12" s="56"/>
      <c r="C12" s="57"/>
      <c r="D12" s="17">
        <f>'Local weather Data'!I7</f>
        <v>0</v>
      </c>
      <c r="E12" s="17">
        <f>'Local weather Data'!N7</f>
        <v>0</v>
      </c>
      <c r="F12" s="17">
        <f>'Local weather Data'!S7</f>
        <v>0</v>
      </c>
      <c r="G12" s="17">
        <f>'Local weather Data'!AA7</f>
        <v>0</v>
      </c>
      <c r="H12" s="17">
        <f>'Local weather Data'!AI7</f>
        <v>0</v>
      </c>
      <c r="J12" s="22">
        <v>40914</v>
      </c>
      <c r="K12" s="23">
        <f t="shared" ca="1" si="6"/>
        <v>41100</v>
      </c>
      <c r="L12" s="23">
        <f t="shared" si="0"/>
        <v>41085</v>
      </c>
      <c r="M12" s="24">
        <f t="shared" ca="1" si="14"/>
        <v>-15</v>
      </c>
      <c r="N12" s="23">
        <f t="shared" si="1"/>
        <v>41116</v>
      </c>
      <c r="O12" s="23">
        <f t="shared" si="7"/>
        <v>41080</v>
      </c>
      <c r="P12" s="23">
        <f t="shared" si="8"/>
        <v>41071</v>
      </c>
      <c r="Q12" s="35"/>
      <c r="R12" s="24">
        <f t="shared" ca="1" si="2"/>
        <v>186</v>
      </c>
      <c r="T12" s="23">
        <f t="shared" si="15"/>
        <v>41079</v>
      </c>
      <c r="U12" s="38" t="e">
        <f t="shared" ca="1" si="3"/>
        <v>#N/A</v>
      </c>
      <c r="V12" s="38" t="e">
        <f t="shared" si="4"/>
        <v>#N/A</v>
      </c>
      <c r="W12" s="23" t="e">
        <f t="shared" ca="1" si="9"/>
        <v>#N/A</v>
      </c>
      <c r="X12" s="23" t="e">
        <f t="shared" si="10"/>
        <v>#N/A</v>
      </c>
      <c r="Y12" s="24" t="e">
        <f t="shared" ca="1" si="11"/>
        <v>#N/A</v>
      </c>
      <c r="Z12" s="24" t="e">
        <f t="shared" si="12"/>
        <v>#N/A</v>
      </c>
      <c r="AA12" s="23" t="e">
        <f t="shared" si="5"/>
        <v>#N/A</v>
      </c>
      <c r="AB12" s="23">
        <f t="shared" si="13"/>
        <v>41005</v>
      </c>
      <c r="AC12" s="38"/>
      <c r="AD12" s="37" t="e">
        <f ca="1">U12-U11</f>
        <v>#N/A</v>
      </c>
      <c r="AE12" s="37" t="e">
        <f t="shared" si="17"/>
        <v>#N/A</v>
      </c>
      <c r="AF12" s="16" t="e">
        <f t="shared" si="18"/>
        <v>#N/A</v>
      </c>
      <c r="AG12" s="16">
        <f t="shared" si="19"/>
        <v>23</v>
      </c>
      <c r="AL12" s="23">
        <v>41079</v>
      </c>
      <c r="AM12" s="23">
        <v>41002</v>
      </c>
      <c r="AN12" s="23">
        <v>41009</v>
      </c>
      <c r="AO12" s="47" t="e">
        <v>#N/A</v>
      </c>
      <c r="AQ12" s="23">
        <v>41019</v>
      </c>
      <c r="AR12" s="23">
        <v>41012</v>
      </c>
      <c r="AS12" s="47">
        <v>41002</v>
      </c>
      <c r="AT12" s="16">
        <f t="shared" ref="AT12:AT35" si="20">AL12-AR12</f>
        <v>67</v>
      </c>
    </row>
    <row r="13" spans="1:46" x14ac:dyDescent="0.25">
      <c r="A13" s="13" t="s">
        <v>38</v>
      </c>
      <c r="B13" s="58">
        <v>40998</v>
      </c>
      <c r="C13" s="59"/>
      <c r="D13" s="17">
        <f>'Local weather Data'!I8</f>
        <v>0</v>
      </c>
      <c r="E13" s="17">
        <f>'Local weather Data'!N8</f>
        <v>0</v>
      </c>
      <c r="F13" s="17">
        <f>'Local weather Data'!S8</f>
        <v>0</v>
      </c>
      <c r="G13" s="17">
        <f>'Local weather Data'!AA8</f>
        <v>0</v>
      </c>
      <c r="H13" s="17">
        <f>'Local weather Data'!AI8</f>
        <v>0</v>
      </c>
      <c r="J13" s="22">
        <v>40915</v>
      </c>
      <c r="K13" s="23">
        <f t="shared" ca="1" si="6"/>
        <v>41100</v>
      </c>
      <c r="L13" s="23">
        <f t="shared" si="0"/>
        <v>41085</v>
      </c>
      <c r="M13" s="24">
        <f t="shared" ca="1" si="14"/>
        <v>-15</v>
      </c>
      <c r="N13" s="23">
        <f>LOOKUP(F13+$B$8,$F$7:$F$735,$J$7:$J$735)</f>
        <v>41116</v>
      </c>
      <c r="O13" s="23">
        <f t="shared" si="7"/>
        <v>41080</v>
      </c>
      <c r="P13" s="23">
        <f t="shared" si="8"/>
        <v>41071</v>
      </c>
      <c r="Q13" s="35"/>
      <c r="R13" s="24">
        <f t="shared" ca="1" si="2"/>
        <v>185</v>
      </c>
      <c r="T13" s="23">
        <f t="shared" si="15"/>
        <v>41086</v>
      </c>
      <c r="U13" s="38" t="e">
        <f t="shared" ca="1" si="3"/>
        <v>#N/A</v>
      </c>
      <c r="V13" s="38">
        <f t="shared" si="4"/>
        <v>40983</v>
      </c>
      <c r="W13" s="23" t="e">
        <f t="shared" ca="1" si="9"/>
        <v>#N/A</v>
      </c>
      <c r="X13" s="23">
        <f t="shared" ca="1" si="10"/>
        <v>41101</v>
      </c>
      <c r="Y13" s="24" t="e">
        <f t="shared" ca="1" si="11"/>
        <v>#N/A</v>
      </c>
      <c r="Z13" s="24">
        <f t="shared" ca="1" si="12"/>
        <v>15</v>
      </c>
      <c r="AA13" s="23">
        <f>LOOKUP(T13,$O$7:$O$737,$J$7:$J$737)</f>
        <v>41005</v>
      </c>
      <c r="AB13" s="23">
        <f>LOOKUP(T13,$P$7:$P$737,$J$7:$J$737)</f>
        <v>41017</v>
      </c>
      <c r="AC13" s="38"/>
      <c r="AD13" s="37" t="e">
        <f t="shared" ca="1" si="16"/>
        <v>#N/A</v>
      </c>
      <c r="AE13" s="37" t="e">
        <f t="shared" si="17"/>
        <v>#N/A</v>
      </c>
      <c r="AF13" s="16" t="e">
        <f t="shared" si="18"/>
        <v>#N/A</v>
      </c>
      <c r="AG13" s="16">
        <f t="shared" si="19"/>
        <v>12</v>
      </c>
      <c r="AL13" s="23">
        <v>41086</v>
      </c>
      <c r="AM13" s="23">
        <v>41012</v>
      </c>
      <c r="AN13" s="23">
        <v>41019</v>
      </c>
      <c r="AO13" s="47">
        <v>41002</v>
      </c>
      <c r="AQ13" s="23">
        <v>41029</v>
      </c>
      <c r="AR13" s="23">
        <v>41024</v>
      </c>
      <c r="AS13" s="47">
        <v>41014</v>
      </c>
      <c r="AT13" s="16">
        <f t="shared" si="20"/>
        <v>62</v>
      </c>
    </row>
    <row r="14" spans="1:46" x14ac:dyDescent="0.25">
      <c r="A14" s="13" t="s">
        <v>39</v>
      </c>
      <c r="B14" s="58"/>
      <c r="C14" s="59"/>
      <c r="D14" s="17">
        <f>'Local weather Data'!I9</f>
        <v>0</v>
      </c>
      <c r="E14" s="17">
        <f>'Local weather Data'!N9</f>
        <v>0</v>
      </c>
      <c r="F14" s="17">
        <f>'Local weather Data'!S9</f>
        <v>0</v>
      </c>
      <c r="G14" s="17">
        <f>'Local weather Data'!AA9</f>
        <v>0</v>
      </c>
      <c r="H14" s="17">
        <f>'Local weather Data'!AI9</f>
        <v>0</v>
      </c>
      <c r="J14" s="22">
        <v>40916</v>
      </c>
      <c r="K14" s="23">
        <f t="shared" ca="1" si="6"/>
        <v>41100</v>
      </c>
      <c r="L14" s="23">
        <f t="shared" si="0"/>
        <v>41085</v>
      </c>
      <c r="M14" s="24">
        <f t="shared" ca="1" si="14"/>
        <v>-15</v>
      </c>
      <c r="N14" s="23">
        <f t="shared" si="1"/>
        <v>41116</v>
      </c>
      <c r="O14" s="23">
        <f>LOOKUP(G14+$B$8,$G$7:$G$735,$J$7:$J$735)</f>
        <v>41080</v>
      </c>
      <c r="P14" s="23">
        <f t="shared" si="8"/>
        <v>41071</v>
      </c>
      <c r="Q14" s="35"/>
      <c r="R14" s="24">
        <f t="shared" ca="1" si="2"/>
        <v>184</v>
      </c>
      <c r="T14" s="23">
        <f t="shared" si="15"/>
        <v>41093</v>
      </c>
      <c r="U14" s="38" t="e">
        <f t="shared" ca="1" si="3"/>
        <v>#N/A</v>
      </c>
      <c r="V14" s="38">
        <f t="shared" si="4"/>
        <v>41018</v>
      </c>
      <c r="W14" s="23" t="e">
        <f t="shared" ca="1" si="9"/>
        <v>#N/A</v>
      </c>
      <c r="X14" s="23">
        <f t="shared" ca="1" si="10"/>
        <v>41106</v>
      </c>
      <c r="Y14" s="24" t="e">
        <f t="shared" ca="1" si="11"/>
        <v>#N/A</v>
      </c>
      <c r="Z14" s="24">
        <f t="shared" ca="1" si="12"/>
        <v>13</v>
      </c>
      <c r="AA14" s="23">
        <f t="shared" si="5"/>
        <v>41016</v>
      </c>
      <c r="AB14" s="23">
        <f t="shared" si="13"/>
        <v>41029</v>
      </c>
      <c r="AC14" s="38"/>
      <c r="AD14" s="37" t="e">
        <f t="shared" ca="1" si="16"/>
        <v>#N/A</v>
      </c>
      <c r="AE14" s="37">
        <f t="shared" si="17"/>
        <v>35</v>
      </c>
      <c r="AF14" s="16">
        <f t="shared" si="18"/>
        <v>11</v>
      </c>
      <c r="AG14" s="16">
        <f t="shared" si="19"/>
        <v>12</v>
      </c>
      <c r="AL14" s="23">
        <v>41093</v>
      </c>
      <c r="AM14" s="23">
        <v>41022</v>
      </c>
      <c r="AN14" s="23">
        <v>41029</v>
      </c>
      <c r="AO14" s="47">
        <v>41013</v>
      </c>
      <c r="AQ14" s="23">
        <v>41039</v>
      </c>
      <c r="AR14" s="23">
        <v>41034</v>
      </c>
      <c r="AS14" s="47">
        <v>41026</v>
      </c>
      <c r="AT14" s="16">
        <f t="shared" si="20"/>
        <v>59</v>
      </c>
    </row>
    <row r="15" spans="1:46" x14ac:dyDescent="0.25">
      <c r="A15" s="13" t="s">
        <v>25</v>
      </c>
      <c r="B15" s="58">
        <v>41055</v>
      </c>
      <c r="C15" s="59"/>
      <c r="D15" s="17">
        <f>'Local weather Data'!I10</f>
        <v>0</v>
      </c>
      <c r="E15" s="17">
        <f>'Local weather Data'!N10</f>
        <v>0</v>
      </c>
      <c r="F15" s="17">
        <f>'Local weather Data'!S10</f>
        <v>0</v>
      </c>
      <c r="G15" s="17">
        <f>'Local weather Data'!AA10</f>
        <v>0</v>
      </c>
      <c r="H15" s="17">
        <f>'Local weather Data'!AI10</f>
        <v>0</v>
      </c>
      <c r="J15" s="22">
        <v>40917</v>
      </c>
      <c r="K15" s="23">
        <f t="shared" ca="1" si="6"/>
        <v>41100</v>
      </c>
      <c r="L15" s="23">
        <f t="shared" si="0"/>
        <v>41085</v>
      </c>
      <c r="M15" s="24">
        <f t="shared" ca="1" si="14"/>
        <v>-15</v>
      </c>
      <c r="N15" s="23">
        <f t="shared" si="1"/>
        <v>41116</v>
      </c>
      <c r="O15" s="23">
        <f t="shared" si="7"/>
        <v>41080</v>
      </c>
      <c r="P15" s="23">
        <f t="shared" si="8"/>
        <v>41071</v>
      </c>
      <c r="Q15" s="35"/>
      <c r="R15" s="24">
        <f t="shared" ca="1" si="2"/>
        <v>183</v>
      </c>
      <c r="T15" s="23">
        <f t="shared" si="15"/>
        <v>41100</v>
      </c>
      <c r="U15" s="38">
        <f t="shared" ca="1" si="3"/>
        <v>40982</v>
      </c>
      <c r="V15" s="38">
        <f t="shared" si="4"/>
        <v>41035</v>
      </c>
      <c r="W15" s="23">
        <f t="shared" ca="1" si="9"/>
        <v>41086</v>
      </c>
      <c r="X15" s="23">
        <f t="shared" ca="1" si="10"/>
        <v>41112</v>
      </c>
      <c r="Y15" s="24">
        <f t="shared" ca="1" si="11"/>
        <v>-14</v>
      </c>
      <c r="Z15" s="24">
        <f t="shared" ca="1" si="12"/>
        <v>12</v>
      </c>
      <c r="AA15" s="23">
        <f t="shared" si="5"/>
        <v>41026</v>
      </c>
      <c r="AB15" s="23">
        <f t="shared" si="13"/>
        <v>41039</v>
      </c>
      <c r="AC15" s="38"/>
      <c r="AD15" s="37" t="e">
        <f t="shared" ca="1" si="16"/>
        <v>#N/A</v>
      </c>
      <c r="AE15" s="37">
        <f t="shared" si="17"/>
        <v>17</v>
      </c>
      <c r="AF15" s="16">
        <f t="shared" si="18"/>
        <v>10</v>
      </c>
      <c r="AG15" s="16">
        <f t="shared" si="19"/>
        <v>10</v>
      </c>
      <c r="AL15" s="23">
        <v>41100</v>
      </c>
      <c r="AM15" s="23">
        <v>41033</v>
      </c>
      <c r="AN15" s="23">
        <v>41038</v>
      </c>
      <c r="AO15" s="47">
        <v>41023</v>
      </c>
      <c r="AQ15" s="23">
        <v>41048</v>
      </c>
      <c r="AR15" s="23">
        <v>41044</v>
      </c>
      <c r="AS15" s="47">
        <v>41036</v>
      </c>
      <c r="AT15" s="16">
        <f t="shared" si="20"/>
        <v>56</v>
      </c>
    </row>
    <row r="16" spans="1:46" x14ac:dyDescent="0.25">
      <c r="A16" s="13" t="s">
        <v>27</v>
      </c>
      <c r="B16" s="60">
        <v>60</v>
      </c>
      <c r="C16" s="59"/>
      <c r="D16" s="17">
        <f>'Local weather Data'!I11</f>
        <v>0</v>
      </c>
      <c r="E16" s="17">
        <f>'Local weather Data'!N11</f>
        <v>0</v>
      </c>
      <c r="F16" s="17">
        <f>'Local weather Data'!S11</f>
        <v>0</v>
      </c>
      <c r="G16" s="17">
        <f>'Local weather Data'!AA11</f>
        <v>0</v>
      </c>
      <c r="H16" s="17">
        <f>'Local weather Data'!AI11</f>
        <v>0</v>
      </c>
      <c r="J16" s="22">
        <v>40918</v>
      </c>
      <c r="K16" s="23">
        <f t="shared" ca="1" si="6"/>
        <v>41100</v>
      </c>
      <c r="L16" s="23">
        <f t="shared" si="0"/>
        <v>41085</v>
      </c>
      <c r="M16" s="24">
        <f t="shared" ca="1" si="14"/>
        <v>-15</v>
      </c>
      <c r="N16" s="23">
        <f t="shared" si="1"/>
        <v>41116</v>
      </c>
      <c r="O16" s="23">
        <f t="shared" si="7"/>
        <v>41080</v>
      </c>
      <c r="P16" s="23">
        <f t="shared" si="8"/>
        <v>41071</v>
      </c>
      <c r="Q16" s="35"/>
      <c r="R16" s="24">
        <f t="shared" ca="1" si="2"/>
        <v>182</v>
      </c>
      <c r="T16" s="23">
        <f t="shared" si="15"/>
        <v>41107</v>
      </c>
      <c r="U16" s="38">
        <f t="shared" ca="1" si="3"/>
        <v>41023</v>
      </c>
      <c r="V16" s="38">
        <f t="shared" si="4"/>
        <v>41047</v>
      </c>
      <c r="W16" s="23">
        <f t="shared" ca="1" si="9"/>
        <v>41095</v>
      </c>
      <c r="X16" s="23">
        <f t="shared" ca="1" si="10"/>
        <v>41118</v>
      </c>
      <c r="Y16" s="24">
        <f ca="1">W16-T16</f>
        <v>-12</v>
      </c>
      <c r="Z16" s="24">
        <f t="shared" ca="1" si="12"/>
        <v>11</v>
      </c>
      <c r="AA16" s="23">
        <f t="shared" si="5"/>
        <v>41036</v>
      </c>
      <c r="AB16" s="23">
        <f t="shared" si="13"/>
        <v>41048</v>
      </c>
      <c r="AC16" s="38"/>
      <c r="AD16" s="37">
        <f t="shared" ca="1" si="16"/>
        <v>41</v>
      </c>
      <c r="AE16" s="37">
        <f t="shared" si="17"/>
        <v>12</v>
      </c>
      <c r="AF16" s="16">
        <f t="shared" si="18"/>
        <v>10</v>
      </c>
      <c r="AG16" s="16">
        <f t="shared" si="19"/>
        <v>9</v>
      </c>
      <c r="AL16" s="23">
        <v>41107</v>
      </c>
      <c r="AM16" s="23">
        <v>41042</v>
      </c>
      <c r="AN16" s="23">
        <v>41047</v>
      </c>
      <c r="AO16" s="47">
        <v>41033</v>
      </c>
      <c r="AQ16" s="23">
        <v>41057</v>
      </c>
      <c r="AR16" s="23">
        <v>41053</v>
      </c>
      <c r="AS16" s="47">
        <v>41046</v>
      </c>
      <c r="AT16" s="16">
        <f t="shared" si="20"/>
        <v>54</v>
      </c>
    </row>
    <row r="17" spans="1:46" ht="30.75" thickBot="1" x14ac:dyDescent="0.3">
      <c r="A17" s="14" t="s">
        <v>26</v>
      </c>
      <c r="B17" s="61">
        <v>5</v>
      </c>
      <c r="C17" s="62"/>
      <c r="D17" s="17">
        <f>'Local weather Data'!I12</f>
        <v>0</v>
      </c>
      <c r="E17" s="17">
        <f>'Local weather Data'!N12</f>
        <v>0</v>
      </c>
      <c r="F17" s="17">
        <f>'Local weather Data'!S12</f>
        <v>0</v>
      </c>
      <c r="G17" s="17">
        <f>'Local weather Data'!AA12</f>
        <v>0</v>
      </c>
      <c r="H17" s="17">
        <f>'Local weather Data'!AI12</f>
        <v>0</v>
      </c>
      <c r="J17" s="22">
        <v>40919</v>
      </c>
      <c r="K17" s="23">
        <f t="shared" ca="1" si="6"/>
        <v>41100</v>
      </c>
      <c r="L17" s="23">
        <f t="shared" si="0"/>
        <v>41085</v>
      </c>
      <c r="M17" s="24">
        <f t="shared" ca="1" si="14"/>
        <v>-15</v>
      </c>
      <c r="N17" s="23">
        <f t="shared" si="1"/>
        <v>41116</v>
      </c>
      <c r="O17" s="23">
        <f t="shared" si="7"/>
        <v>41080</v>
      </c>
      <c r="P17" s="23">
        <f>LOOKUP(H17+$B$8,$H$7:$H$735,$J$7:$J$735)</f>
        <v>41071</v>
      </c>
      <c r="Q17" s="35"/>
      <c r="R17" s="24">
        <f t="shared" ca="1" si="2"/>
        <v>181</v>
      </c>
      <c r="T17" s="23">
        <f t="shared" si="15"/>
        <v>41114</v>
      </c>
      <c r="U17" s="38">
        <f t="shared" ca="1" si="3"/>
        <v>41040</v>
      </c>
      <c r="V17" s="38">
        <f t="shared" si="4"/>
        <v>41057</v>
      </c>
      <c r="W17" s="23">
        <f t="shared" ca="1" si="9"/>
        <v>41103</v>
      </c>
      <c r="X17" s="23">
        <f t="shared" ca="1" si="10"/>
        <v>41125</v>
      </c>
      <c r="Y17" s="24">
        <f t="shared" ca="1" si="11"/>
        <v>-11</v>
      </c>
      <c r="Z17" s="24">
        <f t="shared" ca="1" si="12"/>
        <v>11</v>
      </c>
      <c r="AA17" s="23">
        <f t="shared" si="5"/>
        <v>41045</v>
      </c>
      <c r="AB17" s="23">
        <f t="shared" si="13"/>
        <v>41057</v>
      </c>
      <c r="AC17" s="38"/>
      <c r="AD17" s="37">
        <f ca="1">U17-U16</f>
        <v>17</v>
      </c>
      <c r="AE17" s="37">
        <f t="shared" si="17"/>
        <v>10</v>
      </c>
      <c r="AF17" s="16">
        <f>AA17-AA16</f>
        <v>9</v>
      </c>
      <c r="AG17" s="16">
        <f t="shared" si="19"/>
        <v>9</v>
      </c>
      <c r="AL17" s="23">
        <v>41114</v>
      </c>
      <c r="AM17" s="23">
        <v>41050</v>
      </c>
      <c r="AN17" s="23">
        <v>41056</v>
      </c>
      <c r="AO17" s="47">
        <v>41043</v>
      </c>
      <c r="AQ17" s="23">
        <v>41066</v>
      </c>
      <c r="AR17" s="23">
        <v>41062</v>
      </c>
      <c r="AS17" s="47">
        <v>41055</v>
      </c>
      <c r="AT17" s="16">
        <f t="shared" si="20"/>
        <v>52</v>
      </c>
    </row>
    <row r="18" spans="1:46" ht="15.75" thickTop="1" x14ac:dyDescent="0.25">
      <c r="B18" s="16" t="s">
        <v>51</v>
      </c>
      <c r="D18" s="17">
        <f>'Local weather Data'!I13</f>
        <v>0</v>
      </c>
      <c r="E18" s="17">
        <f>'Local weather Data'!N13</f>
        <v>0</v>
      </c>
      <c r="F18" s="17">
        <f>'Local weather Data'!S13</f>
        <v>0</v>
      </c>
      <c r="G18" s="17">
        <f>'Local weather Data'!AA13</f>
        <v>0</v>
      </c>
      <c r="H18" s="17">
        <f>'Local weather Data'!AI13</f>
        <v>0</v>
      </c>
      <c r="J18" s="22">
        <v>40920</v>
      </c>
      <c r="K18" s="23">
        <f t="shared" ca="1" si="6"/>
        <v>41100</v>
      </c>
      <c r="L18" s="23">
        <f t="shared" si="0"/>
        <v>41085</v>
      </c>
      <c r="M18" s="24">
        <f t="shared" ca="1" si="14"/>
        <v>-15</v>
      </c>
      <c r="N18" s="23">
        <f t="shared" si="1"/>
        <v>41116</v>
      </c>
      <c r="O18" s="23">
        <f t="shared" si="7"/>
        <v>41080</v>
      </c>
      <c r="P18" s="23">
        <f t="shared" si="8"/>
        <v>41071</v>
      </c>
      <c r="Q18" s="35"/>
      <c r="R18" s="24">
        <f t="shared" ca="1" si="2"/>
        <v>180</v>
      </c>
      <c r="T18" s="23">
        <f t="shared" si="15"/>
        <v>41121</v>
      </c>
      <c r="U18" s="38">
        <f t="shared" ca="1" si="3"/>
        <v>41052</v>
      </c>
      <c r="V18" s="38">
        <f t="shared" si="4"/>
        <v>41066</v>
      </c>
      <c r="W18" s="23">
        <f t="shared" ca="1" si="9"/>
        <v>41111</v>
      </c>
      <c r="X18" s="23">
        <f t="shared" ca="1" si="10"/>
        <v>41132</v>
      </c>
      <c r="Y18" s="24">
        <f t="shared" ca="1" si="11"/>
        <v>-10</v>
      </c>
      <c r="Z18" s="24">
        <f t="shared" ca="1" si="12"/>
        <v>11</v>
      </c>
      <c r="AA18" s="23">
        <f t="shared" si="5"/>
        <v>41053</v>
      </c>
      <c r="AB18" s="23">
        <f t="shared" si="13"/>
        <v>41066</v>
      </c>
      <c r="AC18" s="38"/>
      <c r="AD18" s="37">
        <f t="shared" ca="1" si="16"/>
        <v>12</v>
      </c>
      <c r="AE18" s="37">
        <f t="shared" si="17"/>
        <v>9</v>
      </c>
      <c r="AF18" s="16">
        <f t="shared" si="18"/>
        <v>8</v>
      </c>
      <c r="AG18" s="16">
        <f t="shared" si="19"/>
        <v>9</v>
      </c>
      <c r="AL18" s="23">
        <v>41121</v>
      </c>
      <c r="AM18" s="23">
        <v>41059</v>
      </c>
      <c r="AN18" s="23">
        <v>41065</v>
      </c>
      <c r="AO18" s="47">
        <v>41051</v>
      </c>
      <c r="AQ18" s="23">
        <v>41074</v>
      </c>
      <c r="AR18" s="23">
        <v>41070</v>
      </c>
      <c r="AS18" s="47">
        <v>41063</v>
      </c>
      <c r="AT18" s="16">
        <f t="shared" si="20"/>
        <v>51</v>
      </c>
    </row>
    <row r="19" spans="1:46" x14ac:dyDescent="0.25">
      <c r="B19" s="16" t="s">
        <v>51</v>
      </c>
      <c r="D19" s="17">
        <f>'Local weather Data'!I14</f>
        <v>0</v>
      </c>
      <c r="E19" s="17">
        <f>'Local weather Data'!N14</f>
        <v>0</v>
      </c>
      <c r="F19" s="17">
        <f>'Local weather Data'!S14</f>
        <v>0</v>
      </c>
      <c r="G19" s="17">
        <f>'Local weather Data'!AA14</f>
        <v>0</v>
      </c>
      <c r="H19" s="17">
        <f>'Local weather Data'!AI14</f>
        <v>0</v>
      </c>
      <c r="J19" s="22">
        <v>40921</v>
      </c>
      <c r="K19" s="23">
        <f t="shared" ca="1" si="6"/>
        <v>41100</v>
      </c>
      <c r="L19" s="23">
        <f t="shared" si="0"/>
        <v>41085</v>
      </c>
      <c r="M19" s="24">
        <f t="shared" ca="1" si="14"/>
        <v>-15</v>
      </c>
      <c r="N19" s="23">
        <f t="shared" si="1"/>
        <v>41116</v>
      </c>
      <c r="O19" s="23">
        <f t="shared" si="7"/>
        <v>41080</v>
      </c>
      <c r="P19" s="23">
        <f t="shared" si="8"/>
        <v>41071</v>
      </c>
      <c r="Q19" s="35"/>
      <c r="R19" s="24">
        <f t="shared" ca="1" si="2"/>
        <v>179</v>
      </c>
      <c r="T19" s="23">
        <f t="shared" si="15"/>
        <v>41128</v>
      </c>
      <c r="U19" s="38">
        <f ca="1">LOOKUP(T19,$K$7:$K$737,$J$7:$J$737)</f>
        <v>41061</v>
      </c>
      <c r="V19" s="38">
        <f t="shared" si="4"/>
        <v>41073</v>
      </c>
      <c r="W19" s="23">
        <f t="shared" ca="1" si="9"/>
        <v>41117</v>
      </c>
      <c r="X19" s="23">
        <f t="shared" ca="1" si="10"/>
        <v>41139</v>
      </c>
      <c r="Y19" s="24">
        <f t="shared" ca="1" si="11"/>
        <v>-11</v>
      </c>
      <c r="Z19" s="24">
        <f t="shared" ca="1" si="12"/>
        <v>11</v>
      </c>
      <c r="AA19" s="23">
        <f t="shared" si="5"/>
        <v>41062</v>
      </c>
      <c r="AB19" s="23">
        <f t="shared" si="13"/>
        <v>41073</v>
      </c>
      <c r="AC19" s="38"/>
      <c r="AD19" s="37">
        <f t="shared" ca="1" si="16"/>
        <v>9</v>
      </c>
      <c r="AE19" s="37">
        <f t="shared" si="17"/>
        <v>7</v>
      </c>
      <c r="AF19" s="16">
        <f t="shared" si="18"/>
        <v>9</v>
      </c>
      <c r="AG19" s="16">
        <f t="shared" si="19"/>
        <v>7</v>
      </c>
      <c r="AL19" s="23">
        <v>41128</v>
      </c>
      <c r="AM19" s="23">
        <v>41068</v>
      </c>
      <c r="AN19" s="23">
        <v>41073</v>
      </c>
      <c r="AO19" s="47">
        <v>41060</v>
      </c>
      <c r="AQ19" s="23">
        <v>41081</v>
      </c>
      <c r="AR19" s="23">
        <v>41077</v>
      </c>
      <c r="AS19" s="47">
        <v>41071</v>
      </c>
      <c r="AT19" s="16">
        <f t="shared" si="20"/>
        <v>51</v>
      </c>
    </row>
    <row r="20" spans="1:46" x14ac:dyDescent="0.25">
      <c r="B20" s="16" t="s">
        <v>51</v>
      </c>
      <c r="E20" s="17">
        <f>'Local weather Data'!N15</f>
        <v>0</v>
      </c>
      <c r="F20" s="17">
        <f>'Local weather Data'!S15</f>
        <v>0</v>
      </c>
      <c r="G20" s="17">
        <f>'Local weather Data'!AA15</f>
        <v>0</v>
      </c>
      <c r="H20" s="17">
        <f>'Local weather Data'!AI15</f>
        <v>0</v>
      </c>
      <c r="J20" s="22">
        <v>40922</v>
      </c>
      <c r="K20" s="23">
        <f t="shared" ref="K20:K83" ca="1" si="21">LOOKUP(D21+$B$8,$D$7:$D$736,$J$7:$J$735)</f>
        <v>41100</v>
      </c>
      <c r="L20" s="23">
        <f t="shared" si="0"/>
        <v>41085</v>
      </c>
      <c r="M20" s="24">
        <f t="shared" ca="1" si="14"/>
        <v>-15</v>
      </c>
      <c r="N20" s="23">
        <f t="shared" si="1"/>
        <v>41116</v>
      </c>
      <c r="O20" s="23">
        <f t="shared" si="7"/>
        <v>41080</v>
      </c>
      <c r="P20" s="23">
        <f t="shared" si="8"/>
        <v>41071</v>
      </c>
      <c r="Q20" s="35"/>
      <c r="R20" s="24">
        <f t="shared" ca="1" si="2"/>
        <v>178</v>
      </c>
      <c r="T20" s="23">
        <f>T19+$B$10</f>
        <v>41135</v>
      </c>
      <c r="U20" s="38">
        <f t="shared" ca="1" si="3"/>
        <v>41069</v>
      </c>
      <c r="V20" s="38">
        <f t="shared" si="4"/>
        <v>41080</v>
      </c>
      <c r="W20" s="23">
        <f t="shared" ca="1" si="9"/>
        <v>41124</v>
      </c>
      <c r="X20" s="23">
        <f t="shared" ca="1" si="10"/>
        <v>41146</v>
      </c>
      <c r="Y20" s="24">
        <f t="shared" ca="1" si="11"/>
        <v>-11</v>
      </c>
      <c r="Z20" s="24">
        <f t="shared" ca="1" si="12"/>
        <v>11</v>
      </c>
      <c r="AA20" s="23">
        <f t="shared" si="5"/>
        <v>41070</v>
      </c>
      <c r="AB20" s="23">
        <f t="shared" si="13"/>
        <v>41080</v>
      </c>
      <c r="AC20" s="38"/>
      <c r="AD20" s="37">
        <f ca="1">U20-U19</f>
        <v>8</v>
      </c>
      <c r="AE20" s="37">
        <f>V20-V19</f>
        <v>7</v>
      </c>
      <c r="AF20" s="16">
        <f t="shared" si="18"/>
        <v>8</v>
      </c>
      <c r="AG20" s="16">
        <f t="shared" si="19"/>
        <v>7</v>
      </c>
      <c r="AL20" s="23">
        <v>41135</v>
      </c>
      <c r="AM20" s="23">
        <v>41075</v>
      </c>
      <c r="AN20" s="23">
        <v>41080</v>
      </c>
      <c r="AO20" s="47">
        <v>41068</v>
      </c>
      <c r="AQ20" s="23">
        <v>41088</v>
      </c>
      <c r="AR20" s="23">
        <v>41084</v>
      </c>
      <c r="AS20" s="47">
        <v>41078</v>
      </c>
      <c r="AT20" s="16">
        <f t="shared" si="20"/>
        <v>51</v>
      </c>
    </row>
    <row r="21" spans="1:46" x14ac:dyDescent="0.25">
      <c r="B21" s="16" t="s">
        <v>51</v>
      </c>
      <c r="D21" s="17">
        <f>'Local weather Data'!I15</f>
        <v>0</v>
      </c>
      <c r="E21" s="17">
        <f>'Local weather Data'!N16</f>
        <v>0</v>
      </c>
      <c r="F21" s="17">
        <f>'Local weather Data'!S16</f>
        <v>0</v>
      </c>
      <c r="G21" s="17">
        <f>'Local weather Data'!AA16</f>
        <v>0</v>
      </c>
      <c r="H21" s="17">
        <f>'Local weather Data'!AI16</f>
        <v>0</v>
      </c>
      <c r="J21" s="22">
        <v>40923</v>
      </c>
      <c r="K21" s="23">
        <f t="shared" ca="1" si="21"/>
        <v>41100</v>
      </c>
      <c r="L21" s="23">
        <f t="shared" si="0"/>
        <v>41085</v>
      </c>
      <c r="M21" s="24">
        <f t="shared" ca="1" si="14"/>
        <v>-15</v>
      </c>
      <c r="N21" s="23">
        <f t="shared" si="1"/>
        <v>41116</v>
      </c>
      <c r="O21" s="23">
        <f t="shared" si="7"/>
        <v>41080</v>
      </c>
      <c r="P21" s="23">
        <f t="shared" si="8"/>
        <v>41071</v>
      </c>
      <c r="Q21" s="35"/>
      <c r="R21" s="24">
        <f t="shared" ca="1" si="2"/>
        <v>177</v>
      </c>
      <c r="T21" s="23">
        <f t="shared" si="15"/>
        <v>41142</v>
      </c>
      <c r="U21" s="38">
        <f t="shared" ca="1" si="3"/>
        <v>41076</v>
      </c>
      <c r="V21" s="38">
        <f t="shared" si="4"/>
        <v>41087</v>
      </c>
      <c r="W21" s="23">
        <f t="shared" ca="1" si="9"/>
        <v>41131</v>
      </c>
      <c r="X21" s="23">
        <f t="shared" ca="1" si="10"/>
        <v>41155</v>
      </c>
      <c r="Y21" s="24">
        <f t="shared" ca="1" si="11"/>
        <v>-11</v>
      </c>
      <c r="Z21" s="24">
        <f t="shared" ca="1" si="12"/>
        <v>13</v>
      </c>
      <c r="AA21" s="23">
        <f t="shared" si="5"/>
        <v>41077</v>
      </c>
      <c r="AB21" s="23">
        <f t="shared" si="13"/>
        <v>41087</v>
      </c>
      <c r="AC21" s="38"/>
      <c r="AD21" s="37">
        <f t="shared" ca="1" si="16"/>
        <v>7</v>
      </c>
      <c r="AE21" s="37">
        <f t="shared" si="17"/>
        <v>7</v>
      </c>
      <c r="AF21" s="16">
        <f t="shared" si="18"/>
        <v>7</v>
      </c>
      <c r="AG21" s="16">
        <f t="shared" si="19"/>
        <v>7</v>
      </c>
      <c r="AL21" s="23">
        <v>41142</v>
      </c>
      <c r="AM21" s="23">
        <v>41082</v>
      </c>
      <c r="AN21" s="23">
        <v>41086</v>
      </c>
      <c r="AO21" s="47">
        <v>41075</v>
      </c>
      <c r="AQ21" s="23">
        <v>41094</v>
      </c>
      <c r="AR21" s="23">
        <v>41090</v>
      </c>
      <c r="AS21" s="47">
        <v>41085</v>
      </c>
      <c r="AT21" s="16">
        <f t="shared" si="20"/>
        <v>52</v>
      </c>
    </row>
    <row r="22" spans="1:46" x14ac:dyDescent="0.25">
      <c r="B22" s="16" t="s">
        <v>51</v>
      </c>
      <c r="D22" s="17">
        <f>'Local weather Data'!I16</f>
        <v>0</v>
      </c>
      <c r="E22" s="17">
        <f>'Local weather Data'!N17</f>
        <v>0</v>
      </c>
      <c r="F22" s="17">
        <f>'Local weather Data'!S17</f>
        <v>0</v>
      </c>
      <c r="G22" s="17">
        <f>'Local weather Data'!AA17</f>
        <v>0</v>
      </c>
      <c r="H22" s="17">
        <f>'Local weather Data'!AI17</f>
        <v>0</v>
      </c>
      <c r="J22" s="22">
        <v>40924</v>
      </c>
      <c r="K22" s="23">
        <f t="shared" ca="1" si="21"/>
        <v>41100</v>
      </c>
      <c r="L22" s="23">
        <f t="shared" si="0"/>
        <v>41085</v>
      </c>
      <c r="M22" s="24">
        <f t="shared" ca="1" si="14"/>
        <v>-15</v>
      </c>
      <c r="N22" s="23">
        <f t="shared" si="1"/>
        <v>41116</v>
      </c>
      <c r="O22" s="23">
        <f t="shared" si="7"/>
        <v>41080</v>
      </c>
      <c r="P22" s="23">
        <f t="shared" si="8"/>
        <v>41071</v>
      </c>
      <c r="Q22" s="35"/>
      <c r="R22" s="24">
        <f t="shared" ca="1" si="2"/>
        <v>176</v>
      </c>
      <c r="T22" s="23">
        <f>T21+$B$10</f>
        <v>41149</v>
      </c>
      <c r="U22" s="38">
        <f t="shared" ca="1" si="3"/>
        <v>41082</v>
      </c>
      <c r="V22" s="38">
        <f t="shared" si="4"/>
        <v>41092</v>
      </c>
      <c r="W22" s="23">
        <f t="shared" ca="1" si="9"/>
        <v>41137</v>
      </c>
      <c r="X22" s="23">
        <f t="shared" ca="1" si="10"/>
        <v>41163</v>
      </c>
      <c r="Y22" s="24">
        <f t="shared" ca="1" si="11"/>
        <v>-12</v>
      </c>
      <c r="Z22" s="24">
        <f t="shared" ca="1" si="12"/>
        <v>14</v>
      </c>
      <c r="AA22" s="23">
        <f t="shared" si="5"/>
        <v>41083</v>
      </c>
      <c r="AB22" s="23">
        <f t="shared" si="13"/>
        <v>41092</v>
      </c>
      <c r="AC22" s="38"/>
      <c r="AD22" s="37">
        <f t="shared" ca="1" si="16"/>
        <v>6</v>
      </c>
      <c r="AE22" s="37">
        <f t="shared" si="17"/>
        <v>5</v>
      </c>
      <c r="AF22" s="16">
        <f t="shared" si="18"/>
        <v>6</v>
      </c>
      <c r="AG22" s="16">
        <f t="shared" si="19"/>
        <v>5</v>
      </c>
      <c r="AL22" s="23">
        <v>41149</v>
      </c>
      <c r="AM22" s="23">
        <v>41088</v>
      </c>
      <c r="AN22" s="23">
        <v>41092</v>
      </c>
      <c r="AO22" s="47">
        <v>41081</v>
      </c>
      <c r="AQ22" s="23">
        <v>41100</v>
      </c>
      <c r="AR22" s="23">
        <v>41096</v>
      </c>
      <c r="AS22" s="47">
        <v>41090</v>
      </c>
      <c r="AT22" s="16">
        <f t="shared" si="20"/>
        <v>53</v>
      </c>
    </row>
    <row r="23" spans="1:46" x14ac:dyDescent="0.25">
      <c r="B23" s="16" t="s">
        <v>51</v>
      </c>
      <c r="D23" s="17">
        <f>'Local weather Data'!I17</f>
        <v>0</v>
      </c>
      <c r="E23" s="17">
        <f>'Local weather Data'!N18</f>
        <v>0</v>
      </c>
      <c r="F23" s="17">
        <f>'Local weather Data'!S18</f>
        <v>0</v>
      </c>
      <c r="G23" s="17">
        <f>'Local weather Data'!AA18</f>
        <v>0</v>
      </c>
      <c r="H23" s="17">
        <f>'Local weather Data'!AI18</f>
        <v>0</v>
      </c>
      <c r="J23" s="22">
        <v>40925</v>
      </c>
      <c r="K23" s="23">
        <f t="shared" ca="1" si="21"/>
        <v>41100</v>
      </c>
      <c r="L23" s="23">
        <f t="shared" si="0"/>
        <v>41085</v>
      </c>
      <c r="M23" s="24">
        <f t="shared" ca="1" si="14"/>
        <v>-15</v>
      </c>
      <c r="N23" s="23">
        <f t="shared" si="1"/>
        <v>41116</v>
      </c>
      <c r="O23" s="23">
        <f t="shared" si="7"/>
        <v>41080</v>
      </c>
      <c r="P23" s="23">
        <f t="shared" si="8"/>
        <v>41071</v>
      </c>
      <c r="Q23" s="35"/>
      <c r="R23" s="24">
        <f t="shared" ca="1" si="2"/>
        <v>175</v>
      </c>
      <c r="T23" s="23">
        <f t="shared" si="15"/>
        <v>41156</v>
      </c>
      <c r="U23" s="38">
        <f t="shared" ca="1" si="3"/>
        <v>41088</v>
      </c>
      <c r="V23" s="38">
        <f t="shared" si="4"/>
        <v>41097</v>
      </c>
      <c r="W23" s="23">
        <f t="shared" ca="1" si="9"/>
        <v>41144</v>
      </c>
      <c r="X23" s="23">
        <f t="shared" ca="1" si="10"/>
        <v>41172</v>
      </c>
      <c r="Y23" s="24">
        <f t="shared" ca="1" si="11"/>
        <v>-12</v>
      </c>
      <c r="Z23" s="24">
        <f t="shared" ca="1" si="12"/>
        <v>16</v>
      </c>
      <c r="AA23" s="23">
        <f t="shared" si="5"/>
        <v>41088</v>
      </c>
      <c r="AB23" s="23">
        <f t="shared" si="13"/>
        <v>41097</v>
      </c>
      <c r="AC23" s="38"/>
      <c r="AD23" s="37">
        <f t="shared" ca="1" si="16"/>
        <v>6</v>
      </c>
      <c r="AE23" s="37">
        <f t="shared" si="17"/>
        <v>5</v>
      </c>
      <c r="AF23" s="16">
        <f t="shared" si="18"/>
        <v>5</v>
      </c>
      <c r="AG23" s="16">
        <f t="shared" si="19"/>
        <v>5</v>
      </c>
      <c r="AL23" s="23">
        <v>41156</v>
      </c>
      <c r="AM23" s="23">
        <v>41093</v>
      </c>
      <c r="AN23" s="23">
        <v>41097</v>
      </c>
      <c r="AO23" s="47">
        <v>41086</v>
      </c>
      <c r="AQ23" s="23">
        <v>41105</v>
      </c>
      <c r="AR23" s="23">
        <v>41101</v>
      </c>
      <c r="AS23" s="47">
        <v>41096</v>
      </c>
      <c r="AT23" s="16">
        <f t="shared" si="20"/>
        <v>55</v>
      </c>
    </row>
    <row r="24" spans="1:46" ht="15.75" thickBot="1" x14ac:dyDescent="0.3">
      <c r="B24" s="16" t="s">
        <v>51</v>
      </c>
      <c r="D24" s="17">
        <f>'Local weather Data'!I18</f>
        <v>0</v>
      </c>
      <c r="E24" s="17">
        <f>'Local weather Data'!N19</f>
        <v>0</v>
      </c>
      <c r="F24" s="17">
        <f>'Local weather Data'!S19</f>
        <v>0</v>
      </c>
      <c r="G24" s="17">
        <f>'Local weather Data'!AA19</f>
        <v>0</v>
      </c>
      <c r="H24" s="17">
        <f>'Local weather Data'!AI19</f>
        <v>0</v>
      </c>
      <c r="J24" s="22">
        <v>40926</v>
      </c>
      <c r="K24" s="23">
        <f t="shared" ca="1" si="21"/>
        <v>41100</v>
      </c>
      <c r="L24" s="23">
        <f t="shared" si="0"/>
        <v>41085</v>
      </c>
      <c r="M24" s="24">
        <f t="shared" ca="1" si="14"/>
        <v>-15</v>
      </c>
      <c r="N24" s="23">
        <f t="shared" si="1"/>
        <v>41116</v>
      </c>
      <c r="O24" s="23">
        <f>LOOKUP(G24+$B$8,$G$7:$G$735,$J$7:$J$735)</f>
        <v>41080</v>
      </c>
      <c r="P24" s="23">
        <f t="shared" si="8"/>
        <v>41071</v>
      </c>
      <c r="Q24" s="35"/>
      <c r="R24" s="24">
        <f t="shared" ca="1" si="2"/>
        <v>174</v>
      </c>
      <c r="T24" s="23">
        <f t="shared" si="15"/>
        <v>41163</v>
      </c>
      <c r="U24" s="38">
        <f t="shared" ca="1" si="3"/>
        <v>41092</v>
      </c>
      <c r="V24" s="38">
        <f t="shared" si="4"/>
        <v>41102</v>
      </c>
      <c r="W24" s="23">
        <f t="shared" ca="1" si="9"/>
        <v>41148</v>
      </c>
      <c r="X24" s="23">
        <f t="shared" ca="1" si="10"/>
        <v>41184</v>
      </c>
      <c r="Y24" s="24">
        <f t="shared" ca="1" si="11"/>
        <v>-15</v>
      </c>
      <c r="Z24" s="24">
        <f t="shared" ca="1" si="12"/>
        <v>21</v>
      </c>
      <c r="AA24" s="23">
        <f t="shared" si="5"/>
        <v>41093</v>
      </c>
      <c r="AB24" s="23">
        <f t="shared" si="13"/>
        <v>41102</v>
      </c>
      <c r="AC24" s="38"/>
      <c r="AD24" s="37">
        <f t="shared" ca="1" si="16"/>
        <v>4</v>
      </c>
      <c r="AE24" s="37">
        <f t="shared" si="17"/>
        <v>5</v>
      </c>
      <c r="AF24" s="16">
        <f t="shared" si="18"/>
        <v>5</v>
      </c>
      <c r="AG24" s="16">
        <f>AB24-AB23</f>
        <v>5</v>
      </c>
      <c r="AL24" s="23">
        <v>41163</v>
      </c>
      <c r="AM24" s="23">
        <v>41097</v>
      </c>
      <c r="AN24" s="23">
        <v>41101</v>
      </c>
      <c r="AO24" s="47">
        <v>41090</v>
      </c>
      <c r="AQ24" s="23">
        <v>41109</v>
      </c>
      <c r="AR24" s="23">
        <v>41106</v>
      </c>
      <c r="AS24" s="47">
        <v>41100</v>
      </c>
      <c r="AT24" s="16">
        <f t="shared" si="20"/>
        <v>57</v>
      </c>
    </row>
    <row r="25" spans="1:46" ht="15.75" thickTop="1" x14ac:dyDescent="0.25">
      <c r="A25" s="33" t="s">
        <v>65</v>
      </c>
      <c r="B25" s="25" t="s">
        <v>13</v>
      </c>
      <c r="C25" s="26" t="s">
        <v>3</v>
      </c>
      <c r="D25" s="17">
        <f>'Local weather Data'!I19</f>
        <v>0</v>
      </c>
      <c r="E25" s="17">
        <f>'Local weather Data'!N20</f>
        <v>0</v>
      </c>
      <c r="F25" s="17">
        <f>'Local weather Data'!S20</f>
        <v>0</v>
      </c>
      <c r="G25" s="17">
        <f>'Local weather Data'!AA20</f>
        <v>0</v>
      </c>
      <c r="H25" s="17">
        <f>'Local weather Data'!AI20</f>
        <v>0</v>
      </c>
      <c r="J25" s="22">
        <v>40927</v>
      </c>
      <c r="K25" s="23">
        <f t="shared" ca="1" si="21"/>
        <v>41100</v>
      </c>
      <c r="L25" s="23">
        <f t="shared" si="0"/>
        <v>41085</v>
      </c>
      <c r="M25" s="24">
        <f t="shared" ca="1" si="14"/>
        <v>-15</v>
      </c>
      <c r="N25" s="23">
        <f t="shared" si="1"/>
        <v>41116</v>
      </c>
      <c r="O25" s="23">
        <f t="shared" si="7"/>
        <v>41080</v>
      </c>
      <c r="P25" s="23">
        <f t="shared" si="8"/>
        <v>41071</v>
      </c>
      <c r="Q25" s="35"/>
      <c r="R25" s="24">
        <f t="shared" ca="1" si="2"/>
        <v>173</v>
      </c>
      <c r="T25" s="23">
        <f t="shared" si="15"/>
        <v>41170</v>
      </c>
      <c r="U25" s="38">
        <f t="shared" ca="1" si="3"/>
        <v>41096</v>
      </c>
      <c r="V25" s="38">
        <f t="shared" si="4"/>
        <v>41106</v>
      </c>
      <c r="W25" s="23">
        <f t="shared" ca="1" si="9"/>
        <v>41154</v>
      </c>
      <c r="X25" s="23">
        <f t="shared" ca="1" si="10"/>
        <v>41200</v>
      </c>
      <c r="Y25" s="24">
        <f t="shared" ca="1" si="11"/>
        <v>-16</v>
      </c>
      <c r="Z25" s="24">
        <f t="shared" ca="1" si="12"/>
        <v>30</v>
      </c>
      <c r="AA25" s="23">
        <f t="shared" si="5"/>
        <v>41096</v>
      </c>
      <c r="AB25" s="23">
        <f t="shared" si="13"/>
        <v>41106</v>
      </c>
      <c r="AC25" s="38"/>
      <c r="AD25" s="37">
        <f t="shared" ca="1" si="16"/>
        <v>4</v>
      </c>
      <c r="AE25" s="37">
        <f t="shared" si="17"/>
        <v>4</v>
      </c>
      <c r="AF25" s="16">
        <f t="shared" si="18"/>
        <v>3</v>
      </c>
      <c r="AG25" s="16">
        <f t="shared" si="19"/>
        <v>4</v>
      </c>
      <c r="AL25" s="23">
        <v>41170</v>
      </c>
      <c r="AM25" s="23">
        <v>41101</v>
      </c>
      <c r="AN25" s="23">
        <v>41105</v>
      </c>
      <c r="AO25" s="47">
        <v>41094</v>
      </c>
      <c r="AQ25" s="23">
        <v>41113</v>
      </c>
      <c r="AR25" s="23">
        <v>41110</v>
      </c>
      <c r="AS25" s="47">
        <v>41104</v>
      </c>
      <c r="AT25" s="16">
        <f t="shared" si="20"/>
        <v>60</v>
      </c>
    </row>
    <row r="26" spans="1:46" x14ac:dyDescent="0.25">
      <c r="A26" s="31" t="s">
        <v>14</v>
      </c>
      <c r="B26" s="28">
        <v>40</v>
      </c>
      <c r="C26" s="27">
        <v>34000</v>
      </c>
      <c r="D26" s="17">
        <f>'Local weather Data'!I20</f>
        <v>0</v>
      </c>
      <c r="E26" s="17">
        <f>'Local weather Data'!N21</f>
        <v>0</v>
      </c>
      <c r="F26" s="17">
        <f>'Local weather Data'!S21</f>
        <v>0</v>
      </c>
      <c r="G26" s="17">
        <f>'Local weather Data'!AA21</f>
        <v>0</v>
      </c>
      <c r="H26" s="17">
        <f>'Local weather Data'!AI21</f>
        <v>0</v>
      </c>
      <c r="J26" s="22">
        <v>40928</v>
      </c>
      <c r="K26" s="23">
        <f t="shared" ca="1" si="21"/>
        <v>41100</v>
      </c>
      <c r="L26" s="23">
        <f t="shared" si="0"/>
        <v>41085</v>
      </c>
      <c r="M26" s="24">
        <f t="shared" ca="1" si="14"/>
        <v>-15</v>
      </c>
      <c r="N26" s="23">
        <f t="shared" si="1"/>
        <v>41116</v>
      </c>
      <c r="O26" s="23">
        <f t="shared" si="7"/>
        <v>41080</v>
      </c>
      <c r="P26" s="23">
        <f t="shared" si="8"/>
        <v>41071</v>
      </c>
      <c r="Q26" s="35"/>
      <c r="R26" s="24">
        <f t="shared" ca="1" si="2"/>
        <v>172</v>
      </c>
      <c r="T26" s="23">
        <f>T25+$B$10</f>
        <v>41177</v>
      </c>
      <c r="U26" s="38">
        <f t="shared" ca="1" si="3"/>
        <v>41099</v>
      </c>
      <c r="V26" s="38">
        <f t="shared" si="4"/>
        <v>41109</v>
      </c>
      <c r="W26" s="23">
        <f t="shared" ca="1" si="9"/>
        <v>41158</v>
      </c>
      <c r="X26" s="23">
        <f t="shared" ca="1" si="10"/>
        <v>41221</v>
      </c>
      <c r="Y26" s="24">
        <f t="shared" ca="1" si="11"/>
        <v>-19</v>
      </c>
      <c r="Z26" s="24">
        <f t="shared" ca="1" si="12"/>
        <v>44</v>
      </c>
      <c r="AA26" s="23">
        <f t="shared" si="5"/>
        <v>41099</v>
      </c>
      <c r="AB26" s="23">
        <f t="shared" si="13"/>
        <v>41109</v>
      </c>
      <c r="AC26" s="38"/>
      <c r="AD26" s="37">
        <f t="shared" ca="1" si="16"/>
        <v>3</v>
      </c>
      <c r="AE26" s="37">
        <f t="shared" si="17"/>
        <v>3</v>
      </c>
      <c r="AF26" s="16">
        <f t="shared" si="18"/>
        <v>3</v>
      </c>
      <c r="AG26" s="16">
        <f t="shared" si="19"/>
        <v>3</v>
      </c>
      <c r="AL26" s="23">
        <v>41177</v>
      </c>
      <c r="AM26" s="23">
        <v>41104</v>
      </c>
      <c r="AN26" s="23">
        <v>41108</v>
      </c>
      <c r="AO26" s="47">
        <v>41097</v>
      </c>
      <c r="AQ26" s="23">
        <v>41117</v>
      </c>
      <c r="AR26" s="23">
        <v>41113</v>
      </c>
      <c r="AS26" s="47">
        <v>41107</v>
      </c>
      <c r="AT26" s="16">
        <f t="shared" si="20"/>
        <v>64</v>
      </c>
    </row>
    <row r="27" spans="1:46" x14ac:dyDescent="0.25">
      <c r="A27" s="31" t="s">
        <v>15</v>
      </c>
      <c r="B27" s="28">
        <v>50</v>
      </c>
      <c r="C27" s="27">
        <v>27000</v>
      </c>
      <c r="D27" s="17">
        <f>'Local weather Data'!I21</f>
        <v>0</v>
      </c>
      <c r="E27" s="17">
        <f>'Local weather Data'!N22</f>
        <v>0</v>
      </c>
      <c r="F27" s="17">
        <f>'Local weather Data'!S22</f>
        <v>0</v>
      </c>
      <c r="G27" s="17">
        <f>'Local weather Data'!AA22</f>
        <v>0</v>
      </c>
      <c r="H27" s="17">
        <f>'Local weather Data'!AI22</f>
        <v>0</v>
      </c>
      <c r="J27" s="22">
        <v>40929</v>
      </c>
      <c r="K27" s="23">
        <f t="shared" ca="1" si="21"/>
        <v>41100</v>
      </c>
      <c r="L27" s="23">
        <f t="shared" si="0"/>
        <v>41085</v>
      </c>
      <c r="M27" s="24">
        <f t="shared" ca="1" si="14"/>
        <v>-15</v>
      </c>
      <c r="N27" s="23">
        <f t="shared" si="1"/>
        <v>41116</v>
      </c>
      <c r="O27" s="23">
        <f t="shared" si="7"/>
        <v>41080</v>
      </c>
      <c r="P27" s="23">
        <f t="shared" si="8"/>
        <v>41071</v>
      </c>
      <c r="Q27" s="35"/>
      <c r="R27" s="24">
        <f t="shared" ca="1" si="2"/>
        <v>171</v>
      </c>
      <c r="T27" s="23">
        <f t="shared" si="15"/>
        <v>41184</v>
      </c>
      <c r="U27" s="38">
        <f t="shared" ca="1" si="3"/>
        <v>41102</v>
      </c>
      <c r="V27" s="38">
        <f t="shared" si="4"/>
        <v>41112</v>
      </c>
      <c r="W27" s="23">
        <f t="shared" ca="1" si="9"/>
        <v>41163</v>
      </c>
      <c r="X27" s="23">
        <f t="shared" ca="1" si="10"/>
        <v>41369</v>
      </c>
      <c r="Y27" s="24">
        <f t="shared" ca="1" si="11"/>
        <v>-21</v>
      </c>
      <c r="Z27" s="24">
        <f ca="1">X27-T27</f>
        <v>185</v>
      </c>
      <c r="AA27" s="23">
        <f t="shared" si="5"/>
        <v>41102</v>
      </c>
      <c r="AB27" s="23">
        <f t="shared" si="13"/>
        <v>41112</v>
      </c>
      <c r="AC27" s="38"/>
      <c r="AD27" s="37">
        <f t="shared" ca="1" si="16"/>
        <v>3</v>
      </c>
      <c r="AE27" s="37">
        <f t="shared" si="17"/>
        <v>3</v>
      </c>
      <c r="AF27" s="16">
        <f t="shared" si="18"/>
        <v>3</v>
      </c>
      <c r="AG27" s="16">
        <f t="shared" si="19"/>
        <v>3</v>
      </c>
      <c r="AL27" s="23">
        <v>41184</v>
      </c>
      <c r="AM27" s="23">
        <v>41106</v>
      </c>
      <c r="AN27" s="23">
        <v>41111</v>
      </c>
      <c r="AO27" s="47">
        <v>41100</v>
      </c>
      <c r="AQ27" s="23">
        <v>41120</v>
      </c>
      <c r="AR27" s="23">
        <v>41116</v>
      </c>
      <c r="AS27" s="47">
        <v>41110</v>
      </c>
      <c r="AT27" s="16">
        <f t="shared" si="20"/>
        <v>68</v>
      </c>
    </row>
    <row r="28" spans="1:46" x14ac:dyDescent="0.25">
      <c r="A28" s="31" t="s">
        <v>48</v>
      </c>
      <c r="B28" s="28">
        <v>40</v>
      </c>
      <c r="C28" s="27">
        <v>28000</v>
      </c>
      <c r="D28" s="17">
        <f>'Local weather Data'!I22</f>
        <v>0</v>
      </c>
      <c r="E28" s="17">
        <f>'Local weather Data'!N23</f>
        <v>0</v>
      </c>
      <c r="F28" s="17">
        <f>'Local weather Data'!S23</f>
        <v>0</v>
      </c>
      <c r="G28" s="17">
        <f>'Local weather Data'!AA23</f>
        <v>0</v>
      </c>
      <c r="H28" s="17">
        <f>'Local weather Data'!AI23</f>
        <v>0</v>
      </c>
      <c r="J28" s="22">
        <v>40930</v>
      </c>
      <c r="K28" s="23">
        <f t="shared" ca="1" si="21"/>
        <v>41100</v>
      </c>
      <c r="L28" s="23">
        <f t="shared" si="0"/>
        <v>41085</v>
      </c>
      <c r="M28" s="24">
        <f t="shared" ca="1" si="14"/>
        <v>-15</v>
      </c>
      <c r="N28" s="23">
        <f t="shared" si="1"/>
        <v>41116</v>
      </c>
      <c r="O28" s="23">
        <f t="shared" si="7"/>
        <v>41080</v>
      </c>
      <c r="P28" s="23">
        <f t="shared" si="8"/>
        <v>41071</v>
      </c>
      <c r="Q28" s="35"/>
      <c r="R28" s="24">
        <f t="shared" ca="1" si="2"/>
        <v>170</v>
      </c>
      <c r="T28" s="23">
        <f t="shared" si="15"/>
        <v>41191</v>
      </c>
      <c r="U28" s="38">
        <f t="shared" ca="1" si="3"/>
        <v>41104</v>
      </c>
      <c r="V28" s="38">
        <f t="shared" si="4"/>
        <v>41115</v>
      </c>
      <c r="W28" s="23">
        <f t="shared" ca="1" si="9"/>
        <v>41166</v>
      </c>
      <c r="X28" s="23">
        <f t="shared" ca="1" si="10"/>
        <v>41383</v>
      </c>
      <c r="Y28" s="24">
        <f t="shared" ca="1" si="11"/>
        <v>-25</v>
      </c>
      <c r="Z28" s="24">
        <f t="shared" ca="1" si="12"/>
        <v>192</v>
      </c>
      <c r="AA28" s="23">
        <f t="shared" si="5"/>
        <v>41104</v>
      </c>
      <c r="AB28" s="23">
        <f t="shared" si="13"/>
        <v>41115</v>
      </c>
      <c r="AC28" s="38"/>
      <c r="AD28" s="37">
        <f t="shared" ca="1" si="16"/>
        <v>2</v>
      </c>
      <c r="AE28" s="37">
        <f t="shared" si="17"/>
        <v>3</v>
      </c>
      <c r="AF28" s="16">
        <f t="shared" si="18"/>
        <v>2</v>
      </c>
      <c r="AG28" s="16">
        <f t="shared" si="19"/>
        <v>3</v>
      </c>
      <c r="AL28" s="23">
        <v>41191</v>
      </c>
      <c r="AM28" s="23">
        <v>41108</v>
      </c>
      <c r="AN28" s="23">
        <v>41112</v>
      </c>
      <c r="AO28" s="47">
        <v>41102</v>
      </c>
      <c r="AQ28" s="23">
        <v>41122</v>
      </c>
      <c r="AR28" s="23">
        <v>41118</v>
      </c>
      <c r="AS28" s="47">
        <v>41113</v>
      </c>
      <c r="AT28" s="16">
        <f t="shared" si="20"/>
        <v>73</v>
      </c>
    </row>
    <row r="29" spans="1:46" x14ac:dyDescent="0.25">
      <c r="A29" s="31" t="s">
        <v>49</v>
      </c>
      <c r="B29" s="28">
        <v>40</v>
      </c>
      <c r="C29" s="27" t="s">
        <v>47</v>
      </c>
      <c r="E29" s="17">
        <f>'Local weather Data'!N24</f>
        <v>0</v>
      </c>
      <c r="F29" s="17">
        <f>'Local weather Data'!S24</f>
        <v>0</v>
      </c>
      <c r="G29" s="17">
        <f>'Local weather Data'!AA24</f>
        <v>0</v>
      </c>
      <c r="H29" s="17">
        <f>'Local weather Data'!AI24</f>
        <v>0</v>
      </c>
      <c r="J29" s="22">
        <v>40931</v>
      </c>
      <c r="K29" s="23">
        <f ca="1">LOOKUP(D30+$B$8,$D$7:$D$736,$J$7:$J$735)</f>
        <v>41100</v>
      </c>
      <c r="L29" s="23">
        <f t="shared" si="0"/>
        <v>41085</v>
      </c>
      <c r="M29" s="24">
        <f t="shared" ca="1" si="14"/>
        <v>-15</v>
      </c>
      <c r="N29" s="23">
        <f t="shared" si="1"/>
        <v>41116</v>
      </c>
      <c r="O29" s="23">
        <f t="shared" si="7"/>
        <v>41080</v>
      </c>
      <c r="P29" s="23">
        <f t="shared" si="8"/>
        <v>41071</v>
      </c>
      <c r="Q29" s="35"/>
      <c r="R29" s="24">
        <f t="shared" ca="1" si="2"/>
        <v>169</v>
      </c>
      <c r="T29" s="23">
        <f t="shared" si="15"/>
        <v>41198</v>
      </c>
      <c r="U29" s="38">
        <f t="shared" ca="1" si="3"/>
        <v>41105</v>
      </c>
      <c r="V29" s="38">
        <f t="shared" si="4"/>
        <v>41116</v>
      </c>
      <c r="W29" s="23">
        <f t="shared" ca="1" si="9"/>
        <v>41168</v>
      </c>
      <c r="X29" s="23">
        <f t="shared" ca="1" si="10"/>
        <v>41387</v>
      </c>
      <c r="Y29" s="24">
        <f t="shared" ca="1" si="11"/>
        <v>-30</v>
      </c>
      <c r="Z29" s="24">
        <f t="shared" ca="1" si="12"/>
        <v>189</v>
      </c>
      <c r="AA29" s="23">
        <f t="shared" si="5"/>
        <v>41105</v>
      </c>
      <c r="AB29" s="23">
        <f t="shared" si="13"/>
        <v>41116</v>
      </c>
      <c r="AC29" s="38"/>
      <c r="AD29" s="37">
        <f t="shared" ca="1" si="16"/>
        <v>1</v>
      </c>
      <c r="AE29" s="37">
        <f t="shared" si="17"/>
        <v>1</v>
      </c>
      <c r="AF29" s="16">
        <f t="shared" si="18"/>
        <v>1</v>
      </c>
      <c r="AG29" s="16">
        <f t="shared" si="19"/>
        <v>1</v>
      </c>
      <c r="AL29" s="23">
        <v>41198</v>
      </c>
      <c r="AM29" s="23">
        <v>41110</v>
      </c>
      <c r="AN29" s="23">
        <v>41114</v>
      </c>
      <c r="AO29" s="47">
        <v>41103</v>
      </c>
      <c r="AQ29" s="23">
        <v>41124</v>
      </c>
      <c r="AR29" s="23">
        <v>41120</v>
      </c>
      <c r="AS29" s="47">
        <v>41115</v>
      </c>
      <c r="AT29" s="16">
        <f t="shared" si="20"/>
        <v>78</v>
      </c>
    </row>
    <row r="30" spans="1:46" ht="15.75" thickBot="1" x14ac:dyDescent="0.3">
      <c r="A30" s="32"/>
      <c r="B30" s="29"/>
      <c r="C30" s="30"/>
      <c r="D30" s="17">
        <f>'Local weather Data'!I24</f>
        <v>0</v>
      </c>
      <c r="E30" s="17">
        <f>'Local weather Data'!N25</f>
        <v>0</v>
      </c>
      <c r="F30" s="17">
        <f>'Local weather Data'!S25</f>
        <v>0</v>
      </c>
      <c r="G30" s="17">
        <f>'Local weather Data'!AA25</f>
        <v>0</v>
      </c>
      <c r="H30" s="17">
        <f>'Local weather Data'!AI25</f>
        <v>0</v>
      </c>
      <c r="J30" s="22">
        <v>40932</v>
      </c>
      <c r="K30" s="23">
        <f t="shared" ca="1" si="21"/>
        <v>41100</v>
      </c>
      <c r="L30" s="23">
        <f t="shared" si="0"/>
        <v>41085</v>
      </c>
      <c r="M30" s="24">
        <f t="shared" ca="1" si="14"/>
        <v>-15</v>
      </c>
      <c r="N30" s="23">
        <f t="shared" si="1"/>
        <v>41116</v>
      </c>
      <c r="O30" s="23">
        <f t="shared" si="7"/>
        <v>41080</v>
      </c>
      <c r="P30" s="23">
        <f t="shared" si="8"/>
        <v>41071</v>
      </c>
      <c r="Q30" s="35"/>
      <c r="R30" s="24">
        <f t="shared" ca="1" si="2"/>
        <v>168</v>
      </c>
      <c r="T30" s="23">
        <f>T29+$B$10</f>
        <v>41205</v>
      </c>
      <c r="U30" s="38">
        <f t="shared" ref="U30:U39" ca="1" si="22">LOOKUP(T30,$K$7:$K$737,$J$7:$J$737)</f>
        <v>41107</v>
      </c>
      <c r="V30" s="38">
        <f t="shared" ref="V30:V39" si="23">LOOKUP(T30,$L$7:$L$737,$J$7:$J$737)</f>
        <v>41118</v>
      </c>
      <c r="W30" s="23">
        <f t="shared" ca="1" si="9"/>
        <v>41172</v>
      </c>
      <c r="X30" s="23">
        <f t="shared" ca="1" si="10"/>
        <v>41393</v>
      </c>
      <c r="Y30" s="24">
        <f t="shared" ca="1" si="11"/>
        <v>-33</v>
      </c>
      <c r="Z30" s="24">
        <f t="shared" ca="1" si="12"/>
        <v>188</v>
      </c>
      <c r="AA30" s="23">
        <f t="shared" ref="AA30:AA39" si="24">LOOKUP(T30,$O$7:$O$737,$J$7:$J$737)</f>
        <v>41107</v>
      </c>
      <c r="AB30" s="23">
        <f t="shared" si="13"/>
        <v>41118</v>
      </c>
      <c r="AC30" s="38"/>
      <c r="AD30" s="37">
        <f ca="1">U30-U29</f>
        <v>2</v>
      </c>
      <c r="AE30" s="37">
        <f>V30-V29</f>
        <v>2</v>
      </c>
      <c r="AF30" s="16">
        <f>AA30-AA29</f>
        <v>2</v>
      </c>
      <c r="AG30" s="16">
        <f>AB30-AB29</f>
        <v>2</v>
      </c>
      <c r="AL30" s="23">
        <v>41205</v>
      </c>
      <c r="AM30" s="23">
        <v>41111</v>
      </c>
      <c r="AN30" s="23">
        <v>41115</v>
      </c>
      <c r="AO30" s="47">
        <v>41105</v>
      </c>
      <c r="AQ30" s="23">
        <v>41126</v>
      </c>
      <c r="AR30" s="23">
        <v>41122</v>
      </c>
      <c r="AS30" s="47">
        <v>41116</v>
      </c>
      <c r="AT30" s="16">
        <f t="shared" si="20"/>
        <v>83</v>
      </c>
    </row>
    <row r="31" spans="1:46" ht="15.75" thickTop="1" x14ac:dyDescent="0.25">
      <c r="D31" s="17">
        <f>'Local weather Data'!I25</f>
        <v>0</v>
      </c>
      <c r="E31" s="17">
        <f>'Local weather Data'!N26</f>
        <v>0</v>
      </c>
      <c r="F31" s="17">
        <f>'Local weather Data'!S26</f>
        <v>0</v>
      </c>
      <c r="G31" s="17">
        <f>'Local weather Data'!AA26</f>
        <v>0</v>
      </c>
      <c r="H31" s="17">
        <f>'Local weather Data'!AI26</f>
        <v>0</v>
      </c>
      <c r="J31" s="22">
        <v>40933</v>
      </c>
      <c r="K31" s="23">
        <f t="shared" ca="1" si="21"/>
        <v>41100</v>
      </c>
      <c r="L31" s="23">
        <f t="shared" si="0"/>
        <v>41085</v>
      </c>
      <c r="M31" s="24">
        <f t="shared" ca="1" si="14"/>
        <v>-15</v>
      </c>
      <c r="N31" s="23">
        <f t="shared" si="1"/>
        <v>41116</v>
      </c>
      <c r="O31" s="23">
        <f t="shared" si="7"/>
        <v>41080</v>
      </c>
      <c r="P31" s="23">
        <f t="shared" si="8"/>
        <v>41071</v>
      </c>
      <c r="Q31" s="35"/>
      <c r="R31" s="24">
        <f t="shared" ca="1" si="2"/>
        <v>167</v>
      </c>
      <c r="T31" s="23">
        <f t="shared" ref="T31:T39" si="25">T30+$B$10</f>
        <v>41212</v>
      </c>
      <c r="U31" s="38">
        <f t="shared" ca="1" si="22"/>
        <v>41108</v>
      </c>
      <c r="V31" s="38">
        <f t="shared" si="23"/>
        <v>41119</v>
      </c>
      <c r="W31" s="23">
        <f t="shared" ca="1" si="9"/>
        <v>41174</v>
      </c>
      <c r="X31" s="23">
        <f t="shared" ca="1" si="10"/>
        <v>41395</v>
      </c>
      <c r="Y31" s="24">
        <f t="shared" ca="1" si="11"/>
        <v>-38</v>
      </c>
      <c r="Z31" s="24">
        <f t="shared" ca="1" si="12"/>
        <v>183</v>
      </c>
      <c r="AA31" s="23">
        <f t="shared" si="24"/>
        <v>41108</v>
      </c>
      <c r="AB31" s="23">
        <f t="shared" si="13"/>
        <v>41119</v>
      </c>
      <c r="AC31" s="38"/>
      <c r="AD31" s="37">
        <f t="shared" ref="AD31:AD39" ca="1" si="26">U31-U30</f>
        <v>1</v>
      </c>
      <c r="AE31" s="37">
        <f t="shared" ref="AE31:AE39" si="27">V31-V30</f>
        <v>1</v>
      </c>
      <c r="AF31" s="16">
        <f t="shared" si="18"/>
        <v>1</v>
      </c>
      <c r="AG31" s="16">
        <f t="shared" si="19"/>
        <v>1</v>
      </c>
      <c r="AL31" s="23">
        <v>41212</v>
      </c>
      <c r="AM31" s="23">
        <v>41112</v>
      </c>
      <c r="AN31" s="23">
        <v>41116</v>
      </c>
      <c r="AO31" s="47">
        <v>41106</v>
      </c>
      <c r="AQ31" s="23">
        <v>41127</v>
      </c>
      <c r="AR31" s="23">
        <v>41123</v>
      </c>
      <c r="AS31" s="47">
        <v>41117</v>
      </c>
      <c r="AT31" s="16">
        <f t="shared" si="20"/>
        <v>89</v>
      </c>
    </row>
    <row r="32" spans="1:46" x14ac:dyDescent="0.25">
      <c r="D32" s="17">
        <f>'Local weather Data'!I26</f>
        <v>0</v>
      </c>
      <c r="E32" s="17">
        <f>'Local weather Data'!N27</f>
        <v>0</v>
      </c>
      <c r="F32" s="17">
        <f>'Local weather Data'!S27</f>
        <v>0</v>
      </c>
      <c r="G32" s="17">
        <f>'Local weather Data'!AA27</f>
        <v>0</v>
      </c>
      <c r="H32" s="17">
        <f>'Local weather Data'!AI27</f>
        <v>0</v>
      </c>
      <c r="J32" s="22">
        <v>40934</v>
      </c>
      <c r="K32" s="23">
        <f t="shared" ca="1" si="21"/>
        <v>41100</v>
      </c>
      <c r="L32" s="23">
        <f t="shared" si="0"/>
        <v>41085</v>
      </c>
      <c r="M32" s="24">
        <f t="shared" ca="1" si="14"/>
        <v>-15</v>
      </c>
      <c r="N32" s="23">
        <f t="shared" si="1"/>
        <v>41116</v>
      </c>
      <c r="O32" s="23">
        <f t="shared" si="7"/>
        <v>41080</v>
      </c>
      <c r="P32" s="23">
        <f t="shared" si="8"/>
        <v>41071</v>
      </c>
      <c r="Q32" s="35"/>
      <c r="R32" s="24">
        <f t="shared" ca="1" si="2"/>
        <v>166</v>
      </c>
      <c r="T32" s="23">
        <f t="shared" si="25"/>
        <v>41219</v>
      </c>
      <c r="U32" s="38">
        <f t="shared" ca="1" si="22"/>
        <v>41108</v>
      </c>
      <c r="V32" s="38">
        <f t="shared" si="23"/>
        <v>41120</v>
      </c>
      <c r="W32" s="23">
        <f t="shared" ca="1" si="9"/>
        <v>41174</v>
      </c>
      <c r="X32" s="23">
        <f t="shared" ca="1" si="10"/>
        <v>41398</v>
      </c>
      <c r="Y32" s="24">
        <f t="shared" ca="1" si="11"/>
        <v>-45</v>
      </c>
      <c r="Z32" s="24">
        <f t="shared" ca="1" si="12"/>
        <v>179</v>
      </c>
      <c r="AA32" s="23">
        <f t="shared" si="24"/>
        <v>41108</v>
      </c>
      <c r="AB32" s="23">
        <f t="shared" si="13"/>
        <v>41120</v>
      </c>
      <c r="AC32" s="38"/>
      <c r="AD32" s="37">
        <f t="shared" ca="1" si="26"/>
        <v>0</v>
      </c>
      <c r="AE32" s="37">
        <f t="shared" si="27"/>
        <v>1</v>
      </c>
      <c r="AF32" s="16">
        <f t="shared" si="18"/>
        <v>0</v>
      </c>
      <c r="AG32" s="16">
        <f t="shared" si="19"/>
        <v>1</v>
      </c>
      <c r="AL32" s="23">
        <v>41219</v>
      </c>
      <c r="AM32" s="23">
        <v>41113</v>
      </c>
      <c r="AN32" s="23">
        <v>41117</v>
      </c>
      <c r="AO32" s="47">
        <v>41106</v>
      </c>
      <c r="AQ32" s="23">
        <v>41128</v>
      </c>
      <c r="AR32" s="23">
        <v>41124</v>
      </c>
      <c r="AS32" s="47">
        <v>41118</v>
      </c>
      <c r="AT32" s="16">
        <f t="shared" si="20"/>
        <v>95</v>
      </c>
    </row>
    <row r="33" spans="1:46" x14ac:dyDescent="0.25">
      <c r="D33" s="17">
        <f>'Local weather Data'!I27</f>
        <v>0</v>
      </c>
      <c r="E33" s="17">
        <f>'Local weather Data'!N28</f>
        <v>0</v>
      </c>
      <c r="F33" s="17">
        <f>'Local weather Data'!S28</f>
        <v>0</v>
      </c>
      <c r="G33" s="17">
        <f>'Local weather Data'!AA28</f>
        <v>0</v>
      </c>
      <c r="H33" s="17">
        <f>'Local weather Data'!AI28</f>
        <v>0</v>
      </c>
      <c r="J33" s="22">
        <v>40935</v>
      </c>
      <c r="K33" s="23">
        <f ca="1">LOOKUP(D34+$B$8,$D$7:$D$736,$J$7:$J$735)</f>
        <v>41100</v>
      </c>
      <c r="L33" s="23">
        <f t="shared" si="0"/>
        <v>41085</v>
      </c>
      <c r="M33" s="24">
        <f t="shared" ca="1" si="14"/>
        <v>-15</v>
      </c>
      <c r="N33" s="23">
        <f t="shared" si="1"/>
        <v>41116</v>
      </c>
      <c r="O33" s="23">
        <f t="shared" si="7"/>
        <v>41080</v>
      </c>
      <c r="P33" s="23">
        <f t="shared" si="8"/>
        <v>41071</v>
      </c>
      <c r="Q33" s="35"/>
      <c r="R33" s="24">
        <f t="shared" ca="1" si="2"/>
        <v>165</v>
      </c>
      <c r="T33" s="23">
        <f t="shared" si="25"/>
        <v>41226</v>
      </c>
      <c r="U33" s="38">
        <f t="shared" ca="1" si="22"/>
        <v>41109</v>
      </c>
      <c r="V33" s="38">
        <f t="shared" si="23"/>
        <v>41121</v>
      </c>
      <c r="W33" s="23">
        <f t="shared" ca="1" si="9"/>
        <v>41176</v>
      </c>
      <c r="X33" s="23">
        <f t="shared" ca="1" si="10"/>
        <v>41400</v>
      </c>
      <c r="Y33" s="24">
        <f t="shared" ca="1" si="11"/>
        <v>-50</v>
      </c>
      <c r="Z33" s="24">
        <f t="shared" ca="1" si="12"/>
        <v>174</v>
      </c>
      <c r="AA33" s="23">
        <f t="shared" si="24"/>
        <v>41109</v>
      </c>
      <c r="AB33" s="23">
        <f t="shared" si="13"/>
        <v>41121</v>
      </c>
      <c r="AC33" s="38"/>
      <c r="AD33" s="37">
        <f t="shared" ca="1" si="26"/>
        <v>1</v>
      </c>
      <c r="AE33" s="37">
        <f t="shared" si="27"/>
        <v>1</v>
      </c>
      <c r="AF33" s="16">
        <f t="shared" si="18"/>
        <v>1</v>
      </c>
      <c r="AG33" s="16">
        <f t="shared" si="19"/>
        <v>1</v>
      </c>
      <c r="AL33" s="23">
        <v>41226</v>
      </c>
      <c r="AM33" s="23">
        <v>41113</v>
      </c>
      <c r="AN33" s="23">
        <v>41118</v>
      </c>
      <c r="AO33" s="47">
        <v>41107</v>
      </c>
      <c r="AQ33" s="23">
        <v>41129</v>
      </c>
      <c r="AR33" s="23">
        <v>41125</v>
      </c>
      <c r="AS33" s="47">
        <v>41119</v>
      </c>
      <c r="AT33" s="16">
        <f t="shared" si="20"/>
        <v>101</v>
      </c>
    </row>
    <row r="34" spans="1:46" ht="15.75" thickBot="1" x14ac:dyDescent="0.3">
      <c r="D34" s="17">
        <f>'Local weather Data'!I28</f>
        <v>0</v>
      </c>
      <c r="E34" s="17">
        <f>'Local weather Data'!N29</f>
        <v>0</v>
      </c>
      <c r="F34" s="17">
        <f>'Local weather Data'!S29</f>
        <v>0</v>
      </c>
      <c r="G34" s="17">
        <f>'Local weather Data'!AA29</f>
        <v>0</v>
      </c>
      <c r="H34" s="17">
        <f>'Local weather Data'!AI29</f>
        <v>0</v>
      </c>
      <c r="J34" s="22">
        <v>40936</v>
      </c>
      <c r="K34" s="23">
        <f t="shared" ca="1" si="21"/>
        <v>41100</v>
      </c>
      <c r="L34" s="23">
        <f t="shared" si="0"/>
        <v>41085</v>
      </c>
      <c r="M34" s="24">
        <f t="shared" ca="1" si="14"/>
        <v>-15</v>
      </c>
      <c r="N34" s="23">
        <f t="shared" si="1"/>
        <v>41116</v>
      </c>
      <c r="O34" s="23">
        <f t="shared" si="7"/>
        <v>41080</v>
      </c>
      <c r="P34" s="23">
        <f t="shared" si="8"/>
        <v>41071</v>
      </c>
      <c r="Q34" s="35"/>
      <c r="R34" s="24">
        <f t="shared" ca="1" si="2"/>
        <v>164</v>
      </c>
      <c r="T34" s="23">
        <f>T33+$B$10</f>
        <v>41233</v>
      </c>
      <c r="U34" s="38">
        <f t="shared" ca="1" si="22"/>
        <v>41109</v>
      </c>
      <c r="V34" s="38">
        <f t="shared" si="23"/>
        <v>41122</v>
      </c>
      <c r="W34" s="23">
        <f t="shared" ca="1" si="9"/>
        <v>41176</v>
      </c>
      <c r="X34" s="23">
        <f t="shared" ca="1" si="10"/>
        <v>41403</v>
      </c>
      <c r="Y34" s="24">
        <f t="shared" ca="1" si="11"/>
        <v>-57</v>
      </c>
      <c r="Z34" s="24">
        <f t="shared" ca="1" si="12"/>
        <v>170</v>
      </c>
      <c r="AA34" s="23">
        <f t="shared" si="24"/>
        <v>41109</v>
      </c>
      <c r="AB34" s="23">
        <f t="shared" si="13"/>
        <v>41122</v>
      </c>
      <c r="AC34" s="38"/>
      <c r="AD34" s="37">
        <f ca="1">U34-U33</f>
        <v>0</v>
      </c>
      <c r="AE34" s="37">
        <f>V34-V33</f>
        <v>1</v>
      </c>
      <c r="AF34" s="16">
        <f>AA34-AA33</f>
        <v>0</v>
      </c>
      <c r="AG34" s="16">
        <f>AB34-AB33</f>
        <v>1</v>
      </c>
      <c r="AL34" s="23">
        <v>41233</v>
      </c>
      <c r="AM34" s="23">
        <v>41114</v>
      </c>
      <c r="AN34" s="23">
        <v>41118</v>
      </c>
      <c r="AO34" s="47">
        <v>41107</v>
      </c>
      <c r="AQ34" s="23">
        <v>41129</v>
      </c>
      <c r="AR34" s="23">
        <v>41125</v>
      </c>
      <c r="AS34" s="47">
        <v>41120</v>
      </c>
      <c r="AT34" s="16">
        <f t="shared" si="20"/>
        <v>108</v>
      </c>
    </row>
    <row r="35" spans="1:46" ht="15.75" thickTop="1" x14ac:dyDescent="0.25">
      <c r="A35" s="33" t="s">
        <v>63</v>
      </c>
      <c r="B35" s="25" t="s">
        <v>13</v>
      </c>
      <c r="C35" s="26" t="s">
        <v>3</v>
      </c>
      <c r="D35" s="17">
        <f>'Local weather Data'!I29</f>
        <v>0</v>
      </c>
      <c r="E35" s="17">
        <f>'Local weather Data'!N30</f>
        <v>0</v>
      </c>
      <c r="F35" s="17">
        <f>'Local weather Data'!S30</f>
        <v>0</v>
      </c>
      <c r="G35" s="17">
        <f>'Local weather Data'!AA30</f>
        <v>0</v>
      </c>
      <c r="H35" s="17">
        <f>'Local weather Data'!AI30</f>
        <v>0</v>
      </c>
      <c r="J35" s="22">
        <v>40937</v>
      </c>
      <c r="K35" s="23">
        <f t="shared" ca="1" si="21"/>
        <v>41100</v>
      </c>
      <c r="L35" s="23">
        <f t="shared" si="0"/>
        <v>41085</v>
      </c>
      <c r="M35" s="24">
        <f t="shared" ca="1" si="14"/>
        <v>-15</v>
      </c>
      <c r="N35" s="23">
        <f t="shared" si="1"/>
        <v>41116</v>
      </c>
      <c r="O35" s="23">
        <f t="shared" si="7"/>
        <v>41080</v>
      </c>
      <c r="P35" s="23">
        <f t="shared" si="8"/>
        <v>41071</v>
      </c>
      <c r="Q35" s="35"/>
      <c r="R35" s="24">
        <f t="shared" ca="1" si="2"/>
        <v>163</v>
      </c>
      <c r="T35" s="23">
        <f t="shared" si="25"/>
        <v>41240</v>
      </c>
      <c r="U35" s="38">
        <f t="shared" ca="1" si="22"/>
        <v>41109</v>
      </c>
      <c r="V35" s="38">
        <f t="shared" si="23"/>
        <v>41122</v>
      </c>
      <c r="W35" s="23">
        <f t="shared" ca="1" si="9"/>
        <v>41176</v>
      </c>
      <c r="X35" s="23">
        <f t="shared" ca="1" si="10"/>
        <v>41403</v>
      </c>
      <c r="Y35" s="24">
        <f t="shared" ca="1" si="11"/>
        <v>-64</v>
      </c>
      <c r="Z35" s="24">
        <f t="shared" ca="1" si="12"/>
        <v>163</v>
      </c>
      <c r="AA35" s="23">
        <f t="shared" si="24"/>
        <v>41109</v>
      </c>
      <c r="AB35" s="23">
        <f t="shared" si="13"/>
        <v>41122</v>
      </c>
      <c r="AC35" s="38"/>
      <c r="AD35" s="37">
        <f t="shared" ca="1" si="26"/>
        <v>0</v>
      </c>
      <c r="AE35" s="37">
        <f t="shared" si="27"/>
        <v>0</v>
      </c>
      <c r="AF35" s="16">
        <f t="shared" si="18"/>
        <v>0</v>
      </c>
      <c r="AG35" s="16">
        <f>AB35-AB34</f>
        <v>0</v>
      </c>
      <c r="AL35" s="23">
        <v>41240</v>
      </c>
      <c r="AM35" s="23">
        <v>41114</v>
      </c>
      <c r="AN35" s="23">
        <v>41118</v>
      </c>
      <c r="AO35" s="47">
        <v>41107</v>
      </c>
      <c r="AQ35" s="23">
        <v>41130</v>
      </c>
      <c r="AR35" s="23">
        <v>41126</v>
      </c>
      <c r="AS35" s="47">
        <v>41120</v>
      </c>
      <c r="AT35" s="16">
        <f t="shared" si="20"/>
        <v>114</v>
      </c>
    </row>
    <row r="36" spans="1:46" x14ac:dyDescent="0.25">
      <c r="A36" s="31" t="s">
        <v>14</v>
      </c>
      <c r="B36" s="28">
        <v>40</v>
      </c>
      <c r="C36" s="27">
        <v>38000</v>
      </c>
      <c r="D36" s="17">
        <f>'Local weather Data'!I30</f>
        <v>0</v>
      </c>
      <c r="E36" s="17">
        <f>'Local weather Data'!N31</f>
        <v>0</v>
      </c>
      <c r="F36" s="17">
        <f>'Local weather Data'!S31</f>
        <v>0</v>
      </c>
      <c r="G36" s="17">
        <f>'Local weather Data'!AA31</f>
        <v>0</v>
      </c>
      <c r="H36" s="17">
        <f>'Local weather Data'!AI31</f>
        <v>0</v>
      </c>
      <c r="J36" s="22">
        <v>40938</v>
      </c>
      <c r="K36" s="23">
        <f t="shared" ca="1" si="21"/>
        <v>41100</v>
      </c>
      <c r="L36" s="23">
        <f t="shared" si="0"/>
        <v>41085</v>
      </c>
      <c r="M36" s="24">
        <f t="shared" ca="1" si="14"/>
        <v>-15</v>
      </c>
      <c r="N36" s="23">
        <f t="shared" si="1"/>
        <v>41116</v>
      </c>
      <c r="O36" s="23">
        <f t="shared" si="7"/>
        <v>41080</v>
      </c>
      <c r="P36" s="23">
        <f t="shared" si="8"/>
        <v>41071</v>
      </c>
      <c r="Q36" s="35"/>
      <c r="R36" s="24">
        <f t="shared" ca="1" si="2"/>
        <v>162</v>
      </c>
      <c r="T36" s="23">
        <f t="shared" si="25"/>
        <v>41247</v>
      </c>
      <c r="U36" s="38">
        <f t="shared" ca="1" si="22"/>
        <v>41109</v>
      </c>
      <c r="V36" s="38">
        <f t="shared" si="23"/>
        <v>41122</v>
      </c>
      <c r="W36" s="23">
        <f t="shared" ca="1" si="9"/>
        <v>41176</v>
      </c>
      <c r="X36" s="23">
        <f t="shared" ca="1" si="10"/>
        <v>41403</v>
      </c>
      <c r="Y36" s="24">
        <f t="shared" ca="1" si="11"/>
        <v>-71</v>
      </c>
      <c r="Z36" s="24">
        <f t="shared" ca="1" si="12"/>
        <v>156</v>
      </c>
      <c r="AA36" s="23">
        <f t="shared" si="24"/>
        <v>41109</v>
      </c>
      <c r="AB36" s="23">
        <f t="shared" si="13"/>
        <v>41122</v>
      </c>
      <c r="AC36" s="38"/>
      <c r="AD36" s="37">
        <f t="shared" ca="1" si="26"/>
        <v>0</v>
      </c>
      <c r="AE36" s="37">
        <f t="shared" si="27"/>
        <v>0</v>
      </c>
      <c r="AF36" s="16">
        <f t="shared" si="18"/>
        <v>0</v>
      </c>
      <c r="AG36" s="16">
        <f t="shared" si="19"/>
        <v>0</v>
      </c>
      <c r="AL36" s="23">
        <v>41247</v>
      </c>
      <c r="AM36" s="23">
        <v>41114</v>
      </c>
      <c r="AN36" s="23">
        <v>41118</v>
      </c>
      <c r="AO36" s="47">
        <v>41107</v>
      </c>
      <c r="AQ36" s="23">
        <v>41130</v>
      </c>
      <c r="AR36" s="23">
        <v>41126</v>
      </c>
      <c r="AS36" s="47">
        <v>41120</v>
      </c>
    </row>
    <row r="37" spans="1:46" x14ac:dyDescent="0.25">
      <c r="A37" s="31" t="s">
        <v>15</v>
      </c>
      <c r="B37" s="28">
        <v>50</v>
      </c>
      <c r="C37" s="49" t="s">
        <v>64</v>
      </c>
      <c r="D37" s="17">
        <f>'Local weather Data'!I31</f>
        <v>0</v>
      </c>
      <c r="E37" s="17">
        <f>'Local weather Data'!N32</f>
        <v>0</v>
      </c>
      <c r="F37" s="17">
        <f>'Local weather Data'!S32</f>
        <v>0</v>
      </c>
      <c r="G37" s="17">
        <f>'Local weather Data'!AA32</f>
        <v>0</v>
      </c>
      <c r="H37" s="17">
        <f>'Local weather Data'!AI32</f>
        <v>0</v>
      </c>
      <c r="J37" s="22">
        <v>40939</v>
      </c>
      <c r="K37" s="23">
        <f t="shared" ca="1" si="21"/>
        <v>41100</v>
      </c>
      <c r="L37" s="23">
        <f t="shared" si="0"/>
        <v>41085</v>
      </c>
      <c r="M37" s="24">
        <f t="shared" ca="1" si="14"/>
        <v>-15</v>
      </c>
      <c r="N37" s="23">
        <f t="shared" si="1"/>
        <v>41116</v>
      </c>
      <c r="O37" s="23">
        <f t="shared" si="7"/>
        <v>41080</v>
      </c>
      <c r="P37" s="23">
        <f t="shared" si="8"/>
        <v>41071</v>
      </c>
      <c r="Q37" s="35"/>
      <c r="R37" s="24">
        <f t="shared" ca="1" si="2"/>
        <v>161</v>
      </c>
      <c r="T37" s="23">
        <f t="shared" si="25"/>
        <v>41254</v>
      </c>
      <c r="U37" s="38">
        <f t="shared" ca="1" si="22"/>
        <v>41109</v>
      </c>
      <c r="V37" s="38">
        <f t="shared" si="23"/>
        <v>41122</v>
      </c>
      <c r="W37" s="23">
        <f t="shared" ca="1" si="9"/>
        <v>41176</v>
      </c>
      <c r="X37" s="23">
        <f t="shared" ca="1" si="10"/>
        <v>41403</v>
      </c>
      <c r="Y37" s="24">
        <f t="shared" ca="1" si="11"/>
        <v>-78</v>
      </c>
      <c r="Z37" s="24">
        <f t="shared" ca="1" si="12"/>
        <v>149</v>
      </c>
      <c r="AA37" s="23">
        <f t="shared" si="24"/>
        <v>41109</v>
      </c>
      <c r="AB37" s="23">
        <f t="shared" si="13"/>
        <v>41122</v>
      </c>
      <c r="AC37" s="38"/>
      <c r="AD37" s="37">
        <f t="shared" ca="1" si="26"/>
        <v>0</v>
      </c>
      <c r="AE37" s="37">
        <f t="shared" si="27"/>
        <v>0</v>
      </c>
      <c r="AF37" s="16">
        <f t="shared" si="18"/>
        <v>0</v>
      </c>
      <c r="AG37" s="16">
        <f t="shared" si="19"/>
        <v>0</v>
      </c>
      <c r="AL37" s="23">
        <v>41254</v>
      </c>
      <c r="AM37" s="23">
        <v>41114</v>
      </c>
      <c r="AN37" s="23">
        <v>41118</v>
      </c>
      <c r="AO37" s="47">
        <v>41107</v>
      </c>
      <c r="AQ37" s="23">
        <v>41130</v>
      </c>
      <c r="AR37" s="23">
        <v>41126</v>
      </c>
      <c r="AS37" s="47">
        <v>41120</v>
      </c>
    </row>
    <row r="38" spans="1:46" x14ac:dyDescent="0.25">
      <c r="A38" s="31" t="s">
        <v>48</v>
      </c>
      <c r="B38" s="28">
        <v>40</v>
      </c>
      <c r="C38" s="27">
        <v>29000</v>
      </c>
      <c r="D38" s="17">
        <f>'Local weather Data'!I32</f>
        <v>0</v>
      </c>
      <c r="E38" s="17">
        <f>'Local weather Data'!N33</f>
        <v>0</v>
      </c>
      <c r="F38" s="17">
        <f>'Local weather Data'!S33</f>
        <v>0</v>
      </c>
      <c r="G38" s="17">
        <f>'Local weather Data'!AA33</f>
        <v>0</v>
      </c>
      <c r="H38" s="17">
        <f>'Local weather Data'!AI33</f>
        <v>0</v>
      </c>
      <c r="J38" s="22">
        <v>40940</v>
      </c>
      <c r="K38" s="23">
        <f t="shared" ca="1" si="21"/>
        <v>41100</v>
      </c>
      <c r="L38" s="23">
        <f t="shared" si="0"/>
        <v>41085</v>
      </c>
      <c r="M38" s="24">
        <f t="shared" ca="1" si="14"/>
        <v>-15</v>
      </c>
      <c r="N38" s="23">
        <f t="shared" si="1"/>
        <v>41116</v>
      </c>
      <c r="O38" s="23">
        <f t="shared" si="7"/>
        <v>41080</v>
      </c>
      <c r="P38" s="23">
        <f t="shared" si="8"/>
        <v>41071</v>
      </c>
      <c r="Q38" s="35"/>
      <c r="R38" s="24">
        <f t="shared" ca="1" si="2"/>
        <v>160</v>
      </c>
      <c r="T38" s="23">
        <f t="shared" si="25"/>
        <v>41261</v>
      </c>
      <c r="U38" s="38">
        <f t="shared" ca="1" si="22"/>
        <v>41109</v>
      </c>
      <c r="V38" s="38">
        <f t="shared" si="23"/>
        <v>41122</v>
      </c>
      <c r="W38" s="23">
        <f t="shared" ca="1" si="9"/>
        <v>41176</v>
      </c>
      <c r="X38" s="23">
        <f t="shared" ca="1" si="10"/>
        <v>41403</v>
      </c>
      <c r="Y38" s="24">
        <f t="shared" ca="1" si="11"/>
        <v>-85</v>
      </c>
      <c r="Z38" s="24">
        <f t="shared" ca="1" si="12"/>
        <v>142</v>
      </c>
      <c r="AA38" s="23">
        <f t="shared" si="24"/>
        <v>41109</v>
      </c>
      <c r="AB38" s="23">
        <f t="shared" si="13"/>
        <v>41122</v>
      </c>
      <c r="AC38" s="38"/>
      <c r="AD38" s="37">
        <f t="shared" ca="1" si="26"/>
        <v>0</v>
      </c>
      <c r="AE38" s="37">
        <f t="shared" si="27"/>
        <v>0</v>
      </c>
      <c r="AF38" s="16">
        <f t="shared" si="18"/>
        <v>0</v>
      </c>
      <c r="AG38" s="16">
        <f t="shared" si="19"/>
        <v>0</v>
      </c>
      <c r="AL38" s="23">
        <v>41261</v>
      </c>
      <c r="AM38" s="23">
        <v>41114</v>
      </c>
      <c r="AN38" s="23">
        <v>41118</v>
      </c>
      <c r="AO38" s="47">
        <v>41107</v>
      </c>
      <c r="AQ38" s="23">
        <v>41130</v>
      </c>
      <c r="AR38" s="23">
        <v>41126</v>
      </c>
      <c r="AS38" s="47">
        <v>41120</v>
      </c>
    </row>
    <row r="39" spans="1:46" x14ac:dyDescent="0.25">
      <c r="A39" s="31" t="s">
        <v>49</v>
      </c>
      <c r="B39" s="28">
        <v>40</v>
      </c>
      <c r="C39" s="27">
        <v>29000</v>
      </c>
      <c r="D39" s="17">
        <f>'Local weather Data'!I33</f>
        <v>0</v>
      </c>
      <c r="E39" s="17">
        <f>'Local weather Data'!N34</f>
        <v>0</v>
      </c>
      <c r="F39" s="17">
        <f>'Local weather Data'!S34</f>
        <v>0</v>
      </c>
      <c r="G39" s="17">
        <f>'Local weather Data'!AA34</f>
        <v>0</v>
      </c>
      <c r="H39" s="17">
        <f>'Local weather Data'!AI34</f>
        <v>0</v>
      </c>
      <c r="J39" s="22">
        <v>40941</v>
      </c>
      <c r="K39" s="23">
        <f t="shared" ca="1" si="21"/>
        <v>41100</v>
      </c>
      <c r="L39" s="23">
        <f t="shared" si="0"/>
        <v>41085</v>
      </c>
      <c r="M39" s="24">
        <f t="shared" ca="1" si="14"/>
        <v>-15</v>
      </c>
      <c r="N39" s="23">
        <f t="shared" si="1"/>
        <v>41116</v>
      </c>
      <c r="O39" s="23">
        <f t="shared" si="7"/>
        <v>41080</v>
      </c>
      <c r="P39" s="23">
        <f t="shared" si="8"/>
        <v>41071</v>
      </c>
      <c r="Q39" s="35"/>
      <c r="R39" s="24">
        <f t="shared" ca="1" si="2"/>
        <v>159</v>
      </c>
      <c r="T39" s="23">
        <f t="shared" si="25"/>
        <v>41268</v>
      </c>
      <c r="U39" s="38">
        <f t="shared" ca="1" si="22"/>
        <v>41109</v>
      </c>
      <c r="V39" s="38">
        <f t="shared" si="23"/>
        <v>41122</v>
      </c>
      <c r="W39" s="23">
        <f t="shared" ca="1" si="9"/>
        <v>41176</v>
      </c>
      <c r="X39" s="23">
        <f t="shared" ca="1" si="10"/>
        <v>41403</v>
      </c>
      <c r="Y39" s="24">
        <f t="shared" ca="1" si="11"/>
        <v>-92</v>
      </c>
      <c r="Z39" s="24">
        <f t="shared" ca="1" si="12"/>
        <v>135</v>
      </c>
      <c r="AA39" s="23">
        <f t="shared" si="24"/>
        <v>41109</v>
      </c>
      <c r="AB39" s="23">
        <f t="shared" si="13"/>
        <v>41122</v>
      </c>
      <c r="AC39" s="38"/>
      <c r="AD39" s="37">
        <f t="shared" ca="1" si="26"/>
        <v>0</v>
      </c>
      <c r="AE39" s="37">
        <f t="shared" si="27"/>
        <v>0</v>
      </c>
      <c r="AF39" s="16">
        <f t="shared" si="18"/>
        <v>0</v>
      </c>
      <c r="AG39" s="16">
        <f t="shared" si="19"/>
        <v>0</v>
      </c>
      <c r="AL39" s="23">
        <v>41268</v>
      </c>
      <c r="AM39" s="23">
        <v>41114</v>
      </c>
      <c r="AN39" s="23">
        <v>41118</v>
      </c>
      <c r="AO39" s="47">
        <v>41107</v>
      </c>
      <c r="AQ39" s="23">
        <v>41130</v>
      </c>
      <c r="AR39" s="23">
        <v>41126</v>
      </c>
      <c r="AS39" s="47">
        <v>41120</v>
      </c>
    </row>
    <row r="40" spans="1:46" ht="15.75" thickBot="1" x14ac:dyDescent="0.3">
      <c r="A40" s="32"/>
      <c r="B40" s="29"/>
      <c r="C40" s="30"/>
      <c r="D40" s="17">
        <f>'Local weather Data'!I34</f>
        <v>0</v>
      </c>
      <c r="E40" s="17">
        <f>'Local weather Data'!N35</f>
        <v>0</v>
      </c>
      <c r="F40" s="17">
        <f>'Local weather Data'!S35</f>
        <v>0</v>
      </c>
      <c r="G40" s="17">
        <f>'Local weather Data'!AA35</f>
        <v>0</v>
      </c>
      <c r="H40" s="17">
        <f>'Local weather Data'!AI35</f>
        <v>0</v>
      </c>
      <c r="J40" s="22">
        <v>40942</v>
      </c>
      <c r="K40" s="23">
        <f t="shared" ca="1" si="21"/>
        <v>41100</v>
      </c>
      <c r="L40" s="23">
        <f t="shared" si="0"/>
        <v>41085</v>
      </c>
      <c r="M40" s="24">
        <f t="shared" ca="1" si="14"/>
        <v>-15</v>
      </c>
      <c r="N40" s="23">
        <f t="shared" si="1"/>
        <v>41116</v>
      </c>
      <c r="O40" s="23">
        <f t="shared" si="7"/>
        <v>41080</v>
      </c>
      <c r="P40" s="23">
        <f t="shared" si="8"/>
        <v>41071</v>
      </c>
      <c r="Q40" s="35"/>
      <c r="R40" s="24">
        <f t="shared" ca="1" si="2"/>
        <v>158</v>
      </c>
    </row>
    <row r="41" spans="1:46" ht="15.75" thickTop="1" x14ac:dyDescent="0.25">
      <c r="D41" s="17">
        <f>'Local weather Data'!I35</f>
        <v>0</v>
      </c>
      <c r="E41" s="17">
        <f>'Local weather Data'!N36</f>
        <v>0</v>
      </c>
      <c r="F41" s="17">
        <f>'Local weather Data'!S36</f>
        <v>0</v>
      </c>
      <c r="G41" s="17">
        <f>'Local weather Data'!AA36</f>
        <v>0</v>
      </c>
      <c r="H41" s="17">
        <f>'Local weather Data'!AI36</f>
        <v>0</v>
      </c>
      <c r="J41" s="22">
        <v>40943</v>
      </c>
      <c r="K41" s="23">
        <f t="shared" ca="1" si="21"/>
        <v>41100</v>
      </c>
      <c r="L41" s="23">
        <f t="shared" si="0"/>
        <v>41085</v>
      </c>
      <c r="M41" s="24">
        <f t="shared" ca="1" si="14"/>
        <v>-15</v>
      </c>
      <c r="N41" s="23">
        <f t="shared" si="1"/>
        <v>41116</v>
      </c>
      <c r="O41" s="23">
        <f t="shared" si="7"/>
        <v>41080</v>
      </c>
      <c r="P41" s="23">
        <f t="shared" si="8"/>
        <v>41071</v>
      </c>
      <c r="Q41" s="35"/>
      <c r="R41" s="24">
        <f t="shared" ca="1" si="2"/>
        <v>157</v>
      </c>
    </row>
    <row r="42" spans="1:46" x14ac:dyDescent="0.25">
      <c r="D42" s="17">
        <f>'Local weather Data'!I36</f>
        <v>0</v>
      </c>
      <c r="E42" s="17">
        <f>'Local weather Data'!N37</f>
        <v>0</v>
      </c>
      <c r="F42" s="17">
        <f>'Local weather Data'!S37</f>
        <v>0</v>
      </c>
      <c r="G42" s="17">
        <f>'Local weather Data'!AA37</f>
        <v>0</v>
      </c>
      <c r="H42" s="17">
        <f>'Local weather Data'!AI37</f>
        <v>0</v>
      </c>
      <c r="J42" s="22">
        <v>40944</v>
      </c>
      <c r="K42" s="23">
        <f t="shared" ca="1" si="21"/>
        <v>41100</v>
      </c>
      <c r="L42" s="23">
        <f t="shared" si="0"/>
        <v>41085</v>
      </c>
      <c r="M42" s="24">
        <f t="shared" ca="1" si="14"/>
        <v>-15</v>
      </c>
      <c r="N42" s="23">
        <f t="shared" si="1"/>
        <v>41116</v>
      </c>
      <c r="O42" s="23">
        <f t="shared" si="7"/>
        <v>41080</v>
      </c>
      <c r="P42" s="23">
        <f t="shared" si="8"/>
        <v>41071</v>
      </c>
      <c r="Q42" s="35"/>
      <c r="R42" s="24">
        <f t="shared" ca="1" si="2"/>
        <v>156</v>
      </c>
    </row>
    <row r="43" spans="1:46" x14ac:dyDescent="0.25">
      <c r="D43" s="17">
        <f>'Local weather Data'!I37</f>
        <v>0</v>
      </c>
      <c r="E43" s="17">
        <f>'Local weather Data'!N38</f>
        <v>0</v>
      </c>
      <c r="F43" s="17">
        <f>'Local weather Data'!S38</f>
        <v>0</v>
      </c>
      <c r="G43" s="17">
        <f>'Local weather Data'!AA38</f>
        <v>0</v>
      </c>
      <c r="H43" s="17">
        <f>'Local weather Data'!AI38</f>
        <v>0</v>
      </c>
      <c r="J43" s="22">
        <v>40945</v>
      </c>
      <c r="K43" s="23">
        <f t="shared" ca="1" si="21"/>
        <v>41100</v>
      </c>
      <c r="L43" s="23">
        <f t="shared" si="0"/>
        <v>41085</v>
      </c>
      <c r="M43" s="24">
        <f t="shared" ca="1" si="14"/>
        <v>-15</v>
      </c>
      <c r="N43" s="23">
        <f t="shared" si="1"/>
        <v>41116</v>
      </c>
      <c r="O43" s="23">
        <f t="shared" si="7"/>
        <v>41080</v>
      </c>
      <c r="P43" s="23">
        <f t="shared" si="8"/>
        <v>41071</v>
      </c>
      <c r="Q43" s="35"/>
      <c r="R43" s="24">
        <f t="shared" ca="1" si="2"/>
        <v>155</v>
      </c>
    </row>
    <row r="44" spans="1:46" x14ac:dyDescent="0.25">
      <c r="D44" s="17">
        <f>'Local weather Data'!I38</f>
        <v>0</v>
      </c>
      <c r="E44" s="17">
        <f>'Local weather Data'!N39</f>
        <v>0</v>
      </c>
      <c r="F44" s="17">
        <f>'Local weather Data'!S39</f>
        <v>0</v>
      </c>
      <c r="G44" s="17">
        <f>'Local weather Data'!AA39</f>
        <v>0</v>
      </c>
      <c r="H44" s="17">
        <f>'Local weather Data'!AI39</f>
        <v>0</v>
      </c>
      <c r="J44" s="22">
        <v>40946</v>
      </c>
      <c r="K44" s="23">
        <f t="shared" ca="1" si="21"/>
        <v>41100</v>
      </c>
      <c r="L44" s="23">
        <f t="shared" si="0"/>
        <v>41085</v>
      </c>
      <c r="M44" s="24">
        <f t="shared" ca="1" si="14"/>
        <v>-15</v>
      </c>
      <c r="N44" s="23">
        <f t="shared" si="1"/>
        <v>41116</v>
      </c>
      <c r="O44" s="23">
        <f t="shared" si="7"/>
        <v>41080</v>
      </c>
      <c r="P44" s="23">
        <f t="shared" si="8"/>
        <v>41071</v>
      </c>
      <c r="Q44" s="35"/>
      <c r="R44" s="24">
        <f t="shared" ca="1" si="2"/>
        <v>154</v>
      </c>
    </row>
    <row r="45" spans="1:46" x14ac:dyDescent="0.25">
      <c r="D45" s="17">
        <f>'Local weather Data'!I39</f>
        <v>0</v>
      </c>
      <c r="E45" s="17">
        <f>'Local weather Data'!N40</f>
        <v>0</v>
      </c>
      <c r="F45" s="17">
        <f>'Local weather Data'!S40</f>
        <v>0</v>
      </c>
      <c r="G45" s="17">
        <f>'Local weather Data'!AA40</f>
        <v>0</v>
      </c>
      <c r="H45" s="17">
        <f>'Local weather Data'!AI40</f>
        <v>0</v>
      </c>
      <c r="J45" s="22">
        <v>40947</v>
      </c>
      <c r="K45" s="23">
        <f t="shared" ca="1" si="21"/>
        <v>41100</v>
      </c>
      <c r="L45" s="23">
        <f t="shared" si="0"/>
        <v>41085</v>
      </c>
      <c r="M45" s="24">
        <f t="shared" ca="1" si="14"/>
        <v>-15</v>
      </c>
      <c r="N45" s="23">
        <f t="shared" si="1"/>
        <v>41116</v>
      </c>
      <c r="O45" s="23">
        <f t="shared" si="7"/>
        <v>41080</v>
      </c>
      <c r="P45" s="23">
        <f t="shared" si="8"/>
        <v>41071</v>
      </c>
      <c r="Q45" s="35"/>
      <c r="R45" s="24">
        <f t="shared" ca="1" si="2"/>
        <v>153</v>
      </c>
    </row>
    <row r="46" spans="1:46" x14ac:dyDescent="0.25">
      <c r="D46" s="17">
        <f>'Local weather Data'!I40</f>
        <v>0</v>
      </c>
      <c r="E46" s="17">
        <f>'Local weather Data'!N41</f>
        <v>0</v>
      </c>
      <c r="F46" s="17">
        <f>'Local weather Data'!S41</f>
        <v>0</v>
      </c>
      <c r="G46" s="17">
        <f>'Local weather Data'!AA41</f>
        <v>0</v>
      </c>
      <c r="H46" s="17">
        <f>'Local weather Data'!AI41</f>
        <v>0</v>
      </c>
      <c r="J46" s="22">
        <v>40948</v>
      </c>
      <c r="K46" s="23">
        <f t="shared" ca="1" si="21"/>
        <v>41100</v>
      </c>
      <c r="L46" s="23">
        <f t="shared" si="0"/>
        <v>41085</v>
      </c>
      <c r="M46" s="24">
        <f t="shared" ca="1" si="14"/>
        <v>-15</v>
      </c>
      <c r="N46" s="23">
        <f t="shared" si="1"/>
        <v>41116</v>
      </c>
      <c r="O46" s="23">
        <f t="shared" si="7"/>
        <v>41080</v>
      </c>
      <c r="P46" s="23">
        <f t="shared" si="8"/>
        <v>41071</v>
      </c>
      <c r="Q46" s="35"/>
      <c r="R46" s="24">
        <f t="shared" ca="1" si="2"/>
        <v>152</v>
      </c>
    </row>
    <row r="47" spans="1:46" x14ac:dyDescent="0.25">
      <c r="D47" s="17">
        <f>'Local weather Data'!I41</f>
        <v>0</v>
      </c>
      <c r="E47" s="17">
        <f>'Local weather Data'!N42</f>
        <v>0</v>
      </c>
      <c r="F47" s="17">
        <f>'Local weather Data'!S42</f>
        <v>0</v>
      </c>
      <c r="G47" s="17">
        <f>'Local weather Data'!AA42</f>
        <v>0</v>
      </c>
      <c r="H47" s="17">
        <f>'Local weather Data'!AI42</f>
        <v>0</v>
      </c>
      <c r="J47" s="22">
        <v>40949</v>
      </c>
      <c r="K47" s="23">
        <f t="shared" ca="1" si="21"/>
        <v>41100</v>
      </c>
      <c r="L47" s="23">
        <f t="shared" si="0"/>
        <v>41085</v>
      </c>
      <c r="M47" s="24">
        <f t="shared" ca="1" si="14"/>
        <v>-15</v>
      </c>
      <c r="N47" s="23">
        <f t="shared" si="1"/>
        <v>41116</v>
      </c>
      <c r="O47" s="23">
        <f t="shared" si="7"/>
        <v>41080</v>
      </c>
      <c r="P47" s="23">
        <f t="shared" si="8"/>
        <v>41071</v>
      </c>
      <c r="Q47" s="35"/>
      <c r="R47" s="24">
        <f t="shared" ca="1" si="2"/>
        <v>151</v>
      </c>
    </row>
    <row r="48" spans="1:46" x14ac:dyDescent="0.25">
      <c r="D48" s="17">
        <f>'Local weather Data'!I42</f>
        <v>0</v>
      </c>
      <c r="E48" s="17">
        <f>'Local weather Data'!N43</f>
        <v>0</v>
      </c>
      <c r="F48" s="17">
        <f>'Local weather Data'!S43</f>
        <v>0</v>
      </c>
      <c r="G48" s="17">
        <f>'Local weather Data'!AA43</f>
        <v>0</v>
      </c>
      <c r="H48" s="17">
        <f>'Local weather Data'!AI43</f>
        <v>0</v>
      </c>
      <c r="J48" s="22">
        <v>40950</v>
      </c>
      <c r="K48" s="23">
        <f t="shared" ca="1" si="21"/>
        <v>41100</v>
      </c>
      <c r="L48" s="23">
        <f t="shared" si="0"/>
        <v>41085</v>
      </c>
      <c r="M48" s="24">
        <f t="shared" ca="1" si="14"/>
        <v>-15</v>
      </c>
      <c r="N48" s="23">
        <f t="shared" si="1"/>
        <v>41116</v>
      </c>
      <c r="O48" s="23">
        <f t="shared" si="7"/>
        <v>41080</v>
      </c>
      <c r="P48" s="23">
        <f t="shared" si="8"/>
        <v>41071</v>
      </c>
      <c r="Q48" s="35"/>
      <c r="R48" s="24">
        <f t="shared" ca="1" si="2"/>
        <v>150</v>
      </c>
    </row>
    <row r="49" spans="4:18" x14ac:dyDescent="0.25">
      <c r="D49" s="17">
        <f>'Local weather Data'!I43</f>
        <v>0</v>
      </c>
      <c r="E49" s="17">
        <f>'Local weather Data'!N44</f>
        <v>0</v>
      </c>
      <c r="F49" s="17">
        <f>'Local weather Data'!S44</f>
        <v>0</v>
      </c>
      <c r="G49" s="17">
        <f>'Local weather Data'!AA44</f>
        <v>0</v>
      </c>
      <c r="H49" s="17">
        <f>'Local weather Data'!AI44</f>
        <v>0</v>
      </c>
      <c r="J49" s="22">
        <v>40951</v>
      </c>
      <c r="K49" s="23">
        <f t="shared" ca="1" si="21"/>
        <v>41100</v>
      </c>
      <c r="L49" s="23">
        <f t="shared" si="0"/>
        <v>41085</v>
      </c>
      <c r="M49" s="24">
        <f t="shared" ca="1" si="14"/>
        <v>-15</v>
      </c>
      <c r="N49" s="23">
        <f t="shared" si="1"/>
        <v>41116</v>
      </c>
      <c r="O49" s="23">
        <f t="shared" si="7"/>
        <v>41080</v>
      </c>
      <c r="P49" s="23">
        <f t="shared" si="8"/>
        <v>41071</v>
      </c>
      <c r="Q49" s="35"/>
      <c r="R49" s="24">
        <f t="shared" ca="1" si="2"/>
        <v>149</v>
      </c>
    </row>
    <row r="50" spans="4:18" x14ac:dyDescent="0.25">
      <c r="D50" s="17">
        <f>'Local weather Data'!I44</f>
        <v>0</v>
      </c>
      <c r="E50" s="17">
        <f>'Local weather Data'!N45</f>
        <v>0</v>
      </c>
      <c r="F50" s="17">
        <f>'Local weather Data'!S45</f>
        <v>0</v>
      </c>
      <c r="G50" s="17">
        <f>'Local weather Data'!AA45</f>
        <v>0</v>
      </c>
      <c r="H50" s="17">
        <f>'Local weather Data'!AI45</f>
        <v>0</v>
      </c>
      <c r="J50" s="22">
        <v>40952</v>
      </c>
      <c r="K50" s="23">
        <f t="shared" ca="1" si="21"/>
        <v>41100</v>
      </c>
      <c r="L50" s="23">
        <f t="shared" si="0"/>
        <v>41085</v>
      </c>
      <c r="M50" s="24">
        <f t="shared" ca="1" si="14"/>
        <v>-15</v>
      </c>
      <c r="N50" s="23">
        <f t="shared" si="1"/>
        <v>41116</v>
      </c>
      <c r="O50" s="23">
        <f t="shared" si="7"/>
        <v>41080</v>
      </c>
      <c r="P50" s="23">
        <f t="shared" si="8"/>
        <v>41071</v>
      </c>
      <c r="Q50" s="35"/>
      <c r="R50" s="24">
        <f t="shared" ca="1" si="2"/>
        <v>148</v>
      </c>
    </row>
    <row r="51" spans="4:18" x14ac:dyDescent="0.25">
      <c r="D51" s="17">
        <f>'Local weather Data'!I45</f>
        <v>0</v>
      </c>
      <c r="E51" s="17">
        <f>'Local weather Data'!N46</f>
        <v>0</v>
      </c>
      <c r="F51" s="17">
        <f>'Local weather Data'!S46</f>
        <v>0</v>
      </c>
      <c r="G51" s="17">
        <f>'Local weather Data'!AA46</f>
        <v>0</v>
      </c>
      <c r="H51" s="17">
        <f>'Local weather Data'!AI46</f>
        <v>0</v>
      </c>
      <c r="J51" s="22">
        <v>40953</v>
      </c>
      <c r="K51" s="23">
        <f t="shared" ca="1" si="21"/>
        <v>41100</v>
      </c>
      <c r="L51" s="23">
        <f t="shared" si="0"/>
        <v>41085</v>
      </c>
      <c r="M51" s="24">
        <f t="shared" ca="1" si="14"/>
        <v>-15</v>
      </c>
      <c r="N51" s="23">
        <f t="shared" si="1"/>
        <v>41116</v>
      </c>
      <c r="O51" s="23">
        <f t="shared" si="7"/>
        <v>41080</v>
      </c>
      <c r="P51" s="23">
        <f t="shared" si="8"/>
        <v>41071</v>
      </c>
      <c r="Q51" s="35"/>
      <c r="R51" s="24">
        <f t="shared" ca="1" si="2"/>
        <v>147</v>
      </c>
    </row>
    <row r="52" spans="4:18" x14ac:dyDescent="0.25">
      <c r="D52" s="17">
        <f>'Local weather Data'!I46</f>
        <v>0</v>
      </c>
      <c r="E52" s="17">
        <f>'Local weather Data'!N47</f>
        <v>0</v>
      </c>
      <c r="F52" s="17">
        <f>'Local weather Data'!S47</f>
        <v>0</v>
      </c>
      <c r="G52" s="17">
        <f>'Local weather Data'!AA47</f>
        <v>0</v>
      </c>
      <c r="H52" s="17">
        <f>'Local weather Data'!AI47</f>
        <v>0</v>
      </c>
      <c r="J52" s="22">
        <v>40954</v>
      </c>
      <c r="K52" s="23">
        <f t="shared" ca="1" si="21"/>
        <v>41100</v>
      </c>
      <c r="L52" s="23">
        <f t="shared" si="0"/>
        <v>41085</v>
      </c>
      <c r="M52" s="24">
        <f t="shared" ca="1" si="14"/>
        <v>-15</v>
      </c>
      <c r="N52" s="23">
        <f t="shared" si="1"/>
        <v>41116</v>
      </c>
      <c r="O52" s="23">
        <f t="shared" si="7"/>
        <v>41080</v>
      </c>
      <c r="P52" s="23">
        <f t="shared" si="8"/>
        <v>41071</v>
      </c>
      <c r="Q52" s="35"/>
      <c r="R52" s="24">
        <f t="shared" ca="1" si="2"/>
        <v>146</v>
      </c>
    </row>
    <row r="53" spans="4:18" x14ac:dyDescent="0.25">
      <c r="D53" s="17">
        <f>'Local weather Data'!I47</f>
        <v>0</v>
      </c>
      <c r="E53" s="17">
        <f>'Local weather Data'!N48</f>
        <v>0</v>
      </c>
      <c r="F53" s="17">
        <f>'Local weather Data'!S48</f>
        <v>0</v>
      </c>
      <c r="G53" s="17">
        <f>'Local weather Data'!AA48</f>
        <v>0</v>
      </c>
      <c r="H53" s="17">
        <f>'Local weather Data'!AI48</f>
        <v>0</v>
      </c>
      <c r="J53" s="22">
        <v>40955</v>
      </c>
      <c r="K53" s="23">
        <f t="shared" ca="1" si="21"/>
        <v>41100</v>
      </c>
      <c r="L53" s="23">
        <f t="shared" si="0"/>
        <v>41085</v>
      </c>
      <c r="M53" s="24">
        <f t="shared" ca="1" si="14"/>
        <v>-15</v>
      </c>
      <c r="N53" s="23">
        <f t="shared" si="1"/>
        <v>41116</v>
      </c>
      <c r="O53" s="23">
        <f t="shared" si="7"/>
        <v>41080</v>
      </c>
      <c r="P53" s="23">
        <f t="shared" si="8"/>
        <v>41071</v>
      </c>
      <c r="Q53" s="35"/>
      <c r="R53" s="24">
        <f t="shared" ca="1" si="2"/>
        <v>145</v>
      </c>
    </row>
    <row r="54" spans="4:18" x14ac:dyDescent="0.25">
      <c r="D54" s="17">
        <f>'Local weather Data'!I48</f>
        <v>0</v>
      </c>
      <c r="E54" s="17">
        <f>'Local weather Data'!N49</f>
        <v>0</v>
      </c>
      <c r="F54" s="17">
        <f>'Local weather Data'!S49</f>
        <v>0</v>
      </c>
      <c r="G54" s="17">
        <f>'Local weather Data'!AA49</f>
        <v>0</v>
      </c>
      <c r="H54" s="17">
        <f>'Local weather Data'!AI49</f>
        <v>0</v>
      </c>
      <c r="J54" s="22">
        <v>40956</v>
      </c>
      <c r="K54" s="23">
        <f t="shared" ca="1" si="21"/>
        <v>41100</v>
      </c>
      <c r="L54" s="23">
        <f t="shared" si="0"/>
        <v>41085</v>
      </c>
      <c r="M54" s="24">
        <f t="shared" ca="1" si="14"/>
        <v>-15</v>
      </c>
      <c r="N54" s="23">
        <f t="shared" si="1"/>
        <v>41116</v>
      </c>
      <c r="O54" s="23">
        <f t="shared" si="7"/>
        <v>41080</v>
      </c>
      <c r="P54" s="23">
        <f t="shared" si="8"/>
        <v>41071</v>
      </c>
      <c r="Q54" s="35"/>
      <c r="R54" s="24">
        <f t="shared" ca="1" si="2"/>
        <v>144</v>
      </c>
    </row>
    <row r="55" spans="4:18" x14ac:dyDescent="0.25">
      <c r="D55" s="17">
        <f>'Local weather Data'!I49</f>
        <v>0</v>
      </c>
      <c r="E55" s="17">
        <f>'Local weather Data'!N50</f>
        <v>0</v>
      </c>
      <c r="F55" s="17">
        <f>'Local weather Data'!S50</f>
        <v>0</v>
      </c>
      <c r="G55" s="17">
        <f>'Local weather Data'!AA50</f>
        <v>0</v>
      </c>
      <c r="H55" s="17">
        <f>'Local weather Data'!AI50</f>
        <v>0</v>
      </c>
      <c r="J55" s="22">
        <v>40957</v>
      </c>
      <c r="K55" s="23">
        <f t="shared" ca="1" si="21"/>
        <v>41100</v>
      </c>
      <c r="L55" s="23">
        <f t="shared" si="0"/>
        <v>41085</v>
      </c>
      <c r="M55" s="24">
        <f t="shared" ca="1" si="14"/>
        <v>-15</v>
      </c>
      <c r="N55" s="23">
        <f t="shared" si="1"/>
        <v>41116</v>
      </c>
      <c r="O55" s="23">
        <f t="shared" si="7"/>
        <v>41080</v>
      </c>
      <c r="P55" s="23">
        <f t="shared" si="8"/>
        <v>41071</v>
      </c>
      <c r="Q55" s="35"/>
      <c r="R55" s="24">
        <f t="shared" ca="1" si="2"/>
        <v>143</v>
      </c>
    </row>
    <row r="56" spans="4:18" x14ac:dyDescent="0.25">
      <c r="D56" s="17">
        <f>'Local weather Data'!I50</f>
        <v>0</v>
      </c>
      <c r="E56" s="17">
        <f>'Local weather Data'!N51</f>
        <v>0</v>
      </c>
      <c r="F56" s="17">
        <f>'Local weather Data'!S51</f>
        <v>0</v>
      </c>
      <c r="G56" s="17">
        <f>'Local weather Data'!AA51</f>
        <v>0</v>
      </c>
      <c r="H56" s="17">
        <f>'Local weather Data'!AI51</f>
        <v>0</v>
      </c>
      <c r="J56" s="22">
        <v>40958</v>
      </c>
      <c r="K56" s="23">
        <f t="shared" ca="1" si="21"/>
        <v>41100</v>
      </c>
      <c r="L56" s="23">
        <f t="shared" si="0"/>
        <v>41085</v>
      </c>
      <c r="M56" s="24">
        <f t="shared" ca="1" si="14"/>
        <v>-15</v>
      </c>
      <c r="N56" s="23">
        <f t="shared" si="1"/>
        <v>41116</v>
      </c>
      <c r="O56" s="23">
        <f t="shared" si="7"/>
        <v>41080</v>
      </c>
      <c r="P56" s="23">
        <f t="shared" si="8"/>
        <v>41071</v>
      </c>
      <c r="Q56" s="35"/>
      <c r="R56" s="24">
        <f t="shared" ca="1" si="2"/>
        <v>142</v>
      </c>
    </row>
    <row r="57" spans="4:18" x14ac:dyDescent="0.25">
      <c r="D57" s="17">
        <f>'Local weather Data'!I51</f>
        <v>0</v>
      </c>
      <c r="E57" s="17">
        <f>'Local weather Data'!N52</f>
        <v>0</v>
      </c>
      <c r="F57" s="17">
        <f>'Local weather Data'!S52</f>
        <v>0</v>
      </c>
      <c r="G57" s="17">
        <f>'Local weather Data'!AA52</f>
        <v>0</v>
      </c>
      <c r="H57" s="17">
        <f>'Local weather Data'!AI52</f>
        <v>0</v>
      </c>
      <c r="J57" s="22">
        <v>40959</v>
      </c>
      <c r="K57" s="23">
        <f t="shared" ca="1" si="21"/>
        <v>41100</v>
      </c>
      <c r="L57" s="23">
        <f t="shared" si="0"/>
        <v>41085</v>
      </c>
      <c r="M57" s="24">
        <f t="shared" ca="1" si="14"/>
        <v>-15</v>
      </c>
      <c r="N57" s="23">
        <f t="shared" si="1"/>
        <v>41116</v>
      </c>
      <c r="O57" s="23">
        <f t="shared" si="7"/>
        <v>41080</v>
      </c>
      <c r="P57" s="23">
        <f t="shared" si="8"/>
        <v>41071</v>
      </c>
      <c r="Q57" s="35"/>
      <c r="R57" s="24">
        <f t="shared" ca="1" si="2"/>
        <v>141</v>
      </c>
    </row>
    <row r="58" spans="4:18" x14ac:dyDescent="0.25">
      <c r="D58" s="17">
        <f>'Local weather Data'!I52</f>
        <v>0</v>
      </c>
      <c r="E58" s="17">
        <f>'Local weather Data'!N53</f>
        <v>5.416666666666667</v>
      </c>
      <c r="F58" s="17">
        <f>'Local weather Data'!S53</f>
        <v>0</v>
      </c>
      <c r="G58" s="17">
        <f>'Local weather Data'!AA53</f>
        <v>0</v>
      </c>
      <c r="H58" s="17">
        <f>'Local weather Data'!AI53</f>
        <v>5.416666666666667</v>
      </c>
      <c r="J58" s="22">
        <v>40960</v>
      </c>
      <c r="K58" s="23">
        <f t="shared" ca="1" si="21"/>
        <v>41100</v>
      </c>
      <c r="L58" s="23">
        <f t="shared" si="0"/>
        <v>41085</v>
      </c>
      <c r="M58" s="24">
        <f t="shared" ca="1" si="14"/>
        <v>-15</v>
      </c>
      <c r="N58" s="23">
        <f t="shared" si="1"/>
        <v>41116</v>
      </c>
      <c r="O58" s="23">
        <f t="shared" si="7"/>
        <v>41080</v>
      </c>
      <c r="P58" s="23">
        <f t="shared" si="8"/>
        <v>41071</v>
      </c>
      <c r="Q58" s="35"/>
      <c r="R58" s="24">
        <f t="shared" ca="1" si="2"/>
        <v>140</v>
      </c>
    </row>
    <row r="59" spans="4:18" x14ac:dyDescent="0.25">
      <c r="D59" s="17">
        <f>'Local weather Data'!I53</f>
        <v>0</v>
      </c>
      <c r="E59" s="17">
        <f>'Local weather Data'!N54</f>
        <v>10.858333333333334</v>
      </c>
      <c r="F59" s="17">
        <f>'Local weather Data'!S54</f>
        <v>0</v>
      </c>
      <c r="G59" s="17">
        <f>'Local weather Data'!AA54</f>
        <v>0</v>
      </c>
      <c r="H59" s="17">
        <f>'Local weather Data'!AI54</f>
        <v>10.858333333333334</v>
      </c>
      <c r="J59" s="22">
        <v>40961</v>
      </c>
      <c r="K59" s="23">
        <f t="shared" ca="1" si="21"/>
        <v>41100</v>
      </c>
      <c r="L59" s="23">
        <f t="shared" si="0"/>
        <v>41085</v>
      </c>
      <c r="M59" s="24">
        <f t="shared" ca="1" si="14"/>
        <v>-15</v>
      </c>
      <c r="N59" s="23">
        <f t="shared" si="1"/>
        <v>41116</v>
      </c>
      <c r="O59" s="23">
        <f t="shared" si="7"/>
        <v>41080</v>
      </c>
      <c r="P59" s="23">
        <f t="shared" si="8"/>
        <v>41071</v>
      </c>
      <c r="Q59" s="35"/>
      <c r="R59" s="24">
        <f t="shared" ca="1" si="2"/>
        <v>139</v>
      </c>
    </row>
    <row r="60" spans="4:18" x14ac:dyDescent="0.25">
      <c r="D60" s="17">
        <f>'Local weather Data'!I54</f>
        <v>0</v>
      </c>
      <c r="E60" s="17">
        <f>'Local weather Data'!N55</f>
        <v>16.316666666666666</v>
      </c>
      <c r="F60" s="17">
        <f>'Local weather Data'!S55</f>
        <v>0</v>
      </c>
      <c r="G60" s="17">
        <f>'Local weather Data'!AA55</f>
        <v>0</v>
      </c>
      <c r="H60" s="17">
        <f>'Local weather Data'!AI55</f>
        <v>16.316666666666666</v>
      </c>
      <c r="J60" s="22">
        <v>40962</v>
      </c>
      <c r="K60" s="23">
        <f t="shared" ca="1" si="21"/>
        <v>41100</v>
      </c>
      <c r="L60" s="23">
        <f t="shared" si="0"/>
        <v>41085</v>
      </c>
      <c r="M60" s="24">
        <f t="shared" ca="1" si="14"/>
        <v>-15</v>
      </c>
      <c r="N60" s="23">
        <f t="shared" si="1"/>
        <v>41116</v>
      </c>
      <c r="O60" s="23">
        <f t="shared" si="7"/>
        <v>41080</v>
      </c>
      <c r="P60" s="23">
        <f t="shared" si="8"/>
        <v>41071</v>
      </c>
      <c r="Q60" s="35"/>
      <c r="R60" s="24">
        <f t="shared" ca="1" si="2"/>
        <v>138</v>
      </c>
    </row>
    <row r="61" spans="4:18" x14ac:dyDescent="0.25">
      <c r="D61" s="17">
        <f>'Local weather Data'!I55</f>
        <v>0</v>
      </c>
      <c r="E61" s="17">
        <f>'Local weather Data'!N56</f>
        <v>27.300000000000004</v>
      </c>
      <c r="F61" s="17">
        <f>'Local weather Data'!S56</f>
        <v>0</v>
      </c>
      <c r="G61" s="17">
        <f>'Local weather Data'!AA56</f>
        <v>0</v>
      </c>
      <c r="H61" s="17">
        <f>'Local weather Data'!AI56</f>
        <v>27.300000000000004</v>
      </c>
      <c r="J61" s="22">
        <v>40963</v>
      </c>
      <c r="K61" s="23">
        <f t="shared" ca="1" si="21"/>
        <v>41100</v>
      </c>
      <c r="L61" s="23">
        <f t="shared" si="0"/>
        <v>41085</v>
      </c>
      <c r="M61" s="24">
        <f t="shared" ca="1" si="14"/>
        <v>-15</v>
      </c>
      <c r="N61" s="23">
        <f t="shared" si="1"/>
        <v>41116</v>
      </c>
      <c r="O61" s="23">
        <f t="shared" si="7"/>
        <v>41080</v>
      </c>
      <c r="P61" s="23">
        <f t="shared" si="8"/>
        <v>41071</v>
      </c>
      <c r="Q61" s="35"/>
      <c r="R61" s="24">
        <f t="shared" ca="1" si="2"/>
        <v>137</v>
      </c>
    </row>
    <row r="62" spans="4:18" x14ac:dyDescent="0.25">
      <c r="D62" s="17">
        <f>'Local weather Data'!I56</f>
        <v>0</v>
      </c>
      <c r="E62" s="17">
        <f>'Local weather Data'!N57</f>
        <v>38.316666666666677</v>
      </c>
      <c r="F62" s="17">
        <f>'Local weather Data'!S57</f>
        <v>0</v>
      </c>
      <c r="G62" s="17">
        <f>'Local weather Data'!AA57</f>
        <v>0</v>
      </c>
      <c r="H62" s="17">
        <f>'Local weather Data'!AI57</f>
        <v>38.316666666666677</v>
      </c>
      <c r="J62" s="22">
        <v>40964</v>
      </c>
      <c r="K62" s="23">
        <f t="shared" ca="1" si="21"/>
        <v>41100</v>
      </c>
      <c r="L62" s="23">
        <f t="shared" si="0"/>
        <v>41085</v>
      </c>
      <c r="M62" s="24">
        <f t="shared" ca="1" si="14"/>
        <v>-15</v>
      </c>
      <c r="N62" s="23">
        <f t="shared" si="1"/>
        <v>41116</v>
      </c>
      <c r="O62" s="23">
        <f t="shared" si="7"/>
        <v>41080</v>
      </c>
      <c r="P62" s="23">
        <f t="shared" si="8"/>
        <v>41071</v>
      </c>
      <c r="Q62" s="35"/>
      <c r="R62" s="24">
        <f t="shared" ca="1" si="2"/>
        <v>136</v>
      </c>
    </row>
    <row r="63" spans="4:18" x14ac:dyDescent="0.25">
      <c r="D63" s="17">
        <f>'Local weather Data'!I57</f>
        <v>0</v>
      </c>
      <c r="E63" s="17">
        <f>'Local weather Data'!N58</f>
        <v>49.38333333333334</v>
      </c>
      <c r="F63" s="17">
        <f>'Local weather Data'!S58</f>
        <v>0</v>
      </c>
      <c r="G63" s="17">
        <f>'Local weather Data'!AA58</f>
        <v>0</v>
      </c>
      <c r="H63" s="17">
        <f>'Local weather Data'!AI58</f>
        <v>49.38333333333334</v>
      </c>
      <c r="J63" s="22">
        <v>40965</v>
      </c>
      <c r="K63" s="23">
        <f t="shared" ca="1" si="21"/>
        <v>41100</v>
      </c>
      <c r="L63" s="23">
        <f t="shared" si="0"/>
        <v>41085</v>
      </c>
      <c r="M63" s="24">
        <f t="shared" ca="1" si="14"/>
        <v>-15</v>
      </c>
      <c r="N63" s="23">
        <f t="shared" si="1"/>
        <v>41116</v>
      </c>
      <c r="O63" s="23">
        <f t="shared" si="7"/>
        <v>41080</v>
      </c>
      <c r="P63" s="23">
        <f t="shared" si="8"/>
        <v>41071</v>
      </c>
      <c r="Q63" s="35"/>
      <c r="R63" s="24">
        <f t="shared" ca="1" si="2"/>
        <v>135</v>
      </c>
    </row>
    <row r="64" spans="4:18" x14ac:dyDescent="0.25">
      <c r="D64" s="17">
        <f>'Local weather Data'!I58</f>
        <v>0</v>
      </c>
      <c r="E64" s="17">
        <f>'Local weather Data'!N59</f>
        <v>60.516666666666673</v>
      </c>
      <c r="F64" s="17">
        <f>'Local weather Data'!S59</f>
        <v>0</v>
      </c>
      <c r="G64" s="17">
        <f>'Local weather Data'!AA59</f>
        <v>0</v>
      </c>
      <c r="H64" s="17">
        <f>'Local weather Data'!AI59</f>
        <v>60.516666666666673</v>
      </c>
      <c r="J64" s="22">
        <v>40966</v>
      </c>
      <c r="K64" s="23">
        <f t="shared" ca="1" si="21"/>
        <v>41100</v>
      </c>
      <c r="L64" s="23">
        <f t="shared" si="0"/>
        <v>41085</v>
      </c>
      <c r="M64" s="24">
        <f t="shared" ca="1" si="14"/>
        <v>-15</v>
      </c>
      <c r="N64" s="23">
        <f t="shared" si="1"/>
        <v>41116</v>
      </c>
      <c r="O64" s="23">
        <f t="shared" si="7"/>
        <v>41080</v>
      </c>
      <c r="P64" s="23">
        <f t="shared" si="8"/>
        <v>41071</v>
      </c>
      <c r="Q64" s="35"/>
      <c r="R64" s="24">
        <f t="shared" ca="1" si="2"/>
        <v>134</v>
      </c>
    </row>
    <row r="65" spans="4:18" x14ac:dyDescent="0.25">
      <c r="D65" s="17">
        <f>'Local weather Data'!I59</f>
        <v>0</v>
      </c>
      <c r="E65" s="17">
        <f>'Local weather Data'!N60</f>
        <v>77.26666666666668</v>
      </c>
      <c r="F65" s="17">
        <f>'Local weather Data'!S60</f>
        <v>0</v>
      </c>
      <c r="G65" s="17">
        <f>'Local weather Data'!AA60</f>
        <v>0</v>
      </c>
      <c r="H65" s="17">
        <f>'Local weather Data'!AI60</f>
        <v>77.26666666666668</v>
      </c>
      <c r="J65" s="22">
        <v>40967</v>
      </c>
      <c r="K65" s="23">
        <f t="shared" ca="1" si="21"/>
        <v>41100</v>
      </c>
      <c r="L65" s="23">
        <f t="shared" si="0"/>
        <v>41085</v>
      </c>
      <c r="M65" s="24">
        <f t="shared" ca="1" si="14"/>
        <v>-15</v>
      </c>
      <c r="N65" s="23">
        <f t="shared" si="1"/>
        <v>41116</v>
      </c>
      <c r="O65" s="23">
        <f t="shared" si="7"/>
        <v>41080</v>
      </c>
      <c r="P65" s="23">
        <f t="shared" si="8"/>
        <v>41071</v>
      </c>
      <c r="Q65" s="35"/>
      <c r="R65" s="24">
        <f t="shared" ca="1" si="2"/>
        <v>133</v>
      </c>
    </row>
    <row r="66" spans="4:18" x14ac:dyDescent="0.25">
      <c r="D66" s="17">
        <f>'Local weather Data'!I60</f>
        <v>0</v>
      </c>
      <c r="E66" s="17">
        <f>'Local weather Data'!N61</f>
        <v>94.091666666666669</v>
      </c>
      <c r="F66" s="17">
        <f>'Local weather Data'!S61</f>
        <v>0</v>
      </c>
      <c r="G66" s="17">
        <f>'Local weather Data'!AA61</f>
        <v>0</v>
      </c>
      <c r="H66" s="17">
        <f>'Local weather Data'!AI61</f>
        <v>94.091666666666669</v>
      </c>
      <c r="J66" s="22">
        <v>40968</v>
      </c>
      <c r="K66" s="23">
        <f t="shared" ca="1" si="21"/>
        <v>41100</v>
      </c>
      <c r="L66" s="23">
        <f t="shared" si="0"/>
        <v>41085</v>
      </c>
      <c r="M66" s="24">
        <f t="shared" ca="1" si="14"/>
        <v>-15</v>
      </c>
      <c r="N66" s="23">
        <f t="shared" si="1"/>
        <v>41116</v>
      </c>
      <c r="O66" s="23">
        <f t="shared" si="7"/>
        <v>41080</v>
      </c>
      <c r="P66" s="23">
        <f t="shared" si="8"/>
        <v>41072</v>
      </c>
      <c r="Q66" s="35"/>
      <c r="R66" s="24">
        <f t="shared" ca="1" si="2"/>
        <v>132</v>
      </c>
    </row>
    <row r="67" spans="4:18" x14ac:dyDescent="0.25">
      <c r="D67" s="17">
        <f>'Local weather Data'!I61</f>
        <v>0</v>
      </c>
      <c r="E67" s="17">
        <f>'Local weather Data'!N62</f>
        <v>111.01666666666668</v>
      </c>
      <c r="F67" s="17">
        <f>'Local weather Data'!S62</f>
        <v>0</v>
      </c>
      <c r="G67" s="17">
        <f>'Local weather Data'!AA62</f>
        <v>0</v>
      </c>
      <c r="H67" s="17">
        <f>'Local weather Data'!AI62</f>
        <v>111.01666666666668</v>
      </c>
      <c r="J67" s="22">
        <v>40969</v>
      </c>
      <c r="K67" s="23">
        <f t="shared" ca="1" si="21"/>
        <v>41100</v>
      </c>
      <c r="L67" s="23">
        <f t="shared" si="0"/>
        <v>41086</v>
      </c>
      <c r="M67" s="24">
        <f t="shared" ca="1" si="14"/>
        <v>-14</v>
      </c>
      <c r="N67" s="23">
        <f t="shared" si="1"/>
        <v>41116</v>
      </c>
      <c r="O67" s="23">
        <f t="shared" si="7"/>
        <v>41080</v>
      </c>
      <c r="P67" s="23">
        <f t="shared" si="8"/>
        <v>41072</v>
      </c>
      <c r="Q67" s="35"/>
      <c r="R67" s="24">
        <f t="shared" ca="1" si="2"/>
        <v>131</v>
      </c>
    </row>
    <row r="68" spans="4:18" x14ac:dyDescent="0.25">
      <c r="D68" s="17">
        <f>'Local weather Data'!I62</f>
        <v>0</v>
      </c>
      <c r="E68" s="17">
        <f>'Local weather Data'!N63</f>
        <v>133.65</v>
      </c>
      <c r="F68" s="17">
        <f>'Local weather Data'!S63</f>
        <v>0</v>
      </c>
      <c r="G68" s="17">
        <f>'Local weather Data'!AA63</f>
        <v>0</v>
      </c>
      <c r="H68" s="17">
        <f>'Local weather Data'!AI63</f>
        <v>133.65</v>
      </c>
      <c r="J68" s="22">
        <v>40970</v>
      </c>
      <c r="K68" s="23">
        <f t="shared" ca="1" si="21"/>
        <v>41100</v>
      </c>
      <c r="L68" s="23">
        <f t="shared" si="0"/>
        <v>41086</v>
      </c>
      <c r="M68" s="24">
        <f t="shared" ca="1" si="14"/>
        <v>-14</v>
      </c>
      <c r="N68" s="23">
        <f t="shared" si="1"/>
        <v>41116</v>
      </c>
      <c r="O68" s="23">
        <f t="shared" si="7"/>
        <v>41080</v>
      </c>
      <c r="P68" s="23">
        <f t="shared" si="8"/>
        <v>41072</v>
      </c>
      <c r="Q68" s="35"/>
      <c r="R68" s="24">
        <f t="shared" ca="1" si="2"/>
        <v>130</v>
      </c>
    </row>
    <row r="69" spans="4:18" x14ac:dyDescent="0.25">
      <c r="D69" s="17">
        <f>'Local weather Data'!I63</f>
        <v>0</v>
      </c>
      <c r="E69" s="17">
        <f>'Local weather Data'!N64</f>
        <v>156.38333333333333</v>
      </c>
      <c r="F69" s="17">
        <f>'Local weather Data'!S64</f>
        <v>0</v>
      </c>
      <c r="G69" s="17">
        <f>'Local weather Data'!AA64</f>
        <v>0</v>
      </c>
      <c r="H69" s="17">
        <f>'Local weather Data'!AI64</f>
        <v>156.38333333333333</v>
      </c>
      <c r="J69" s="22">
        <v>40971</v>
      </c>
      <c r="K69" s="23">
        <f t="shared" ca="1" si="21"/>
        <v>41100</v>
      </c>
      <c r="L69" s="23">
        <f t="shared" si="0"/>
        <v>41086</v>
      </c>
      <c r="M69" s="24">
        <f t="shared" ca="1" si="14"/>
        <v>-14</v>
      </c>
      <c r="N69" s="23">
        <f t="shared" si="1"/>
        <v>41116</v>
      </c>
      <c r="O69" s="23">
        <f t="shared" si="7"/>
        <v>41080</v>
      </c>
      <c r="P69" s="23">
        <f t="shared" si="8"/>
        <v>41072</v>
      </c>
      <c r="Q69" s="35"/>
      <c r="R69" s="24">
        <f t="shared" ca="1" si="2"/>
        <v>129</v>
      </c>
    </row>
    <row r="70" spans="4:18" x14ac:dyDescent="0.25">
      <c r="D70" s="17">
        <f>'Local weather Data'!I64</f>
        <v>0</v>
      </c>
      <c r="E70" s="17">
        <f>'Local weather Data'!N65</f>
        <v>179.21666666666664</v>
      </c>
      <c r="F70" s="17">
        <f>'Local weather Data'!S65</f>
        <v>0</v>
      </c>
      <c r="G70" s="17">
        <f>'Local weather Data'!AA65</f>
        <v>0</v>
      </c>
      <c r="H70" s="17">
        <f>'Local weather Data'!AI65</f>
        <v>179.21666666666664</v>
      </c>
      <c r="J70" s="22">
        <v>40972</v>
      </c>
      <c r="K70" s="23">
        <f t="shared" ca="1" si="21"/>
        <v>41100</v>
      </c>
      <c r="L70" s="23">
        <f t="shared" si="0"/>
        <v>41086</v>
      </c>
      <c r="M70" s="24">
        <f t="shared" ca="1" si="14"/>
        <v>-14</v>
      </c>
      <c r="N70" s="23">
        <f t="shared" si="1"/>
        <v>41116</v>
      </c>
      <c r="O70" s="23">
        <f t="shared" si="7"/>
        <v>41080</v>
      </c>
      <c r="P70" s="23">
        <f t="shared" si="8"/>
        <v>41072</v>
      </c>
      <c r="Q70" s="35"/>
      <c r="R70" s="24">
        <f t="shared" ca="1" si="2"/>
        <v>128</v>
      </c>
    </row>
    <row r="71" spans="4:18" x14ac:dyDescent="0.25">
      <c r="D71" s="17">
        <f>'Local weather Data'!I65</f>
        <v>0</v>
      </c>
      <c r="E71" s="17">
        <f>'Local weather Data'!N66</f>
        <v>207.8833333333333</v>
      </c>
      <c r="F71" s="17">
        <f>'Local weather Data'!S66</f>
        <v>0</v>
      </c>
      <c r="G71" s="17">
        <f>'Local weather Data'!AA66</f>
        <v>0</v>
      </c>
      <c r="H71" s="17">
        <f>'Local weather Data'!AI66</f>
        <v>207.8833333333333</v>
      </c>
      <c r="J71" s="22">
        <v>40973</v>
      </c>
      <c r="K71" s="23">
        <f t="shared" ca="1" si="21"/>
        <v>41100</v>
      </c>
      <c r="L71" s="23">
        <f t="shared" ref="L71:L134" si="28">LOOKUP(E71+$B$8,$E$7:$E$735,$J$7:$J$735)</f>
        <v>41086</v>
      </c>
      <c r="M71" s="24">
        <f t="shared" ca="1" si="14"/>
        <v>-14</v>
      </c>
      <c r="N71" s="23">
        <f t="shared" ref="N71:N134" si="29">LOOKUP(F71+$B$8,$F$7:$F$735,$J$7:$J$735)</f>
        <v>41116</v>
      </c>
      <c r="O71" s="23">
        <f t="shared" si="7"/>
        <v>41080</v>
      </c>
      <c r="P71" s="23">
        <f t="shared" si="8"/>
        <v>41072</v>
      </c>
      <c r="Q71" s="35"/>
      <c r="R71" s="24">
        <f t="shared" ref="R71:R134" ca="1" si="30">K71-J71</f>
        <v>127</v>
      </c>
    </row>
    <row r="72" spans="4:18" x14ac:dyDescent="0.25">
      <c r="D72" s="17">
        <f>'Local weather Data'!I66</f>
        <v>0</v>
      </c>
      <c r="E72" s="17">
        <f>'Local weather Data'!N67</f>
        <v>236.67499999999995</v>
      </c>
      <c r="F72" s="17">
        <f>'Local weather Data'!S67</f>
        <v>0</v>
      </c>
      <c r="G72" s="17">
        <f>'Local weather Data'!AA67</f>
        <v>0</v>
      </c>
      <c r="H72" s="17">
        <f>'Local weather Data'!AI67</f>
        <v>236.67499999999995</v>
      </c>
      <c r="J72" s="22">
        <v>40974</v>
      </c>
      <c r="K72" s="23">
        <f t="shared" ca="1" si="21"/>
        <v>41100</v>
      </c>
      <c r="L72" s="23">
        <f t="shared" si="28"/>
        <v>41086</v>
      </c>
      <c r="M72" s="24">
        <f t="shared" ref="M72:M135" ca="1" si="31">L72-K72</f>
        <v>-14</v>
      </c>
      <c r="N72" s="23">
        <f t="shared" si="29"/>
        <v>41116</v>
      </c>
      <c r="O72" s="23">
        <f t="shared" ref="O72:O135" si="32">LOOKUP(G72+$B$8,$G$7:$G$735,$J$7:$J$735)</f>
        <v>41080</v>
      </c>
      <c r="P72" s="23">
        <f t="shared" ref="P72:P135" si="33">LOOKUP(H72+$B$8,$H$7:$H$735,$J$7:$J$735)</f>
        <v>41072</v>
      </c>
      <c r="Q72" s="35"/>
      <c r="R72" s="24">
        <f t="shared" ca="1" si="30"/>
        <v>126</v>
      </c>
    </row>
    <row r="73" spans="4:18" x14ac:dyDescent="0.25">
      <c r="D73" s="17">
        <f>'Local weather Data'!I67</f>
        <v>0</v>
      </c>
      <c r="E73" s="17">
        <f>'Local weather Data'!N68</f>
        <v>265.59166666666664</v>
      </c>
      <c r="F73" s="17">
        <f>'Local weather Data'!S68</f>
        <v>0</v>
      </c>
      <c r="G73" s="17">
        <f>'Local weather Data'!AA68</f>
        <v>0</v>
      </c>
      <c r="H73" s="17">
        <f>'Local weather Data'!AI68</f>
        <v>265.59166666666664</v>
      </c>
      <c r="J73" s="22">
        <v>40975</v>
      </c>
      <c r="K73" s="23">
        <f t="shared" ca="1" si="21"/>
        <v>41100</v>
      </c>
      <c r="L73" s="23">
        <f t="shared" si="28"/>
        <v>41086</v>
      </c>
      <c r="M73" s="24">
        <f t="shared" ca="1" si="31"/>
        <v>-14</v>
      </c>
      <c r="N73" s="23">
        <f t="shared" si="29"/>
        <v>41116</v>
      </c>
      <c r="O73" s="23">
        <f t="shared" si="32"/>
        <v>41080</v>
      </c>
      <c r="P73" s="23">
        <f t="shared" si="33"/>
        <v>41072</v>
      </c>
      <c r="Q73" s="35"/>
      <c r="R73" s="24">
        <f t="shared" ca="1" si="30"/>
        <v>125</v>
      </c>
    </row>
    <row r="74" spans="4:18" x14ac:dyDescent="0.25">
      <c r="D74" s="17">
        <f>'Local weather Data'!I68</f>
        <v>0</v>
      </c>
      <c r="E74" s="17">
        <f>'Local weather Data'!N69</f>
        <v>300.39166666666665</v>
      </c>
      <c r="F74" s="17">
        <f>'Local weather Data'!S69</f>
        <v>0</v>
      </c>
      <c r="G74" s="17">
        <f>'Local weather Data'!AA69</f>
        <v>5.8</v>
      </c>
      <c r="H74" s="17">
        <f>'Local weather Data'!AI69</f>
        <v>300.39166666666665</v>
      </c>
      <c r="J74" s="22">
        <v>40976</v>
      </c>
      <c r="K74" s="23">
        <f t="shared" ca="1" si="21"/>
        <v>41100</v>
      </c>
      <c r="L74" s="23">
        <f t="shared" si="28"/>
        <v>41086</v>
      </c>
      <c r="M74" s="24">
        <f t="shared" ca="1" si="31"/>
        <v>-14</v>
      </c>
      <c r="N74" s="23">
        <f t="shared" si="29"/>
        <v>41116</v>
      </c>
      <c r="O74" s="23">
        <f t="shared" si="32"/>
        <v>41080</v>
      </c>
      <c r="P74" s="23">
        <f t="shared" si="33"/>
        <v>41072</v>
      </c>
      <c r="Q74" s="35"/>
      <c r="R74" s="24">
        <f t="shared" ca="1" si="30"/>
        <v>124</v>
      </c>
    </row>
    <row r="75" spans="4:18" x14ac:dyDescent="0.25">
      <c r="D75" s="17">
        <f>'Local weather Data'!I69</f>
        <v>5.8</v>
      </c>
      <c r="E75" s="17">
        <f>'Local weather Data'!N70</f>
        <v>335.34166666666664</v>
      </c>
      <c r="F75" s="17">
        <f>'Local weather Data'!S70</f>
        <v>0</v>
      </c>
      <c r="G75" s="17">
        <f>'Local weather Data'!AA70</f>
        <v>11.625</v>
      </c>
      <c r="H75" s="17">
        <f>'Local weather Data'!AI70</f>
        <v>335.34166666666664</v>
      </c>
      <c r="J75" s="22">
        <v>40977</v>
      </c>
      <c r="K75" s="23">
        <f t="shared" ca="1" si="21"/>
        <v>41100</v>
      </c>
      <c r="L75" s="23">
        <f t="shared" si="28"/>
        <v>41086</v>
      </c>
      <c r="M75" s="24">
        <f t="shared" ca="1" si="31"/>
        <v>-14</v>
      </c>
      <c r="N75" s="23">
        <f t="shared" si="29"/>
        <v>41116</v>
      </c>
      <c r="O75" s="23">
        <f t="shared" si="32"/>
        <v>41080</v>
      </c>
      <c r="P75" s="23">
        <f t="shared" si="33"/>
        <v>41072</v>
      </c>
      <c r="Q75" s="35"/>
      <c r="R75" s="24">
        <f t="shared" ca="1" si="30"/>
        <v>123</v>
      </c>
    </row>
    <row r="76" spans="4:18" x14ac:dyDescent="0.25">
      <c r="D76" s="17">
        <f>'Local weather Data'!I70</f>
        <v>11.625</v>
      </c>
      <c r="E76" s="17">
        <f>'Local weather Data'!N71</f>
        <v>376.34999999999997</v>
      </c>
      <c r="F76" s="17">
        <f>'Local weather Data'!S71</f>
        <v>0</v>
      </c>
      <c r="G76" s="17">
        <f>'Local weather Data'!AA71</f>
        <v>23.341666666666669</v>
      </c>
      <c r="H76" s="17">
        <f>'Local weather Data'!AI71</f>
        <v>376.34999999999997</v>
      </c>
      <c r="J76" s="22">
        <v>40978</v>
      </c>
      <c r="K76" s="23">
        <f t="shared" ca="1" si="21"/>
        <v>41100</v>
      </c>
      <c r="L76" s="23">
        <f t="shared" si="28"/>
        <v>41086</v>
      </c>
      <c r="M76" s="24">
        <f t="shared" ca="1" si="31"/>
        <v>-14</v>
      </c>
      <c r="N76" s="23">
        <f t="shared" si="29"/>
        <v>41116</v>
      </c>
      <c r="O76" s="23">
        <f t="shared" si="32"/>
        <v>41080</v>
      </c>
      <c r="P76" s="23">
        <f t="shared" si="33"/>
        <v>41072</v>
      </c>
      <c r="Q76" s="35"/>
      <c r="R76" s="24">
        <f t="shared" ca="1" si="30"/>
        <v>122</v>
      </c>
    </row>
    <row r="77" spans="4:18" x14ac:dyDescent="0.25">
      <c r="D77" s="17">
        <f>'Local weather Data'!I71</f>
        <v>23.341666666666669</v>
      </c>
      <c r="E77" s="17">
        <f>'Local weather Data'!N72</f>
        <v>417.5333333333333</v>
      </c>
      <c r="F77" s="17">
        <f>'Local weather Data'!S72</f>
        <v>0</v>
      </c>
      <c r="G77" s="17">
        <f>'Local weather Data'!AA72</f>
        <v>35.108333333333334</v>
      </c>
      <c r="H77" s="17">
        <f>'Local weather Data'!AI72</f>
        <v>417.5333333333333</v>
      </c>
      <c r="J77" s="22">
        <v>40979</v>
      </c>
      <c r="K77" s="23">
        <f t="shared" ca="1" si="21"/>
        <v>41100</v>
      </c>
      <c r="L77" s="23">
        <f t="shared" si="28"/>
        <v>41086</v>
      </c>
      <c r="M77" s="24">
        <f t="shared" ca="1" si="31"/>
        <v>-14</v>
      </c>
      <c r="N77" s="23">
        <f t="shared" si="29"/>
        <v>41116</v>
      </c>
      <c r="O77" s="23">
        <f t="shared" si="32"/>
        <v>41080</v>
      </c>
      <c r="P77" s="23">
        <f t="shared" si="33"/>
        <v>41072</v>
      </c>
      <c r="Q77" s="35"/>
      <c r="R77" s="24">
        <f t="shared" ca="1" si="30"/>
        <v>121</v>
      </c>
    </row>
    <row r="78" spans="4:18" x14ac:dyDescent="0.25">
      <c r="D78" s="17">
        <f>'Local weather Data'!I72</f>
        <v>35.108333333333334</v>
      </c>
      <c r="E78" s="17">
        <f>'Local weather Data'!N73</f>
        <v>458.83333333333331</v>
      </c>
      <c r="F78" s="17">
        <f>'Local weather Data'!S73</f>
        <v>0</v>
      </c>
      <c r="G78" s="17">
        <f>'Local weather Data'!AA73</f>
        <v>46.908333333333331</v>
      </c>
      <c r="H78" s="17">
        <f>'Local weather Data'!AI73</f>
        <v>458.83333333333331</v>
      </c>
      <c r="J78" s="22">
        <v>40980</v>
      </c>
      <c r="K78" s="23">
        <f t="shared" ca="1" si="21"/>
        <v>41100</v>
      </c>
      <c r="L78" s="23">
        <f t="shared" si="28"/>
        <v>41086</v>
      </c>
      <c r="M78" s="24">
        <f t="shared" ca="1" si="31"/>
        <v>-14</v>
      </c>
      <c r="N78" s="23">
        <f t="shared" si="29"/>
        <v>41116</v>
      </c>
      <c r="O78" s="23">
        <f t="shared" si="32"/>
        <v>41080</v>
      </c>
      <c r="P78" s="23">
        <f t="shared" si="33"/>
        <v>41072</v>
      </c>
      <c r="Q78" s="35"/>
      <c r="R78" s="24">
        <f t="shared" ca="1" si="30"/>
        <v>120</v>
      </c>
    </row>
    <row r="79" spans="4:18" x14ac:dyDescent="0.25">
      <c r="D79" s="17">
        <f>'Local weather Data'!I73</f>
        <v>46.908333333333331</v>
      </c>
      <c r="E79" s="17">
        <f>'Local weather Data'!N74</f>
        <v>506.23333333333329</v>
      </c>
      <c r="F79" s="17">
        <f>'Local weather Data'!S74</f>
        <v>0</v>
      </c>
      <c r="G79" s="17">
        <f>'Local weather Data'!AA74</f>
        <v>64.683333333333337</v>
      </c>
      <c r="H79" s="17">
        <f>'Local weather Data'!AI74</f>
        <v>506.23333333333329</v>
      </c>
      <c r="J79" s="22">
        <v>40981</v>
      </c>
      <c r="K79" s="23">
        <f t="shared" ca="1" si="21"/>
        <v>41100</v>
      </c>
      <c r="L79" s="23">
        <f t="shared" si="28"/>
        <v>41086</v>
      </c>
      <c r="M79" s="24">
        <f t="shared" ca="1" si="31"/>
        <v>-14</v>
      </c>
      <c r="N79" s="23">
        <f t="shared" si="29"/>
        <v>41116</v>
      </c>
      <c r="O79" s="23">
        <f t="shared" si="32"/>
        <v>41080</v>
      </c>
      <c r="P79" s="23">
        <f t="shared" si="33"/>
        <v>41072</v>
      </c>
      <c r="Q79" s="35"/>
      <c r="R79" s="24">
        <f t="shared" ca="1" si="30"/>
        <v>119</v>
      </c>
    </row>
    <row r="80" spans="4:18" x14ac:dyDescent="0.25">
      <c r="D80" s="17">
        <f>'Local weather Data'!I74</f>
        <v>64.683333333333337</v>
      </c>
      <c r="E80" s="17">
        <f>'Local weather Data'!N75</f>
        <v>553.9</v>
      </c>
      <c r="F80" s="17">
        <f>'Local weather Data'!S75</f>
        <v>0</v>
      </c>
      <c r="G80" s="17">
        <f>'Local weather Data'!AA75</f>
        <v>82.558333333333337</v>
      </c>
      <c r="H80" s="17">
        <f>'Local weather Data'!AI75</f>
        <v>553.9</v>
      </c>
      <c r="J80" s="22">
        <v>40982</v>
      </c>
      <c r="K80" s="23">
        <f t="shared" ca="1" si="21"/>
        <v>41100</v>
      </c>
      <c r="L80" s="23">
        <f t="shared" si="28"/>
        <v>41086</v>
      </c>
      <c r="M80" s="24">
        <f t="shared" ca="1" si="31"/>
        <v>-14</v>
      </c>
      <c r="N80" s="23">
        <f t="shared" si="29"/>
        <v>41116</v>
      </c>
      <c r="O80" s="23">
        <f t="shared" si="32"/>
        <v>41080</v>
      </c>
      <c r="P80" s="23">
        <f t="shared" si="33"/>
        <v>41072</v>
      </c>
      <c r="Q80" s="35"/>
      <c r="R80" s="24">
        <f t="shared" ca="1" si="30"/>
        <v>118</v>
      </c>
    </row>
    <row r="81" spans="4:18" x14ac:dyDescent="0.25">
      <c r="D81" s="17">
        <f>'Local weather Data'!I75</f>
        <v>82.558333333333337</v>
      </c>
      <c r="E81" s="17">
        <f>'Local weather Data'!N76</f>
        <v>601.76666666666665</v>
      </c>
      <c r="F81" s="17">
        <f>'Local weather Data'!S76</f>
        <v>0</v>
      </c>
      <c r="G81" s="17">
        <f>'Local weather Data'!AA76</f>
        <v>100.50833333333333</v>
      </c>
      <c r="H81" s="17">
        <f>'Local weather Data'!AI76</f>
        <v>601.76666666666665</v>
      </c>
      <c r="J81" s="22">
        <v>40983</v>
      </c>
      <c r="K81" s="23">
        <f t="shared" ca="1" si="21"/>
        <v>41101</v>
      </c>
      <c r="L81" s="23">
        <f t="shared" si="28"/>
        <v>41086</v>
      </c>
      <c r="M81" s="24">
        <f t="shared" ca="1" si="31"/>
        <v>-15</v>
      </c>
      <c r="N81" s="23">
        <f t="shared" si="29"/>
        <v>41116</v>
      </c>
      <c r="O81" s="23">
        <f t="shared" si="32"/>
        <v>41080</v>
      </c>
      <c r="P81" s="23">
        <f t="shared" si="33"/>
        <v>41073</v>
      </c>
      <c r="Q81" s="35"/>
      <c r="R81" s="24">
        <f t="shared" ca="1" si="30"/>
        <v>118</v>
      </c>
    </row>
    <row r="82" spans="4:18" x14ac:dyDescent="0.25">
      <c r="D82" s="17">
        <f>'Local weather Data'!I76</f>
        <v>100.50833333333333</v>
      </c>
      <c r="E82" s="17">
        <f>'Local weather Data'!N77</f>
        <v>655.8416666666667</v>
      </c>
      <c r="F82" s="17">
        <f>'Local weather Data'!S77</f>
        <v>0</v>
      </c>
      <c r="G82" s="17">
        <f>'Local weather Data'!AA77</f>
        <v>124.54166666666666</v>
      </c>
      <c r="H82" s="17">
        <f>'Local weather Data'!AI77</f>
        <v>655.8416666666667</v>
      </c>
      <c r="J82" s="22">
        <v>40984</v>
      </c>
      <c r="K82" s="23">
        <f t="shared" ca="1" si="21"/>
        <v>41101</v>
      </c>
      <c r="L82" s="23">
        <f t="shared" si="28"/>
        <v>41087</v>
      </c>
      <c r="M82" s="24">
        <f t="shared" ca="1" si="31"/>
        <v>-14</v>
      </c>
      <c r="N82" s="23">
        <f t="shared" si="29"/>
        <v>41116</v>
      </c>
      <c r="O82" s="23">
        <f t="shared" si="32"/>
        <v>41080</v>
      </c>
      <c r="P82" s="23">
        <f t="shared" si="33"/>
        <v>41073</v>
      </c>
      <c r="Q82" s="35"/>
      <c r="R82" s="24">
        <f t="shared" ca="1" si="30"/>
        <v>117</v>
      </c>
    </row>
    <row r="83" spans="4:18" x14ac:dyDescent="0.25">
      <c r="D83" s="17">
        <f>'Local weather Data'!I77</f>
        <v>124.54166666666666</v>
      </c>
      <c r="E83" s="17">
        <f>'Local weather Data'!N78</f>
        <v>710.14166666666665</v>
      </c>
      <c r="F83" s="17">
        <f>'Local weather Data'!S78</f>
        <v>0</v>
      </c>
      <c r="G83" s="17">
        <f>'Local weather Data'!AA78</f>
        <v>148.67499999999998</v>
      </c>
      <c r="H83" s="17">
        <f>'Local weather Data'!AI78</f>
        <v>710.14166666666665</v>
      </c>
      <c r="J83" s="22">
        <v>40985</v>
      </c>
      <c r="K83" s="23">
        <f t="shared" ca="1" si="21"/>
        <v>41101</v>
      </c>
      <c r="L83" s="23">
        <f t="shared" si="28"/>
        <v>41087</v>
      </c>
      <c r="M83" s="24">
        <f t="shared" ca="1" si="31"/>
        <v>-14</v>
      </c>
      <c r="N83" s="23">
        <f t="shared" si="29"/>
        <v>41116</v>
      </c>
      <c r="O83" s="23">
        <f t="shared" si="32"/>
        <v>41080</v>
      </c>
      <c r="P83" s="23">
        <f t="shared" si="33"/>
        <v>41073</v>
      </c>
      <c r="Q83" s="35"/>
      <c r="R83" s="24">
        <f t="shared" ca="1" si="30"/>
        <v>116</v>
      </c>
    </row>
    <row r="84" spans="4:18" x14ac:dyDescent="0.25">
      <c r="D84" s="17">
        <f>'Local weather Data'!I78</f>
        <v>148.67499999999998</v>
      </c>
      <c r="E84" s="17">
        <f>'Local weather Data'!N79</f>
        <v>770.64166666666665</v>
      </c>
      <c r="F84" s="17">
        <f>'Local weather Data'!S79</f>
        <v>0</v>
      </c>
      <c r="G84" s="17">
        <f>'Local weather Data'!AA79</f>
        <v>178.92499999999998</v>
      </c>
      <c r="H84" s="17">
        <f>'Local weather Data'!AI79</f>
        <v>770.64166666666665</v>
      </c>
      <c r="J84" s="22">
        <v>40986</v>
      </c>
      <c r="K84" s="23">
        <f t="shared" ref="K84:K147" ca="1" si="34">LOOKUP(D85+$B$8,$D$7:$D$736,$J$7:$J$735)</f>
        <v>41101</v>
      </c>
      <c r="L84" s="23">
        <f t="shared" si="28"/>
        <v>41087</v>
      </c>
      <c r="M84" s="24">
        <f t="shared" ca="1" si="31"/>
        <v>-14</v>
      </c>
      <c r="N84" s="23">
        <f t="shared" si="29"/>
        <v>41116</v>
      </c>
      <c r="O84" s="23">
        <f t="shared" si="32"/>
        <v>41080</v>
      </c>
      <c r="P84" s="23">
        <f t="shared" si="33"/>
        <v>41073</v>
      </c>
      <c r="Q84" s="35"/>
      <c r="R84" s="24">
        <f t="shared" ca="1" si="30"/>
        <v>115</v>
      </c>
    </row>
    <row r="85" spans="4:18" x14ac:dyDescent="0.25">
      <c r="D85" s="17">
        <f>'Local weather Data'!I79</f>
        <v>178.92499999999998</v>
      </c>
      <c r="E85" s="17">
        <f>'Local weather Data'!N80</f>
        <v>831.47500000000002</v>
      </c>
      <c r="F85" s="17">
        <f>'Local weather Data'!S80</f>
        <v>0</v>
      </c>
      <c r="G85" s="17">
        <f>'Local weather Data'!AA80</f>
        <v>209.34166666666664</v>
      </c>
      <c r="H85" s="17">
        <f>'Local weather Data'!AI80</f>
        <v>831.47500000000002</v>
      </c>
      <c r="J85" s="22">
        <v>40987</v>
      </c>
      <c r="K85" s="23">
        <f t="shared" ca="1" si="34"/>
        <v>41101</v>
      </c>
      <c r="L85" s="23">
        <f t="shared" si="28"/>
        <v>41087</v>
      </c>
      <c r="M85" s="24">
        <f t="shared" ca="1" si="31"/>
        <v>-14</v>
      </c>
      <c r="N85" s="23">
        <f t="shared" si="29"/>
        <v>41116</v>
      </c>
      <c r="O85" s="23">
        <f t="shared" si="32"/>
        <v>41080</v>
      </c>
      <c r="P85" s="23">
        <f t="shared" si="33"/>
        <v>41073</v>
      </c>
      <c r="Q85" s="35"/>
      <c r="R85" s="24">
        <f t="shared" ca="1" si="30"/>
        <v>114</v>
      </c>
    </row>
    <row r="86" spans="4:18" x14ac:dyDescent="0.25">
      <c r="D86" s="17">
        <f>'Local weather Data'!I80</f>
        <v>209.34166666666664</v>
      </c>
      <c r="E86" s="17">
        <f>'Local weather Data'!N81</f>
        <v>892.55833333333339</v>
      </c>
      <c r="F86" s="17">
        <f>'Local weather Data'!S81</f>
        <v>0</v>
      </c>
      <c r="G86" s="17">
        <f>'Local weather Data'!AA81</f>
        <v>239.88333333333333</v>
      </c>
      <c r="H86" s="17">
        <f>'Local weather Data'!AI81</f>
        <v>892.55833333333339</v>
      </c>
      <c r="J86" s="22">
        <v>40988</v>
      </c>
      <c r="K86" s="23">
        <f t="shared" ca="1" si="34"/>
        <v>41101</v>
      </c>
      <c r="L86" s="23">
        <f t="shared" si="28"/>
        <v>41087</v>
      </c>
      <c r="M86" s="24">
        <f t="shared" ca="1" si="31"/>
        <v>-14</v>
      </c>
      <c r="N86" s="23">
        <f t="shared" si="29"/>
        <v>41116</v>
      </c>
      <c r="O86" s="23">
        <f t="shared" si="32"/>
        <v>41080</v>
      </c>
      <c r="P86" s="23">
        <f t="shared" si="33"/>
        <v>41073</v>
      </c>
      <c r="Q86" s="35"/>
      <c r="R86" s="24">
        <f t="shared" ca="1" si="30"/>
        <v>113</v>
      </c>
    </row>
    <row r="87" spans="4:18" x14ac:dyDescent="0.25">
      <c r="D87" s="17">
        <f>'Local weather Data'!I81</f>
        <v>239.88333333333333</v>
      </c>
      <c r="E87" s="17">
        <f>'Local weather Data'!N82</f>
        <v>960.02500000000009</v>
      </c>
      <c r="F87" s="17">
        <f>'Local weather Data'!S82</f>
        <v>6.1333333333333329</v>
      </c>
      <c r="G87" s="17">
        <f>'Local weather Data'!AA82</f>
        <v>276.68333333333334</v>
      </c>
      <c r="H87" s="17">
        <f>'Local weather Data'!AI82</f>
        <v>960.02500000000009</v>
      </c>
      <c r="J87" s="22">
        <v>40989</v>
      </c>
      <c r="K87" s="23">
        <f t="shared" ca="1" si="34"/>
        <v>41101</v>
      </c>
      <c r="L87" s="23">
        <f t="shared" si="28"/>
        <v>41087</v>
      </c>
      <c r="M87" s="24">
        <f t="shared" ca="1" si="31"/>
        <v>-14</v>
      </c>
      <c r="N87" s="23">
        <f t="shared" si="29"/>
        <v>41116</v>
      </c>
      <c r="O87" s="23">
        <f t="shared" si="32"/>
        <v>41080</v>
      </c>
      <c r="P87" s="23">
        <f t="shared" si="33"/>
        <v>41073</v>
      </c>
      <c r="Q87" s="35"/>
      <c r="R87" s="24">
        <f t="shared" ca="1" si="30"/>
        <v>112</v>
      </c>
    </row>
    <row r="88" spans="4:18" x14ac:dyDescent="0.25">
      <c r="D88" s="17">
        <f>'Local weather Data'!I82</f>
        <v>276.68333333333334</v>
      </c>
      <c r="E88" s="17">
        <f>'Local weather Data'!N83</f>
        <v>1027.7666666666667</v>
      </c>
      <c r="F88" s="17">
        <f>'Local weather Data'!S83</f>
        <v>12.291666666666666</v>
      </c>
      <c r="G88" s="17">
        <f>'Local weather Data'!AA83</f>
        <v>313.63333333333333</v>
      </c>
      <c r="H88" s="17">
        <f>'Local weather Data'!AI83</f>
        <v>1027.7666666666667</v>
      </c>
      <c r="J88" s="22">
        <v>40990</v>
      </c>
      <c r="K88" s="23">
        <f t="shared" ca="1" si="34"/>
        <v>41101</v>
      </c>
      <c r="L88" s="23">
        <f t="shared" si="28"/>
        <v>41087</v>
      </c>
      <c r="M88" s="24">
        <f t="shared" ca="1" si="31"/>
        <v>-14</v>
      </c>
      <c r="N88" s="23">
        <f t="shared" si="29"/>
        <v>41116</v>
      </c>
      <c r="O88" s="23">
        <f t="shared" si="32"/>
        <v>41080</v>
      </c>
      <c r="P88" s="23">
        <f t="shared" si="33"/>
        <v>41073</v>
      </c>
      <c r="Q88" s="35"/>
      <c r="R88" s="24">
        <f t="shared" ca="1" si="30"/>
        <v>111</v>
      </c>
    </row>
    <row r="89" spans="4:18" x14ac:dyDescent="0.25">
      <c r="D89" s="17">
        <f>'Local weather Data'!I83</f>
        <v>313.63333333333333</v>
      </c>
      <c r="E89" s="17">
        <f>'Local weather Data'!N84</f>
        <v>1095.7833333333333</v>
      </c>
      <c r="F89" s="17">
        <f>'Local weather Data'!S84</f>
        <v>18.475000000000001</v>
      </c>
      <c r="G89" s="17">
        <f>'Local weather Data'!AA84</f>
        <v>350.73333333333335</v>
      </c>
      <c r="H89" s="17">
        <f>'Local weather Data'!AI84</f>
        <v>1095.7833333333333</v>
      </c>
      <c r="J89" s="22">
        <v>40991</v>
      </c>
      <c r="K89" s="23">
        <f t="shared" ca="1" si="34"/>
        <v>41101</v>
      </c>
      <c r="L89" s="23">
        <f t="shared" si="28"/>
        <v>41087</v>
      </c>
      <c r="M89" s="24">
        <f t="shared" ca="1" si="31"/>
        <v>-14</v>
      </c>
      <c r="N89" s="23">
        <f t="shared" si="29"/>
        <v>41116</v>
      </c>
      <c r="O89" s="23">
        <f t="shared" si="32"/>
        <v>41080</v>
      </c>
      <c r="P89" s="23">
        <f t="shared" si="33"/>
        <v>41074</v>
      </c>
      <c r="Q89" s="35"/>
      <c r="R89" s="24">
        <f t="shared" ca="1" si="30"/>
        <v>110</v>
      </c>
    </row>
    <row r="90" spans="4:18" x14ac:dyDescent="0.25">
      <c r="D90" s="17">
        <f>'Local weather Data'!I84</f>
        <v>350.73333333333335</v>
      </c>
      <c r="E90" s="17">
        <f>'Local weather Data'!N85</f>
        <v>1170.2833333333333</v>
      </c>
      <c r="F90" s="17">
        <f>'Local weather Data'!S85</f>
        <v>30.891666666666666</v>
      </c>
      <c r="G90" s="17">
        <f>'Local weather Data'!AA85</f>
        <v>394.19166666666666</v>
      </c>
      <c r="H90" s="17">
        <f>'Local weather Data'!AI85</f>
        <v>1170.2833333333333</v>
      </c>
      <c r="J90" s="22">
        <v>40992</v>
      </c>
      <c r="K90" s="23">
        <f t="shared" ca="1" si="34"/>
        <v>41101</v>
      </c>
      <c r="L90" s="23">
        <f t="shared" si="28"/>
        <v>41088</v>
      </c>
      <c r="M90" s="24">
        <f t="shared" ca="1" si="31"/>
        <v>-13</v>
      </c>
      <c r="N90" s="23">
        <f t="shared" si="29"/>
        <v>41116</v>
      </c>
      <c r="O90" s="23">
        <f t="shared" si="32"/>
        <v>41081</v>
      </c>
      <c r="P90" s="23">
        <f t="shared" si="33"/>
        <v>41074</v>
      </c>
      <c r="Q90" s="35"/>
      <c r="R90" s="24">
        <f t="shared" ca="1" si="30"/>
        <v>109</v>
      </c>
    </row>
    <row r="91" spans="4:18" x14ac:dyDescent="0.25">
      <c r="D91" s="17">
        <f>'Local weather Data'!I85</f>
        <v>394.19166666666666</v>
      </c>
      <c r="E91" s="17">
        <f>'Local weather Data'!N86</f>
        <v>1245.0833333333333</v>
      </c>
      <c r="F91" s="17">
        <f>'Local weather Data'!S86</f>
        <v>43.358333333333334</v>
      </c>
      <c r="G91" s="17">
        <f>'Local weather Data'!AA86</f>
        <v>437.82499999999999</v>
      </c>
      <c r="H91" s="17">
        <f>'Local weather Data'!AI86</f>
        <v>1245.0833333333333</v>
      </c>
      <c r="J91" s="22">
        <v>40993</v>
      </c>
      <c r="K91" s="23">
        <f t="shared" ca="1" si="34"/>
        <v>41101</v>
      </c>
      <c r="L91" s="23">
        <f t="shared" si="28"/>
        <v>41088</v>
      </c>
      <c r="M91" s="24">
        <f t="shared" ca="1" si="31"/>
        <v>-13</v>
      </c>
      <c r="N91" s="23">
        <f t="shared" si="29"/>
        <v>41116</v>
      </c>
      <c r="O91" s="23">
        <f t="shared" si="32"/>
        <v>41081</v>
      </c>
      <c r="P91" s="23">
        <f t="shared" si="33"/>
        <v>41074</v>
      </c>
      <c r="Q91" s="35"/>
      <c r="R91" s="24">
        <f t="shared" ca="1" si="30"/>
        <v>108</v>
      </c>
    </row>
    <row r="92" spans="4:18" x14ac:dyDescent="0.25">
      <c r="D92" s="17">
        <f>'Local weather Data'!I86</f>
        <v>437.82499999999999</v>
      </c>
      <c r="E92" s="17">
        <f>'Local weather Data'!N87</f>
        <v>1326.4416666666666</v>
      </c>
      <c r="F92" s="17">
        <f>'Local weather Data'!S87</f>
        <v>62.13333333333334</v>
      </c>
      <c r="G92" s="17">
        <f>'Local weather Data'!AA87</f>
        <v>487.89166666666665</v>
      </c>
      <c r="H92" s="17">
        <f>'Local weather Data'!AI87</f>
        <v>1326.4416666666666</v>
      </c>
      <c r="J92" s="22">
        <v>40994</v>
      </c>
      <c r="K92" s="23">
        <f t="shared" ca="1" si="34"/>
        <v>41101</v>
      </c>
      <c r="L92" s="23">
        <f t="shared" si="28"/>
        <v>41088</v>
      </c>
      <c r="M92" s="24">
        <f t="shared" ca="1" si="31"/>
        <v>-13</v>
      </c>
      <c r="N92" s="23">
        <f t="shared" si="29"/>
        <v>41116</v>
      </c>
      <c r="O92" s="23">
        <f t="shared" si="32"/>
        <v>41081</v>
      </c>
      <c r="P92" s="23">
        <f t="shared" si="33"/>
        <v>41074</v>
      </c>
      <c r="Q92" s="35"/>
      <c r="R92" s="24">
        <f t="shared" ca="1" si="30"/>
        <v>107</v>
      </c>
    </row>
    <row r="93" spans="4:18" x14ac:dyDescent="0.25">
      <c r="D93" s="17">
        <f>'Local weather Data'!I87</f>
        <v>487.89166666666665</v>
      </c>
      <c r="E93" s="17">
        <f>'Local weather Data'!N88</f>
        <v>1408.125</v>
      </c>
      <c r="F93" s="17">
        <f>'Local weather Data'!S88</f>
        <v>80.983333333333348</v>
      </c>
      <c r="G93" s="17">
        <f>'Local weather Data'!AA88</f>
        <v>538.1583333333333</v>
      </c>
      <c r="H93" s="17">
        <f>'Local weather Data'!AI88</f>
        <v>1408.125</v>
      </c>
      <c r="J93" s="22">
        <v>40995</v>
      </c>
      <c r="K93" s="23">
        <f t="shared" ca="1" si="34"/>
        <v>41101</v>
      </c>
      <c r="L93" s="23">
        <f t="shared" si="28"/>
        <v>41088</v>
      </c>
      <c r="M93" s="24">
        <f t="shared" ca="1" si="31"/>
        <v>-13</v>
      </c>
      <c r="N93" s="23">
        <f t="shared" si="29"/>
        <v>41116</v>
      </c>
      <c r="O93" s="23">
        <f t="shared" si="32"/>
        <v>41081</v>
      </c>
      <c r="P93" s="23">
        <f t="shared" si="33"/>
        <v>41074</v>
      </c>
      <c r="Q93" s="35"/>
      <c r="R93" s="24">
        <f t="shared" ca="1" si="30"/>
        <v>106</v>
      </c>
    </row>
    <row r="94" spans="4:18" x14ac:dyDescent="0.25">
      <c r="D94" s="17">
        <f>'Local weather Data'!I88</f>
        <v>538.1583333333333</v>
      </c>
      <c r="E94" s="17">
        <f>'Local weather Data'!N89</f>
        <v>1496.5583333333334</v>
      </c>
      <c r="F94" s="17">
        <f>'Local weather Data'!S89</f>
        <v>106.25000000000001</v>
      </c>
      <c r="G94" s="17">
        <f>'Local weather Data'!AA89</f>
        <v>595.00833333333333</v>
      </c>
      <c r="H94" s="17">
        <f>'Local weather Data'!AI89</f>
        <v>1496.5583333333334</v>
      </c>
      <c r="J94" s="22">
        <v>40996</v>
      </c>
      <c r="K94" s="23">
        <f t="shared" ca="1" si="34"/>
        <v>41102</v>
      </c>
      <c r="L94" s="23">
        <f t="shared" si="28"/>
        <v>41088</v>
      </c>
      <c r="M94" s="24">
        <f t="shared" ca="1" si="31"/>
        <v>-14</v>
      </c>
      <c r="N94" s="23">
        <f t="shared" si="29"/>
        <v>41116</v>
      </c>
      <c r="O94" s="23">
        <f t="shared" si="32"/>
        <v>41081</v>
      </c>
      <c r="P94" s="23">
        <f t="shared" si="33"/>
        <v>41074</v>
      </c>
      <c r="Q94" s="35"/>
      <c r="R94" s="24">
        <f t="shared" ca="1" si="30"/>
        <v>106</v>
      </c>
    </row>
    <row r="95" spans="4:18" x14ac:dyDescent="0.25">
      <c r="D95" s="17">
        <f>'Local weather Data'!I89</f>
        <v>595.00833333333333</v>
      </c>
      <c r="E95" s="17">
        <f>'Local weather Data'!N90</f>
        <v>1585.2250000000001</v>
      </c>
      <c r="F95" s="17">
        <f>'Local weather Data'!S90</f>
        <v>131.58333333333334</v>
      </c>
      <c r="G95" s="17">
        <f>'Local weather Data'!AA90</f>
        <v>652.00833333333333</v>
      </c>
      <c r="H95" s="17">
        <f>'Local weather Data'!AI90</f>
        <v>1585.2250000000001</v>
      </c>
      <c r="J95" s="22">
        <v>40997</v>
      </c>
      <c r="K95" s="23">
        <f t="shared" ca="1" si="34"/>
        <v>41102</v>
      </c>
      <c r="L95" s="23">
        <f t="shared" si="28"/>
        <v>41088</v>
      </c>
      <c r="M95" s="24">
        <f t="shared" ca="1" si="31"/>
        <v>-14</v>
      </c>
      <c r="N95" s="23">
        <f t="shared" si="29"/>
        <v>41116</v>
      </c>
      <c r="O95" s="23">
        <f t="shared" si="32"/>
        <v>41081</v>
      </c>
      <c r="P95" s="23">
        <f t="shared" si="33"/>
        <v>41075</v>
      </c>
      <c r="Q95" s="35"/>
      <c r="R95" s="24">
        <f t="shared" ca="1" si="30"/>
        <v>105</v>
      </c>
    </row>
    <row r="96" spans="4:18" x14ac:dyDescent="0.25">
      <c r="D96" s="17">
        <f>'Local weather Data'!I90</f>
        <v>652.00833333333333</v>
      </c>
      <c r="E96" s="17">
        <f>'Local weather Data'!N91</f>
        <v>1674.2416666666668</v>
      </c>
      <c r="F96" s="17">
        <f>'Local weather Data'!S91</f>
        <v>157.01666666666668</v>
      </c>
      <c r="G96" s="17">
        <f>'Local weather Data'!AA91</f>
        <v>709.23333333333335</v>
      </c>
      <c r="H96" s="17">
        <f>'Local weather Data'!AI91</f>
        <v>1674.2416666666668</v>
      </c>
      <c r="J96" s="22">
        <v>40998</v>
      </c>
      <c r="K96" s="23">
        <f t="shared" ca="1" si="34"/>
        <v>41102</v>
      </c>
      <c r="L96" s="23">
        <f t="shared" si="28"/>
        <v>41089</v>
      </c>
      <c r="M96" s="24">
        <f t="shared" ca="1" si="31"/>
        <v>-13</v>
      </c>
      <c r="N96" s="23">
        <f t="shared" si="29"/>
        <v>41116</v>
      </c>
      <c r="O96" s="23">
        <f t="shared" si="32"/>
        <v>41081</v>
      </c>
      <c r="P96" s="23">
        <f t="shared" si="33"/>
        <v>41075</v>
      </c>
      <c r="Q96" s="35"/>
      <c r="R96" s="24">
        <f t="shared" ca="1" si="30"/>
        <v>104</v>
      </c>
    </row>
    <row r="97" spans="4:18" x14ac:dyDescent="0.25">
      <c r="D97" s="17">
        <f>'Local weather Data'!I91</f>
        <v>709.23333333333335</v>
      </c>
      <c r="E97" s="17">
        <f>'Local weather Data'!N92</f>
        <v>1769.9916666666668</v>
      </c>
      <c r="F97" s="17">
        <f>'Local weather Data'!S92</f>
        <v>188.93333333333334</v>
      </c>
      <c r="G97" s="17">
        <f>'Local weather Data'!AA92</f>
        <v>996.48333333333335</v>
      </c>
      <c r="H97" s="17">
        <f>'Local weather Data'!AI92</f>
        <v>1961.4916666666668</v>
      </c>
      <c r="J97" s="22">
        <v>40999</v>
      </c>
      <c r="K97" s="23">
        <f t="shared" ca="1" si="34"/>
        <v>41102</v>
      </c>
      <c r="L97" s="23">
        <f t="shared" si="28"/>
        <v>41089</v>
      </c>
      <c r="M97" s="24">
        <f t="shared" ca="1" si="31"/>
        <v>-13</v>
      </c>
      <c r="N97" s="23">
        <f t="shared" si="29"/>
        <v>41117</v>
      </c>
      <c r="O97" s="23">
        <f t="shared" si="32"/>
        <v>41082</v>
      </c>
      <c r="P97" s="23">
        <f t="shared" si="33"/>
        <v>41075</v>
      </c>
      <c r="Q97" s="35"/>
      <c r="R97" s="24">
        <f t="shared" ca="1" si="30"/>
        <v>103</v>
      </c>
    </row>
    <row r="98" spans="4:18" x14ac:dyDescent="0.25">
      <c r="D98" s="17">
        <f>'Local weather Data'!I92</f>
        <v>773.06666666666672</v>
      </c>
      <c r="E98" s="17">
        <f>'Local weather Data'!N93</f>
        <v>1866.1166666666668</v>
      </c>
      <c r="F98" s="17">
        <f>'Local weather Data'!S93</f>
        <v>220.97499999999999</v>
      </c>
      <c r="G98" s="17">
        <f>'Local weather Data'!AA93</f>
        <v>1284.8583333333333</v>
      </c>
      <c r="H98" s="17">
        <f>'Local weather Data'!AI93</f>
        <v>2249.8666666666668</v>
      </c>
      <c r="J98" s="22">
        <v>41000</v>
      </c>
      <c r="K98" s="23">
        <f t="shared" ca="1" si="34"/>
        <v>41102</v>
      </c>
      <c r="L98" s="23">
        <f t="shared" si="28"/>
        <v>41089</v>
      </c>
      <c r="M98" s="24">
        <f t="shared" ca="1" si="31"/>
        <v>-13</v>
      </c>
      <c r="N98" s="23">
        <f t="shared" si="29"/>
        <v>41117</v>
      </c>
      <c r="O98" s="23">
        <f t="shared" si="32"/>
        <v>41083</v>
      </c>
      <c r="P98" s="23">
        <f t="shared" si="33"/>
        <v>41076</v>
      </c>
      <c r="Q98" s="35"/>
      <c r="R98" s="24">
        <f t="shared" ca="1" si="30"/>
        <v>102</v>
      </c>
    </row>
    <row r="99" spans="4:18" x14ac:dyDescent="0.25">
      <c r="D99" s="17">
        <f>'Local weather Data'!I93</f>
        <v>837.15000000000009</v>
      </c>
      <c r="E99" s="17">
        <f>'Local weather Data'!N94</f>
        <v>1969.0500000000002</v>
      </c>
      <c r="F99" s="17">
        <f>'Local weather Data'!S94</f>
        <v>259.57499999999999</v>
      </c>
      <c r="G99" s="17">
        <f>'Local weather Data'!AA94</f>
        <v>1574.3583333333333</v>
      </c>
      <c r="H99" s="17">
        <f>'Local weather Data'!AI94</f>
        <v>2539.3666666666668</v>
      </c>
      <c r="J99" s="22">
        <v>41001</v>
      </c>
      <c r="K99" s="23">
        <f t="shared" ca="1" si="34"/>
        <v>41102</v>
      </c>
      <c r="L99" s="23">
        <f t="shared" si="28"/>
        <v>41089</v>
      </c>
      <c r="M99" s="24">
        <f t="shared" ca="1" si="31"/>
        <v>-13</v>
      </c>
      <c r="N99" s="23">
        <f t="shared" si="29"/>
        <v>41117</v>
      </c>
      <c r="O99" s="23">
        <f t="shared" si="32"/>
        <v>41083</v>
      </c>
      <c r="P99" s="23">
        <f t="shared" si="33"/>
        <v>41077</v>
      </c>
      <c r="Q99" s="35"/>
      <c r="R99" s="24">
        <f t="shared" ca="1" si="30"/>
        <v>101</v>
      </c>
    </row>
    <row r="100" spans="4:18" x14ac:dyDescent="0.25">
      <c r="D100" s="17">
        <f>'Local weather Data'!I94</f>
        <v>907.91666666666674</v>
      </c>
      <c r="E100" s="17">
        <f>'Local weather Data'!N95</f>
        <v>2072.3833333333337</v>
      </c>
      <c r="F100" s="17">
        <f>'Local weather Data'!S95</f>
        <v>298.32499999999999</v>
      </c>
      <c r="G100" s="17">
        <f>'Local weather Data'!AA95</f>
        <v>1864.9833333333333</v>
      </c>
      <c r="H100" s="17">
        <f>'Local weather Data'!AI95</f>
        <v>2829.9916666666668</v>
      </c>
      <c r="J100" s="22">
        <v>41002</v>
      </c>
      <c r="K100" s="23">
        <f t="shared" ca="1" si="34"/>
        <v>41102</v>
      </c>
      <c r="L100" s="23">
        <f t="shared" si="28"/>
        <v>41089</v>
      </c>
      <c r="M100" s="24">
        <f t="shared" ca="1" si="31"/>
        <v>-13</v>
      </c>
      <c r="N100" s="23">
        <f t="shared" si="29"/>
        <v>41117</v>
      </c>
      <c r="O100" s="23">
        <f t="shared" si="32"/>
        <v>41084</v>
      </c>
      <c r="P100" s="23">
        <f t="shared" si="33"/>
        <v>41077</v>
      </c>
      <c r="Q100" s="35"/>
      <c r="R100" s="24">
        <f t="shared" ca="1" si="30"/>
        <v>100</v>
      </c>
    </row>
    <row r="101" spans="4:18" x14ac:dyDescent="0.25">
      <c r="D101" s="17">
        <f>'Local weather Data'!I95</f>
        <v>978.95833333333337</v>
      </c>
      <c r="E101" s="17">
        <f>'Local weather Data'!N96</f>
        <v>2182.6000000000004</v>
      </c>
      <c r="F101" s="17">
        <f>'Local weather Data'!S96</f>
        <v>343.70833333333331</v>
      </c>
      <c r="G101" s="17">
        <f>'Local weather Data'!AA96</f>
        <v>2156.7333333333336</v>
      </c>
      <c r="H101" s="17">
        <f>'Local weather Data'!AI96</f>
        <v>3121.7416666666668</v>
      </c>
      <c r="J101" s="22">
        <v>41003</v>
      </c>
      <c r="K101" s="23">
        <f t="shared" ca="1" si="34"/>
        <v>41103</v>
      </c>
      <c r="L101" s="23">
        <f t="shared" si="28"/>
        <v>41089</v>
      </c>
      <c r="M101" s="24">
        <f t="shared" ca="1" si="31"/>
        <v>-14</v>
      </c>
      <c r="N101" s="23">
        <f t="shared" si="29"/>
        <v>41117</v>
      </c>
      <c r="O101" s="23">
        <f t="shared" si="32"/>
        <v>41085</v>
      </c>
      <c r="P101" s="23">
        <f t="shared" si="33"/>
        <v>41078</v>
      </c>
      <c r="Q101" s="35"/>
      <c r="R101" s="24">
        <f t="shared" ca="1" si="30"/>
        <v>100</v>
      </c>
    </row>
    <row r="102" spans="4:18" x14ac:dyDescent="0.25">
      <c r="D102" s="17">
        <f>'Local weather Data'!I96</f>
        <v>1056.7583333333334</v>
      </c>
      <c r="E102" s="17">
        <f>'Local weather Data'!N97</f>
        <v>2293.2416666666668</v>
      </c>
      <c r="F102" s="17">
        <f>'Local weather Data'!S97</f>
        <v>389.26666666666665</v>
      </c>
      <c r="G102" s="17">
        <f>'Local weather Data'!AA97</f>
        <v>2449.6083333333336</v>
      </c>
      <c r="H102" s="17">
        <f>'Local weather Data'!AI97</f>
        <v>3414.6166666666668</v>
      </c>
      <c r="J102" s="22">
        <v>41004</v>
      </c>
      <c r="K102" s="23">
        <f t="shared" ca="1" si="34"/>
        <v>41103</v>
      </c>
      <c r="L102" s="23">
        <f t="shared" si="28"/>
        <v>41090</v>
      </c>
      <c r="M102" s="24">
        <f t="shared" ca="1" si="31"/>
        <v>-13</v>
      </c>
      <c r="N102" s="23">
        <f t="shared" si="29"/>
        <v>41117</v>
      </c>
      <c r="O102" s="23">
        <f t="shared" si="32"/>
        <v>41085</v>
      </c>
      <c r="P102" s="23">
        <f t="shared" si="33"/>
        <v>41078</v>
      </c>
      <c r="Q102" s="35"/>
      <c r="R102" s="24">
        <f t="shared" ca="1" si="30"/>
        <v>99</v>
      </c>
    </row>
    <row r="103" spans="4:18" x14ac:dyDescent="0.25">
      <c r="D103" s="17">
        <f>'Local weather Data'!I97</f>
        <v>1134.8583333333333</v>
      </c>
      <c r="E103" s="17">
        <f>'Local weather Data'!N98</f>
        <v>2404.3083333333334</v>
      </c>
      <c r="F103" s="17">
        <f>'Local weather Data'!S98</f>
        <v>435</v>
      </c>
      <c r="G103" s="17">
        <f>'Local weather Data'!AA98</f>
        <v>2743.6083333333336</v>
      </c>
      <c r="H103" s="17">
        <f>'Local weather Data'!AI98</f>
        <v>3708.6166666666668</v>
      </c>
      <c r="J103" s="22">
        <v>41005</v>
      </c>
      <c r="K103" s="23">
        <f t="shared" ca="1" si="34"/>
        <v>41103</v>
      </c>
      <c r="L103" s="23">
        <f t="shared" si="28"/>
        <v>41090</v>
      </c>
      <c r="M103" s="24">
        <f t="shared" ca="1" si="31"/>
        <v>-13</v>
      </c>
      <c r="N103" s="23">
        <f t="shared" si="29"/>
        <v>41117</v>
      </c>
      <c r="O103" s="23">
        <f t="shared" si="32"/>
        <v>41086</v>
      </c>
      <c r="P103" s="23">
        <f t="shared" si="33"/>
        <v>41079</v>
      </c>
      <c r="Q103" s="35"/>
      <c r="R103" s="24">
        <f t="shared" ca="1" si="30"/>
        <v>98</v>
      </c>
    </row>
    <row r="104" spans="4:18" x14ac:dyDescent="0.25">
      <c r="D104" s="17">
        <f>'Local weather Data'!I98</f>
        <v>1213.2583333333334</v>
      </c>
      <c r="E104" s="17">
        <f>'Local weather Data'!N99</f>
        <v>2522.3583333333336</v>
      </c>
      <c r="F104" s="17">
        <f>'Local weather Data'!S99</f>
        <v>487.46666666666664</v>
      </c>
      <c r="G104" s="17">
        <f>'Local weather Data'!AA99</f>
        <v>3038.7333333333336</v>
      </c>
      <c r="H104" s="17">
        <f>'Local weather Data'!AI99</f>
        <v>4003.7416666666668</v>
      </c>
      <c r="J104" s="22">
        <v>41006</v>
      </c>
      <c r="K104" s="23">
        <f t="shared" ca="1" si="34"/>
        <v>41103</v>
      </c>
      <c r="L104" s="23">
        <f t="shared" si="28"/>
        <v>41090</v>
      </c>
      <c r="M104" s="24">
        <f t="shared" ca="1" si="31"/>
        <v>-13</v>
      </c>
      <c r="N104" s="23">
        <f t="shared" si="29"/>
        <v>41117</v>
      </c>
      <c r="O104" s="23">
        <f t="shared" si="32"/>
        <v>41087</v>
      </c>
      <c r="P104" s="23">
        <f t="shared" si="33"/>
        <v>41080</v>
      </c>
      <c r="Q104" s="35"/>
      <c r="R104" s="24">
        <f t="shared" ca="1" si="30"/>
        <v>97</v>
      </c>
    </row>
    <row r="105" spans="4:18" x14ac:dyDescent="0.25">
      <c r="D105" s="17">
        <f>'Local weather Data'!I99</f>
        <v>1298.5166666666669</v>
      </c>
      <c r="E105" s="17">
        <f>'Local weather Data'!N100</f>
        <v>2640.8583333333336</v>
      </c>
      <c r="F105" s="17">
        <f>'Local weather Data'!S100</f>
        <v>540.13333333333333</v>
      </c>
      <c r="G105" s="17">
        <f>'Local weather Data'!AA100</f>
        <v>3334.9833333333336</v>
      </c>
      <c r="H105" s="17">
        <f>'Local weather Data'!AI100</f>
        <v>4299.9916666666668</v>
      </c>
      <c r="J105" s="22">
        <v>41007</v>
      </c>
      <c r="K105" s="23">
        <f t="shared" ca="1" si="34"/>
        <v>41103</v>
      </c>
      <c r="L105" s="23">
        <f t="shared" si="28"/>
        <v>41090</v>
      </c>
      <c r="M105" s="24">
        <f t="shared" ca="1" si="31"/>
        <v>-13</v>
      </c>
      <c r="N105" s="23">
        <f t="shared" si="29"/>
        <v>41117</v>
      </c>
      <c r="O105" s="23">
        <f t="shared" si="32"/>
        <v>41087</v>
      </c>
      <c r="P105" s="23">
        <f t="shared" si="33"/>
        <v>41080</v>
      </c>
      <c r="Q105" s="35"/>
      <c r="R105" s="24">
        <f t="shared" ca="1" si="30"/>
        <v>96</v>
      </c>
    </row>
    <row r="106" spans="4:18" x14ac:dyDescent="0.25">
      <c r="D106" s="17">
        <f>'Local weather Data'!I100</f>
        <v>1384.1000000000001</v>
      </c>
      <c r="E106" s="17">
        <f>'Local weather Data'!N101</f>
        <v>2766.416666666667</v>
      </c>
      <c r="F106" s="17">
        <f>'Local weather Data'!S101</f>
        <v>599.60833333333335</v>
      </c>
      <c r="G106" s="17">
        <f>'Local weather Data'!AA101</f>
        <v>3632.3583333333336</v>
      </c>
      <c r="H106" s="17">
        <f>'Local weather Data'!AI101</f>
        <v>4597.3666666666668</v>
      </c>
      <c r="J106" s="22">
        <v>41008</v>
      </c>
      <c r="K106" s="23">
        <f t="shared" ca="1" si="34"/>
        <v>41103</v>
      </c>
      <c r="L106" s="23">
        <f t="shared" si="28"/>
        <v>41091</v>
      </c>
      <c r="M106" s="24">
        <f t="shared" ca="1" si="31"/>
        <v>-12</v>
      </c>
      <c r="N106" s="23">
        <f t="shared" si="29"/>
        <v>41118</v>
      </c>
      <c r="O106" s="23">
        <f t="shared" si="32"/>
        <v>41088</v>
      </c>
      <c r="P106" s="23">
        <f t="shared" si="33"/>
        <v>41081</v>
      </c>
      <c r="Q106" s="35"/>
      <c r="R106" s="24">
        <f t="shared" ca="1" si="30"/>
        <v>95</v>
      </c>
    </row>
    <row r="107" spans="4:18" x14ac:dyDescent="0.25">
      <c r="D107" s="17">
        <f>'Local weather Data'!I101</f>
        <v>1476.6166666666668</v>
      </c>
      <c r="E107" s="17">
        <f>'Local weather Data'!N102</f>
        <v>2892.291666666667</v>
      </c>
      <c r="F107" s="17">
        <f>'Local weather Data'!S102</f>
        <v>659.23333333333335</v>
      </c>
      <c r="G107" s="17">
        <f>'Local weather Data'!AA102</f>
        <v>3930.4833333333336</v>
      </c>
      <c r="H107" s="17">
        <f>'Local weather Data'!AI102</f>
        <v>4895.4916666666668</v>
      </c>
      <c r="J107" s="22">
        <v>41009</v>
      </c>
      <c r="K107" s="23">
        <f t="shared" ca="1" si="34"/>
        <v>41104</v>
      </c>
      <c r="L107" s="23">
        <f t="shared" si="28"/>
        <v>41091</v>
      </c>
      <c r="M107" s="24">
        <f t="shared" ca="1" si="31"/>
        <v>-13</v>
      </c>
      <c r="N107" s="23">
        <f t="shared" si="29"/>
        <v>41118</v>
      </c>
      <c r="O107" s="23">
        <f t="shared" si="32"/>
        <v>41089</v>
      </c>
      <c r="P107" s="23">
        <f t="shared" si="33"/>
        <v>41081</v>
      </c>
      <c r="Q107" s="35"/>
      <c r="R107" s="24">
        <f t="shared" ca="1" si="30"/>
        <v>95</v>
      </c>
    </row>
    <row r="108" spans="4:18" x14ac:dyDescent="0.25">
      <c r="D108" s="17">
        <f>'Local weather Data'!I102</f>
        <v>1569.3666666666668</v>
      </c>
      <c r="E108" s="17">
        <f>'Local weather Data'!N103</f>
        <v>3025.291666666667</v>
      </c>
      <c r="F108" s="17">
        <f>'Local weather Data'!S103</f>
        <v>725.73333333333335</v>
      </c>
      <c r="G108" s="17">
        <f>'Local weather Data'!AA103</f>
        <v>4229.7333333333336</v>
      </c>
      <c r="H108" s="17">
        <f>'Local weather Data'!AI103</f>
        <v>5194.7416666666668</v>
      </c>
      <c r="J108" s="22">
        <v>41010</v>
      </c>
      <c r="K108" s="23">
        <f t="shared" ca="1" si="34"/>
        <v>41104</v>
      </c>
      <c r="L108" s="23">
        <f t="shared" si="28"/>
        <v>41091</v>
      </c>
      <c r="M108" s="24">
        <f t="shared" ca="1" si="31"/>
        <v>-13</v>
      </c>
      <c r="N108" s="23">
        <f t="shared" si="29"/>
        <v>41118</v>
      </c>
      <c r="O108" s="23">
        <f t="shared" si="32"/>
        <v>41089</v>
      </c>
      <c r="P108" s="23">
        <f t="shared" si="33"/>
        <v>41082</v>
      </c>
      <c r="Q108" s="35"/>
      <c r="R108" s="24">
        <f t="shared" ca="1" si="30"/>
        <v>94</v>
      </c>
    </row>
    <row r="109" spans="4:18" x14ac:dyDescent="0.25">
      <c r="D109" s="17">
        <f>'Local weather Data'!I103</f>
        <v>1669.1166666666668</v>
      </c>
      <c r="E109" s="17">
        <f>'Local weather Data'!N104</f>
        <v>3158.9583333333335</v>
      </c>
      <c r="F109" s="17">
        <f>'Local weather Data'!S104</f>
        <v>792.56666666666672</v>
      </c>
      <c r="G109" s="17">
        <f>'Local weather Data'!AA104</f>
        <v>4530.4833333333336</v>
      </c>
      <c r="H109" s="17">
        <f>'Local weather Data'!AI104</f>
        <v>5495.4916666666668</v>
      </c>
      <c r="J109" s="22">
        <v>41011</v>
      </c>
      <c r="K109" s="23">
        <f t="shared" ca="1" si="34"/>
        <v>41104</v>
      </c>
      <c r="L109" s="23">
        <f t="shared" si="28"/>
        <v>41091</v>
      </c>
      <c r="M109" s="24">
        <f t="shared" ca="1" si="31"/>
        <v>-13</v>
      </c>
      <c r="N109" s="23">
        <f t="shared" si="29"/>
        <v>41118</v>
      </c>
      <c r="O109" s="23">
        <f t="shared" si="32"/>
        <v>41090</v>
      </c>
      <c r="P109" s="23">
        <f t="shared" si="33"/>
        <v>41083</v>
      </c>
      <c r="Q109" s="35"/>
      <c r="R109" s="24">
        <f t="shared" ca="1" si="30"/>
        <v>93</v>
      </c>
    </row>
    <row r="110" spans="4:18" x14ac:dyDescent="0.25">
      <c r="D110" s="17">
        <f>'Local weather Data'!I104</f>
        <v>1769.3666666666668</v>
      </c>
      <c r="E110" s="17">
        <f>'Local weather Data'!N105</f>
        <v>3299.6583333333333</v>
      </c>
      <c r="F110" s="17">
        <f>'Local weather Data'!S105</f>
        <v>866.26666666666677</v>
      </c>
      <c r="G110" s="17">
        <f>'Local weather Data'!AA105</f>
        <v>4831.9833333333336</v>
      </c>
      <c r="H110" s="17">
        <f>'Local weather Data'!AI105</f>
        <v>5796.9916666666668</v>
      </c>
      <c r="J110" s="22">
        <v>41012</v>
      </c>
      <c r="K110" s="23">
        <f t="shared" ca="1" si="34"/>
        <v>41104</v>
      </c>
      <c r="L110" s="23">
        <f t="shared" si="28"/>
        <v>41092</v>
      </c>
      <c r="M110" s="24">
        <f t="shared" ca="1" si="31"/>
        <v>-12</v>
      </c>
      <c r="N110" s="23">
        <f t="shared" si="29"/>
        <v>41118</v>
      </c>
      <c r="O110" s="23">
        <f t="shared" si="32"/>
        <v>41091</v>
      </c>
      <c r="P110" s="23">
        <f t="shared" si="33"/>
        <v>41083</v>
      </c>
      <c r="Q110" s="35"/>
      <c r="R110" s="24">
        <f t="shared" ca="1" si="30"/>
        <v>92</v>
      </c>
    </row>
    <row r="111" spans="4:18" x14ac:dyDescent="0.25">
      <c r="D111" s="17">
        <f>'Local weather Data'!I105</f>
        <v>1876.5666666666668</v>
      </c>
      <c r="E111" s="17">
        <f>'Local weather Data'!N106</f>
        <v>3440.8833333333332</v>
      </c>
      <c r="F111" s="17">
        <f>'Local weather Data'!S106</f>
        <v>940.24166666666679</v>
      </c>
      <c r="G111" s="17">
        <f>'Local weather Data'!AA106</f>
        <v>5134.6083333333336</v>
      </c>
      <c r="H111" s="17">
        <f>'Local weather Data'!AI106</f>
        <v>6099.6166666666668</v>
      </c>
      <c r="J111" s="22">
        <v>41013</v>
      </c>
      <c r="K111" s="23">
        <f t="shared" ca="1" si="34"/>
        <v>41105</v>
      </c>
      <c r="L111" s="23">
        <f t="shared" si="28"/>
        <v>41092</v>
      </c>
      <c r="M111" s="24">
        <f t="shared" ca="1" si="31"/>
        <v>-13</v>
      </c>
      <c r="N111" s="23">
        <f t="shared" si="29"/>
        <v>41119</v>
      </c>
      <c r="O111" s="23">
        <f t="shared" si="32"/>
        <v>41091</v>
      </c>
      <c r="P111" s="23">
        <f t="shared" si="33"/>
        <v>41084</v>
      </c>
      <c r="Q111" s="35"/>
      <c r="R111" s="24">
        <f t="shared" ca="1" si="30"/>
        <v>92</v>
      </c>
    </row>
    <row r="112" spans="4:18" x14ac:dyDescent="0.25">
      <c r="D112" s="17">
        <f>'Local weather Data'!I106</f>
        <v>1984.1666666666667</v>
      </c>
      <c r="E112" s="17">
        <f>'Local weather Data'!N107</f>
        <v>3589.3833333333332</v>
      </c>
      <c r="F112" s="17">
        <f>'Local weather Data'!S107</f>
        <v>1021.2416666666668</v>
      </c>
      <c r="G112" s="17">
        <f>'Local weather Data'!AA107</f>
        <v>5438.3583333333336</v>
      </c>
      <c r="H112" s="17">
        <f>'Local weather Data'!AI107</f>
        <v>6403.3666666666668</v>
      </c>
      <c r="J112" s="22">
        <v>41014</v>
      </c>
      <c r="K112" s="23">
        <f t="shared" ca="1" si="34"/>
        <v>41105</v>
      </c>
      <c r="L112" s="23">
        <f t="shared" si="28"/>
        <v>41092</v>
      </c>
      <c r="M112" s="24">
        <f t="shared" ca="1" si="31"/>
        <v>-13</v>
      </c>
      <c r="N112" s="23">
        <f t="shared" si="29"/>
        <v>41119</v>
      </c>
      <c r="O112" s="23">
        <f t="shared" si="32"/>
        <v>41092</v>
      </c>
      <c r="P112" s="23">
        <f t="shared" si="33"/>
        <v>41084</v>
      </c>
      <c r="Q112" s="35"/>
      <c r="R112" s="24">
        <f t="shared" ca="1" si="30"/>
        <v>91</v>
      </c>
    </row>
    <row r="113" spans="4:18" x14ac:dyDescent="0.25">
      <c r="D113" s="17">
        <f>'Local weather Data'!I107</f>
        <v>2098.916666666667</v>
      </c>
      <c r="E113" s="17">
        <f>'Local weather Data'!N108</f>
        <v>3738.25</v>
      </c>
      <c r="F113" s="17">
        <f>'Local weather Data'!S108</f>
        <v>1102.4416666666668</v>
      </c>
      <c r="G113" s="17">
        <f>'Local weather Data'!AA108</f>
        <v>5742.8583333333336</v>
      </c>
      <c r="H113" s="17">
        <f>'Local weather Data'!AI108</f>
        <v>6707.8666666666668</v>
      </c>
      <c r="J113" s="22">
        <v>41015</v>
      </c>
      <c r="K113" s="23">
        <f t="shared" ca="1" si="34"/>
        <v>41105</v>
      </c>
      <c r="L113" s="23">
        <f t="shared" si="28"/>
        <v>41092</v>
      </c>
      <c r="M113" s="24">
        <f t="shared" ca="1" si="31"/>
        <v>-13</v>
      </c>
      <c r="N113" s="23">
        <f t="shared" si="29"/>
        <v>41119</v>
      </c>
      <c r="O113" s="23">
        <f t="shared" si="32"/>
        <v>41093</v>
      </c>
      <c r="P113" s="23">
        <f t="shared" si="33"/>
        <v>41085</v>
      </c>
      <c r="Q113" s="35"/>
      <c r="R113" s="24">
        <f t="shared" ca="1" si="30"/>
        <v>90</v>
      </c>
    </row>
    <row r="114" spans="4:18" x14ac:dyDescent="0.25">
      <c r="D114" s="17">
        <f>'Local weather Data'!I108</f>
        <v>2213.9500000000003</v>
      </c>
      <c r="E114" s="17">
        <f>'Local weather Data'!N109</f>
        <v>3894.65</v>
      </c>
      <c r="F114" s="17">
        <f>'Local weather Data'!S109</f>
        <v>1190.8416666666669</v>
      </c>
      <c r="G114" s="17">
        <f>'Local weather Data'!AA109</f>
        <v>6048.8583333333336</v>
      </c>
      <c r="H114" s="17">
        <f>'Local weather Data'!AI109</f>
        <v>7013.8666666666668</v>
      </c>
      <c r="J114" s="22">
        <v>41016</v>
      </c>
      <c r="K114" s="23">
        <f t="shared" ca="1" si="34"/>
        <v>41105</v>
      </c>
      <c r="L114" s="23">
        <f t="shared" si="28"/>
        <v>41093</v>
      </c>
      <c r="M114" s="24">
        <f t="shared" ca="1" si="31"/>
        <v>-12</v>
      </c>
      <c r="N114" s="23">
        <f t="shared" si="29"/>
        <v>41119</v>
      </c>
      <c r="O114" s="23">
        <f t="shared" si="32"/>
        <v>41093</v>
      </c>
      <c r="P114" s="23">
        <f t="shared" si="33"/>
        <v>41085</v>
      </c>
      <c r="Q114" s="35"/>
      <c r="R114" s="24">
        <f t="shared" ca="1" si="30"/>
        <v>89</v>
      </c>
    </row>
    <row r="115" spans="4:18" x14ac:dyDescent="0.25">
      <c r="D115" s="17">
        <f>'Local weather Data'!I109</f>
        <v>2336.3500000000004</v>
      </c>
      <c r="E115" s="17">
        <f>'Local weather Data'!N110</f>
        <v>4051.625</v>
      </c>
      <c r="F115" s="17">
        <f>'Local weather Data'!S110</f>
        <v>1279.5666666666668</v>
      </c>
      <c r="G115" s="17">
        <f>'Local weather Data'!AA110</f>
        <v>6355.9833333333336</v>
      </c>
      <c r="H115" s="17">
        <f>'Local weather Data'!AI110</f>
        <v>7320.9916666666668</v>
      </c>
      <c r="J115" s="22">
        <v>41017</v>
      </c>
      <c r="K115" s="23">
        <f t="shared" ca="1" si="34"/>
        <v>41106</v>
      </c>
      <c r="L115" s="23">
        <f t="shared" si="28"/>
        <v>41093</v>
      </c>
      <c r="M115" s="24">
        <f t="shared" ca="1" si="31"/>
        <v>-13</v>
      </c>
      <c r="N115" s="23">
        <f t="shared" si="29"/>
        <v>41119</v>
      </c>
      <c r="O115" s="23">
        <f t="shared" si="32"/>
        <v>41094</v>
      </c>
      <c r="P115" s="23">
        <f t="shared" si="33"/>
        <v>41086</v>
      </c>
      <c r="Q115" s="35"/>
      <c r="R115" s="24">
        <f t="shared" ca="1" si="30"/>
        <v>89</v>
      </c>
    </row>
    <row r="116" spans="4:18" x14ac:dyDescent="0.25">
      <c r="D116" s="17">
        <f>'Local weather Data'!I110</f>
        <v>2459.2000000000003</v>
      </c>
      <c r="E116" s="17">
        <f>'Local weather Data'!N111</f>
        <v>4215.8249999999998</v>
      </c>
      <c r="F116" s="17">
        <f>'Local weather Data'!S111</f>
        <v>1375.3500000000001</v>
      </c>
      <c r="G116" s="17">
        <f>'Local weather Data'!AA111</f>
        <v>6663.8583333333336</v>
      </c>
      <c r="H116" s="17">
        <f>'Local weather Data'!AI111</f>
        <v>7628.8666666666668</v>
      </c>
      <c r="J116" s="22">
        <v>41018</v>
      </c>
      <c r="K116" s="23">
        <f t="shared" ca="1" si="34"/>
        <v>41106</v>
      </c>
      <c r="L116" s="23">
        <f t="shared" si="28"/>
        <v>41093</v>
      </c>
      <c r="M116" s="24">
        <f t="shared" ca="1" si="31"/>
        <v>-13</v>
      </c>
      <c r="N116" s="23">
        <f t="shared" si="29"/>
        <v>41120</v>
      </c>
      <c r="O116" s="23">
        <f t="shared" si="32"/>
        <v>41095</v>
      </c>
      <c r="P116" s="23">
        <f t="shared" si="33"/>
        <v>41087</v>
      </c>
      <c r="Q116" s="35"/>
      <c r="R116" s="24">
        <f t="shared" ca="1" si="30"/>
        <v>88</v>
      </c>
    </row>
    <row r="117" spans="4:18" x14ac:dyDescent="0.25">
      <c r="D117" s="17">
        <f>'Local weather Data'!I111</f>
        <v>2589.1916666666671</v>
      </c>
      <c r="E117" s="17">
        <f>'Local weather Data'!N112</f>
        <v>4380.625</v>
      </c>
      <c r="F117" s="17">
        <f>'Local weather Data'!S112</f>
        <v>1471.4833333333336</v>
      </c>
      <c r="G117" s="17">
        <f>'Local weather Data'!AA112</f>
        <v>6972.8583333333336</v>
      </c>
      <c r="H117" s="17">
        <f>'Local weather Data'!AI112</f>
        <v>7937.8666666666668</v>
      </c>
      <c r="J117" s="22">
        <v>41019</v>
      </c>
      <c r="K117" s="23">
        <f t="shared" ca="1" si="34"/>
        <v>41106</v>
      </c>
      <c r="L117" s="23">
        <f t="shared" si="28"/>
        <v>41094</v>
      </c>
      <c r="M117" s="24">
        <f t="shared" ca="1" si="31"/>
        <v>-12</v>
      </c>
      <c r="N117" s="23">
        <f t="shared" si="29"/>
        <v>41120</v>
      </c>
      <c r="O117" s="23">
        <f t="shared" si="32"/>
        <v>41095</v>
      </c>
      <c r="P117" s="23">
        <f t="shared" si="33"/>
        <v>41087</v>
      </c>
      <c r="Q117" s="35"/>
      <c r="R117" s="24">
        <f t="shared" ca="1" si="30"/>
        <v>87</v>
      </c>
    </row>
    <row r="118" spans="4:18" x14ac:dyDescent="0.25">
      <c r="D118" s="17">
        <f>'Local weather Data'!I112</f>
        <v>2719.6583333333338</v>
      </c>
      <c r="E118" s="17">
        <f>'Local weather Data'!N113</f>
        <v>4552.708333333333</v>
      </c>
      <c r="F118" s="17">
        <f>'Local weather Data'!S113</f>
        <v>1574.7333333333336</v>
      </c>
      <c r="G118" s="17">
        <f>'Local weather Data'!AA113</f>
        <v>7282.6083333333336</v>
      </c>
      <c r="H118" s="17">
        <f>'Local weather Data'!AI113</f>
        <v>8247.6166666666668</v>
      </c>
      <c r="J118" s="22">
        <v>41020</v>
      </c>
      <c r="K118" s="23">
        <f t="shared" ca="1" si="34"/>
        <v>41106</v>
      </c>
      <c r="L118" s="23">
        <f t="shared" si="28"/>
        <v>41094</v>
      </c>
      <c r="M118" s="24">
        <f t="shared" ca="1" si="31"/>
        <v>-12</v>
      </c>
      <c r="N118" s="23">
        <f t="shared" si="29"/>
        <v>41120</v>
      </c>
      <c r="O118" s="23">
        <f t="shared" si="32"/>
        <v>41096</v>
      </c>
      <c r="P118" s="23">
        <f t="shared" si="33"/>
        <v>41088</v>
      </c>
      <c r="Q118" s="35"/>
      <c r="R118" s="24">
        <f t="shared" ca="1" si="30"/>
        <v>86</v>
      </c>
    </row>
    <row r="119" spans="4:18" x14ac:dyDescent="0.25">
      <c r="D119" s="17">
        <f>'Local weather Data'!I113</f>
        <v>2857.3250000000003</v>
      </c>
      <c r="E119" s="17">
        <f>'Local weather Data'!N114</f>
        <v>4732.5416666666661</v>
      </c>
      <c r="F119" s="17">
        <f>'Local weather Data'!S114</f>
        <v>1678.4833333333336</v>
      </c>
      <c r="G119" s="17">
        <f>'Local weather Data'!AA114</f>
        <v>7593.8583333333336</v>
      </c>
      <c r="H119" s="17">
        <f>'Local weather Data'!AI114</f>
        <v>8558.8666666666668</v>
      </c>
      <c r="J119" s="22">
        <v>41021</v>
      </c>
      <c r="K119" s="23">
        <f t="shared" ca="1" si="34"/>
        <v>41107</v>
      </c>
      <c r="L119" s="23">
        <f t="shared" si="28"/>
        <v>41094</v>
      </c>
      <c r="M119" s="24">
        <f t="shared" ca="1" si="31"/>
        <v>-13</v>
      </c>
      <c r="N119" s="23">
        <f t="shared" si="29"/>
        <v>41120</v>
      </c>
      <c r="O119" s="23">
        <f t="shared" si="32"/>
        <v>41097</v>
      </c>
      <c r="P119" s="23">
        <f t="shared" si="33"/>
        <v>41088</v>
      </c>
      <c r="Q119" s="35"/>
      <c r="R119" s="24">
        <f t="shared" ca="1" si="30"/>
        <v>86</v>
      </c>
    </row>
    <row r="120" spans="4:18" x14ac:dyDescent="0.25">
      <c r="D120" s="17">
        <f>'Local weather Data'!I114</f>
        <v>2995.6583333333338</v>
      </c>
      <c r="E120" s="17">
        <f>'Local weather Data'!N115</f>
        <v>4919.7416666666659</v>
      </c>
      <c r="F120" s="17">
        <f>'Local weather Data'!S115</f>
        <v>1789.416666666667</v>
      </c>
      <c r="G120" s="17">
        <f>'Local weather Data'!AA115</f>
        <v>7905.8583333333336</v>
      </c>
      <c r="H120" s="17">
        <f>'Local weather Data'!AI115</f>
        <v>8877.7999999999993</v>
      </c>
      <c r="J120" s="22">
        <v>41022</v>
      </c>
      <c r="K120" s="23">
        <f t="shared" ca="1" si="34"/>
        <v>41107</v>
      </c>
      <c r="L120" s="23">
        <f t="shared" si="28"/>
        <v>41095</v>
      </c>
      <c r="M120" s="24">
        <f t="shared" ca="1" si="31"/>
        <v>-12</v>
      </c>
      <c r="N120" s="23">
        <f t="shared" si="29"/>
        <v>41121</v>
      </c>
      <c r="O120" s="23">
        <f t="shared" si="32"/>
        <v>41097</v>
      </c>
      <c r="P120" s="23">
        <f t="shared" si="33"/>
        <v>41089</v>
      </c>
      <c r="Q120" s="35"/>
      <c r="R120" s="24">
        <f t="shared" ca="1" si="30"/>
        <v>85</v>
      </c>
    </row>
    <row r="121" spans="4:18" x14ac:dyDescent="0.25">
      <c r="D121" s="17">
        <f>'Local weather Data'!I115</f>
        <v>3141.2583333333337</v>
      </c>
      <c r="E121" s="17">
        <f>'Local weather Data'!N116</f>
        <v>5107.6166666666659</v>
      </c>
      <c r="F121" s="17">
        <f>'Local weather Data'!S116</f>
        <v>1900.7500000000002</v>
      </c>
      <c r="G121" s="17">
        <f>'Local weather Data'!AA116</f>
        <v>8218.9833333333336</v>
      </c>
      <c r="H121" s="17">
        <f>'Local weather Data'!AI116</f>
        <v>9197.8833333333332</v>
      </c>
      <c r="J121" s="22">
        <v>41023</v>
      </c>
      <c r="K121" s="23">
        <f t="shared" ca="1" si="34"/>
        <v>41107</v>
      </c>
      <c r="L121" s="23">
        <f t="shared" si="28"/>
        <v>41095</v>
      </c>
      <c r="M121" s="24">
        <f t="shared" ca="1" si="31"/>
        <v>-12</v>
      </c>
      <c r="N121" s="23">
        <f t="shared" si="29"/>
        <v>41121</v>
      </c>
      <c r="O121" s="23">
        <f t="shared" si="32"/>
        <v>41098</v>
      </c>
      <c r="P121" s="23">
        <f t="shared" si="33"/>
        <v>41090</v>
      </c>
      <c r="Q121" s="35"/>
      <c r="R121" s="24">
        <f t="shared" ca="1" si="30"/>
        <v>84</v>
      </c>
    </row>
    <row r="122" spans="4:18" x14ac:dyDescent="0.25">
      <c r="D122" s="17">
        <f>'Local weather Data'!I116</f>
        <v>3287.3833333333337</v>
      </c>
      <c r="E122" s="17">
        <f>'Local weather Data'!N117</f>
        <v>5309.8916666666655</v>
      </c>
      <c r="F122" s="17">
        <f>'Local weather Data'!S117</f>
        <v>2019.3250000000003</v>
      </c>
      <c r="G122" s="17">
        <f>'Local weather Data'!AA117</f>
        <v>8532.8583333333336</v>
      </c>
      <c r="H122" s="17">
        <f>'Local weather Data'!AI117</f>
        <v>9525.7083333333339</v>
      </c>
      <c r="J122" s="22">
        <v>41024</v>
      </c>
      <c r="K122" s="23">
        <f t="shared" ca="1" si="34"/>
        <v>41108</v>
      </c>
      <c r="L122" s="23">
        <f t="shared" si="28"/>
        <v>41095</v>
      </c>
      <c r="M122" s="24">
        <f t="shared" ca="1" si="31"/>
        <v>-13</v>
      </c>
      <c r="N122" s="23">
        <f t="shared" si="29"/>
        <v>41121</v>
      </c>
      <c r="O122" s="23">
        <f t="shared" si="32"/>
        <v>41099</v>
      </c>
      <c r="P122" s="23">
        <f t="shared" si="33"/>
        <v>41090</v>
      </c>
      <c r="Q122" s="35"/>
      <c r="R122" s="24">
        <f t="shared" ca="1" si="30"/>
        <v>84</v>
      </c>
    </row>
    <row r="123" spans="4:18" x14ac:dyDescent="0.25">
      <c r="D123" s="17">
        <f>'Local weather Data'!I117</f>
        <v>3440.8333333333335</v>
      </c>
      <c r="E123" s="17">
        <f>'Local weather Data'!N118</f>
        <v>5512.8916666666655</v>
      </c>
      <c r="F123" s="17">
        <f>'Local weather Data'!S118</f>
        <v>2138.3250000000003</v>
      </c>
      <c r="G123" s="17">
        <f>'Local weather Data'!AA118</f>
        <v>8847.8583333333336</v>
      </c>
      <c r="H123" s="17">
        <f>'Local weather Data'!AI118</f>
        <v>9854.7083333333339</v>
      </c>
      <c r="J123" s="22">
        <v>41025</v>
      </c>
      <c r="K123" s="23">
        <f t="shared" ca="1" si="34"/>
        <v>41108</v>
      </c>
      <c r="L123" s="23">
        <f t="shared" si="28"/>
        <v>41096</v>
      </c>
      <c r="M123" s="24">
        <f t="shared" ca="1" si="31"/>
        <v>-12</v>
      </c>
      <c r="N123" s="23">
        <f t="shared" si="29"/>
        <v>41122</v>
      </c>
      <c r="O123" s="23">
        <f t="shared" si="32"/>
        <v>41099</v>
      </c>
      <c r="P123" s="23">
        <f t="shared" si="33"/>
        <v>41091</v>
      </c>
      <c r="Q123" s="35"/>
      <c r="R123" s="24">
        <f t="shared" ca="1" si="30"/>
        <v>83</v>
      </c>
    </row>
    <row r="124" spans="4:18" x14ac:dyDescent="0.25">
      <c r="D124" s="17">
        <f>'Local weather Data'!I118</f>
        <v>3594.8333333333335</v>
      </c>
      <c r="E124" s="17">
        <f>'Local weather Data'!N119</f>
        <v>5723.3916666666655</v>
      </c>
      <c r="F124" s="17">
        <f>'Local weather Data'!S119</f>
        <v>2264.6250000000005</v>
      </c>
      <c r="G124" s="17">
        <f>'Local weather Data'!AA119</f>
        <v>9163.6083333333336</v>
      </c>
      <c r="H124" s="17">
        <f>'Local weather Data'!AI119</f>
        <v>10191.508333333333</v>
      </c>
      <c r="J124" s="22">
        <v>41026</v>
      </c>
      <c r="K124" s="23">
        <f t="shared" ca="1" si="34"/>
        <v>41108</v>
      </c>
      <c r="L124" s="23">
        <f t="shared" si="28"/>
        <v>41096</v>
      </c>
      <c r="M124" s="24">
        <f t="shared" ca="1" si="31"/>
        <v>-12</v>
      </c>
      <c r="N124" s="23">
        <f t="shared" si="29"/>
        <v>41122</v>
      </c>
      <c r="O124" s="23">
        <f t="shared" si="32"/>
        <v>41100</v>
      </c>
      <c r="P124" s="23">
        <f t="shared" si="33"/>
        <v>41091</v>
      </c>
      <c r="Q124" s="35"/>
      <c r="R124" s="24">
        <f t="shared" ca="1" si="30"/>
        <v>82</v>
      </c>
    </row>
    <row r="125" spans="4:18" x14ac:dyDescent="0.25">
      <c r="D125" s="17">
        <f>'Local weather Data'!I119</f>
        <v>3756.2166666666667</v>
      </c>
      <c r="E125" s="17">
        <f>'Local weather Data'!N120</f>
        <v>5941.9416666666657</v>
      </c>
      <c r="F125" s="17">
        <f>'Local weather Data'!S120</f>
        <v>2391.5250000000005</v>
      </c>
      <c r="G125" s="17">
        <f>'Local weather Data'!AA120</f>
        <v>9480.8583333333336</v>
      </c>
      <c r="H125" s="17">
        <f>'Local weather Data'!AI120</f>
        <v>10529.908333333333</v>
      </c>
      <c r="J125" s="22">
        <v>41027</v>
      </c>
      <c r="K125" s="23">
        <f t="shared" ca="1" si="34"/>
        <v>41109</v>
      </c>
      <c r="L125" s="23">
        <f t="shared" si="28"/>
        <v>41096</v>
      </c>
      <c r="M125" s="24">
        <f t="shared" ca="1" si="31"/>
        <v>-13</v>
      </c>
      <c r="N125" s="23">
        <f t="shared" si="29"/>
        <v>41122</v>
      </c>
      <c r="O125" s="23">
        <f t="shared" si="32"/>
        <v>41101</v>
      </c>
      <c r="P125" s="23">
        <f t="shared" si="33"/>
        <v>41092</v>
      </c>
      <c r="Q125" s="35"/>
      <c r="R125" s="24">
        <f t="shared" ca="1" si="30"/>
        <v>82</v>
      </c>
    </row>
    <row r="126" spans="4:18" x14ac:dyDescent="0.25">
      <c r="D126" s="17">
        <f>'Local weather Data'!I120</f>
        <v>3918.3666666666668</v>
      </c>
      <c r="E126" s="17">
        <f>'Local weather Data'!N121</f>
        <v>6168.0749999999989</v>
      </c>
      <c r="F126" s="17">
        <f>'Local weather Data'!S121</f>
        <v>2525.791666666667</v>
      </c>
      <c r="G126" s="17">
        <f>'Local weather Data'!AA121</f>
        <v>9798.8583333333336</v>
      </c>
      <c r="H126" s="17">
        <f>'Local weather Data'!AI121</f>
        <v>10876.174999999999</v>
      </c>
      <c r="J126" s="22">
        <v>41028</v>
      </c>
      <c r="K126" s="23">
        <f t="shared" ca="1" si="34"/>
        <v>41109</v>
      </c>
      <c r="L126" s="23">
        <f t="shared" si="28"/>
        <v>41097</v>
      </c>
      <c r="M126" s="24">
        <f t="shared" ca="1" si="31"/>
        <v>-12</v>
      </c>
      <c r="N126" s="23">
        <f t="shared" si="29"/>
        <v>41123</v>
      </c>
      <c r="O126" s="23">
        <f t="shared" si="32"/>
        <v>41101</v>
      </c>
      <c r="P126" s="23">
        <f t="shared" si="33"/>
        <v>41093</v>
      </c>
      <c r="Q126" s="35"/>
      <c r="R126" s="24">
        <f t="shared" ca="1" si="30"/>
        <v>81</v>
      </c>
    </row>
    <row r="127" spans="4:18" x14ac:dyDescent="0.25">
      <c r="D127" s="17">
        <f>'Local weather Data'!I121</f>
        <v>4087.9666666666667</v>
      </c>
      <c r="E127" s="17">
        <f>'Local weather Data'!N122</f>
        <v>6402.0999999999985</v>
      </c>
      <c r="F127" s="17">
        <f>'Local weather Data'!S122</f>
        <v>2660.5333333333338</v>
      </c>
      <c r="G127" s="17">
        <f>'Local weather Data'!AA122</f>
        <v>10117.983333333334</v>
      </c>
      <c r="H127" s="17">
        <f>'Local weather Data'!AI122</f>
        <v>11223.666666666666</v>
      </c>
      <c r="J127" s="22">
        <v>41029</v>
      </c>
      <c r="K127" s="23">
        <f t="shared" ca="1" si="34"/>
        <v>41109</v>
      </c>
      <c r="L127" s="23">
        <f t="shared" si="28"/>
        <v>41097</v>
      </c>
      <c r="M127" s="24">
        <f t="shared" ca="1" si="31"/>
        <v>-12</v>
      </c>
      <c r="N127" s="23">
        <f t="shared" si="29"/>
        <v>41123</v>
      </c>
      <c r="O127" s="23">
        <f t="shared" si="32"/>
        <v>41102</v>
      </c>
      <c r="P127" s="23">
        <f t="shared" si="33"/>
        <v>41093</v>
      </c>
      <c r="Q127" s="35"/>
      <c r="R127" s="24">
        <f t="shared" ca="1" si="30"/>
        <v>80</v>
      </c>
    </row>
    <row r="128" spans="4:18" x14ac:dyDescent="0.25">
      <c r="D128" s="17">
        <f>'Local weather Data'!I122</f>
        <v>4258.166666666667</v>
      </c>
      <c r="E128" s="17">
        <f>'Local weather Data'!N123</f>
        <v>6643.7833333333319</v>
      </c>
      <c r="F128" s="17">
        <f>'Local weather Data'!S123</f>
        <v>2802.7000000000003</v>
      </c>
      <c r="G128" s="17">
        <f>'Local weather Data'!AA123</f>
        <v>10437.858333333334</v>
      </c>
      <c r="H128" s="17">
        <f>'Local weather Data'!AI123</f>
        <v>11579.083333333332</v>
      </c>
      <c r="J128" s="22">
        <v>41030</v>
      </c>
      <c r="K128" s="23">
        <f t="shared" ca="1" si="34"/>
        <v>41110</v>
      </c>
      <c r="L128" s="23">
        <f t="shared" si="28"/>
        <v>41098</v>
      </c>
      <c r="M128" s="24">
        <f t="shared" ca="1" si="31"/>
        <v>-12</v>
      </c>
      <c r="N128" s="23">
        <f t="shared" si="29"/>
        <v>41123</v>
      </c>
      <c r="O128" s="23">
        <f t="shared" si="32"/>
        <v>41103</v>
      </c>
      <c r="P128" s="23">
        <f t="shared" si="33"/>
        <v>41094</v>
      </c>
      <c r="Q128" s="35"/>
      <c r="R128" s="24">
        <f t="shared" ca="1" si="30"/>
        <v>80</v>
      </c>
    </row>
    <row r="129" spans="4:18" x14ac:dyDescent="0.25">
      <c r="D129" s="17">
        <f>'Local weather Data'!I123</f>
        <v>4435.875</v>
      </c>
      <c r="E129" s="17">
        <f>'Local weather Data'!N124</f>
        <v>6886.0333333333319</v>
      </c>
      <c r="F129" s="17">
        <f>'Local weather Data'!S124</f>
        <v>2945.2000000000003</v>
      </c>
      <c r="G129" s="17">
        <f>'Local weather Data'!AA124</f>
        <v>10758.483333333334</v>
      </c>
      <c r="H129" s="17">
        <f>'Local weather Data'!AI124</f>
        <v>11935.333333333332</v>
      </c>
      <c r="J129" s="22">
        <v>41031</v>
      </c>
      <c r="K129" s="23">
        <f t="shared" ca="1" si="34"/>
        <v>41110</v>
      </c>
      <c r="L129" s="23">
        <f t="shared" si="28"/>
        <v>41098</v>
      </c>
      <c r="M129" s="24">
        <f t="shared" ca="1" si="31"/>
        <v>-12</v>
      </c>
      <c r="N129" s="23">
        <f t="shared" si="29"/>
        <v>41124</v>
      </c>
      <c r="O129" s="23">
        <f t="shared" si="32"/>
        <v>41103</v>
      </c>
      <c r="P129" s="23">
        <f t="shared" si="33"/>
        <v>41095</v>
      </c>
      <c r="Q129" s="35"/>
      <c r="R129" s="24">
        <f t="shared" ca="1" si="30"/>
        <v>79</v>
      </c>
    </row>
    <row r="130" spans="4:18" x14ac:dyDescent="0.25">
      <c r="D130" s="17">
        <f>'Local weather Data'!I124</f>
        <v>4614</v>
      </c>
      <c r="E130" s="17">
        <f>'Local weather Data'!N125</f>
        <v>7143.4333333333316</v>
      </c>
      <c r="F130" s="17">
        <f>'Local weather Data'!S125</f>
        <v>3095.3500000000004</v>
      </c>
      <c r="G130" s="17">
        <f>'Local weather Data'!AA125</f>
        <v>11087.383333333333</v>
      </c>
      <c r="H130" s="17">
        <f>'Local weather Data'!AI125</f>
        <v>12299.983333333332</v>
      </c>
      <c r="J130" s="22">
        <v>41032</v>
      </c>
      <c r="K130" s="23">
        <f t="shared" ca="1" si="34"/>
        <v>41111</v>
      </c>
      <c r="L130" s="23">
        <f t="shared" si="28"/>
        <v>41099</v>
      </c>
      <c r="M130" s="24">
        <f t="shared" ca="1" si="31"/>
        <v>-12</v>
      </c>
      <c r="N130" s="23">
        <f t="shared" si="29"/>
        <v>41124</v>
      </c>
      <c r="O130" s="23">
        <f t="shared" si="32"/>
        <v>41104</v>
      </c>
      <c r="P130" s="23">
        <f t="shared" si="33"/>
        <v>41095</v>
      </c>
      <c r="Q130" s="35"/>
      <c r="R130" s="24">
        <f t="shared" ca="1" si="30"/>
        <v>79</v>
      </c>
    </row>
    <row r="131" spans="4:18" x14ac:dyDescent="0.25">
      <c r="D131" s="17">
        <f>'Local weather Data'!I125</f>
        <v>4799.8999999999996</v>
      </c>
      <c r="E131" s="17">
        <f>'Local weather Data'!N126</f>
        <v>7401.4333333333316</v>
      </c>
      <c r="F131" s="17">
        <f>'Local weather Data'!S126</f>
        <v>3245.8500000000004</v>
      </c>
      <c r="G131" s="17">
        <f>'Local weather Data'!AA126</f>
        <v>11417.05</v>
      </c>
      <c r="H131" s="17">
        <f>'Local weather Data'!AI126</f>
        <v>12665.483333333332</v>
      </c>
      <c r="J131" s="22">
        <v>41033</v>
      </c>
      <c r="K131" s="23">
        <f t="shared" ca="1" si="34"/>
        <v>41111</v>
      </c>
      <c r="L131" s="23">
        <f t="shared" si="28"/>
        <v>41099</v>
      </c>
      <c r="M131" s="24">
        <f t="shared" ca="1" si="31"/>
        <v>-12</v>
      </c>
      <c r="N131" s="23">
        <f t="shared" si="29"/>
        <v>41125</v>
      </c>
      <c r="O131" s="23">
        <f t="shared" si="32"/>
        <v>41105</v>
      </c>
      <c r="P131" s="23">
        <f t="shared" si="33"/>
        <v>41096</v>
      </c>
      <c r="Q131" s="35"/>
      <c r="R131" s="24">
        <f t="shared" ca="1" si="30"/>
        <v>78</v>
      </c>
    </row>
    <row r="132" spans="4:18" x14ac:dyDescent="0.25">
      <c r="D132" s="17">
        <f>'Local weather Data'!I126</f>
        <v>4986.2333333333327</v>
      </c>
      <c r="E132" s="17">
        <f>'Local weather Data'!N127</f>
        <v>7667.5249999999978</v>
      </c>
      <c r="F132" s="17">
        <f>'Local weather Data'!S127</f>
        <v>3404.0666666666671</v>
      </c>
      <c r="G132" s="17">
        <f>'Local weather Data'!AA127</f>
        <v>11755.058333333332</v>
      </c>
      <c r="H132" s="17">
        <f>'Local weather Data'!AI127</f>
        <v>13039.449999999999</v>
      </c>
      <c r="J132" s="22">
        <v>41034</v>
      </c>
      <c r="K132" s="23">
        <f t="shared" ca="1" si="34"/>
        <v>41111</v>
      </c>
      <c r="L132" s="23">
        <f t="shared" si="28"/>
        <v>41100</v>
      </c>
      <c r="M132" s="24">
        <f t="shared" ca="1" si="31"/>
        <v>-11</v>
      </c>
      <c r="N132" s="23">
        <f t="shared" si="29"/>
        <v>41125</v>
      </c>
      <c r="O132" s="23">
        <f t="shared" si="32"/>
        <v>41105</v>
      </c>
      <c r="P132" s="23">
        <f t="shared" si="33"/>
        <v>41097</v>
      </c>
      <c r="Q132" s="35"/>
      <c r="R132" s="24">
        <f t="shared" ca="1" si="30"/>
        <v>77</v>
      </c>
    </row>
    <row r="133" spans="4:18" x14ac:dyDescent="0.25">
      <c r="D133" s="17">
        <f>'Local weather Data'!I127</f>
        <v>5180.4083333333328</v>
      </c>
      <c r="E133" s="17">
        <f>'Local weather Data'!N128</f>
        <v>7941.7583333333314</v>
      </c>
      <c r="F133" s="17">
        <f>'Local weather Data'!S128</f>
        <v>3562.8333333333339</v>
      </c>
      <c r="G133" s="17">
        <f>'Local weather Data'!AA128</f>
        <v>12094.241666666665</v>
      </c>
      <c r="H133" s="17">
        <f>'Local weather Data'!AI128</f>
        <v>13414.716666666665</v>
      </c>
      <c r="J133" s="22">
        <v>41035</v>
      </c>
      <c r="K133" s="23">
        <f t="shared" ca="1" si="34"/>
        <v>41112</v>
      </c>
      <c r="L133" s="23">
        <f t="shared" si="28"/>
        <v>41100</v>
      </c>
      <c r="M133" s="24">
        <f t="shared" ca="1" si="31"/>
        <v>-12</v>
      </c>
      <c r="N133" s="23">
        <f t="shared" si="29"/>
        <v>41125</v>
      </c>
      <c r="O133" s="23">
        <f t="shared" si="32"/>
        <v>41106</v>
      </c>
      <c r="P133" s="23">
        <f t="shared" si="33"/>
        <v>41097</v>
      </c>
      <c r="Q133" s="35"/>
      <c r="R133" s="24">
        <f t="shared" ca="1" si="30"/>
        <v>77</v>
      </c>
    </row>
    <row r="134" spans="4:18" x14ac:dyDescent="0.25">
      <c r="D134" s="17">
        <f>'Local weather Data'!I128</f>
        <v>5382.4749999999995</v>
      </c>
      <c r="E134" s="17">
        <f>'Local weather Data'!N129</f>
        <v>8223.8583333333318</v>
      </c>
      <c r="F134" s="17">
        <f>'Local weather Data'!S129</f>
        <v>3729.2000000000007</v>
      </c>
      <c r="G134" s="17">
        <f>'Local weather Data'!AA129</f>
        <v>12441.441666666666</v>
      </c>
      <c r="H134" s="17">
        <f>'Local weather Data'!AI129</f>
        <v>13798.083333333332</v>
      </c>
      <c r="J134" s="22">
        <v>41036</v>
      </c>
      <c r="K134" s="23">
        <f t="shared" ca="1" si="34"/>
        <v>41112</v>
      </c>
      <c r="L134" s="23">
        <f t="shared" si="28"/>
        <v>41101</v>
      </c>
      <c r="M134" s="24">
        <f t="shared" ca="1" si="31"/>
        <v>-11</v>
      </c>
      <c r="N134" s="23">
        <f t="shared" si="29"/>
        <v>41126</v>
      </c>
      <c r="O134" s="23">
        <f t="shared" si="32"/>
        <v>41107</v>
      </c>
      <c r="P134" s="23">
        <f t="shared" si="33"/>
        <v>41098</v>
      </c>
      <c r="Q134" s="35"/>
      <c r="R134" s="24">
        <f t="shared" ca="1" si="30"/>
        <v>76</v>
      </c>
    </row>
    <row r="135" spans="4:18" x14ac:dyDescent="0.25">
      <c r="D135" s="17">
        <f>'Local weather Data'!I129</f>
        <v>5592.2416666666659</v>
      </c>
      <c r="E135" s="17">
        <f>'Local weather Data'!N130</f>
        <v>8513.8583333333318</v>
      </c>
      <c r="F135" s="17">
        <f>'Local weather Data'!S130</f>
        <v>3895.9500000000007</v>
      </c>
      <c r="G135" s="17">
        <f>'Local weather Data'!AA130</f>
        <v>12789.441666666666</v>
      </c>
      <c r="H135" s="17">
        <f>'Local weather Data'!AI130</f>
        <v>14182.333333333332</v>
      </c>
      <c r="J135" s="22">
        <v>41037</v>
      </c>
      <c r="K135" s="23">
        <f t="shared" ca="1" si="34"/>
        <v>41113</v>
      </c>
      <c r="L135" s="23">
        <f t="shared" ref="L135:L198" si="35">LOOKUP(E135+$B$8,$E$7:$E$735,$J$7:$J$735)</f>
        <v>41101</v>
      </c>
      <c r="M135" s="24">
        <f t="shared" ca="1" si="31"/>
        <v>-12</v>
      </c>
      <c r="N135" s="23">
        <f t="shared" ref="N135:N198" si="36">LOOKUP(F135+$B$8,$F$7:$F$735,$J$7:$J$735)</f>
        <v>41126</v>
      </c>
      <c r="O135" s="23">
        <f t="shared" si="32"/>
        <v>41108</v>
      </c>
      <c r="P135" s="23">
        <f t="shared" si="33"/>
        <v>41099</v>
      </c>
      <c r="Q135" s="35"/>
      <c r="R135" s="24">
        <f t="shared" ref="R135:R198" ca="1" si="37">K135-J135</f>
        <v>76</v>
      </c>
    </row>
    <row r="136" spans="4:18" x14ac:dyDescent="0.25">
      <c r="D136" s="17">
        <f>'Local weather Data'!I130</f>
        <v>5809.7416666666659</v>
      </c>
      <c r="E136" s="17">
        <f>'Local weather Data'!N131</f>
        <v>8804.5249999999978</v>
      </c>
      <c r="F136" s="17">
        <f>'Local weather Data'!S131</f>
        <v>4063.0833333333339</v>
      </c>
      <c r="G136" s="17">
        <f>'Local weather Data'!AA131</f>
        <v>13138.241666666665</v>
      </c>
      <c r="H136" s="17">
        <f>'Local weather Data'!AI131</f>
        <v>14567.466666666665</v>
      </c>
      <c r="J136" s="22">
        <v>41038</v>
      </c>
      <c r="K136" s="23">
        <f t="shared" ca="1" si="34"/>
        <v>41113</v>
      </c>
      <c r="L136" s="23">
        <f t="shared" si="35"/>
        <v>41102</v>
      </c>
      <c r="M136" s="24">
        <f t="shared" ref="M136:M199" ca="1" si="38">L136-K136</f>
        <v>-11</v>
      </c>
      <c r="N136" s="23">
        <f t="shared" si="36"/>
        <v>41127</v>
      </c>
      <c r="O136" s="23">
        <f t="shared" ref="O136:O199" si="39">LOOKUP(G136+$B$8,$G$7:$G$735,$J$7:$J$735)</f>
        <v>41108</v>
      </c>
      <c r="P136" s="23">
        <f t="shared" ref="P136:P199" si="40">LOOKUP(H136+$B$8,$H$7:$H$735,$J$7:$J$735)</f>
        <v>41100</v>
      </c>
      <c r="Q136" s="35"/>
      <c r="R136" s="24">
        <f t="shared" ca="1" si="37"/>
        <v>75</v>
      </c>
    </row>
    <row r="137" spans="4:18" x14ac:dyDescent="0.25">
      <c r="D137" s="17">
        <f>'Local weather Data'!I131</f>
        <v>6027.7416666666659</v>
      </c>
      <c r="E137" s="17">
        <f>'Local weather Data'!N132</f>
        <v>9103.4833333333318</v>
      </c>
      <c r="F137" s="17">
        <f>'Local weather Data'!S132</f>
        <v>4238.0833333333339</v>
      </c>
      <c r="G137" s="17">
        <f>'Local weather Data'!AA132</f>
        <v>13495.533333333331</v>
      </c>
      <c r="H137" s="17">
        <f>'Local weather Data'!AI132</f>
        <v>14961.216666666665</v>
      </c>
      <c r="J137" s="22">
        <v>41039</v>
      </c>
      <c r="K137" s="23">
        <f t="shared" ca="1" si="34"/>
        <v>41114</v>
      </c>
      <c r="L137" s="23">
        <f t="shared" si="35"/>
        <v>41102</v>
      </c>
      <c r="M137" s="24">
        <f t="shared" ca="1" si="38"/>
        <v>-12</v>
      </c>
      <c r="N137" s="23">
        <f t="shared" si="36"/>
        <v>41127</v>
      </c>
      <c r="O137" s="23">
        <f t="shared" si="39"/>
        <v>41109</v>
      </c>
      <c r="P137" s="23">
        <f t="shared" si="40"/>
        <v>41100</v>
      </c>
      <c r="Q137" s="35"/>
      <c r="R137" s="24">
        <f t="shared" ca="1" si="37"/>
        <v>75</v>
      </c>
    </row>
    <row r="138" spans="4:18" x14ac:dyDescent="0.25">
      <c r="D138" s="17">
        <f>'Local weather Data'!I132</f>
        <v>6253.7833333333328</v>
      </c>
      <c r="E138" s="17">
        <f>'Local weather Data'!N133</f>
        <v>9410.4333333333325</v>
      </c>
      <c r="F138" s="17">
        <f>'Local weather Data'!S133</f>
        <v>4413.4833333333336</v>
      </c>
      <c r="G138" s="17">
        <f>'Local weather Data'!AA133</f>
        <v>13853.641666666665</v>
      </c>
      <c r="H138" s="17">
        <f>'Local weather Data'!AI133</f>
        <v>15355.866666666665</v>
      </c>
      <c r="J138" s="22">
        <v>41040</v>
      </c>
      <c r="K138" s="23">
        <f t="shared" ca="1" si="34"/>
        <v>41114</v>
      </c>
      <c r="L138" s="23">
        <f t="shared" si="35"/>
        <v>41103</v>
      </c>
      <c r="M138" s="24">
        <f t="shared" ca="1" si="38"/>
        <v>-11</v>
      </c>
      <c r="N138" s="23">
        <f t="shared" si="36"/>
        <v>41128</v>
      </c>
      <c r="O138" s="23">
        <f t="shared" si="39"/>
        <v>41110</v>
      </c>
      <c r="P138" s="23">
        <f t="shared" si="40"/>
        <v>41101</v>
      </c>
      <c r="Q138" s="35"/>
      <c r="R138" s="24">
        <f t="shared" ca="1" si="37"/>
        <v>74</v>
      </c>
    </row>
    <row r="139" spans="4:18" x14ac:dyDescent="0.25">
      <c r="D139" s="17">
        <f>'Local weather Data'!I133</f>
        <v>6487.65</v>
      </c>
      <c r="E139" s="17">
        <f>'Local weather Data'!N134</f>
        <v>9725.4083333333328</v>
      </c>
      <c r="F139" s="17">
        <f>'Local weather Data'!S134</f>
        <v>4596.6083333333336</v>
      </c>
      <c r="G139" s="17">
        <f>'Local weather Data'!AA134</f>
        <v>14219.891666666665</v>
      </c>
      <c r="H139" s="17">
        <f>'Local weather Data'!AI134</f>
        <v>15758.741666666665</v>
      </c>
      <c r="J139" s="22">
        <v>41041</v>
      </c>
      <c r="K139" s="23">
        <f t="shared" ca="1" si="34"/>
        <v>41115</v>
      </c>
      <c r="L139" s="23">
        <f t="shared" si="35"/>
        <v>41103</v>
      </c>
      <c r="M139" s="24">
        <f t="shared" ca="1" si="38"/>
        <v>-12</v>
      </c>
      <c r="N139" s="23">
        <f t="shared" si="36"/>
        <v>41128</v>
      </c>
      <c r="O139" s="23">
        <f t="shared" si="39"/>
        <v>41111</v>
      </c>
      <c r="P139" s="23">
        <f t="shared" si="40"/>
        <v>41102</v>
      </c>
      <c r="Q139" s="35"/>
      <c r="R139" s="24">
        <f t="shared" ca="1" si="37"/>
        <v>74</v>
      </c>
    </row>
    <row r="140" spans="4:18" x14ac:dyDescent="0.25">
      <c r="D140" s="17">
        <f>'Local weather Data'!I134</f>
        <v>6729.375</v>
      </c>
      <c r="E140" s="17">
        <f>'Local weather Data'!N135</f>
        <v>10041.1</v>
      </c>
      <c r="F140" s="17">
        <f>'Local weather Data'!S135</f>
        <v>4780.1500000000005</v>
      </c>
      <c r="G140" s="17">
        <f>'Local weather Data'!AA135</f>
        <v>14586.974999999999</v>
      </c>
      <c r="H140" s="17">
        <f>'Local weather Data'!AI135</f>
        <v>16162.533333333331</v>
      </c>
      <c r="J140" s="22">
        <v>41042</v>
      </c>
      <c r="K140" s="23">
        <f t="shared" ca="1" si="34"/>
        <v>41115</v>
      </c>
      <c r="L140" s="23">
        <f t="shared" si="35"/>
        <v>41104</v>
      </c>
      <c r="M140" s="24">
        <f t="shared" ca="1" si="38"/>
        <v>-11</v>
      </c>
      <c r="N140" s="23">
        <f t="shared" si="36"/>
        <v>41129</v>
      </c>
      <c r="O140" s="23">
        <f t="shared" si="39"/>
        <v>41111</v>
      </c>
      <c r="P140" s="23">
        <f t="shared" si="40"/>
        <v>41102</v>
      </c>
      <c r="Q140" s="35"/>
      <c r="R140" s="24">
        <f t="shared" ca="1" si="37"/>
        <v>73</v>
      </c>
    </row>
    <row r="141" spans="4:18" x14ac:dyDescent="0.25">
      <c r="D141" s="17">
        <f>'Local weather Data'!I135</f>
        <v>6971.65</v>
      </c>
      <c r="E141" s="17">
        <f>'Local weather Data'!N136</f>
        <v>10365.233333333334</v>
      </c>
      <c r="F141" s="17">
        <f>'Local weather Data'!S136</f>
        <v>4964.3166666666675</v>
      </c>
      <c r="G141" s="17">
        <f>'Local weather Data'!AA136</f>
        <v>14955.308333333332</v>
      </c>
      <c r="H141" s="17">
        <f>'Local weather Data'!AI136</f>
        <v>16567.699999999997</v>
      </c>
      <c r="J141" s="22">
        <v>41043</v>
      </c>
      <c r="K141" s="23">
        <f t="shared" ca="1" si="34"/>
        <v>41116</v>
      </c>
      <c r="L141" s="23">
        <f t="shared" si="35"/>
        <v>41105</v>
      </c>
      <c r="M141" s="24">
        <f t="shared" ca="1" si="38"/>
        <v>-11</v>
      </c>
      <c r="N141" s="23">
        <f t="shared" si="36"/>
        <v>41129</v>
      </c>
      <c r="O141" s="23">
        <f t="shared" si="39"/>
        <v>41112</v>
      </c>
      <c r="P141" s="23">
        <f t="shared" si="40"/>
        <v>41103</v>
      </c>
      <c r="Q141" s="35"/>
      <c r="R141" s="24">
        <f t="shared" ca="1" si="37"/>
        <v>73</v>
      </c>
    </row>
    <row r="142" spans="4:18" x14ac:dyDescent="0.25">
      <c r="D142" s="17">
        <f>'Local weather Data'!I136</f>
        <v>7222.1166666666668</v>
      </c>
      <c r="E142" s="17">
        <f>'Local weather Data'!N137</f>
        <v>10697.483333333334</v>
      </c>
      <c r="F142" s="17">
        <f>'Local weather Data'!S137</f>
        <v>5156.2833333333338</v>
      </c>
      <c r="G142" s="17">
        <f>'Local weather Data'!AA137</f>
        <v>15331.858333333332</v>
      </c>
      <c r="H142" s="17">
        <f>'Local weather Data'!AI137</f>
        <v>16981.166666666664</v>
      </c>
      <c r="J142" s="22">
        <v>41044</v>
      </c>
      <c r="K142" s="23">
        <f t="shared" ca="1" si="34"/>
        <v>41116</v>
      </c>
      <c r="L142" s="23">
        <f t="shared" si="35"/>
        <v>41105</v>
      </c>
      <c r="M142" s="24">
        <f t="shared" ca="1" si="38"/>
        <v>-11</v>
      </c>
      <c r="N142" s="23">
        <f t="shared" si="36"/>
        <v>41130</v>
      </c>
      <c r="O142" s="23">
        <f t="shared" si="39"/>
        <v>41113</v>
      </c>
      <c r="P142" s="23">
        <f t="shared" si="40"/>
        <v>41104</v>
      </c>
      <c r="Q142" s="35"/>
      <c r="R142" s="24">
        <f t="shared" ca="1" si="37"/>
        <v>72</v>
      </c>
    </row>
    <row r="143" spans="4:18" x14ac:dyDescent="0.25">
      <c r="D143" s="17">
        <f>'Local weather Data'!I137</f>
        <v>7480.5333333333338</v>
      </c>
      <c r="E143" s="17">
        <f>'Local weather Data'!N138</f>
        <v>11037.883333333333</v>
      </c>
      <c r="F143" s="17">
        <f>'Local weather Data'!S138</f>
        <v>5348.6833333333334</v>
      </c>
      <c r="G143" s="17">
        <f>'Local weather Data'!AA138</f>
        <v>15709.258333333331</v>
      </c>
      <c r="H143" s="17">
        <f>'Local weather Data'!AI138</f>
        <v>17395.566666666666</v>
      </c>
      <c r="J143" s="22">
        <v>41045</v>
      </c>
      <c r="K143" s="23">
        <f t="shared" ca="1" si="34"/>
        <v>41117</v>
      </c>
      <c r="L143" s="23">
        <f t="shared" si="35"/>
        <v>41106</v>
      </c>
      <c r="M143" s="24">
        <f t="shared" ca="1" si="38"/>
        <v>-11</v>
      </c>
      <c r="N143" s="23">
        <f t="shared" si="36"/>
        <v>41130</v>
      </c>
      <c r="O143" s="23">
        <f t="shared" si="39"/>
        <v>41114</v>
      </c>
      <c r="P143" s="23">
        <f t="shared" si="40"/>
        <v>41105</v>
      </c>
      <c r="Q143" s="35"/>
      <c r="R143" s="24">
        <f t="shared" ca="1" si="37"/>
        <v>72</v>
      </c>
    </row>
    <row r="144" spans="4:18" x14ac:dyDescent="0.25">
      <c r="D144" s="17">
        <f>'Local weather Data'!I138</f>
        <v>7746.9333333333334</v>
      </c>
      <c r="E144" s="17">
        <f>'Local weather Data'!N139</f>
        <v>11379.05</v>
      </c>
      <c r="F144" s="17">
        <f>'Local weather Data'!S139</f>
        <v>5541.5166666666664</v>
      </c>
      <c r="G144" s="17">
        <f>'Local weather Data'!AA139</f>
        <v>16087.508333333331</v>
      </c>
      <c r="H144" s="17">
        <f>'Local weather Data'!AI139</f>
        <v>17810.899999999998</v>
      </c>
      <c r="J144" s="22">
        <v>41046</v>
      </c>
      <c r="K144" s="23">
        <f t="shared" ca="1" si="34"/>
        <v>41117</v>
      </c>
      <c r="L144" s="23">
        <f t="shared" si="35"/>
        <v>41106</v>
      </c>
      <c r="M144" s="24">
        <f t="shared" ca="1" si="38"/>
        <v>-11</v>
      </c>
      <c r="N144" s="23">
        <f t="shared" si="36"/>
        <v>41131</v>
      </c>
      <c r="O144" s="23">
        <f t="shared" si="39"/>
        <v>41115</v>
      </c>
      <c r="P144" s="23">
        <f t="shared" si="40"/>
        <v>41106</v>
      </c>
      <c r="Q144" s="35"/>
      <c r="R144" s="24">
        <f t="shared" ca="1" si="37"/>
        <v>71</v>
      </c>
    </row>
    <row r="145" spans="4:18" x14ac:dyDescent="0.25">
      <c r="D145" s="17">
        <f>'Local weather Data'!I139</f>
        <v>8013.9333333333334</v>
      </c>
      <c r="E145" s="17">
        <f>'Local weather Data'!N140</f>
        <v>11728.416666666666</v>
      </c>
      <c r="F145" s="17">
        <f>'Local weather Data'!S140</f>
        <v>5742.2166666666662</v>
      </c>
      <c r="G145" s="17">
        <f>'Local weather Data'!AA140</f>
        <v>16474.041666666664</v>
      </c>
      <c r="H145" s="17">
        <f>'Local weather Data'!AI140</f>
        <v>18234.599999999999</v>
      </c>
      <c r="J145" s="22">
        <v>41047</v>
      </c>
      <c r="K145" s="23">
        <f t="shared" ca="1" si="34"/>
        <v>41118</v>
      </c>
      <c r="L145" s="23">
        <f t="shared" si="35"/>
        <v>41107</v>
      </c>
      <c r="M145" s="24">
        <f t="shared" ca="1" si="38"/>
        <v>-11</v>
      </c>
      <c r="N145" s="23">
        <f t="shared" si="36"/>
        <v>41132</v>
      </c>
      <c r="O145" s="23">
        <f t="shared" si="39"/>
        <v>41116</v>
      </c>
      <c r="P145" s="23">
        <f t="shared" si="40"/>
        <v>41106</v>
      </c>
      <c r="Q145" s="35"/>
      <c r="R145" s="24">
        <f t="shared" ca="1" si="37"/>
        <v>71</v>
      </c>
    </row>
    <row r="146" spans="4:18" x14ac:dyDescent="0.25">
      <c r="D146" s="17">
        <f>'Local weather Data'!I140</f>
        <v>8288.9666666666672</v>
      </c>
      <c r="E146" s="17">
        <f>'Local weather Data'!N141</f>
        <v>12086.016666666666</v>
      </c>
      <c r="F146" s="17">
        <f>'Local weather Data'!S141</f>
        <v>5950.8166666666666</v>
      </c>
      <c r="G146" s="17">
        <f>'Local weather Data'!AA141</f>
        <v>16861.441666666666</v>
      </c>
      <c r="H146" s="17">
        <f>'Local weather Data'!AI141</f>
        <v>18659.25</v>
      </c>
      <c r="J146" s="22">
        <v>41048</v>
      </c>
      <c r="K146" s="23">
        <f t="shared" ca="1" si="34"/>
        <v>41119</v>
      </c>
      <c r="L146" s="23">
        <f t="shared" si="35"/>
        <v>41108</v>
      </c>
      <c r="M146" s="24">
        <f t="shared" ca="1" si="38"/>
        <v>-11</v>
      </c>
      <c r="N146" s="23">
        <f t="shared" si="36"/>
        <v>41132</v>
      </c>
      <c r="O146" s="23">
        <f t="shared" si="39"/>
        <v>41116</v>
      </c>
      <c r="P146" s="23">
        <f t="shared" si="40"/>
        <v>41107</v>
      </c>
      <c r="Q146" s="35"/>
      <c r="R146" s="24">
        <f t="shared" ca="1" si="37"/>
        <v>71</v>
      </c>
    </row>
    <row r="147" spans="4:18" x14ac:dyDescent="0.25">
      <c r="D147" s="17">
        <f>'Local weather Data'!I141</f>
        <v>8572.0666666666675</v>
      </c>
      <c r="E147" s="17">
        <f>'Local weather Data'!N142</f>
        <v>12444.416666666666</v>
      </c>
      <c r="F147" s="17">
        <f>'Local weather Data'!S142</f>
        <v>6159.8833333333332</v>
      </c>
      <c r="G147" s="17">
        <f>'Local weather Data'!AA142</f>
        <v>17249.708333333332</v>
      </c>
      <c r="H147" s="17">
        <f>'Local weather Data'!AI142</f>
        <v>19084.849999999999</v>
      </c>
      <c r="J147" s="22">
        <v>41049</v>
      </c>
      <c r="K147" s="23">
        <f t="shared" ca="1" si="34"/>
        <v>41119</v>
      </c>
      <c r="L147" s="23">
        <f t="shared" si="35"/>
        <v>41108</v>
      </c>
      <c r="M147" s="24">
        <f t="shared" ca="1" si="38"/>
        <v>-11</v>
      </c>
      <c r="N147" s="23">
        <f t="shared" si="36"/>
        <v>41133</v>
      </c>
      <c r="O147" s="23">
        <f t="shared" si="39"/>
        <v>41117</v>
      </c>
      <c r="P147" s="23">
        <f t="shared" si="40"/>
        <v>41108</v>
      </c>
      <c r="Q147" s="35"/>
      <c r="R147" s="24">
        <f t="shared" ca="1" si="37"/>
        <v>70</v>
      </c>
    </row>
    <row r="148" spans="4:18" x14ac:dyDescent="0.25">
      <c r="D148" s="17">
        <f>'Local weather Data'!I142</f>
        <v>8855.8000000000011</v>
      </c>
      <c r="E148" s="17">
        <f>'Local weather Data'!N143</f>
        <v>12811.099999999999</v>
      </c>
      <c r="F148" s="17">
        <f>'Local weather Data'!S143</f>
        <v>6376.9</v>
      </c>
      <c r="G148" s="17">
        <f>'Local weather Data'!AA143</f>
        <v>17646.324999999997</v>
      </c>
      <c r="H148" s="17">
        <f>'Local weather Data'!AI143</f>
        <v>19518.883333333331</v>
      </c>
      <c r="J148" s="22">
        <v>41050</v>
      </c>
      <c r="K148" s="23">
        <f t="shared" ref="K148:K211" ca="1" si="41">LOOKUP(D149+$B$8,$D$7:$D$736,$J$7:$J$735)</f>
        <v>41120</v>
      </c>
      <c r="L148" s="23">
        <f t="shared" si="35"/>
        <v>41109</v>
      </c>
      <c r="M148" s="24">
        <f t="shared" ca="1" si="38"/>
        <v>-11</v>
      </c>
      <c r="N148" s="23">
        <f t="shared" si="36"/>
        <v>41133</v>
      </c>
      <c r="O148" s="23">
        <f t="shared" si="39"/>
        <v>41118</v>
      </c>
      <c r="P148" s="23">
        <f t="shared" si="40"/>
        <v>41109</v>
      </c>
      <c r="Q148" s="35"/>
      <c r="R148" s="24">
        <f t="shared" ca="1" si="37"/>
        <v>70</v>
      </c>
    </row>
    <row r="149" spans="4:18" x14ac:dyDescent="0.25">
      <c r="D149" s="17">
        <f>'Local weather Data'!I143</f>
        <v>9147.6500000000015</v>
      </c>
      <c r="E149" s="17">
        <f>'Local weather Data'!N144</f>
        <v>13186.099999999999</v>
      </c>
      <c r="F149" s="17">
        <f>'Local weather Data'!S144</f>
        <v>6601.9</v>
      </c>
      <c r="G149" s="17">
        <f>'Local weather Data'!AA144</f>
        <v>18043.824999999997</v>
      </c>
      <c r="H149" s="17">
        <f>'Local weather Data'!AI144</f>
        <v>19953.883333333331</v>
      </c>
      <c r="J149" s="22">
        <v>41051</v>
      </c>
      <c r="K149" s="23">
        <f t="shared" ca="1" si="41"/>
        <v>41121</v>
      </c>
      <c r="L149" s="23">
        <f t="shared" si="35"/>
        <v>41110</v>
      </c>
      <c r="M149" s="24">
        <f t="shared" ca="1" si="38"/>
        <v>-11</v>
      </c>
      <c r="N149" s="23">
        <f t="shared" si="36"/>
        <v>41134</v>
      </c>
      <c r="O149" s="23">
        <f t="shared" si="39"/>
        <v>41119</v>
      </c>
      <c r="P149" s="23">
        <f t="shared" si="40"/>
        <v>41110</v>
      </c>
      <c r="Q149" s="35"/>
      <c r="R149" s="24">
        <f t="shared" ca="1" si="37"/>
        <v>70</v>
      </c>
    </row>
    <row r="150" spans="4:18" x14ac:dyDescent="0.25">
      <c r="D150" s="17">
        <f>'Local weather Data'!I144</f>
        <v>9447.6500000000015</v>
      </c>
      <c r="E150" s="17">
        <f>'Local weather Data'!N145</f>
        <v>13561.516666666665</v>
      </c>
      <c r="F150" s="17">
        <f>'Local weather Data'!S145</f>
        <v>6827.15</v>
      </c>
      <c r="G150" s="17">
        <f>'Local weather Data'!AA145</f>
        <v>18441.766666666663</v>
      </c>
      <c r="H150" s="17">
        <f>'Local weather Data'!AI145</f>
        <v>20389.366666666665</v>
      </c>
      <c r="J150" s="22">
        <v>41052</v>
      </c>
      <c r="K150" s="23">
        <f t="shared" ca="1" si="41"/>
        <v>41121</v>
      </c>
      <c r="L150" s="23">
        <f t="shared" si="35"/>
        <v>41111</v>
      </c>
      <c r="M150" s="24">
        <f t="shared" ca="1" si="38"/>
        <v>-10</v>
      </c>
      <c r="N150" s="23">
        <f t="shared" si="36"/>
        <v>41135</v>
      </c>
      <c r="O150" s="23">
        <f t="shared" si="39"/>
        <v>41120</v>
      </c>
      <c r="P150" s="23">
        <f t="shared" si="40"/>
        <v>41110</v>
      </c>
      <c r="Q150" s="35"/>
      <c r="R150" s="24">
        <f t="shared" ca="1" si="37"/>
        <v>69</v>
      </c>
    </row>
    <row r="151" spans="4:18" x14ac:dyDescent="0.25">
      <c r="D151" s="17">
        <f>'Local weather Data'!I145</f>
        <v>9747.9833333333354</v>
      </c>
      <c r="E151" s="17">
        <f>'Local weather Data'!N146</f>
        <v>13945.291666666664</v>
      </c>
      <c r="F151" s="17">
        <f>'Local weather Data'!S146</f>
        <v>7060.4249999999993</v>
      </c>
      <c r="G151" s="17">
        <f>'Local weather Data'!AA146</f>
        <v>18848.116666666661</v>
      </c>
      <c r="H151" s="17">
        <f>'Local weather Data'!AI146</f>
        <v>20833.341666666664</v>
      </c>
      <c r="J151" s="22">
        <v>41053</v>
      </c>
      <c r="K151" s="23">
        <f t="shared" ca="1" si="41"/>
        <v>41122</v>
      </c>
      <c r="L151" s="23">
        <f t="shared" si="35"/>
        <v>41111</v>
      </c>
      <c r="M151" s="24">
        <f t="shared" ca="1" si="38"/>
        <v>-11</v>
      </c>
      <c r="N151" s="23">
        <f t="shared" si="36"/>
        <v>41135</v>
      </c>
      <c r="O151" s="23">
        <f t="shared" si="39"/>
        <v>41121</v>
      </c>
      <c r="P151" s="23">
        <f t="shared" si="40"/>
        <v>41111</v>
      </c>
      <c r="Q151" s="35"/>
      <c r="R151" s="24">
        <f t="shared" ca="1" si="37"/>
        <v>69</v>
      </c>
    </row>
    <row r="152" spans="4:18" x14ac:dyDescent="0.25">
      <c r="D152" s="17">
        <f>'Local weather Data'!I146</f>
        <v>10056.508333333335</v>
      </c>
      <c r="E152" s="17">
        <f>'Local weather Data'!N147</f>
        <v>14337.45833333333</v>
      </c>
      <c r="F152" s="17">
        <f>'Local weather Data'!S147</f>
        <v>7301.7583333333323</v>
      </c>
      <c r="G152" s="17">
        <f>'Local weather Data'!AA147</f>
        <v>19255.366666666661</v>
      </c>
      <c r="H152" s="17">
        <f>'Local weather Data'!AI147</f>
        <v>21278.299999999996</v>
      </c>
      <c r="J152" s="22">
        <v>41054</v>
      </c>
      <c r="K152" s="23">
        <f t="shared" ca="1" si="41"/>
        <v>41123</v>
      </c>
      <c r="L152" s="23">
        <f t="shared" si="35"/>
        <v>41112</v>
      </c>
      <c r="M152" s="24">
        <f t="shared" ca="1" si="38"/>
        <v>-11</v>
      </c>
      <c r="N152" s="23">
        <f t="shared" si="36"/>
        <v>41136</v>
      </c>
      <c r="O152" s="23">
        <f t="shared" si="39"/>
        <v>41122</v>
      </c>
      <c r="P152" s="23">
        <f t="shared" si="40"/>
        <v>41112</v>
      </c>
      <c r="Q152" s="35"/>
      <c r="R152" s="24">
        <f t="shared" ca="1" si="37"/>
        <v>69</v>
      </c>
    </row>
    <row r="153" spans="4:18" x14ac:dyDescent="0.25">
      <c r="D153" s="17">
        <f>'Local weather Data'!I147</f>
        <v>10373.258333333335</v>
      </c>
      <c r="E153" s="17">
        <f>'Local weather Data'!N148</f>
        <v>14730.058333333331</v>
      </c>
      <c r="F153" s="17">
        <f>'Local weather Data'!S148</f>
        <v>7543.3583333333327</v>
      </c>
      <c r="G153" s="17">
        <f>'Local weather Data'!AA148</f>
        <v>19572.46666666666</v>
      </c>
      <c r="H153" s="17">
        <f>'Local weather Data'!AI148</f>
        <v>21670.899999999994</v>
      </c>
      <c r="J153" s="22">
        <v>41055</v>
      </c>
      <c r="K153" s="23">
        <f t="shared" ca="1" si="41"/>
        <v>41123</v>
      </c>
      <c r="L153" s="23">
        <f t="shared" si="35"/>
        <v>41113</v>
      </c>
      <c r="M153" s="24">
        <f t="shared" ca="1" si="38"/>
        <v>-10</v>
      </c>
      <c r="N153" s="23">
        <f t="shared" si="36"/>
        <v>41137</v>
      </c>
      <c r="O153" s="23">
        <f t="shared" si="39"/>
        <v>41122</v>
      </c>
      <c r="P153" s="23">
        <f t="shared" si="40"/>
        <v>41113</v>
      </c>
      <c r="Q153" s="35"/>
      <c r="R153" s="24">
        <f t="shared" ca="1" si="37"/>
        <v>68</v>
      </c>
    </row>
    <row r="154" spans="4:18" x14ac:dyDescent="0.25">
      <c r="D154" s="17">
        <f>'Local weather Data'!I148</f>
        <v>10690.358333333335</v>
      </c>
      <c r="E154" s="17">
        <f>'Local weather Data'!N149</f>
        <v>15130.649999999998</v>
      </c>
      <c r="F154" s="17">
        <f>'Local weather Data'!S149</f>
        <v>7792.7833333333328</v>
      </c>
      <c r="G154" s="17">
        <f>'Local weather Data'!AA149</f>
        <v>19897.474999999995</v>
      </c>
      <c r="H154" s="17">
        <f>'Local weather Data'!AI149</f>
        <v>22071.491666666661</v>
      </c>
      <c r="J154" s="22">
        <v>41056</v>
      </c>
      <c r="K154" s="23">
        <f t="shared" ca="1" si="41"/>
        <v>41124</v>
      </c>
      <c r="L154" s="23">
        <f t="shared" si="35"/>
        <v>41113</v>
      </c>
      <c r="M154" s="24">
        <f t="shared" ca="1" si="38"/>
        <v>-11</v>
      </c>
      <c r="N154" s="23">
        <f t="shared" si="36"/>
        <v>41138</v>
      </c>
      <c r="O154" s="23">
        <f t="shared" si="39"/>
        <v>41123</v>
      </c>
      <c r="P154" s="23">
        <f t="shared" si="40"/>
        <v>41113</v>
      </c>
      <c r="Q154" s="35"/>
      <c r="R154" s="24">
        <f t="shared" ca="1" si="37"/>
        <v>68</v>
      </c>
    </row>
    <row r="155" spans="4:18" x14ac:dyDescent="0.25">
      <c r="D155" s="17">
        <f>'Local weather Data'!I149</f>
        <v>11015.366666666669</v>
      </c>
      <c r="E155" s="17">
        <f>'Local weather Data'!N150</f>
        <v>15539.699999999997</v>
      </c>
      <c r="F155" s="17">
        <f>'Local weather Data'!S150</f>
        <v>8050.333333333333</v>
      </c>
      <c r="G155" s="17">
        <f>'Local weather Data'!AA150</f>
        <v>20230.774999999994</v>
      </c>
      <c r="H155" s="17">
        <f>'Local weather Data'!AI150</f>
        <v>22480.541666666661</v>
      </c>
      <c r="J155" s="22">
        <v>41057</v>
      </c>
      <c r="K155" s="23">
        <f t="shared" ca="1" si="41"/>
        <v>41125</v>
      </c>
      <c r="L155" s="23">
        <f t="shared" si="35"/>
        <v>41114</v>
      </c>
      <c r="M155" s="24">
        <f t="shared" ca="1" si="38"/>
        <v>-11</v>
      </c>
      <c r="N155" s="23">
        <f t="shared" si="36"/>
        <v>41138</v>
      </c>
      <c r="O155" s="23">
        <f t="shared" si="39"/>
        <v>41124</v>
      </c>
      <c r="P155" s="23">
        <f t="shared" si="40"/>
        <v>41114</v>
      </c>
      <c r="Q155" s="35"/>
      <c r="R155" s="24">
        <f t="shared" ca="1" si="37"/>
        <v>68</v>
      </c>
    </row>
    <row r="156" spans="4:18" x14ac:dyDescent="0.25">
      <c r="D156" s="17">
        <f>'Local weather Data'!I150</f>
        <v>11348.666666666668</v>
      </c>
      <c r="E156" s="17">
        <f>'Local weather Data'!N151</f>
        <v>15949.199999999997</v>
      </c>
      <c r="F156" s="17">
        <f>'Local weather Data'!S151</f>
        <v>8308.1666666666661</v>
      </c>
      <c r="G156" s="17">
        <f>'Local weather Data'!AA151</f>
        <v>20564.441666666662</v>
      </c>
      <c r="H156" s="17">
        <f>'Local weather Data'!AI151</f>
        <v>22890.041666666661</v>
      </c>
      <c r="J156" s="22">
        <v>41058</v>
      </c>
      <c r="K156" s="23">
        <f t="shared" ca="1" si="41"/>
        <v>41126</v>
      </c>
      <c r="L156" s="23">
        <f t="shared" si="35"/>
        <v>41115</v>
      </c>
      <c r="M156" s="24">
        <f t="shared" ca="1" si="38"/>
        <v>-11</v>
      </c>
      <c r="N156" s="23">
        <f t="shared" si="36"/>
        <v>41139</v>
      </c>
      <c r="O156" s="23">
        <f t="shared" si="39"/>
        <v>41125</v>
      </c>
      <c r="P156" s="23">
        <f t="shared" si="40"/>
        <v>41115</v>
      </c>
      <c r="Q156" s="35"/>
      <c r="R156" s="24">
        <f t="shared" ca="1" si="37"/>
        <v>68</v>
      </c>
    </row>
    <row r="157" spans="4:18" x14ac:dyDescent="0.25">
      <c r="D157" s="17">
        <f>'Local weather Data'!I151</f>
        <v>11682.333333333334</v>
      </c>
      <c r="E157" s="17">
        <f>'Local weather Data'!N152</f>
        <v>16359.599999999997</v>
      </c>
      <c r="F157" s="17">
        <f>'Local weather Data'!S152</f>
        <v>8566.5666666666657</v>
      </c>
      <c r="G157" s="17">
        <f>'Local weather Data'!AA152</f>
        <v>20898.841666666664</v>
      </c>
      <c r="H157" s="17">
        <f>'Local weather Data'!AI152</f>
        <v>23300.441666666662</v>
      </c>
      <c r="J157" s="22">
        <v>41059</v>
      </c>
      <c r="K157" s="23">
        <f t="shared" ca="1" si="41"/>
        <v>41126</v>
      </c>
      <c r="L157" s="23">
        <f t="shared" si="35"/>
        <v>41116</v>
      </c>
      <c r="M157" s="24">
        <f t="shared" ca="1" si="38"/>
        <v>-10</v>
      </c>
      <c r="N157" s="23">
        <f t="shared" si="36"/>
        <v>41140</v>
      </c>
      <c r="O157" s="23">
        <f t="shared" si="39"/>
        <v>41125</v>
      </c>
      <c r="P157" s="23">
        <f t="shared" si="40"/>
        <v>41116</v>
      </c>
      <c r="Q157" s="35"/>
      <c r="R157" s="24">
        <f t="shared" ca="1" si="37"/>
        <v>67</v>
      </c>
    </row>
    <row r="158" spans="4:18" x14ac:dyDescent="0.25">
      <c r="D158" s="17">
        <f>'Local weather Data'!I152</f>
        <v>12016.733333333334</v>
      </c>
      <c r="E158" s="17">
        <f>'Local weather Data'!N153</f>
        <v>16786.133333333331</v>
      </c>
      <c r="F158" s="17">
        <f>'Local weather Data'!S153</f>
        <v>8840.7666666666664</v>
      </c>
      <c r="G158" s="17">
        <f>'Local weather Data'!AA153</f>
        <v>21249.208333333328</v>
      </c>
      <c r="H158" s="17">
        <f>'Local weather Data'!AI153</f>
        <v>23726.974999999995</v>
      </c>
      <c r="J158" s="22">
        <v>41060</v>
      </c>
      <c r="K158" s="23">
        <f t="shared" ca="1" si="41"/>
        <v>41127</v>
      </c>
      <c r="L158" s="23">
        <f t="shared" si="35"/>
        <v>41116</v>
      </c>
      <c r="M158" s="24">
        <f t="shared" ca="1" si="38"/>
        <v>-11</v>
      </c>
      <c r="N158" s="23">
        <f t="shared" si="36"/>
        <v>41141</v>
      </c>
      <c r="O158" s="23">
        <f t="shared" si="39"/>
        <v>41126</v>
      </c>
      <c r="P158" s="23">
        <f t="shared" si="40"/>
        <v>41116</v>
      </c>
      <c r="Q158" s="35"/>
      <c r="R158" s="24">
        <f t="shared" ca="1" si="37"/>
        <v>67</v>
      </c>
    </row>
    <row r="159" spans="4:18" x14ac:dyDescent="0.25">
      <c r="D159" s="17">
        <f>'Local weather Data'!I153</f>
        <v>12367.1</v>
      </c>
      <c r="E159" s="17">
        <f>'Local weather Data'!N154</f>
        <v>17212.666666666664</v>
      </c>
      <c r="F159" s="17">
        <f>'Local weather Data'!S154</f>
        <v>9114.9666666666672</v>
      </c>
      <c r="G159" s="17">
        <f>'Local weather Data'!AA154</f>
        <v>21599.574999999993</v>
      </c>
      <c r="H159" s="17">
        <f>'Local weather Data'!AI154</f>
        <v>24153.508333333328</v>
      </c>
      <c r="J159" s="22">
        <v>41061</v>
      </c>
      <c r="K159" s="23">
        <f t="shared" ca="1" si="41"/>
        <v>41128</v>
      </c>
      <c r="L159" s="23">
        <f t="shared" si="35"/>
        <v>41117</v>
      </c>
      <c r="M159" s="24">
        <f t="shared" ca="1" si="38"/>
        <v>-11</v>
      </c>
      <c r="N159" s="23">
        <f t="shared" si="36"/>
        <v>41142</v>
      </c>
      <c r="O159" s="23">
        <f t="shared" si="39"/>
        <v>41127</v>
      </c>
      <c r="P159" s="23">
        <f t="shared" si="40"/>
        <v>41117</v>
      </c>
      <c r="Q159" s="35"/>
      <c r="R159" s="24">
        <f t="shared" ca="1" si="37"/>
        <v>67</v>
      </c>
    </row>
    <row r="160" spans="4:18" x14ac:dyDescent="0.25">
      <c r="D160" s="17">
        <f>'Local weather Data'!I154</f>
        <v>12717.466666666667</v>
      </c>
      <c r="E160" s="17">
        <f>'Local weather Data'!N155</f>
        <v>17639.666666666664</v>
      </c>
      <c r="F160" s="17">
        <f>'Local weather Data'!S155</f>
        <v>9389.4666666666672</v>
      </c>
      <c r="G160" s="17">
        <f>'Local weather Data'!AA155</f>
        <v>21950.324999999993</v>
      </c>
      <c r="H160" s="17">
        <f>'Local weather Data'!AI155</f>
        <v>24580.508333333328</v>
      </c>
      <c r="J160" s="22">
        <v>41062</v>
      </c>
      <c r="K160" s="23">
        <f t="shared" ca="1" si="41"/>
        <v>41129</v>
      </c>
      <c r="L160" s="23">
        <f t="shared" si="35"/>
        <v>41118</v>
      </c>
      <c r="M160" s="24">
        <f t="shared" ca="1" si="38"/>
        <v>-11</v>
      </c>
      <c r="N160" s="23">
        <f t="shared" si="36"/>
        <v>41143</v>
      </c>
      <c r="O160" s="23">
        <f t="shared" si="39"/>
        <v>41128</v>
      </c>
      <c r="P160" s="23">
        <f t="shared" si="40"/>
        <v>41118</v>
      </c>
      <c r="Q160" s="35"/>
      <c r="R160" s="24">
        <f t="shared" ca="1" si="37"/>
        <v>67</v>
      </c>
    </row>
    <row r="161" spans="4:18" x14ac:dyDescent="0.25">
      <c r="D161" s="17">
        <f>'Local weather Data'!I155</f>
        <v>13068.216666666667</v>
      </c>
      <c r="E161" s="17">
        <f>'Local weather Data'!N156</f>
        <v>18067.599999999999</v>
      </c>
      <c r="F161" s="17">
        <f>'Local weather Data'!S156</f>
        <v>9664.5666666666675</v>
      </c>
      <c r="G161" s="17">
        <f>'Local weather Data'!AA156</f>
        <v>22301.84166666666</v>
      </c>
      <c r="H161" s="17">
        <f>'Local weather Data'!AI156</f>
        <v>25008.441666666662</v>
      </c>
      <c r="J161" s="22">
        <v>41063</v>
      </c>
      <c r="K161" s="23">
        <f t="shared" ca="1" si="41"/>
        <v>41130</v>
      </c>
      <c r="L161" s="23">
        <f t="shared" si="35"/>
        <v>41119</v>
      </c>
      <c r="M161" s="24">
        <f t="shared" ca="1" si="38"/>
        <v>-11</v>
      </c>
      <c r="N161" s="23">
        <f t="shared" si="36"/>
        <v>41143</v>
      </c>
      <c r="O161" s="23">
        <f t="shared" si="39"/>
        <v>41129</v>
      </c>
      <c r="P161" s="23">
        <f t="shared" si="40"/>
        <v>41119</v>
      </c>
      <c r="Q161" s="35"/>
      <c r="R161" s="24">
        <f t="shared" ca="1" si="37"/>
        <v>67</v>
      </c>
    </row>
    <row r="162" spans="4:18" x14ac:dyDescent="0.25">
      <c r="D162" s="17">
        <f>'Local weather Data'!I156</f>
        <v>13419.733333333334</v>
      </c>
      <c r="E162" s="17">
        <f>'Local weather Data'!N157</f>
        <v>18503.649999999998</v>
      </c>
      <c r="F162" s="17">
        <f>'Local weather Data'!S157</f>
        <v>9947.6166666666668</v>
      </c>
      <c r="G162" s="17">
        <f>'Local weather Data'!AA157</f>
        <v>22661.391666666659</v>
      </c>
      <c r="H162" s="17">
        <f>'Local weather Data'!AI157</f>
        <v>25444.491666666661</v>
      </c>
      <c r="J162" s="22">
        <v>41064</v>
      </c>
      <c r="K162" s="23">
        <f t="shared" ca="1" si="41"/>
        <v>41130</v>
      </c>
      <c r="L162" s="23">
        <f t="shared" si="35"/>
        <v>41120</v>
      </c>
      <c r="M162" s="24">
        <f t="shared" ca="1" si="38"/>
        <v>-10</v>
      </c>
      <c r="N162" s="23">
        <f t="shared" si="36"/>
        <v>41144</v>
      </c>
      <c r="O162" s="23">
        <f t="shared" si="39"/>
        <v>41129</v>
      </c>
      <c r="P162" s="23">
        <f t="shared" si="40"/>
        <v>41120</v>
      </c>
      <c r="Q162" s="35"/>
      <c r="R162" s="24">
        <f t="shared" ca="1" si="37"/>
        <v>66</v>
      </c>
    </row>
    <row r="163" spans="4:18" x14ac:dyDescent="0.25">
      <c r="D163" s="17">
        <f>'Local weather Data'!I157</f>
        <v>13779.283333333333</v>
      </c>
      <c r="E163" s="17">
        <f>'Local weather Data'!N158</f>
        <v>18947.833333333332</v>
      </c>
      <c r="F163" s="17">
        <f>'Local weather Data'!S158</f>
        <v>10238.633333333333</v>
      </c>
      <c r="G163" s="17">
        <f>'Local weather Data'!AA158</f>
        <v>23028.991666666658</v>
      </c>
      <c r="H163" s="17">
        <f>'Local weather Data'!AI158</f>
        <v>25888.674999999996</v>
      </c>
      <c r="J163" s="22">
        <v>41065</v>
      </c>
      <c r="K163" s="23">
        <f t="shared" ca="1" si="41"/>
        <v>41131</v>
      </c>
      <c r="L163" s="23">
        <f t="shared" si="35"/>
        <v>41121</v>
      </c>
      <c r="M163" s="24">
        <f t="shared" ca="1" si="38"/>
        <v>-10</v>
      </c>
      <c r="N163" s="23">
        <f t="shared" si="36"/>
        <v>41145</v>
      </c>
      <c r="O163" s="23">
        <f t="shared" si="39"/>
        <v>41130</v>
      </c>
      <c r="P163" s="23">
        <f t="shared" si="40"/>
        <v>41121</v>
      </c>
      <c r="Q163" s="35"/>
      <c r="R163" s="24">
        <f t="shared" ca="1" si="37"/>
        <v>66</v>
      </c>
    </row>
    <row r="164" spans="4:18" x14ac:dyDescent="0.25">
      <c r="D164" s="17">
        <f>'Local weather Data'!I158</f>
        <v>14146.883333333333</v>
      </c>
      <c r="E164" s="17">
        <f>'Local weather Data'!N159</f>
        <v>19392.5</v>
      </c>
      <c r="F164" s="17">
        <f>'Local weather Data'!S159</f>
        <v>10529.966666666667</v>
      </c>
      <c r="G164" s="17">
        <f>'Local weather Data'!AA159</f>
        <v>23396.991666666658</v>
      </c>
      <c r="H164" s="17">
        <f>'Local weather Data'!AI159</f>
        <v>26333.341666666664</v>
      </c>
      <c r="J164" s="22">
        <v>41066</v>
      </c>
      <c r="K164" s="23">
        <f t="shared" ca="1" si="41"/>
        <v>41132</v>
      </c>
      <c r="L164" s="23">
        <f t="shared" si="35"/>
        <v>41121</v>
      </c>
      <c r="M164" s="24">
        <f t="shared" ca="1" si="38"/>
        <v>-11</v>
      </c>
      <c r="N164" s="23">
        <f t="shared" si="36"/>
        <v>41146</v>
      </c>
      <c r="O164" s="23">
        <f t="shared" si="39"/>
        <v>41131</v>
      </c>
      <c r="P164" s="23">
        <f t="shared" si="40"/>
        <v>41121</v>
      </c>
      <c r="Q164" s="35"/>
      <c r="R164" s="24">
        <f t="shared" ca="1" si="37"/>
        <v>66</v>
      </c>
    </row>
    <row r="165" spans="4:18" x14ac:dyDescent="0.25">
      <c r="D165" s="17">
        <f>'Local weather Data'!I159</f>
        <v>14514.883333333333</v>
      </c>
      <c r="E165" s="17">
        <f>'Local weather Data'!N160</f>
        <v>19845.325000000001</v>
      </c>
      <c r="F165" s="17">
        <f>'Local weather Data'!S160</f>
        <v>10829.291666666668</v>
      </c>
      <c r="G165" s="17">
        <f>'Local weather Data'!AA160</f>
        <v>23773.066666666658</v>
      </c>
      <c r="H165" s="17">
        <f>'Local weather Data'!AI160</f>
        <v>26786.166666666664</v>
      </c>
      <c r="J165" s="22">
        <v>41067</v>
      </c>
      <c r="K165" s="23">
        <f t="shared" ca="1" si="41"/>
        <v>41133</v>
      </c>
      <c r="L165" s="23">
        <f t="shared" si="35"/>
        <v>41122</v>
      </c>
      <c r="M165" s="24">
        <f t="shared" ca="1" si="38"/>
        <v>-11</v>
      </c>
      <c r="N165" s="23">
        <f t="shared" si="36"/>
        <v>41147</v>
      </c>
      <c r="O165" s="23">
        <f t="shared" si="39"/>
        <v>41132</v>
      </c>
      <c r="P165" s="23">
        <f t="shared" si="40"/>
        <v>41122</v>
      </c>
      <c r="Q165" s="35"/>
      <c r="R165" s="24">
        <f t="shared" ca="1" si="37"/>
        <v>66</v>
      </c>
    </row>
    <row r="166" spans="4:18" x14ac:dyDescent="0.25">
      <c r="D166" s="17">
        <f>'Local weather Data'!I160</f>
        <v>14890.958333333334</v>
      </c>
      <c r="E166" s="17">
        <f>'Local weather Data'!N161</f>
        <v>20298.150000000001</v>
      </c>
      <c r="F166" s="17">
        <f>'Local weather Data'!S161</f>
        <v>11128.616666666669</v>
      </c>
      <c r="G166" s="17">
        <f>'Local weather Data'!AA161</f>
        <v>24149.141666666659</v>
      </c>
      <c r="H166" s="17">
        <f>'Local weather Data'!AI161</f>
        <v>27238.991666666665</v>
      </c>
      <c r="J166" s="22">
        <v>41068</v>
      </c>
      <c r="K166" s="23">
        <f t="shared" ca="1" si="41"/>
        <v>41134</v>
      </c>
      <c r="L166" s="23">
        <f t="shared" si="35"/>
        <v>41123</v>
      </c>
      <c r="M166" s="24">
        <f t="shared" ca="1" si="38"/>
        <v>-11</v>
      </c>
      <c r="N166" s="23">
        <f t="shared" si="36"/>
        <v>41148</v>
      </c>
      <c r="O166" s="23">
        <f t="shared" si="39"/>
        <v>41133</v>
      </c>
      <c r="P166" s="23">
        <f t="shared" si="40"/>
        <v>41123</v>
      </c>
      <c r="Q166" s="35"/>
      <c r="R166" s="24">
        <f t="shared" ca="1" si="37"/>
        <v>66</v>
      </c>
    </row>
    <row r="167" spans="4:18" x14ac:dyDescent="0.25">
      <c r="D167" s="17">
        <f>'Local weather Data'!I161</f>
        <v>15267.033333333335</v>
      </c>
      <c r="E167" s="17">
        <f>'Local weather Data'!N162</f>
        <v>20751.958333333336</v>
      </c>
      <c r="F167" s="17">
        <f>'Local weather Data'!S162</f>
        <v>11428.591666666669</v>
      </c>
      <c r="G167" s="17">
        <f>'Local weather Data'!AA162</f>
        <v>24526.033333333326</v>
      </c>
      <c r="H167" s="17">
        <f>'Local weather Data'!AI162</f>
        <v>27692.799999999999</v>
      </c>
      <c r="J167" s="22">
        <v>41069</v>
      </c>
      <c r="K167" s="23">
        <f t="shared" ca="1" si="41"/>
        <v>41135</v>
      </c>
      <c r="L167" s="23">
        <f t="shared" si="35"/>
        <v>41124</v>
      </c>
      <c r="M167" s="24">
        <f t="shared" ca="1" si="38"/>
        <v>-11</v>
      </c>
      <c r="N167" s="23">
        <f t="shared" si="36"/>
        <v>41149</v>
      </c>
      <c r="O167" s="23">
        <f t="shared" si="39"/>
        <v>41134</v>
      </c>
      <c r="P167" s="23">
        <f t="shared" si="40"/>
        <v>41124</v>
      </c>
      <c r="Q167" s="35"/>
      <c r="R167" s="24">
        <f t="shared" ca="1" si="37"/>
        <v>66</v>
      </c>
    </row>
    <row r="168" spans="4:18" x14ac:dyDescent="0.25">
      <c r="D168" s="17">
        <f>'Local weather Data'!I162</f>
        <v>15643.925000000001</v>
      </c>
      <c r="E168" s="17">
        <f>'Local weather Data'!N163</f>
        <v>21213.458333333336</v>
      </c>
      <c r="F168" s="17">
        <f>'Local weather Data'!S163</f>
        <v>11736.258333333335</v>
      </c>
      <c r="G168" s="17">
        <f>'Local weather Data'!AA163</f>
        <v>24910.616666666658</v>
      </c>
      <c r="H168" s="17">
        <f>'Local weather Data'!AI163</f>
        <v>28154.3</v>
      </c>
      <c r="J168" s="22">
        <v>41070</v>
      </c>
      <c r="K168" s="23">
        <f t="shared" ca="1" si="41"/>
        <v>41136</v>
      </c>
      <c r="L168" s="23">
        <f t="shared" si="35"/>
        <v>41125</v>
      </c>
      <c r="M168" s="24">
        <f t="shared" ca="1" si="38"/>
        <v>-11</v>
      </c>
      <c r="N168" s="23">
        <f t="shared" si="36"/>
        <v>41151</v>
      </c>
      <c r="O168" s="23">
        <f t="shared" si="39"/>
        <v>41135</v>
      </c>
      <c r="P168" s="23">
        <f t="shared" si="40"/>
        <v>41125</v>
      </c>
      <c r="Q168" s="35"/>
      <c r="R168" s="24">
        <f t="shared" ca="1" si="37"/>
        <v>66</v>
      </c>
    </row>
    <row r="169" spans="4:18" x14ac:dyDescent="0.25">
      <c r="D169" s="17">
        <f>'Local weather Data'!I163</f>
        <v>16028.508333333335</v>
      </c>
      <c r="E169" s="17">
        <f>'Local weather Data'!N164</f>
        <v>21683.158333333336</v>
      </c>
      <c r="F169" s="17">
        <f>'Local weather Data'!S164</f>
        <v>12051.958333333336</v>
      </c>
      <c r="G169" s="17">
        <f>'Local weather Data'!AA164</f>
        <v>25303.316666666658</v>
      </c>
      <c r="H169" s="17">
        <f>'Local weather Data'!AI164</f>
        <v>28624</v>
      </c>
      <c r="J169" s="22">
        <v>41071</v>
      </c>
      <c r="K169" s="23">
        <f t="shared" ca="1" si="41"/>
        <v>41137</v>
      </c>
      <c r="L169" s="23">
        <f t="shared" si="35"/>
        <v>41126</v>
      </c>
      <c r="M169" s="24">
        <f t="shared" ca="1" si="38"/>
        <v>-11</v>
      </c>
      <c r="N169" s="23">
        <f t="shared" si="36"/>
        <v>41152</v>
      </c>
      <c r="O169" s="23">
        <f t="shared" si="39"/>
        <v>41136</v>
      </c>
      <c r="P169" s="23">
        <f t="shared" si="40"/>
        <v>41126</v>
      </c>
      <c r="Q169" s="35"/>
      <c r="R169" s="24">
        <f t="shared" ca="1" si="37"/>
        <v>66</v>
      </c>
    </row>
    <row r="170" spans="4:18" x14ac:dyDescent="0.25">
      <c r="D170" s="17">
        <f>'Local weather Data'!I164</f>
        <v>16421.208333333336</v>
      </c>
      <c r="E170" s="17">
        <f>'Local weather Data'!N165</f>
        <v>22152.858333333337</v>
      </c>
      <c r="F170" s="17">
        <f>'Local weather Data'!S165</f>
        <v>12367.658333333336</v>
      </c>
      <c r="G170" s="17">
        <f>'Local weather Data'!AA165</f>
        <v>25696.016666666659</v>
      </c>
      <c r="H170" s="17">
        <f>'Local weather Data'!AI165</f>
        <v>29093.7</v>
      </c>
      <c r="J170" s="22">
        <v>41072</v>
      </c>
      <c r="K170" s="23">
        <f t="shared" ca="1" si="41"/>
        <v>41138</v>
      </c>
      <c r="L170" s="23">
        <f t="shared" si="35"/>
        <v>41127</v>
      </c>
      <c r="M170" s="24">
        <f t="shared" ca="1" si="38"/>
        <v>-11</v>
      </c>
      <c r="N170" s="23">
        <f t="shared" si="36"/>
        <v>41153</v>
      </c>
      <c r="O170" s="23">
        <f t="shared" si="39"/>
        <v>41137</v>
      </c>
      <c r="P170" s="23">
        <f t="shared" si="40"/>
        <v>41127</v>
      </c>
      <c r="Q170" s="35"/>
      <c r="R170" s="24">
        <f t="shared" ca="1" si="37"/>
        <v>66</v>
      </c>
    </row>
    <row r="171" spans="4:18" x14ac:dyDescent="0.25">
      <c r="D171" s="17">
        <f>'Local weather Data'!I165</f>
        <v>16813.908333333336</v>
      </c>
      <c r="E171" s="17">
        <f>'Local weather Data'!N166</f>
        <v>22623.066666666669</v>
      </c>
      <c r="F171" s="17">
        <f>'Local weather Data'!S166</f>
        <v>12683.700000000003</v>
      </c>
      <c r="G171" s="17">
        <f>'Local weather Data'!AA166</f>
        <v>26089.141666666659</v>
      </c>
      <c r="H171" s="17">
        <f>'Local weather Data'!AI166</f>
        <v>29563.908333333333</v>
      </c>
      <c r="J171" s="22">
        <v>41073</v>
      </c>
      <c r="K171" s="23">
        <f t="shared" ca="1" si="41"/>
        <v>41139</v>
      </c>
      <c r="L171" s="23">
        <f t="shared" si="35"/>
        <v>41128</v>
      </c>
      <c r="M171" s="24">
        <f t="shared" ca="1" si="38"/>
        <v>-11</v>
      </c>
      <c r="N171" s="23">
        <f t="shared" si="36"/>
        <v>41154</v>
      </c>
      <c r="O171" s="23">
        <f t="shared" si="39"/>
        <v>41138</v>
      </c>
      <c r="P171" s="23">
        <f t="shared" si="40"/>
        <v>41128</v>
      </c>
      <c r="Q171" s="35"/>
      <c r="R171" s="24">
        <f t="shared" ca="1" si="37"/>
        <v>66</v>
      </c>
    </row>
    <row r="172" spans="4:18" x14ac:dyDescent="0.25">
      <c r="D172" s="17">
        <f>'Local weather Data'!I166</f>
        <v>17207.033333333336</v>
      </c>
      <c r="E172" s="17">
        <f>'Local weather Data'!N167</f>
        <v>23100.983333333337</v>
      </c>
      <c r="F172" s="17">
        <f>'Local weather Data'!S167</f>
        <v>13007.450000000003</v>
      </c>
      <c r="G172" s="17">
        <f>'Local weather Data'!AA167</f>
        <v>26489.974999999991</v>
      </c>
      <c r="H172" s="17">
        <f>'Local weather Data'!AI167</f>
        <v>30041.825000000001</v>
      </c>
      <c r="J172" s="22">
        <v>41074</v>
      </c>
      <c r="K172" s="23">
        <f t="shared" ca="1" si="41"/>
        <v>41140</v>
      </c>
      <c r="L172" s="23">
        <f t="shared" si="35"/>
        <v>41129</v>
      </c>
      <c r="M172" s="24">
        <f t="shared" ca="1" si="38"/>
        <v>-11</v>
      </c>
      <c r="N172" s="23">
        <f t="shared" si="36"/>
        <v>41155</v>
      </c>
      <c r="O172" s="23">
        <f t="shared" si="39"/>
        <v>41139</v>
      </c>
      <c r="P172" s="23">
        <f t="shared" si="40"/>
        <v>41129</v>
      </c>
      <c r="Q172" s="35"/>
      <c r="R172" s="24">
        <f t="shared" ca="1" si="37"/>
        <v>66</v>
      </c>
    </row>
    <row r="173" spans="4:18" x14ac:dyDescent="0.25">
      <c r="D173" s="17">
        <f>'Local weather Data'!I167</f>
        <v>17607.866666666669</v>
      </c>
      <c r="E173" s="17">
        <f>'Local weather Data'!N168</f>
        <v>23587.133333333339</v>
      </c>
      <c r="F173" s="17">
        <f>'Local weather Data'!S168</f>
        <v>13339.26666666667</v>
      </c>
      <c r="G173" s="17">
        <f>'Local weather Data'!AA168</f>
        <v>26898.958333333325</v>
      </c>
      <c r="H173" s="17">
        <f>'Local weather Data'!AI168</f>
        <v>30527.975000000002</v>
      </c>
      <c r="J173" s="22">
        <v>41075</v>
      </c>
      <c r="K173" s="23">
        <f t="shared" ca="1" si="41"/>
        <v>41141</v>
      </c>
      <c r="L173" s="23">
        <f t="shared" si="35"/>
        <v>41130</v>
      </c>
      <c r="M173" s="24">
        <f t="shared" ca="1" si="38"/>
        <v>-11</v>
      </c>
      <c r="N173" s="23">
        <f t="shared" si="36"/>
        <v>41157</v>
      </c>
      <c r="O173" s="23">
        <f t="shared" si="39"/>
        <v>41140</v>
      </c>
      <c r="P173" s="23">
        <f t="shared" si="40"/>
        <v>41130</v>
      </c>
      <c r="Q173" s="35"/>
      <c r="R173" s="24">
        <f t="shared" ca="1" si="37"/>
        <v>66</v>
      </c>
    </row>
    <row r="174" spans="4:18" x14ac:dyDescent="0.25">
      <c r="D174" s="17">
        <f>'Local weather Data'!I168</f>
        <v>18016.850000000002</v>
      </c>
      <c r="E174" s="17">
        <f>'Local weather Data'!N169</f>
        <v>24073.28333333334</v>
      </c>
      <c r="F174" s="17">
        <f>'Local weather Data'!S169</f>
        <v>13671.083333333338</v>
      </c>
      <c r="G174" s="17">
        <f>'Local weather Data'!AA169</f>
        <v>27307.941666666658</v>
      </c>
      <c r="H174" s="17">
        <f>'Local weather Data'!AI169</f>
        <v>31014.125000000004</v>
      </c>
      <c r="J174" s="22">
        <v>41076</v>
      </c>
      <c r="K174" s="23">
        <f t="shared" ca="1" si="41"/>
        <v>41142</v>
      </c>
      <c r="L174" s="23">
        <f t="shared" si="35"/>
        <v>41131</v>
      </c>
      <c r="M174" s="24">
        <f t="shared" ca="1" si="38"/>
        <v>-11</v>
      </c>
      <c r="N174" s="23">
        <f t="shared" si="36"/>
        <v>41158</v>
      </c>
      <c r="O174" s="23">
        <f t="shared" si="39"/>
        <v>41141</v>
      </c>
      <c r="P174" s="23">
        <f t="shared" si="40"/>
        <v>41131</v>
      </c>
      <c r="Q174" s="35"/>
      <c r="R174" s="24">
        <f t="shared" ca="1" si="37"/>
        <v>66</v>
      </c>
    </row>
    <row r="175" spans="4:18" x14ac:dyDescent="0.25">
      <c r="D175" s="17">
        <f>'Local weather Data'!I169</f>
        <v>18425.833333333336</v>
      </c>
      <c r="E175" s="17">
        <f>'Local weather Data'!N170</f>
        <v>24559.433333333342</v>
      </c>
      <c r="F175" s="17">
        <f>'Local weather Data'!S170</f>
        <v>14002.900000000005</v>
      </c>
      <c r="G175" s="17">
        <f>'Local weather Data'!AA170</f>
        <v>27716.924999999992</v>
      </c>
      <c r="H175" s="17">
        <f>'Local weather Data'!AI170</f>
        <v>31500.275000000005</v>
      </c>
      <c r="J175" s="22">
        <v>41077</v>
      </c>
      <c r="K175" s="23">
        <f t="shared" ca="1" si="41"/>
        <v>41143</v>
      </c>
      <c r="L175" s="23">
        <f t="shared" si="35"/>
        <v>41132</v>
      </c>
      <c r="M175" s="24">
        <f t="shared" ca="1" si="38"/>
        <v>-11</v>
      </c>
      <c r="N175" s="23">
        <f t="shared" si="36"/>
        <v>41160</v>
      </c>
      <c r="O175" s="23">
        <f t="shared" si="39"/>
        <v>41142</v>
      </c>
      <c r="P175" s="23">
        <f t="shared" si="40"/>
        <v>41132</v>
      </c>
      <c r="Q175" s="35"/>
      <c r="R175" s="24">
        <f t="shared" ca="1" si="37"/>
        <v>66</v>
      </c>
    </row>
    <row r="176" spans="4:18" x14ac:dyDescent="0.25">
      <c r="D176" s="17">
        <f>'Local weather Data'!I170</f>
        <v>18834.816666666669</v>
      </c>
      <c r="E176" s="17">
        <f>'Local weather Data'!N171</f>
        <v>25046.108333333341</v>
      </c>
      <c r="F176" s="17">
        <f>'Local weather Data'!S171</f>
        <v>14335.075000000004</v>
      </c>
      <c r="G176" s="17">
        <f>'Local weather Data'!AA171</f>
        <v>28126.349999999991</v>
      </c>
      <c r="H176" s="17">
        <f>'Local weather Data'!AI171</f>
        <v>31986.950000000004</v>
      </c>
      <c r="J176" s="22">
        <v>41078</v>
      </c>
      <c r="K176" s="23">
        <f t="shared" ca="1" si="41"/>
        <v>41144</v>
      </c>
      <c r="L176" s="23">
        <f t="shared" si="35"/>
        <v>41133</v>
      </c>
      <c r="M176" s="24">
        <f t="shared" ca="1" si="38"/>
        <v>-11</v>
      </c>
      <c r="N176" s="23">
        <f t="shared" si="36"/>
        <v>41161</v>
      </c>
      <c r="O176" s="23">
        <f t="shared" si="39"/>
        <v>41143</v>
      </c>
      <c r="P176" s="23">
        <f t="shared" si="40"/>
        <v>41133</v>
      </c>
      <c r="Q176" s="35"/>
      <c r="R176" s="24">
        <f t="shared" ca="1" si="37"/>
        <v>66</v>
      </c>
    </row>
    <row r="177" spans="4:18" x14ac:dyDescent="0.25">
      <c r="D177" s="17">
        <f>'Local weather Data'!I171</f>
        <v>19244.241666666669</v>
      </c>
      <c r="E177" s="17">
        <f>'Local weather Data'!N172</f>
        <v>25540.508333333342</v>
      </c>
      <c r="F177" s="17">
        <f>'Local weather Data'!S172</f>
        <v>14674.975000000004</v>
      </c>
      <c r="G177" s="17">
        <f>'Local weather Data'!AA172</f>
        <v>28543.499999999993</v>
      </c>
      <c r="H177" s="17">
        <f>'Local weather Data'!AI172</f>
        <v>32481.350000000006</v>
      </c>
      <c r="J177" s="22">
        <v>41079</v>
      </c>
      <c r="K177" s="23">
        <f t="shared" ca="1" si="41"/>
        <v>41145</v>
      </c>
      <c r="L177" s="23">
        <f t="shared" si="35"/>
        <v>41134</v>
      </c>
      <c r="M177" s="24">
        <f t="shared" ca="1" si="38"/>
        <v>-11</v>
      </c>
      <c r="N177" s="23">
        <f t="shared" si="36"/>
        <v>41163</v>
      </c>
      <c r="O177" s="23">
        <f t="shared" si="39"/>
        <v>41144</v>
      </c>
      <c r="P177" s="23">
        <f t="shared" si="40"/>
        <v>41134</v>
      </c>
      <c r="Q177" s="35"/>
      <c r="R177" s="24">
        <f t="shared" ca="1" si="37"/>
        <v>66</v>
      </c>
    </row>
    <row r="178" spans="4:18" x14ac:dyDescent="0.25">
      <c r="D178" s="17">
        <f>'Local weather Data'!I172</f>
        <v>19661.39166666667</v>
      </c>
      <c r="E178" s="17">
        <f>'Local weather Data'!N173</f>
        <v>26042.091666666674</v>
      </c>
      <c r="F178" s="17">
        <f>'Local weather Data'!S173</f>
        <v>15022.225000000004</v>
      </c>
      <c r="G178" s="17">
        <f>'Local weather Data'!AA173</f>
        <v>28967.916666666661</v>
      </c>
      <c r="H178" s="17">
        <f>'Local weather Data'!AI173</f>
        <v>32982.933333333342</v>
      </c>
      <c r="J178" s="22">
        <v>41080</v>
      </c>
      <c r="K178" s="23">
        <f t="shared" ca="1" si="41"/>
        <v>41146</v>
      </c>
      <c r="L178" s="23">
        <f t="shared" si="35"/>
        <v>41135</v>
      </c>
      <c r="M178" s="24">
        <f t="shared" ca="1" si="38"/>
        <v>-11</v>
      </c>
      <c r="N178" s="23">
        <f t="shared" si="36"/>
        <v>41164</v>
      </c>
      <c r="O178" s="23">
        <f t="shared" si="39"/>
        <v>41145</v>
      </c>
      <c r="P178" s="23">
        <f t="shared" si="40"/>
        <v>41135</v>
      </c>
      <c r="Q178" s="35"/>
      <c r="R178" s="24">
        <f t="shared" ca="1" si="37"/>
        <v>66</v>
      </c>
    </row>
    <row r="179" spans="4:18" x14ac:dyDescent="0.25">
      <c r="D179" s="17">
        <f>'Local weather Data'!I173</f>
        <v>20085.808333333338</v>
      </c>
      <c r="E179" s="17">
        <f>'Local weather Data'!N174</f>
        <v>26543.675000000007</v>
      </c>
      <c r="F179" s="17">
        <f>'Local weather Data'!S174</f>
        <v>15369.475000000004</v>
      </c>
      <c r="G179" s="17">
        <f>'Local weather Data'!AA174</f>
        <v>29392.333333333328</v>
      </c>
      <c r="H179" s="17">
        <f>'Local weather Data'!AI174</f>
        <v>33484.516666666677</v>
      </c>
      <c r="J179" s="22">
        <v>41081</v>
      </c>
      <c r="K179" s="23">
        <f t="shared" ca="1" si="41"/>
        <v>41147</v>
      </c>
      <c r="L179" s="23">
        <f t="shared" si="35"/>
        <v>41136</v>
      </c>
      <c r="M179" s="24">
        <f t="shared" ca="1" si="38"/>
        <v>-11</v>
      </c>
      <c r="N179" s="23">
        <f t="shared" si="36"/>
        <v>41166</v>
      </c>
      <c r="O179" s="23">
        <f t="shared" si="39"/>
        <v>41146</v>
      </c>
      <c r="P179" s="23">
        <f t="shared" si="40"/>
        <v>41136</v>
      </c>
      <c r="Q179" s="35"/>
      <c r="R179" s="24">
        <f t="shared" ca="1" si="37"/>
        <v>66</v>
      </c>
    </row>
    <row r="180" spans="4:18" x14ac:dyDescent="0.25">
      <c r="D180" s="17">
        <f>'Local weather Data'!I174</f>
        <v>20510.225000000006</v>
      </c>
      <c r="E180" s="17">
        <f>'Local weather Data'!N175</f>
        <v>27045.258333333339</v>
      </c>
      <c r="F180" s="17">
        <f>'Local weather Data'!S175</f>
        <v>15716.725000000004</v>
      </c>
      <c r="G180" s="17">
        <f>'Local weather Data'!AA175</f>
        <v>29816.749999999996</v>
      </c>
      <c r="H180" s="17">
        <f>'Local weather Data'!AI175</f>
        <v>33986.100000000013</v>
      </c>
      <c r="J180" s="22">
        <v>41082</v>
      </c>
      <c r="K180" s="23">
        <f t="shared" ca="1" si="41"/>
        <v>41149</v>
      </c>
      <c r="L180" s="23">
        <f t="shared" si="35"/>
        <v>41137</v>
      </c>
      <c r="M180" s="24">
        <f t="shared" ca="1" si="38"/>
        <v>-12</v>
      </c>
      <c r="N180" s="23">
        <f t="shared" si="36"/>
        <v>41168</v>
      </c>
      <c r="O180" s="23">
        <f t="shared" si="39"/>
        <v>41148</v>
      </c>
      <c r="P180" s="23">
        <f t="shared" si="40"/>
        <v>41137</v>
      </c>
      <c r="Q180" s="35"/>
      <c r="R180" s="24">
        <f t="shared" ca="1" si="37"/>
        <v>67</v>
      </c>
    </row>
    <row r="181" spans="4:18" x14ac:dyDescent="0.25">
      <c r="D181" s="17">
        <f>'Local weather Data'!I175</f>
        <v>20934.641666666674</v>
      </c>
      <c r="E181" s="17">
        <f>'Local weather Data'!N176</f>
        <v>27554.558333333338</v>
      </c>
      <c r="F181" s="17">
        <f>'Local weather Data'!S176</f>
        <v>16071.691666666671</v>
      </c>
      <c r="G181" s="17">
        <f>'Local weather Data'!AA176</f>
        <v>30248.883333333331</v>
      </c>
      <c r="H181" s="17">
        <f>'Local weather Data'!AI176</f>
        <v>34495.400000000016</v>
      </c>
      <c r="J181" s="22">
        <v>41083</v>
      </c>
      <c r="K181" s="23">
        <f t="shared" ca="1" si="41"/>
        <v>41150</v>
      </c>
      <c r="L181" s="23">
        <f t="shared" si="35"/>
        <v>41138</v>
      </c>
      <c r="M181" s="24">
        <f t="shared" ca="1" si="38"/>
        <v>-12</v>
      </c>
      <c r="N181" s="23">
        <f t="shared" si="36"/>
        <v>41170</v>
      </c>
      <c r="O181" s="23">
        <f t="shared" si="39"/>
        <v>41149</v>
      </c>
      <c r="P181" s="23">
        <f t="shared" si="40"/>
        <v>41138</v>
      </c>
      <c r="Q181" s="35"/>
      <c r="R181" s="24">
        <f t="shared" ca="1" si="37"/>
        <v>67</v>
      </c>
    </row>
    <row r="182" spans="4:18" x14ac:dyDescent="0.25">
      <c r="D182" s="17">
        <f>'Local weather Data'!I176</f>
        <v>21366.775000000009</v>
      </c>
      <c r="E182" s="17">
        <f>'Local weather Data'!N177</f>
        <v>28063.308333333338</v>
      </c>
      <c r="F182" s="17">
        <f>'Local weather Data'!S177</f>
        <v>16426.275000000005</v>
      </c>
      <c r="G182" s="17">
        <f>'Local weather Data'!AA177</f>
        <v>30680.55</v>
      </c>
      <c r="H182" s="17">
        <f>'Local weather Data'!AI177</f>
        <v>35004.150000000016</v>
      </c>
      <c r="J182" s="22">
        <v>41084</v>
      </c>
      <c r="K182" s="23">
        <f t="shared" ca="1" si="41"/>
        <v>41151</v>
      </c>
      <c r="L182" s="23">
        <f t="shared" si="35"/>
        <v>41139</v>
      </c>
      <c r="M182" s="24">
        <f t="shared" ca="1" si="38"/>
        <v>-12</v>
      </c>
      <c r="N182" s="23">
        <f t="shared" si="36"/>
        <v>41172</v>
      </c>
      <c r="O182" s="23">
        <f t="shared" si="39"/>
        <v>41150</v>
      </c>
      <c r="P182" s="23">
        <f t="shared" si="40"/>
        <v>41139</v>
      </c>
      <c r="Q182" s="35"/>
      <c r="R182" s="24">
        <f t="shared" ca="1" si="37"/>
        <v>67</v>
      </c>
    </row>
    <row r="183" spans="4:18" x14ac:dyDescent="0.25">
      <c r="D183" s="17">
        <f>'Local weather Data'!I177</f>
        <v>21798.441666666677</v>
      </c>
      <c r="E183" s="17">
        <f>'Local weather Data'!N178</f>
        <v>28579.76666666667</v>
      </c>
      <c r="F183" s="17">
        <f>'Local weather Data'!S178</f>
        <v>16788.566666666673</v>
      </c>
      <c r="G183" s="17">
        <f>'Local weather Data'!AA178</f>
        <v>31119.924999999999</v>
      </c>
      <c r="H183" s="17">
        <f>'Local weather Data'!AI178</f>
        <v>35520.608333333352</v>
      </c>
      <c r="J183" s="22">
        <v>41085</v>
      </c>
      <c r="K183" s="23">
        <f t="shared" ca="1" si="41"/>
        <v>41152</v>
      </c>
      <c r="L183" s="23">
        <f t="shared" si="35"/>
        <v>41140</v>
      </c>
      <c r="M183" s="24">
        <f t="shared" ca="1" si="38"/>
        <v>-12</v>
      </c>
      <c r="N183" s="23">
        <f t="shared" si="36"/>
        <v>41175</v>
      </c>
      <c r="O183" s="23">
        <f t="shared" si="39"/>
        <v>41151</v>
      </c>
      <c r="P183" s="23">
        <f t="shared" si="40"/>
        <v>41140</v>
      </c>
      <c r="Q183" s="35"/>
      <c r="R183" s="24">
        <f t="shared" ca="1" si="37"/>
        <v>67</v>
      </c>
    </row>
    <row r="184" spans="4:18" x14ac:dyDescent="0.25">
      <c r="D184" s="17">
        <f>'Local weather Data'!I178</f>
        <v>22237.816666666677</v>
      </c>
      <c r="E184" s="17">
        <f>'Local weather Data'!N179</f>
        <v>29095.666666666672</v>
      </c>
      <c r="F184" s="17">
        <f>'Local weather Data'!S179</f>
        <v>17150.466666666674</v>
      </c>
      <c r="G184" s="17">
        <f>'Local weather Data'!AA179</f>
        <v>31558.825000000001</v>
      </c>
      <c r="H184" s="17">
        <f>'Local weather Data'!AI179</f>
        <v>36036.508333333353</v>
      </c>
      <c r="J184" s="22">
        <v>41086</v>
      </c>
      <c r="K184" s="23">
        <f t="shared" ca="1" si="41"/>
        <v>41154</v>
      </c>
      <c r="L184" s="23">
        <f t="shared" si="35"/>
        <v>41141</v>
      </c>
      <c r="M184" s="24">
        <f t="shared" ca="1" si="38"/>
        <v>-13</v>
      </c>
      <c r="N184" s="23">
        <f t="shared" si="36"/>
        <v>41177</v>
      </c>
      <c r="O184" s="23">
        <f t="shared" si="39"/>
        <v>41153</v>
      </c>
      <c r="P184" s="23">
        <f t="shared" si="40"/>
        <v>41141</v>
      </c>
      <c r="Q184" s="35"/>
      <c r="R184" s="24">
        <f t="shared" ca="1" si="37"/>
        <v>68</v>
      </c>
    </row>
    <row r="185" spans="4:18" x14ac:dyDescent="0.25">
      <c r="D185" s="17">
        <f>'Local weather Data'!I179</f>
        <v>22676.716666666678</v>
      </c>
      <c r="E185" s="17">
        <f>'Local weather Data'!N180</f>
        <v>29619.26666666667</v>
      </c>
      <c r="F185" s="17">
        <f>'Local weather Data'!S180</f>
        <v>17520.066666666673</v>
      </c>
      <c r="G185" s="17">
        <f>'Local weather Data'!AA180</f>
        <v>32005.424999999999</v>
      </c>
      <c r="H185" s="17">
        <f>'Local weather Data'!AI180</f>
        <v>36560.108333333352</v>
      </c>
      <c r="J185" s="22">
        <v>41087</v>
      </c>
      <c r="K185" s="23">
        <f t="shared" ca="1" si="41"/>
        <v>41155</v>
      </c>
      <c r="L185" s="23">
        <f t="shared" si="35"/>
        <v>41142</v>
      </c>
      <c r="M185" s="24">
        <f t="shared" ca="1" si="38"/>
        <v>-13</v>
      </c>
      <c r="N185" s="23">
        <f t="shared" si="36"/>
        <v>41180</v>
      </c>
      <c r="O185" s="23">
        <f t="shared" si="39"/>
        <v>41154</v>
      </c>
      <c r="P185" s="23">
        <f t="shared" si="40"/>
        <v>41142</v>
      </c>
      <c r="Q185" s="35"/>
      <c r="R185" s="24">
        <f t="shared" ca="1" si="37"/>
        <v>68</v>
      </c>
    </row>
    <row r="186" spans="4:18" x14ac:dyDescent="0.25">
      <c r="D186" s="17">
        <f>'Local weather Data'!I180</f>
        <v>23123.316666666677</v>
      </c>
      <c r="E186" s="17">
        <f>'Local weather Data'!N181</f>
        <v>30142.300000000003</v>
      </c>
      <c r="F186" s="17">
        <f>'Local weather Data'!S181</f>
        <v>17889.266666666674</v>
      </c>
      <c r="G186" s="17">
        <f>'Local weather Data'!AA181</f>
        <v>32451.541666666664</v>
      </c>
      <c r="H186" s="17">
        <f>'Local weather Data'!AI181</f>
        <v>37083.141666666685</v>
      </c>
      <c r="J186" s="22">
        <v>41088</v>
      </c>
      <c r="K186" s="23">
        <f t="shared" ca="1" si="41"/>
        <v>41156</v>
      </c>
      <c r="L186" s="23">
        <f t="shared" si="35"/>
        <v>41144</v>
      </c>
      <c r="M186" s="24">
        <f t="shared" ca="1" si="38"/>
        <v>-12</v>
      </c>
      <c r="N186" s="23">
        <f t="shared" si="36"/>
        <v>41184</v>
      </c>
      <c r="O186" s="23">
        <f t="shared" si="39"/>
        <v>41155</v>
      </c>
      <c r="P186" s="23">
        <f t="shared" si="40"/>
        <v>41144</v>
      </c>
      <c r="Q186" s="35"/>
      <c r="R186" s="24">
        <f t="shared" ca="1" si="37"/>
        <v>68</v>
      </c>
    </row>
    <row r="187" spans="4:18" x14ac:dyDescent="0.25">
      <c r="D187" s="17">
        <f>'Local weather Data'!I181</f>
        <v>23569.433333333342</v>
      </c>
      <c r="E187" s="17">
        <f>'Local weather Data'!N182</f>
        <v>30665.333333333336</v>
      </c>
      <c r="F187" s="17">
        <f>'Local weather Data'!S182</f>
        <v>18258.466666666674</v>
      </c>
      <c r="G187" s="17">
        <f>'Local weather Data'!AA182</f>
        <v>32897.658333333333</v>
      </c>
      <c r="H187" s="17">
        <f>'Local weather Data'!AI182</f>
        <v>37606.175000000017</v>
      </c>
      <c r="J187" s="22">
        <v>41089</v>
      </c>
      <c r="K187" s="23">
        <f t="shared" ca="1" si="41"/>
        <v>41158</v>
      </c>
      <c r="L187" s="23">
        <f t="shared" si="35"/>
        <v>41145</v>
      </c>
      <c r="M187" s="24">
        <f t="shared" ca="1" si="38"/>
        <v>-13</v>
      </c>
      <c r="N187" s="23">
        <f t="shared" si="36"/>
        <v>41187</v>
      </c>
      <c r="O187" s="23">
        <f t="shared" si="39"/>
        <v>41157</v>
      </c>
      <c r="P187" s="23">
        <f t="shared" si="40"/>
        <v>41145</v>
      </c>
      <c r="Q187" s="35"/>
      <c r="R187" s="24">
        <f t="shared" ca="1" si="37"/>
        <v>69</v>
      </c>
    </row>
    <row r="188" spans="4:18" x14ac:dyDescent="0.25">
      <c r="D188" s="17">
        <f>'Local weather Data'!I182</f>
        <v>24015.550000000007</v>
      </c>
      <c r="E188" s="17">
        <f>'Local weather Data'!N183</f>
        <v>31195.483333333337</v>
      </c>
      <c r="F188" s="17">
        <f>'Local weather Data'!S183</f>
        <v>18634.950000000008</v>
      </c>
      <c r="G188" s="17">
        <f>'Local weather Data'!AA183</f>
        <v>33350.974999999999</v>
      </c>
      <c r="H188" s="17">
        <f>'Local weather Data'!AI183</f>
        <v>38136.325000000019</v>
      </c>
      <c r="J188" s="22">
        <v>41090</v>
      </c>
      <c r="K188" s="23">
        <f t="shared" ca="1" si="41"/>
        <v>41159</v>
      </c>
      <c r="L188" s="23">
        <f t="shared" si="35"/>
        <v>41146</v>
      </c>
      <c r="M188" s="24">
        <f t="shared" ca="1" si="38"/>
        <v>-13</v>
      </c>
      <c r="N188" s="23">
        <f t="shared" si="36"/>
        <v>41191</v>
      </c>
      <c r="O188" s="23">
        <f t="shared" si="39"/>
        <v>41158</v>
      </c>
      <c r="P188" s="23">
        <f t="shared" si="40"/>
        <v>41146</v>
      </c>
      <c r="Q188" s="35"/>
      <c r="R188" s="24">
        <f t="shared" ca="1" si="37"/>
        <v>69</v>
      </c>
    </row>
    <row r="189" spans="4:18" x14ac:dyDescent="0.25">
      <c r="D189" s="17">
        <f>'Local weather Data'!I183</f>
        <v>24468.866666666672</v>
      </c>
      <c r="E189" s="17">
        <f>'Local weather Data'!N184</f>
        <v>31725.633333333339</v>
      </c>
      <c r="F189" s="17">
        <f>'Local weather Data'!S184</f>
        <v>19011.433333333342</v>
      </c>
      <c r="G189" s="17">
        <f>'Local weather Data'!AA184</f>
        <v>33804.291666666664</v>
      </c>
      <c r="H189" s="17">
        <f>'Local weather Data'!AI184</f>
        <v>38666.47500000002</v>
      </c>
      <c r="J189" s="22">
        <v>41091</v>
      </c>
      <c r="K189" s="23">
        <f t="shared" ca="1" si="41"/>
        <v>41161</v>
      </c>
      <c r="L189" s="23">
        <f t="shared" si="35"/>
        <v>41147</v>
      </c>
      <c r="M189" s="24">
        <f t="shared" ca="1" si="38"/>
        <v>-14</v>
      </c>
      <c r="N189" s="23">
        <f t="shared" si="36"/>
        <v>41196</v>
      </c>
      <c r="O189" s="23">
        <f t="shared" si="39"/>
        <v>41160</v>
      </c>
      <c r="P189" s="23">
        <f t="shared" si="40"/>
        <v>41147</v>
      </c>
      <c r="Q189" s="35"/>
      <c r="R189" s="24">
        <f t="shared" ca="1" si="37"/>
        <v>70</v>
      </c>
    </row>
    <row r="190" spans="4:18" x14ac:dyDescent="0.25">
      <c r="D190" s="17">
        <f>'Local weather Data'!I184</f>
        <v>24922.183333333338</v>
      </c>
      <c r="E190" s="17">
        <f>'Local weather Data'!N185</f>
        <v>32262.883333333339</v>
      </c>
      <c r="F190" s="17">
        <f>'Local weather Data'!S185</f>
        <v>19395.183333333342</v>
      </c>
      <c r="G190" s="17">
        <f>'Local weather Data'!AA185</f>
        <v>34264.791666666664</v>
      </c>
      <c r="H190" s="17">
        <f>'Local weather Data'!AI185</f>
        <v>39203.72500000002</v>
      </c>
      <c r="J190" s="22">
        <v>41092</v>
      </c>
      <c r="K190" s="23">
        <f t="shared" ca="1" si="41"/>
        <v>41163</v>
      </c>
      <c r="L190" s="23">
        <f t="shared" si="35"/>
        <v>41148</v>
      </c>
      <c r="M190" s="24">
        <f t="shared" ca="1" si="38"/>
        <v>-15</v>
      </c>
      <c r="N190" s="23">
        <f t="shared" si="36"/>
        <v>41202</v>
      </c>
      <c r="O190" s="23">
        <f t="shared" si="39"/>
        <v>41162</v>
      </c>
      <c r="P190" s="23">
        <f t="shared" si="40"/>
        <v>41148</v>
      </c>
      <c r="Q190" s="35"/>
      <c r="R190" s="24">
        <f t="shared" ca="1" si="37"/>
        <v>71</v>
      </c>
    </row>
    <row r="191" spans="4:18" x14ac:dyDescent="0.25">
      <c r="D191" s="17">
        <f>'Local weather Data'!I185</f>
        <v>25382.683333333338</v>
      </c>
      <c r="E191" s="17">
        <f>'Local weather Data'!N186</f>
        <v>32799.550000000003</v>
      </c>
      <c r="F191" s="17">
        <f>'Local weather Data'!S186</f>
        <v>19778.516666666674</v>
      </c>
      <c r="G191" s="17">
        <f>'Local weather Data'!AA186</f>
        <v>34724.791666666664</v>
      </c>
      <c r="H191" s="17">
        <f>'Local weather Data'!AI186</f>
        <v>39740.391666666685</v>
      </c>
      <c r="J191" s="22">
        <v>41093</v>
      </c>
      <c r="K191" s="23">
        <f t="shared" ca="1" si="41"/>
        <v>41164</v>
      </c>
      <c r="L191" s="23">
        <f t="shared" si="35"/>
        <v>41150</v>
      </c>
      <c r="M191" s="24">
        <f t="shared" ca="1" si="38"/>
        <v>-14</v>
      </c>
      <c r="N191" s="23">
        <f t="shared" si="36"/>
        <v>41210</v>
      </c>
      <c r="O191" s="23">
        <f t="shared" si="39"/>
        <v>41163</v>
      </c>
      <c r="P191" s="23">
        <f t="shared" si="40"/>
        <v>41150</v>
      </c>
      <c r="Q191" s="35"/>
      <c r="R191" s="24">
        <f t="shared" ca="1" si="37"/>
        <v>71</v>
      </c>
    </row>
    <row r="192" spans="4:18" x14ac:dyDescent="0.25">
      <c r="D192" s="17">
        <f>'Local weather Data'!I186</f>
        <v>25842.683333333338</v>
      </c>
      <c r="E192" s="17">
        <f>'Local weather Data'!N187</f>
        <v>33335.633333333339</v>
      </c>
      <c r="F192" s="17">
        <f>'Local weather Data'!S187</f>
        <v>20161.433333333342</v>
      </c>
      <c r="G192" s="17">
        <f>'Local weather Data'!AA187</f>
        <v>35184.291666666664</v>
      </c>
      <c r="H192" s="17">
        <f>'Local weather Data'!AI187</f>
        <v>40276.47500000002</v>
      </c>
      <c r="J192" s="22">
        <v>41094</v>
      </c>
      <c r="K192" s="23">
        <f t="shared" ca="1" si="41"/>
        <v>41166</v>
      </c>
      <c r="L192" s="23">
        <f t="shared" si="35"/>
        <v>41151</v>
      </c>
      <c r="M192" s="24">
        <f t="shared" ca="1" si="38"/>
        <v>-15</v>
      </c>
      <c r="N192" s="23">
        <f t="shared" si="36"/>
        <v>41357</v>
      </c>
      <c r="O192" s="23">
        <f t="shared" si="39"/>
        <v>41165</v>
      </c>
      <c r="P192" s="23">
        <f t="shared" si="40"/>
        <v>41151</v>
      </c>
      <c r="Q192" s="35"/>
      <c r="R192" s="24">
        <f t="shared" ca="1" si="37"/>
        <v>72</v>
      </c>
    </row>
    <row r="193" spans="4:18" x14ac:dyDescent="0.25">
      <c r="D193" s="17">
        <f>'Local weather Data'!I187</f>
        <v>26302.183333333338</v>
      </c>
      <c r="E193" s="17">
        <f>'Local weather Data'!N188</f>
        <v>33871.133333333339</v>
      </c>
      <c r="F193" s="17">
        <f>'Local weather Data'!S188</f>
        <v>20543.933333333342</v>
      </c>
      <c r="G193" s="17">
        <f>'Local weather Data'!AA188</f>
        <v>35643.291666666664</v>
      </c>
      <c r="H193" s="17">
        <f>'Local weather Data'!AI188</f>
        <v>40811.97500000002</v>
      </c>
      <c r="J193" s="22">
        <v>41095</v>
      </c>
      <c r="K193" s="23">
        <f t="shared" ca="1" si="41"/>
        <v>41168</v>
      </c>
      <c r="L193" s="23">
        <f t="shared" si="35"/>
        <v>41152</v>
      </c>
      <c r="M193" s="24">
        <f t="shared" ca="1" si="38"/>
        <v>-16</v>
      </c>
      <c r="N193" s="23">
        <f t="shared" si="36"/>
        <v>41370</v>
      </c>
      <c r="O193" s="23">
        <f t="shared" si="39"/>
        <v>41167</v>
      </c>
      <c r="P193" s="23">
        <f t="shared" si="40"/>
        <v>41152</v>
      </c>
      <c r="Q193" s="35"/>
      <c r="R193" s="24">
        <f t="shared" ca="1" si="37"/>
        <v>73</v>
      </c>
    </row>
    <row r="194" spans="4:18" x14ac:dyDescent="0.25">
      <c r="D194" s="17">
        <f>'Local weather Data'!I188</f>
        <v>26761.183333333338</v>
      </c>
      <c r="E194" s="17">
        <f>'Local weather Data'!N189</f>
        <v>34406.050000000003</v>
      </c>
      <c r="F194" s="17">
        <f>'Local weather Data'!S189</f>
        <v>20926.016666666674</v>
      </c>
      <c r="G194" s="17">
        <f>'Local weather Data'!AA189</f>
        <v>36101.791666666664</v>
      </c>
      <c r="H194" s="17">
        <f>'Local weather Data'!AI189</f>
        <v>41346.891666666685</v>
      </c>
      <c r="J194" s="22">
        <v>41096</v>
      </c>
      <c r="K194" s="23">
        <f t="shared" ca="1" si="41"/>
        <v>41170</v>
      </c>
      <c r="L194" s="23">
        <f t="shared" si="35"/>
        <v>41154</v>
      </c>
      <c r="M194" s="24">
        <f t="shared" ca="1" si="38"/>
        <v>-16</v>
      </c>
      <c r="N194" s="23">
        <f t="shared" si="36"/>
        <v>41376</v>
      </c>
      <c r="O194" s="23">
        <f t="shared" si="39"/>
        <v>41169</v>
      </c>
      <c r="P194" s="23">
        <f t="shared" si="40"/>
        <v>41154</v>
      </c>
      <c r="Q194" s="35"/>
      <c r="R194" s="24">
        <f t="shared" ca="1" si="37"/>
        <v>74</v>
      </c>
    </row>
    <row r="195" spans="4:18" x14ac:dyDescent="0.25">
      <c r="D195" s="17">
        <f>'Local weather Data'!I189</f>
        <v>27219.683333333338</v>
      </c>
      <c r="E195" s="17">
        <f>'Local weather Data'!N190</f>
        <v>34948.01666666667</v>
      </c>
      <c r="F195" s="17">
        <f>'Local weather Data'!S190</f>
        <v>21315.316666666673</v>
      </c>
      <c r="G195" s="17">
        <f>'Local weather Data'!AA190</f>
        <v>36567.424999999996</v>
      </c>
      <c r="H195" s="17">
        <f>'Local weather Data'!AI190</f>
        <v>41888.858333333352</v>
      </c>
      <c r="J195" s="22">
        <v>41097</v>
      </c>
      <c r="K195" s="23">
        <f t="shared" ca="1" si="41"/>
        <v>41172</v>
      </c>
      <c r="L195" s="23">
        <f t="shared" si="35"/>
        <v>41155</v>
      </c>
      <c r="M195" s="24">
        <f t="shared" ca="1" si="38"/>
        <v>-17</v>
      </c>
      <c r="N195" s="23">
        <f t="shared" si="36"/>
        <v>41381</v>
      </c>
      <c r="O195" s="23">
        <f t="shared" si="39"/>
        <v>41171</v>
      </c>
      <c r="P195" s="23">
        <f t="shared" si="40"/>
        <v>41155</v>
      </c>
      <c r="Q195" s="35"/>
      <c r="R195" s="24">
        <f t="shared" ca="1" si="37"/>
        <v>75</v>
      </c>
    </row>
    <row r="196" spans="4:18" x14ac:dyDescent="0.25">
      <c r="D196" s="17">
        <f>'Local weather Data'!I190</f>
        <v>27685.316666666673</v>
      </c>
      <c r="E196" s="17">
        <f>'Local weather Data'!N191</f>
        <v>35496.416666666672</v>
      </c>
      <c r="F196" s="17">
        <f>'Local weather Data'!S191</f>
        <v>21711.383333333339</v>
      </c>
      <c r="G196" s="17">
        <f>'Local weather Data'!AA191</f>
        <v>37039.658333333326</v>
      </c>
      <c r="H196" s="17">
        <f>'Local weather Data'!AI191</f>
        <v>42437.258333333353</v>
      </c>
      <c r="J196" s="22">
        <v>41098</v>
      </c>
      <c r="K196" s="23">
        <f t="shared" ca="1" si="41"/>
        <v>41174</v>
      </c>
      <c r="L196" s="23">
        <f t="shared" si="35"/>
        <v>41157</v>
      </c>
      <c r="M196" s="24">
        <f t="shared" ca="1" si="38"/>
        <v>-17</v>
      </c>
      <c r="N196" s="23">
        <f t="shared" si="36"/>
        <v>41385</v>
      </c>
      <c r="O196" s="23">
        <f t="shared" si="39"/>
        <v>41173</v>
      </c>
      <c r="P196" s="23">
        <f t="shared" si="40"/>
        <v>41157</v>
      </c>
      <c r="Q196" s="35"/>
      <c r="R196" s="24">
        <f t="shared" ca="1" si="37"/>
        <v>76</v>
      </c>
    </row>
    <row r="197" spans="4:18" x14ac:dyDescent="0.25">
      <c r="D197" s="17">
        <f>'Local weather Data'!I191</f>
        <v>28157.550000000007</v>
      </c>
      <c r="E197" s="17">
        <f>'Local weather Data'!N192</f>
        <v>36044.216666666674</v>
      </c>
      <c r="F197" s="17">
        <f>'Local weather Data'!S192</f>
        <v>22107.016666666674</v>
      </c>
      <c r="G197" s="17">
        <f>'Local weather Data'!AA192</f>
        <v>37511.374999999993</v>
      </c>
      <c r="H197" s="17">
        <f>'Local weather Data'!AI192</f>
        <v>42985.058333333356</v>
      </c>
      <c r="J197" s="22">
        <v>41099</v>
      </c>
      <c r="K197" s="23">
        <f t="shared" ca="1" si="41"/>
        <v>41176</v>
      </c>
      <c r="L197" s="23">
        <f t="shared" si="35"/>
        <v>41158</v>
      </c>
      <c r="M197" s="24">
        <f t="shared" ca="1" si="38"/>
        <v>-18</v>
      </c>
      <c r="N197" s="23">
        <f t="shared" si="36"/>
        <v>41389</v>
      </c>
      <c r="O197" s="23">
        <f t="shared" si="39"/>
        <v>41175</v>
      </c>
      <c r="P197" s="23">
        <f t="shared" si="40"/>
        <v>41158</v>
      </c>
      <c r="Q197" s="35"/>
      <c r="R197" s="24">
        <f t="shared" ca="1" si="37"/>
        <v>77</v>
      </c>
    </row>
    <row r="198" spans="4:18" x14ac:dyDescent="0.25">
      <c r="D198" s="17">
        <f>'Local weather Data'!I192</f>
        <v>28629.266666666674</v>
      </c>
      <c r="E198" s="17">
        <f>'Local weather Data'!N193</f>
        <v>36591.416666666672</v>
      </c>
      <c r="F198" s="17">
        <f>'Local weather Data'!S193</f>
        <v>22502.216666666674</v>
      </c>
      <c r="G198" s="17">
        <f>'Local weather Data'!AA193</f>
        <v>37982.57499999999</v>
      </c>
      <c r="H198" s="17">
        <f>'Local weather Data'!AI193</f>
        <v>43532.258333333353</v>
      </c>
      <c r="J198" s="22">
        <v>41100</v>
      </c>
      <c r="K198" s="23">
        <f t="shared" ca="1" si="41"/>
        <v>41179</v>
      </c>
      <c r="L198" s="23">
        <f t="shared" si="35"/>
        <v>41160</v>
      </c>
      <c r="M198" s="24">
        <f t="shared" ca="1" si="38"/>
        <v>-19</v>
      </c>
      <c r="N198" s="23">
        <f t="shared" si="36"/>
        <v>41392</v>
      </c>
      <c r="O198" s="23">
        <f t="shared" si="39"/>
        <v>41178</v>
      </c>
      <c r="P198" s="23">
        <f t="shared" si="40"/>
        <v>41160</v>
      </c>
      <c r="Q198" s="35"/>
      <c r="R198" s="24">
        <f t="shared" ca="1" si="37"/>
        <v>79</v>
      </c>
    </row>
    <row r="199" spans="4:18" x14ac:dyDescent="0.25">
      <c r="D199" s="17">
        <f>'Local weather Data'!I193</f>
        <v>29100.466666666674</v>
      </c>
      <c r="E199" s="17">
        <f>'Local weather Data'!N194</f>
        <v>37138.01666666667</v>
      </c>
      <c r="F199" s="17">
        <f>'Local weather Data'!S194</f>
        <v>22896.983333333341</v>
      </c>
      <c r="G199" s="17">
        <f>'Local weather Data'!AA194</f>
        <v>38453.258333333324</v>
      </c>
      <c r="H199" s="17">
        <f>'Local weather Data'!AI194</f>
        <v>44078.858333333352</v>
      </c>
      <c r="J199" s="22">
        <v>41101</v>
      </c>
      <c r="K199" s="23">
        <f t="shared" ca="1" si="41"/>
        <v>41181</v>
      </c>
      <c r="L199" s="23">
        <f t="shared" ref="L199:L262" si="42">LOOKUP(E199+$B$8,$E$7:$E$735,$J$7:$J$735)</f>
        <v>41161</v>
      </c>
      <c r="M199" s="24">
        <f t="shared" ca="1" si="38"/>
        <v>-20</v>
      </c>
      <c r="N199" s="23">
        <f t="shared" ref="N199:N262" si="43">LOOKUP(F199+$B$8,$F$7:$F$735,$J$7:$J$735)</f>
        <v>41395</v>
      </c>
      <c r="O199" s="23">
        <f t="shared" si="39"/>
        <v>41180</v>
      </c>
      <c r="P199" s="23">
        <f t="shared" si="40"/>
        <v>41161</v>
      </c>
      <c r="Q199" s="35"/>
      <c r="R199" s="24">
        <f t="shared" ref="R199:R262" ca="1" si="44">K199-J199</f>
        <v>80</v>
      </c>
    </row>
    <row r="200" spans="4:18" x14ac:dyDescent="0.25">
      <c r="D200" s="17">
        <f>'Local weather Data'!I194</f>
        <v>29571.150000000009</v>
      </c>
      <c r="E200" s="17">
        <f>'Local weather Data'!N195</f>
        <v>37683.416666666672</v>
      </c>
      <c r="F200" s="17">
        <f>'Local weather Data'!S195</f>
        <v>23290.883333333342</v>
      </c>
      <c r="G200" s="17">
        <f>'Local weather Data'!AA195</f>
        <v>38922.908333333326</v>
      </c>
      <c r="H200" s="17">
        <f>'Local weather Data'!AI195</f>
        <v>44624.258333333353</v>
      </c>
      <c r="J200" s="22">
        <v>41102</v>
      </c>
      <c r="K200" s="23">
        <f t="shared" ca="1" si="41"/>
        <v>41184</v>
      </c>
      <c r="L200" s="23">
        <f t="shared" si="42"/>
        <v>41163</v>
      </c>
      <c r="M200" s="24">
        <f t="shared" ref="M200:M263" ca="1" si="45">L200-K200</f>
        <v>-21</v>
      </c>
      <c r="N200" s="23">
        <f t="shared" si="43"/>
        <v>41398</v>
      </c>
      <c r="O200" s="23">
        <f t="shared" ref="O200:O263" si="46">LOOKUP(G200+$B$8,$G$7:$G$735,$J$7:$J$735)</f>
        <v>41183</v>
      </c>
      <c r="P200" s="23">
        <f t="shared" ref="P200:P263" si="47">LOOKUP(H200+$B$8,$H$7:$H$735,$J$7:$J$735)</f>
        <v>41163</v>
      </c>
      <c r="Q200" s="35"/>
      <c r="R200" s="24">
        <f t="shared" ca="1" si="44"/>
        <v>82</v>
      </c>
    </row>
    <row r="201" spans="4:18" x14ac:dyDescent="0.25">
      <c r="D201" s="17">
        <f>'Local weather Data'!I195</f>
        <v>30040.80000000001</v>
      </c>
      <c r="E201" s="17">
        <f>'Local weather Data'!N196</f>
        <v>38228.216666666674</v>
      </c>
      <c r="F201" s="17">
        <f>'Local weather Data'!S196</f>
        <v>23684.350000000009</v>
      </c>
      <c r="G201" s="17">
        <f>'Local weather Data'!AA196</f>
        <v>39392.041666666657</v>
      </c>
      <c r="H201" s="17">
        <f>'Local weather Data'!AI196</f>
        <v>45169.058333333356</v>
      </c>
      <c r="J201" s="22">
        <v>41103</v>
      </c>
      <c r="K201" s="23">
        <f t="shared" ca="1" si="41"/>
        <v>41187</v>
      </c>
      <c r="L201" s="23">
        <f t="shared" si="42"/>
        <v>41165</v>
      </c>
      <c r="M201" s="24">
        <f t="shared" ca="1" si="45"/>
        <v>-22</v>
      </c>
      <c r="N201" s="23">
        <f t="shared" si="43"/>
        <v>41400</v>
      </c>
      <c r="O201" s="23">
        <f t="shared" si="46"/>
        <v>41186</v>
      </c>
      <c r="P201" s="23">
        <f t="shared" si="47"/>
        <v>41165</v>
      </c>
      <c r="Q201" s="35"/>
      <c r="R201" s="24">
        <f t="shared" ca="1" si="44"/>
        <v>84</v>
      </c>
    </row>
    <row r="202" spans="4:18" x14ac:dyDescent="0.25">
      <c r="D202" s="17">
        <f>'Local weather Data'!I196</f>
        <v>30509.933333333345</v>
      </c>
      <c r="E202" s="17">
        <f>'Local weather Data'!N197</f>
        <v>38771.816666666673</v>
      </c>
      <c r="F202" s="17">
        <f>'Local weather Data'!S197</f>
        <v>24076.950000000008</v>
      </c>
      <c r="G202" s="17">
        <f>'Local weather Data'!AA197</f>
        <v>39860.141666666656</v>
      </c>
      <c r="H202" s="17">
        <f>'Local weather Data'!AI197</f>
        <v>45712.658333333355</v>
      </c>
      <c r="J202" s="22">
        <v>41104</v>
      </c>
      <c r="K202" s="23">
        <f t="shared" ca="1" si="41"/>
        <v>41191</v>
      </c>
      <c r="L202" s="23">
        <f t="shared" si="42"/>
        <v>41166</v>
      </c>
      <c r="M202" s="24">
        <f t="shared" ca="1" si="45"/>
        <v>-25</v>
      </c>
      <c r="N202" s="23">
        <f t="shared" si="43"/>
        <v>41403</v>
      </c>
      <c r="O202" s="23">
        <f t="shared" si="46"/>
        <v>41190</v>
      </c>
      <c r="P202" s="23">
        <f t="shared" si="47"/>
        <v>41166</v>
      </c>
      <c r="Q202" s="35"/>
      <c r="R202" s="24">
        <f t="shared" ca="1" si="44"/>
        <v>87</v>
      </c>
    </row>
    <row r="203" spans="4:18" x14ac:dyDescent="0.25">
      <c r="D203" s="17">
        <f>'Local weather Data'!I197</f>
        <v>30978.033333333344</v>
      </c>
      <c r="E203" s="17">
        <f>'Local weather Data'!N198</f>
        <v>39314.216666666674</v>
      </c>
      <c r="F203" s="17">
        <f>'Local weather Data'!S198</f>
        <v>24468.683333333342</v>
      </c>
      <c r="G203" s="17">
        <f>'Local weather Data'!AA198</f>
        <v>40327.208333333321</v>
      </c>
      <c r="H203" s="17">
        <f>'Local weather Data'!AI198</f>
        <v>46255.058333333356</v>
      </c>
      <c r="J203" s="22">
        <v>41105</v>
      </c>
      <c r="K203" s="23">
        <f t="shared" ca="1" si="41"/>
        <v>41195</v>
      </c>
      <c r="L203" s="23">
        <f t="shared" si="42"/>
        <v>41168</v>
      </c>
      <c r="M203" s="24">
        <f t="shared" ca="1" si="45"/>
        <v>-27</v>
      </c>
      <c r="N203" s="23">
        <f t="shared" si="43"/>
        <v>41405</v>
      </c>
      <c r="O203" s="23">
        <f t="shared" si="46"/>
        <v>41194</v>
      </c>
      <c r="P203" s="23">
        <f t="shared" si="47"/>
        <v>41168</v>
      </c>
      <c r="Q203" s="35"/>
      <c r="R203" s="24">
        <f t="shared" ca="1" si="44"/>
        <v>90</v>
      </c>
    </row>
    <row r="204" spans="4:18" x14ac:dyDescent="0.25">
      <c r="D204" s="17">
        <f>'Local weather Data'!I198</f>
        <v>31445.100000000009</v>
      </c>
      <c r="E204" s="17">
        <f>'Local weather Data'!N199</f>
        <v>39855.416666666672</v>
      </c>
      <c r="F204" s="17">
        <f>'Local weather Data'!S199</f>
        <v>24859.550000000007</v>
      </c>
      <c r="G204" s="17">
        <f>'Local weather Data'!AA199</f>
        <v>40793.241666666654</v>
      </c>
      <c r="H204" s="17">
        <f>'Local weather Data'!AI199</f>
        <v>46796.258333333353</v>
      </c>
      <c r="J204" s="22">
        <v>41106</v>
      </c>
      <c r="K204" s="23">
        <f t="shared" ca="1" si="41"/>
        <v>41200</v>
      </c>
      <c r="L204" s="23">
        <f t="shared" si="42"/>
        <v>41170</v>
      </c>
      <c r="M204" s="24">
        <f t="shared" ca="1" si="45"/>
        <v>-30</v>
      </c>
      <c r="N204" s="23">
        <f t="shared" si="43"/>
        <v>41407</v>
      </c>
      <c r="O204" s="23">
        <f t="shared" si="46"/>
        <v>41199</v>
      </c>
      <c r="P204" s="23">
        <f t="shared" si="47"/>
        <v>41170</v>
      </c>
      <c r="Q204" s="35"/>
      <c r="R204" s="24">
        <f t="shared" ca="1" si="44"/>
        <v>94</v>
      </c>
    </row>
    <row r="205" spans="4:18" x14ac:dyDescent="0.25">
      <c r="D205" s="17">
        <f>'Local weather Data'!I199</f>
        <v>31911.133333333342</v>
      </c>
      <c r="E205" s="17">
        <f>'Local weather Data'!N200</f>
        <v>40396.616666666669</v>
      </c>
      <c r="F205" s="17">
        <f>'Local weather Data'!S200</f>
        <v>25250.416666666672</v>
      </c>
      <c r="G205" s="17">
        <f>'Local weather Data'!AA200</f>
        <v>41259.274999999987</v>
      </c>
      <c r="H205" s="17">
        <f>'Local weather Data'!AI200</f>
        <v>47337.45833333335</v>
      </c>
      <c r="J205" s="22">
        <v>41107</v>
      </c>
      <c r="K205" s="23">
        <f t="shared" ca="1" si="41"/>
        <v>41205</v>
      </c>
      <c r="L205" s="23">
        <f t="shared" si="42"/>
        <v>41172</v>
      </c>
      <c r="M205" s="24">
        <f t="shared" ca="1" si="45"/>
        <v>-33</v>
      </c>
      <c r="N205" s="23">
        <f t="shared" si="43"/>
        <v>41409</v>
      </c>
      <c r="O205" s="23">
        <f t="shared" si="46"/>
        <v>41204</v>
      </c>
      <c r="P205" s="23">
        <f t="shared" si="47"/>
        <v>41172</v>
      </c>
      <c r="Q205" s="35"/>
      <c r="R205" s="24">
        <f t="shared" ca="1" si="44"/>
        <v>98</v>
      </c>
    </row>
    <row r="206" spans="4:18" x14ac:dyDescent="0.25">
      <c r="D206" s="17">
        <f>'Local weather Data'!I200</f>
        <v>32377.166666666675</v>
      </c>
      <c r="E206" s="17">
        <f>'Local weather Data'!N201</f>
        <v>40936.616666666669</v>
      </c>
      <c r="F206" s="17">
        <f>'Local weather Data'!S201</f>
        <v>25640.416666666672</v>
      </c>
      <c r="G206" s="17">
        <f>'Local weather Data'!AA201</f>
        <v>41724.274999999987</v>
      </c>
      <c r="H206" s="17">
        <f>'Local weather Data'!AI201</f>
        <v>47877.45833333335</v>
      </c>
      <c r="J206" s="22">
        <v>41108</v>
      </c>
      <c r="K206" s="23">
        <f t="shared" ca="1" si="41"/>
        <v>41212</v>
      </c>
      <c r="L206" s="23">
        <f t="shared" si="42"/>
        <v>41174</v>
      </c>
      <c r="M206" s="24">
        <f t="shared" ca="1" si="45"/>
        <v>-38</v>
      </c>
      <c r="N206" s="23">
        <f t="shared" si="43"/>
        <v>41411</v>
      </c>
      <c r="O206" s="23">
        <f t="shared" si="46"/>
        <v>41211</v>
      </c>
      <c r="P206" s="23">
        <f t="shared" si="47"/>
        <v>41174</v>
      </c>
      <c r="Q206" s="35"/>
      <c r="R206" s="24">
        <f t="shared" ca="1" si="44"/>
        <v>104</v>
      </c>
    </row>
    <row r="207" spans="4:18" x14ac:dyDescent="0.25">
      <c r="D207" s="17">
        <f>'Local weather Data'!I201</f>
        <v>32842.166666666679</v>
      </c>
      <c r="E207" s="17">
        <f>'Local weather Data'!N202</f>
        <v>41475.416666666672</v>
      </c>
      <c r="F207" s="17">
        <f>'Local weather Data'!S202</f>
        <v>26029.550000000007</v>
      </c>
      <c r="G207" s="17">
        <f>'Local weather Data'!AA202</f>
        <v>42188.241666666654</v>
      </c>
      <c r="H207" s="17">
        <f>'Local weather Data'!AI202</f>
        <v>48416.258333333353</v>
      </c>
      <c r="J207" s="22">
        <v>41109</v>
      </c>
      <c r="K207" s="23">
        <f t="shared" ca="1" si="41"/>
        <v>41221</v>
      </c>
      <c r="L207" s="23">
        <f t="shared" si="42"/>
        <v>41176</v>
      </c>
      <c r="M207" s="24">
        <f t="shared" ca="1" si="45"/>
        <v>-45</v>
      </c>
      <c r="N207" s="23">
        <f t="shared" si="43"/>
        <v>41413</v>
      </c>
      <c r="O207" s="23">
        <f t="shared" si="46"/>
        <v>41220</v>
      </c>
      <c r="P207" s="23">
        <f t="shared" si="47"/>
        <v>41176</v>
      </c>
      <c r="Q207" s="35"/>
      <c r="R207" s="24">
        <f t="shared" ca="1" si="44"/>
        <v>112</v>
      </c>
    </row>
    <row r="208" spans="4:18" x14ac:dyDescent="0.25">
      <c r="D208" s="17">
        <f>'Local weather Data'!I202</f>
        <v>33306.133333333346</v>
      </c>
      <c r="E208" s="17">
        <f>'Local weather Data'!N203</f>
        <v>42013.01666666667</v>
      </c>
      <c r="F208" s="17">
        <f>'Local weather Data'!S203</f>
        <v>26417.816666666673</v>
      </c>
      <c r="G208" s="17">
        <f>'Local weather Data'!AA203</f>
        <v>42651.174999999988</v>
      </c>
      <c r="H208" s="17">
        <f>'Local weather Data'!AI203</f>
        <v>48953.858333333352</v>
      </c>
      <c r="J208" s="22">
        <v>41110</v>
      </c>
      <c r="K208" s="23">
        <f t="shared" ca="1" si="41"/>
        <v>41347</v>
      </c>
      <c r="L208" s="23">
        <f t="shared" si="42"/>
        <v>41178</v>
      </c>
      <c r="M208" s="24">
        <f t="shared" ca="1" si="45"/>
        <v>-169</v>
      </c>
      <c r="N208" s="23">
        <f t="shared" si="43"/>
        <v>41415</v>
      </c>
      <c r="O208" s="23">
        <f t="shared" si="46"/>
        <v>41346</v>
      </c>
      <c r="P208" s="23">
        <f t="shared" si="47"/>
        <v>41178</v>
      </c>
      <c r="Q208" s="35"/>
      <c r="R208" s="24">
        <f t="shared" ca="1" si="44"/>
        <v>237</v>
      </c>
    </row>
    <row r="209" spans="4:18" x14ac:dyDescent="0.25">
      <c r="D209" s="17">
        <f>'Local weather Data'!I203</f>
        <v>33769.06666666668</v>
      </c>
      <c r="E209" s="17">
        <f>'Local weather Data'!N204</f>
        <v>42556.866666666669</v>
      </c>
      <c r="F209" s="17">
        <f>'Local weather Data'!S204</f>
        <v>26812.666666666672</v>
      </c>
      <c r="G209" s="17">
        <f>'Local weather Data'!AA204</f>
        <v>43120.524999999987</v>
      </c>
      <c r="H209" s="17">
        <f>'Local weather Data'!AI204</f>
        <v>49497.70833333335</v>
      </c>
      <c r="J209" s="22">
        <v>41111</v>
      </c>
      <c r="K209" s="23">
        <f t="shared" ca="1" si="41"/>
        <v>41361</v>
      </c>
      <c r="L209" s="23">
        <f t="shared" si="42"/>
        <v>41180</v>
      </c>
      <c r="M209" s="24">
        <f t="shared" ca="1" si="45"/>
        <v>-181</v>
      </c>
      <c r="N209" s="23">
        <f t="shared" si="43"/>
        <v>41417</v>
      </c>
      <c r="O209" s="23">
        <f t="shared" si="46"/>
        <v>41360</v>
      </c>
      <c r="P209" s="23">
        <f t="shared" si="47"/>
        <v>41180</v>
      </c>
      <c r="Q209" s="35"/>
      <c r="R209" s="24">
        <f t="shared" ca="1" si="44"/>
        <v>250</v>
      </c>
    </row>
    <row r="210" spans="4:18" x14ac:dyDescent="0.25">
      <c r="D210" s="17">
        <f>'Local weather Data'!I204</f>
        <v>34238.416666666679</v>
      </c>
      <c r="E210" s="17">
        <f>'Local weather Data'!N205</f>
        <v>43106.933333333334</v>
      </c>
      <c r="F210" s="17">
        <f>'Local weather Data'!S205</f>
        <v>27214.066666666673</v>
      </c>
      <c r="G210" s="17">
        <f>'Local weather Data'!AA205</f>
        <v>43596.258333333317</v>
      </c>
      <c r="H210" s="17">
        <f>'Local weather Data'!AI205</f>
        <v>50047.775000000016</v>
      </c>
      <c r="J210" s="22">
        <v>41112</v>
      </c>
      <c r="K210" s="23">
        <f t="shared" ca="1" si="41"/>
        <v>41369</v>
      </c>
      <c r="L210" s="23">
        <f t="shared" si="42"/>
        <v>41183</v>
      </c>
      <c r="M210" s="24">
        <f t="shared" ca="1" si="45"/>
        <v>-186</v>
      </c>
      <c r="N210" s="23">
        <f t="shared" si="43"/>
        <v>41419</v>
      </c>
      <c r="O210" s="23">
        <f t="shared" si="46"/>
        <v>41368</v>
      </c>
      <c r="P210" s="23">
        <f t="shared" si="47"/>
        <v>41183</v>
      </c>
      <c r="Q210" s="35"/>
      <c r="R210" s="24">
        <f t="shared" ca="1" si="44"/>
        <v>257</v>
      </c>
    </row>
    <row r="211" spans="4:18" x14ac:dyDescent="0.25">
      <c r="D211" s="17">
        <f>'Local weather Data'!I205</f>
        <v>34714.150000000009</v>
      </c>
      <c r="E211" s="17">
        <f>'Local weather Data'!N206</f>
        <v>43655.76666666667</v>
      </c>
      <c r="F211" s="17">
        <f>'Local weather Data'!S206</f>
        <v>27614.566666666673</v>
      </c>
      <c r="G211" s="17">
        <f>'Local weather Data'!AA206</f>
        <v>44070.924999999981</v>
      </c>
      <c r="H211" s="17">
        <f>'Local weather Data'!AI206</f>
        <v>50596.608333333352</v>
      </c>
      <c r="J211" s="22">
        <v>41113</v>
      </c>
      <c r="K211" s="23">
        <f t="shared" ca="1" si="41"/>
        <v>41375</v>
      </c>
      <c r="L211" s="23">
        <f t="shared" si="42"/>
        <v>41185</v>
      </c>
      <c r="M211" s="24">
        <f t="shared" ca="1" si="45"/>
        <v>-190</v>
      </c>
      <c r="N211" s="23">
        <f t="shared" si="43"/>
        <v>41420</v>
      </c>
      <c r="O211" s="23">
        <f t="shared" si="46"/>
        <v>41374</v>
      </c>
      <c r="P211" s="23">
        <f t="shared" si="47"/>
        <v>41185</v>
      </c>
      <c r="Q211" s="35"/>
      <c r="R211" s="24">
        <f t="shared" ca="1" si="44"/>
        <v>262</v>
      </c>
    </row>
    <row r="212" spans="4:18" x14ac:dyDescent="0.25">
      <c r="D212" s="17">
        <f>'Local weather Data'!I206</f>
        <v>35188.816666666673</v>
      </c>
      <c r="E212" s="17">
        <f>'Local weather Data'!N207</f>
        <v>44203.366666666669</v>
      </c>
      <c r="F212" s="17">
        <f>'Local weather Data'!S207</f>
        <v>28014.166666666672</v>
      </c>
      <c r="G212" s="17">
        <f>'Local weather Data'!AA207</f>
        <v>44544.52499999998</v>
      </c>
      <c r="H212" s="17">
        <f>'Local weather Data'!AI207</f>
        <v>51144.20833333335</v>
      </c>
      <c r="J212" s="22">
        <v>41114</v>
      </c>
      <c r="K212" s="23">
        <f t="shared" ref="K212:K275" ca="1" si="48">LOOKUP(D213+$B$8,$D$7:$D$736,$J$7:$J$735)</f>
        <v>41379</v>
      </c>
      <c r="L212" s="23">
        <f t="shared" si="42"/>
        <v>41188</v>
      </c>
      <c r="M212" s="24">
        <f t="shared" ca="1" si="45"/>
        <v>-191</v>
      </c>
      <c r="N212" s="23">
        <f t="shared" si="43"/>
        <v>41422</v>
      </c>
      <c r="O212" s="23">
        <f t="shared" si="46"/>
        <v>41378</v>
      </c>
      <c r="P212" s="23">
        <f t="shared" si="47"/>
        <v>41188</v>
      </c>
      <c r="Q212" s="35"/>
      <c r="R212" s="24">
        <f t="shared" ca="1" si="44"/>
        <v>265</v>
      </c>
    </row>
    <row r="213" spans="4:18" x14ac:dyDescent="0.25">
      <c r="D213" s="17">
        <f>'Local weather Data'!I207</f>
        <v>35662.416666666672</v>
      </c>
      <c r="E213" s="17">
        <f>'Local weather Data'!N208</f>
        <v>44742.35</v>
      </c>
      <c r="F213" s="17">
        <f>'Local weather Data'!S208</f>
        <v>28405.483333333337</v>
      </c>
      <c r="G213" s="17">
        <f>'Local weather Data'!AA208</f>
        <v>45009.674999999981</v>
      </c>
      <c r="H213" s="17">
        <f>'Local weather Data'!AI208</f>
        <v>51683.19166666668</v>
      </c>
      <c r="J213" s="22">
        <v>41115</v>
      </c>
      <c r="K213" s="23">
        <f t="shared" ca="1" si="48"/>
        <v>41383</v>
      </c>
      <c r="L213" s="23">
        <f t="shared" si="42"/>
        <v>41191</v>
      </c>
      <c r="M213" s="24">
        <f t="shared" ca="1" si="45"/>
        <v>-192</v>
      </c>
      <c r="N213" s="23">
        <f t="shared" si="43"/>
        <v>41423</v>
      </c>
      <c r="O213" s="23">
        <f t="shared" si="46"/>
        <v>41382</v>
      </c>
      <c r="P213" s="23">
        <f t="shared" si="47"/>
        <v>41191</v>
      </c>
      <c r="Q213" s="35"/>
      <c r="R213" s="24">
        <f t="shared" ca="1" si="44"/>
        <v>268</v>
      </c>
    </row>
    <row r="214" spans="4:18" x14ac:dyDescent="0.25">
      <c r="D214" s="17">
        <f>'Local weather Data'!I208</f>
        <v>36127.566666666673</v>
      </c>
      <c r="E214" s="17">
        <f>'Local weather Data'!N209</f>
        <v>45280.116666666669</v>
      </c>
      <c r="F214" s="17">
        <f>'Local weather Data'!S209</f>
        <v>28795.916666666672</v>
      </c>
      <c r="G214" s="17">
        <f>'Local weather Data'!AA209</f>
        <v>45473.77499999998</v>
      </c>
      <c r="H214" s="17">
        <f>'Local weather Data'!AI209</f>
        <v>52220.95833333335</v>
      </c>
      <c r="J214" s="22">
        <v>41116</v>
      </c>
      <c r="K214" s="23">
        <f t="shared" ca="1" si="48"/>
        <v>41387</v>
      </c>
      <c r="L214" s="23">
        <f t="shared" si="42"/>
        <v>41195</v>
      </c>
      <c r="M214" s="24">
        <f t="shared" ca="1" si="45"/>
        <v>-192</v>
      </c>
      <c r="N214" s="23">
        <f t="shared" si="43"/>
        <v>41425</v>
      </c>
      <c r="O214" s="23">
        <f t="shared" si="46"/>
        <v>41386</v>
      </c>
      <c r="P214" s="23">
        <f t="shared" si="47"/>
        <v>41195</v>
      </c>
      <c r="Q214" s="35"/>
      <c r="R214" s="24">
        <f t="shared" ca="1" si="44"/>
        <v>271</v>
      </c>
    </row>
    <row r="215" spans="4:18" x14ac:dyDescent="0.25">
      <c r="D215" s="17">
        <f>'Local weather Data'!I209</f>
        <v>36591.666666666672</v>
      </c>
      <c r="E215" s="17">
        <f>'Local weather Data'!N210</f>
        <v>45809.316666666666</v>
      </c>
      <c r="F215" s="17">
        <f>'Local weather Data'!S210</f>
        <v>29178.116666666672</v>
      </c>
      <c r="G215" s="17">
        <f>'Local weather Data'!AA210</f>
        <v>45929.474999999977</v>
      </c>
      <c r="H215" s="17">
        <f>'Local weather Data'!AI210</f>
        <v>52750.158333333347</v>
      </c>
      <c r="J215" s="22">
        <v>41117</v>
      </c>
      <c r="K215" s="23">
        <f t="shared" ca="1" si="48"/>
        <v>41390</v>
      </c>
      <c r="L215" s="23">
        <f t="shared" si="42"/>
        <v>41199</v>
      </c>
      <c r="M215" s="24">
        <f t="shared" ca="1" si="45"/>
        <v>-191</v>
      </c>
      <c r="N215" s="23">
        <f t="shared" si="43"/>
        <v>41426</v>
      </c>
      <c r="O215" s="23">
        <f t="shared" si="46"/>
        <v>41389</v>
      </c>
      <c r="P215" s="23">
        <f t="shared" si="47"/>
        <v>41199</v>
      </c>
      <c r="Q215" s="35"/>
      <c r="R215" s="24">
        <f t="shared" ca="1" si="44"/>
        <v>273</v>
      </c>
    </row>
    <row r="216" spans="4:18" x14ac:dyDescent="0.25">
      <c r="D216" s="17">
        <f>'Local weather Data'!I210</f>
        <v>37047.366666666669</v>
      </c>
      <c r="E216" s="17">
        <f>'Local weather Data'!N211</f>
        <v>46337.316666666666</v>
      </c>
      <c r="F216" s="17">
        <f>'Local weather Data'!S211</f>
        <v>29559.450000000004</v>
      </c>
      <c r="G216" s="17">
        <f>'Local weather Data'!AA211</f>
        <v>46384.141666666641</v>
      </c>
      <c r="H216" s="17">
        <f>'Local weather Data'!AI211</f>
        <v>53278.158333333347</v>
      </c>
      <c r="J216" s="22">
        <v>41118</v>
      </c>
      <c r="K216" s="23">
        <f t="shared" ca="1" si="48"/>
        <v>41393</v>
      </c>
      <c r="L216" s="23">
        <f t="shared" si="42"/>
        <v>41203</v>
      </c>
      <c r="M216" s="24">
        <f t="shared" ca="1" si="45"/>
        <v>-190</v>
      </c>
      <c r="N216" s="23">
        <f t="shared" si="43"/>
        <v>41428</v>
      </c>
      <c r="O216" s="23">
        <f t="shared" si="46"/>
        <v>41392</v>
      </c>
      <c r="P216" s="23">
        <f t="shared" si="47"/>
        <v>41203</v>
      </c>
      <c r="Q216" s="35"/>
      <c r="R216" s="24">
        <f t="shared" ca="1" si="44"/>
        <v>275</v>
      </c>
    </row>
    <row r="217" spans="4:18" x14ac:dyDescent="0.25">
      <c r="D217" s="17">
        <f>'Local weather Data'!I211</f>
        <v>37502.033333333333</v>
      </c>
      <c r="E217" s="17">
        <f>'Local weather Data'!N212</f>
        <v>46864.116666666669</v>
      </c>
      <c r="F217" s="17">
        <f>'Local weather Data'!S212</f>
        <v>29939.916666666672</v>
      </c>
      <c r="G217" s="17">
        <f>'Local weather Data'!AA212</f>
        <v>46837.774999999972</v>
      </c>
      <c r="H217" s="17">
        <f>'Local weather Data'!AI212</f>
        <v>53804.95833333335</v>
      </c>
      <c r="J217" s="22">
        <v>41119</v>
      </c>
      <c r="K217" s="23">
        <f t="shared" ca="1" si="48"/>
        <v>41395</v>
      </c>
      <c r="L217" s="23">
        <f t="shared" si="42"/>
        <v>41209</v>
      </c>
      <c r="M217" s="24">
        <f t="shared" ca="1" si="45"/>
        <v>-186</v>
      </c>
      <c r="N217" s="23">
        <f t="shared" si="43"/>
        <v>41429</v>
      </c>
      <c r="O217" s="23">
        <f t="shared" si="46"/>
        <v>41394</v>
      </c>
      <c r="P217" s="23">
        <f t="shared" si="47"/>
        <v>41209</v>
      </c>
      <c r="Q217" s="35"/>
      <c r="R217" s="24">
        <f t="shared" ca="1" si="44"/>
        <v>276</v>
      </c>
    </row>
    <row r="218" spans="4:18" x14ac:dyDescent="0.25">
      <c r="D218" s="17">
        <f>'Local weather Data'!I212</f>
        <v>37955.666666666664</v>
      </c>
      <c r="E218" s="17">
        <f>'Local weather Data'!N213</f>
        <v>47389.116666666669</v>
      </c>
      <c r="F218" s="17">
        <f>'Local weather Data'!S213</f>
        <v>30319.083333333339</v>
      </c>
      <c r="G218" s="17">
        <f>'Local weather Data'!AA213</f>
        <v>47289.858333333308</v>
      </c>
      <c r="H218" s="17">
        <f>'Local weather Data'!AI213</f>
        <v>54329.95833333335</v>
      </c>
      <c r="J218" s="22">
        <v>41120</v>
      </c>
      <c r="K218" s="23">
        <f t="shared" ca="1" si="48"/>
        <v>41398</v>
      </c>
      <c r="L218" s="23">
        <f t="shared" si="42"/>
        <v>41215</v>
      </c>
      <c r="M218" s="24">
        <f t="shared" ca="1" si="45"/>
        <v>-183</v>
      </c>
      <c r="N218" s="23">
        <f t="shared" si="43"/>
        <v>41430</v>
      </c>
      <c r="O218" s="23">
        <f t="shared" si="46"/>
        <v>41397</v>
      </c>
      <c r="P218" s="23">
        <f t="shared" si="47"/>
        <v>41215</v>
      </c>
      <c r="Q218" s="35"/>
      <c r="R218" s="24">
        <f t="shared" ca="1" si="44"/>
        <v>278</v>
      </c>
    </row>
    <row r="219" spans="4:18" x14ac:dyDescent="0.25">
      <c r="D219" s="17">
        <f>'Local weather Data'!I213</f>
        <v>38407.75</v>
      </c>
      <c r="E219" s="17">
        <f>'Local weather Data'!N214</f>
        <v>47912.316666666666</v>
      </c>
      <c r="F219" s="17">
        <f>'Local weather Data'!S214</f>
        <v>30696.950000000004</v>
      </c>
      <c r="G219" s="17">
        <f>'Local weather Data'!AA214</f>
        <v>47740.391666666641</v>
      </c>
      <c r="H219" s="17">
        <f>'Local weather Data'!AI214</f>
        <v>54853.158333333347</v>
      </c>
      <c r="J219" s="22">
        <v>41121</v>
      </c>
      <c r="K219" s="23">
        <f t="shared" ca="1" si="48"/>
        <v>41400</v>
      </c>
      <c r="L219" s="23">
        <f t="shared" si="42"/>
        <v>41222</v>
      </c>
      <c r="M219" s="24">
        <f t="shared" ca="1" si="45"/>
        <v>-178</v>
      </c>
      <c r="N219" s="23">
        <f t="shared" si="43"/>
        <v>41432</v>
      </c>
      <c r="O219" s="23">
        <f t="shared" si="46"/>
        <v>41399</v>
      </c>
      <c r="P219" s="23">
        <f t="shared" si="47"/>
        <v>41222</v>
      </c>
      <c r="Q219" s="35"/>
      <c r="R219" s="24">
        <f t="shared" ca="1" si="44"/>
        <v>279</v>
      </c>
    </row>
    <row r="220" spans="4:18" x14ac:dyDescent="0.25">
      <c r="D220" s="17">
        <f>'Local weather Data'!I214</f>
        <v>38858.283333333333</v>
      </c>
      <c r="E220" s="17">
        <f>'Local weather Data'!N215</f>
        <v>48434.316666666666</v>
      </c>
      <c r="F220" s="17">
        <f>'Local weather Data'!S215</f>
        <v>31073.950000000004</v>
      </c>
      <c r="G220" s="17">
        <f>'Local weather Data'!AA215</f>
        <v>48189.891666666641</v>
      </c>
      <c r="H220" s="17">
        <f>'Local weather Data'!AI215</f>
        <v>55375.158333333347</v>
      </c>
      <c r="J220" s="22">
        <v>41122</v>
      </c>
      <c r="K220" s="23">
        <f t="shared" ca="1" si="48"/>
        <v>41403</v>
      </c>
      <c r="L220" s="23">
        <f t="shared" si="42"/>
        <v>41232</v>
      </c>
      <c r="M220" s="24">
        <f t="shared" ca="1" si="45"/>
        <v>-171</v>
      </c>
      <c r="N220" s="23">
        <f t="shared" si="43"/>
        <v>41433</v>
      </c>
      <c r="O220" s="23">
        <f t="shared" si="46"/>
        <v>41402</v>
      </c>
      <c r="P220" s="23">
        <f t="shared" si="47"/>
        <v>41232</v>
      </c>
      <c r="Q220" s="35"/>
      <c r="R220" s="24">
        <f t="shared" ca="1" si="44"/>
        <v>281</v>
      </c>
    </row>
    <row r="221" spans="4:18" x14ac:dyDescent="0.25">
      <c r="D221" s="17">
        <f>'Local weather Data'!I215</f>
        <v>39307.783333333333</v>
      </c>
      <c r="E221" s="17">
        <f>'Local weather Data'!N216</f>
        <v>48955.116666666669</v>
      </c>
      <c r="F221" s="17">
        <f>'Local weather Data'!S216</f>
        <v>31450.083333333339</v>
      </c>
      <c r="G221" s="17">
        <f>'Local weather Data'!AA216</f>
        <v>48638.358333333308</v>
      </c>
      <c r="H221" s="17">
        <f>'Local weather Data'!AI216</f>
        <v>55895.95833333335</v>
      </c>
      <c r="J221" s="22">
        <v>41123</v>
      </c>
      <c r="K221" s="23">
        <f t="shared" ca="1" si="48"/>
        <v>41405</v>
      </c>
      <c r="L221" s="23">
        <f t="shared" si="42"/>
        <v>41338</v>
      </c>
      <c r="M221" s="24">
        <f t="shared" ca="1" si="45"/>
        <v>-67</v>
      </c>
      <c r="N221" s="23">
        <f t="shared" si="43"/>
        <v>41434</v>
      </c>
      <c r="O221" s="23">
        <f t="shared" si="46"/>
        <v>41404</v>
      </c>
      <c r="P221" s="23">
        <f t="shared" si="47"/>
        <v>41338</v>
      </c>
      <c r="Q221" s="35"/>
      <c r="R221" s="24">
        <f t="shared" ca="1" si="44"/>
        <v>282</v>
      </c>
    </row>
    <row r="222" spans="4:18" x14ac:dyDescent="0.25">
      <c r="D222" s="17">
        <f>'Local weather Data'!I216</f>
        <v>39756.25</v>
      </c>
      <c r="E222" s="17">
        <f>'Local weather Data'!N217</f>
        <v>49474.716666666667</v>
      </c>
      <c r="F222" s="17">
        <f>'Local weather Data'!S217</f>
        <v>31825.350000000006</v>
      </c>
      <c r="G222" s="17">
        <f>'Local weather Data'!AA217</f>
        <v>49085.791666666642</v>
      </c>
      <c r="H222" s="17">
        <f>'Local weather Data'!AI217</f>
        <v>56415.558333333349</v>
      </c>
      <c r="J222" s="22">
        <v>41124</v>
      </c>
      <c r="K222" s="23">
        <f t="shared" ca="1" si="48"/>
        <v>41407</v>
      </c>
      <c r="L222" s="23">
        <f t="shared" si="42"/>
        <v>41350</v>
      </c>
      <c r="M222" s="24">
        <f t="shared" ca="1" si="45"/>
        <v>-57</v>
      </c>
      <c r="N222" s="23">
        <f t="shared" si="43"/>
        <v>41435</v>
      </c>
      <c r="O222" s="23">
        <f t="shared" si="46"/>
        <v>41406</v>
      </c>
      <c r="P222" s="23">
        <f t="shared" si="47"/>
        <v>41350</v>
      </c>
      <c r="Q222" s="35"/>
      <c r="R222" s="24">
        <f t="shared" ca="1" si="44"/>
        <v>283</v>
      </c>
    </row>
    <row r="223" spans="4:18" x14ac:dyDescent="0.25">
      <c r="D223" s="17">
        <f>'Local weather Data'!I217</f>
        <v>40203.683333333334</v>
      </c>
      <c r="E223" s="17">
        <f>'Local weather Data'!N218</f>
        <v>49992.51666666667</v>
      </c>
      <c r="F223" s="17">
        <f>'Local weather Data'!S218</f>
        <v>32199.316666666673</v>
      </c>
      <c r="G223" s="17">
        <f>'Local weather Data'!AA218</f>
        <v>49531.674999999974</v>
      </c>
      <c r="H223" s="17">
        <f>'Local weather Data'!AI218</f>
        <v>56933.358333333352</v>
      </c>
      <c r="J223" s="22">
        <v>41125</v>
      </c>
      <c r="K223" s="23">
        <f t="shared" ca="1" si="48"/>
        <v>41408</v>
      </c>
      <c r="L223" s="23">
        <f t="shared" si="42"/>
        <v>41358</v>
      </c>
      <c r="M223" s="24">
        <f t="shared" ca="1" si="45"/>
        <v>-50</v>
      </c>
      <c r="N223" s="23">
        <f t="shared" si="43"/>
        <v>41437</v>
      </c>
      <c r="O223" s="23">
        <f t="shared" si="46"/>
        <v>41407</v>
      </c>
      <c r="P223" s="23">
        <f t="shared" si="47"/>
        <v>41358</v>
      </c>
      <c r="Q223" s="35"/>
      <c r="R223" s="24">
        <f t="shared" ca="1" si="44"/>
        <v>283</v>
      </c>
    </row>
    <row r="224" spans="4:18" x14ac:dyDescent="0.25">
      <c r="D224" s="17">
        <f>'Local weather Data'!I218</f>
        <v>40649.566666666666</v>
      </c>
      <c r="E224" s="17">
        <f>'Local weather Data'!N219</f>
        <v>50509.116666666669</v>
      </c>
      <c r="F224" s="17">
        <f>'Local weather Data'!S219</f>
        <v>32572.416666666672</v>
      </c>
      <c r="G224" s="17">
        <f>'Local weather Data'!AA219</f>
        <v>49976.524999999972</v>
      </c>
      <c r="H224" s="17">
        <f>'Local weather Data'!AI219</f>
        <v>57449.95833333335</v>
      </c>
      <c r="J224" s="22">
        <v>41126</v>
      </c>
      <c r="K224" s="23">
        <f t="shared" ca="1" si="48"/>
        <v>41410</v>
      </c>
      <c r="L224" s="23">
        <f t="shared" si="42"/>
        <v>41364</v>
      </c>
      <c r="M224" s="24">
        <f t="shared" ca="1" si="45"/>
        <v>-46</v>
      </c>
      <c r="N224" s="23">
        <f t="shared" si="43"/>
        <v>41438</v>
      </c>
      <c r="O224" s="23">
        <f t="shared" si="46"/>
        <v>41409</v>
      </c>
      <c r="P224" s="23">
        <f t="shared" si="47"/>
        <v>41364</v>
      </c>
      <c r="Q224" s="35"/>
      <c r="R224" s="24">
        <f t="shared" ca="1" si="44"/>
        <v>284</v>
      </c>
    </row>
    <row r="225" spans="4:18" x14ac:dyDescent="0.25">
      <c r="D225" s="17">
        <f>'Local weather Data'!I219</f>
        <v>41094.416666666664</v>
      </c>
      <c r="E225" s="17">
        <f>'Local weather Data'!N220</f>
        <v>51024.51666666667</v>
      </c>
      <c r="F225" s="17">
        <f>'Local weather Data'!S220</f>
        <v>32944.65</v>
      </c>
      <c r="G225" s="17">
        <f>'Local weather Data'!AA220</f>
        <v>50420.341666666638</v>
      </c>
      <c r="H225" s="17">
        <f>'Local weather Data'!AI220</f>
        <v>57965.358333333352</v>
      </c>
      <c r="J225" s="22">
        <v>41127</v>
      </c>
      <c r="K225" s="23">
        <f t="shared" ca="1" si="48"/>
        <v>41412</v>
      </c>
      <c r="L225" s="23">
        <f t="shared" si="42"/>
        <v>41369</v>
      </c>
      <c r="M225" s="24">
        <f t="shared" ca="1" si="45"/>
        <v>-43</v>
      </c>
      <c r="N225" s="23">
        <f t="shared" si="43"/>
        <v>41439</v>
      </c>
      <c r="O225" s="23">
        <f t="shared" si="46"/>
        <v>41411</v>
      </c>
      <c r="P225" s="23">
        <f t="shared" si="47"/>
        <v>41369</v>
      </c>
      <c r="Q225" s="35"/>
      <c r="R225" s="24">
        <f t="shared" ca="1" si="44"/>
        <v>285</v>
      </c>
    </row>
    <row r="226" spans="4:18" x14ac:dyDescent="0.25">
      <c r="D226" s="17">
        <f>'Local weather Data'!I220</f>
        <v>41538.23333333333</v>
      </c>
      <c r="E226" s="17">
        <f>'Local weather Data'!N221</f>
        <v>51530.983333333337</v>
      </c>
      <c r="F226" s="17">
        <f>'Local weather Data'!S221</f>
        <v>33308.450000000004</v>
      </c>
      <c r="G226" s="17">
        <f>'Local weather Data'!AA221</f>
        <v>50855.474999999969</v>
      </c>
      <c r="H226" s="17">
        <f>'Local weather Data'!AI221</f>
        <v>58471.825000000019</v>
      </c>
      <c r="J226" s="22">
        <v>41128</v>
      </c>
      <c r="K226" s="23">
        <f t="shared" ca="1" si="48"/>
        <v>41413</v>
      </c>
      <c r="L226" s="23">
        <f t="shared" si="42"/>
        <v>41373</v>
      </c>
      <c r="M226" s="24">
        <f t="shared" ca="1" si="45"/>
        <v>-40</v>
      </c>
      <c r="N226" s="23">
        <f t="shared" si="43"/>
        <v>41440</v>
      </c>
      <c r="O226" s="23">
        <f t="shared" si="46"/>
        <v>41412</v>
      </c>
      <c r="P226" s="23">
        <f t="shared" si="47"/>
        <v>41373</v>
      </c>
      <c r="Q226" s="35"/>
      <c r="R226" s="24">
        <f t="shared" ca="1" si="44"/>
        <v>285</v>
      </c>
    </row>
    <row r="227" spans="4:18" x14ac:dyDescent="0.25">
      <c r="D227" s="17">
        <f>'Local weather Data'!I221</f>
        <v>41973.366666666661</v>
      </c>
      <c r="E227" s="17">
        <f>'Local weather Data'!N222</f>
        <v>52029.15</v>
      </c>
      <c r="F227" s="17">
        <f>'Local weather Data'!S222</f>
        <v>33664.28333333334</v>
      </c>
      <c r="G227" s="17">
        <f>'Local weather Data'!AA222</f>
        <v>51282.474999999969</v>
      </c>
      <c r="H227" s="17">
        <f>'Local weather Data'!AI222</f>
        <v>58969.991666666683</v>
      </c>
      <c r="J227" s="22">
        <v>41129</v>
      </c>
      <c r="K227" s="23">
        <f t="shared" ca="1" si="48"/>
        <v>41415</v>
      </c>
      <c r="L227" s="23">
        <f t="shared" si="42"/>
        <v>41377</v>
      </c>
      <c r="M227" s="24">
        <f t="shared" ca="1" si="45"/>
        <v>-38</v>
      </c>
      <c r="N227" s="23">
        <f t="shared" si="43"/>
        <v>41441</v>
      </c>
      <c r="O227" s="23">
        <f t="shared" si="46"/>
        <v>41414</v>
      </c>
      <c r="P227" s="23">
        <f t="shared" si="47"/>
        <v>41377</v>
      </c>
      <c r="Q227" s="35"/>
      <c r="R227" s="24">
        <f t="shared" ca="1" si="44"/>
        <v>286</v>
      </c>
    </row>
    <row r="228" spans="4:18" x14ac:dyDescent="0.25">
      <c r="D228" s="17">
        <f>'Local weather Data'!I222</f>
        <v>42400.366666666661</v>
      </c>
      <c r="E228" s="17">
        <f>'Local weather Data'!N223</f>
        <v>52526.15</v>
      </c>
      <c r="F228" s="17">
        <f>'Local weather Data'!S223</f>
        <v>34019.28333333334</v>
      </c>
      <c r="G228" s="17">
        <f>'Local weather Data'!AA223</f>
        <v>51708.474999999969</v>
      </c>
      <c r="H228" s="17">
        <f>'Local weather Data'!AI223</f>
        <v>59466.991666666683</v>
      </c>
      <c r="J228" s="22">
        <v>41130</v>
      </c>
      <c r="K228" s="23">
        <f t="shared" ca="1" si="48"/>
        <v>41416</v>
      </c>
      <c r="L228" s="23">
        <f t="shared" si="42"/>
        <v>41381</v>
      </c>
      <c r="M228" s="24">
        <f t="shared" ca="1" si="45"/>
        <v>-35</v>
      </c>
      <c r="N228" s="23">
        <f t="shared" si="43"/>
        <v>41442</v>
      </c>
      <c r="O228" s="23">
        <f t="shared" si="46"/>
        <v>41415</v>
      </c>
      <c r="P228" s="23">
        <f t="shared" si="47"/>
        <v>41381</v>
      </c>
      <c r="Q228" s="35"/>
      <c r="R228" s="24">
        <f t="shared" ca="1" si="44"/>
        <v>286</v>
      </c>
    </row>
    <row r="229" spans="4:18" x14ac:dyDescent="0.25">
      <c r="D229" s="17">
        <f>'Local weather Data'!I223</f>
        <v>42826.366666666661</v>
      </c>
      <c r="E229" s="17">
        <f>'Local weather Data'!N224</f>
        <v>53020.816666666666</v>
      </c>
      <c r="F229" s="17">
        <f>'Local weather Data'!S224</f>
        <v>34372.616666666676</v>
      </c>
      <c r="G229" s="17">
        <f>'Local weather Data'!AA224</f>
        <v>52132.474999999969</v>
      </c>
      <c r="H229" s="17">
        <f>'Local weather Data'!AI224</f>
        <v>59961.658333333347</v>
      </c>
      <c r="J229" s="22">
        <v>41131</v>
      </c>
      <c r="K229" s="23">
        <f t="shared" ca="1" si="48"/>
        <v>41418</v>
      </c>
      <c r="L229" s="23">
        <f t="shared" si="42"/>
        <v>41384</v>
      </c>
      <c r="M229" s="24">
        <f t="shared" ca="1" si="45"/>
        <v>-34</v>
      </c>
      <c r="N229" s="23">
        <f t="shared" si="43"/>
        <v>41443</v>
      </c>
      <c r="O229" s="23">
        <f t="shared" si="46"/>
        <v>41417</v>
      </c>
      <c r="P229" s="23">
        <f t="shared" si="47"/>
        <v>41384</v>
      </c>
      <c r="Q229" s="35"/>
      <c r="R229" s="24">
        <f t="shared" ca="1" si="44"/>
        <v>287</v>
      </c>
    </row>
    <row r="230" spans="4:18" x14ac:dyDescent="0.25">
      <c r="D230" s="17">
        <f>'Local weather Data'!I224</f>
        <v>43250.366666666661</v>
      </c>
      <c r="E230" s="17">
        <f>'Local weather Data'!N225</f>
        <v>53514.316666666666</v>
      </c>
      <c r="F230" s="17">
        <f>'Local weather Data'!S225</f>
        <v>34725.116666666676</v>
      </c>
      <c r="G230" s="17">
        <f>'Local weather Data'!AA225</f>
        <v>52555.474999999969</v>
      </c>
      <c r="H230" s="17">
        <f>'Local weather Data'!AI225</f>
        <v>60455.158333333347</v>
      </c>
      <c r="J230" s="22">
        <v>41132</v>
      </c>
      <c r="K230" s="23">
        <f t="shared" ca="1" si="48"/>
        <v>41419</v>
      </c>
      <c r="L230" s="23">
        <f t="shared" si="42"/>
        <v>41387</v>
      </c>
      <c r="M230" s="24">
        <f t="shared" ca="1" si="45"/>
        <v>-32</v>
      </c>
      <c r="N230" s="23">
        <f t="shared" si="43"/>
        <v>41444</v>
      </c>
      <c r="O230" s="23">
        <f t="shared" si="46"/>
        <v>41418</v>
      </c>
      <c r="P230" s="23">
        <f t="shared" si="47"/>
        <v>41387</v>
      </c>
      <c r="Q230" s="35"/>
      <c r="R230" s="24">
        <f t="shared" ca="1" si="44"/>
        <v>287</v>
      </c>
    </row>
    <row r="231" spans="4:18" x14ac:dyDescent="0.25">
      <c r="D231" s="17">
        <f>'Local weather Data'!I225</f>
        <v>43673.366666666661</v>
      </c>
      <c r="E231" s="17">
        <f>'Local weather Data'!N226</f>
        <v>54006.066666666666</v>
      </c>
      <c r="F231" s="17">
        <f>'Local weather Data'!S226</f>
        <v>35076.366666666676</v>
      </c>
      <c r="G231" s="17">
        <f>'Local weather Data'!AA226</f>
        <v>52976.974999999969</v>
      </c>
      <c r="H231" s="17">
        <f>'Local weather Data'!AI226</f>
        <v>60946.908333333347</v>
      </c>
      <c r="J231" s="22">
        <v>41133</v>
      </c>
      <c r="K231" s="23">
        <f t="shared" ca="1" si="48"/>
        <v>41421</v>
      </c>
      <c r="L231" s="23">
        <f t="shared" si="42"/>
        <v>41389</v>
      </c>
      <c r="M231" s="24">
        <f t="shared" ca="1" si="45"/>
        <v>-32</v>
      </c>
      <c r="N231" s="23">
        <f t="shared" si="43"/>
        <v>41445</v>
      </c>
      <c r="O231" s="23">
        <f t="shared" si="46"/>
        <v>41420</v>
      </c>
      <c r="P231" s="23">
        <f t="shared" si="47"/>
        <v>41389</v>
      </c>
      <c r="Q231" s="35"/>
      <c r="R231" s="24">
        <f t="shared" ca="1" si="44"/>
        <v>288</v>
      </c>
    </row>
    <row r="232" spans="4:18" x14ac:dyDescent="0.25">
      <c r="D232" s="17">
        <f>'Local weather Data'!I226</f>
        <v>44094.866666666661</v>
      </c>
      <c r="E232" s="17">
        <f>'Local weather Data'!N227</f>
        <v>54496.65</v>
      </c>
      <c r="F232" s="17">
        <f>'Local weather Data'!S227</f>
        <v>35426.78333333334</v>
      </c>
      <c r="G232" s="17">
        <f>'Local weather Data'!AA227</f>
        <v>53397.474999999969</v>
      </c>
      <c r="H232" s="17">
        <f>'Local weather Data'!AI227</f>
        <v>61437.491666666683</v>
      </c>
      <c r="J232" s="22">
        <v>41134</v>
      </c>
      <c r="K232" s="23">
        <f t="shared" ca="1" si="48"/>
        <v>41422</v>
      </c>
      <c r="L232" s="23">
        <f t="shared" si="42"/>
        <v>41392</v>
      </c>
      <c r="M232" s="24">
        <f t="shared" ca="1" si="45"/>
        <v>-30</v>
      </c>
      <c r="N232" s="23">
        <f t="shared" si="43"/>
        <v>41446</v>
      </c>
      <c r="O232" s="23">
        <f t="shared" si="46"/>
        <v>41421</v>
      </c>
      <c r="P232" s="23">
        <f t="shared" si="47"/>
        <v>41392</v>
      </c>
      <c r="Q232" s="35"/>
      <c r="R232" s="24">
        <f t="shared" ca="1" si="44"/>
        <v>288</v>
      </c>
    </row>
    <row r="233" spans="4:18" x14ac:dyDescent="0.25">
      <c r="D233" s="17">
        <f>'Local weather Data'!I227</f>
        <v>44515.366666666661</v>
      </c>
      <c r="E233" s="17">
        <f>'Local weather Data'!N228</f>
        <v>54978.5</v>
      </c>
      <c r="F233" s="17">
        <f>'Local weather Data'!S228</f>
        <v>35768.966666666674</v>
      </c>
      <c r="G233" s="17">
        <f>'Local weather Data'!AA228</f>
        <v>53809.49166666664</v>
      </c>
      <c r="H233" s="17">
        <f>'Local weather Data'!AI228</f>
        <v>61919.341666666682</v>
      </c>
      <c r="J233" s="22">
        <v>41135</v>
      </c>
      <c r="K233" s="23">
        <f t="shared" ca="1" si="48"/>
        <v>41423</v>
      </c>
      <c r="L233" s="23">
        <f t="shared" si="42"/>
        <v>41394</v>
      </c>
      <c r="M233" s="24">
        <f t="shared" ca="1" si="45"/>
        <v>-29</v>
      </c>
      <c r="N233" s="23">
        <f t="shared" si="43"/>
        <v>41447</v>
      </c>
      <c r="O233" s="23">
        <f t="shared" si="46"/>
        <v>41422</v>
      </c>
      <c r="P233" s="23">
        <f t="shared" si="47"/>
        <v>41394</v>
      </c>
      <c r="Q233" s="35"/>
      <c r="R233" s="24">
        <f t="shared" ca="1" si="44"/>
        <v>288</v>
      </c>
    </row>
    <row r="234" spans="4:18" x14ac:dyDescent="0.25">
      <c r="D234" s="17">
        <f>'Local weather Data'!I228</f>
        <v>44927.383333333331</v>
      </c>
      <c r="E234" s="17">
        <f>'Local weather Data'!N229</f>
        <v>55459.199999999997</v>
      </c>
      <c r="F234" s="17">
        <f>'Local weather Data'!S229</f>
        <v>36110.333333333343</v>
      </c>
      <c r="G234" s="17">
        <f>'Local weather Data'!AA229</f>
        <v>54220.524999999972</v>
      </c>
      <c r="H234" s="17">
        <f>'Local weather Data'!AI229</f>
        <v>62400.041666666679</v>
      </c>
      <c r="J234" s="22">
        <v>41136</v>
      </c>
      <c r="K234" s="23">
        <f t="shared" ca="1" si="48"/>
        <v>41424</v>
      </c>
      <c r="L234" s="23">
        <f t="shared" si="42"/>
        <v>41396</v>
      </c>
      <c r="M234" s="24">
        <f t="shared" ca="1" si="45"/>
        <v>-28</v>
      </c>
      <c r="N234" s="23">
        <f t="shared" si="43"/>
        <v>41448</v>
      </c>
      <c r="O234" s="23">
        <f t="shared" si="46"/>
        <v>41423</v>
      </c>
      <c r="P234" s="23">
        <f t="shared" si="47"/>
        <v>41396</v>
      </c>
      <c r="Q234" s="35"/>
      <c r="R234" s="24">
        <f t="shared" ca="1" si="44"/>
        <v>288</v>
      </c>
    </row>
    <row r="235" spans="4:18" x14ac:dyDescent="0.25">
      <c r="D235" s="17">
        <f>'Local weather Data'!I229</f>
        <v>45338.416666666664</v>
      </c>
      <c r="E235" s="17">
        <f>'Local weather Data'!N230</f>
        <v>55931.23333333333</v>
      </c>
      <c r="F235" s="17">
        <f>'Local weather Data'!S230</f>
        <v>36443.53333333334</v>
      </c>
      <c r="G235" s="17">
        <f>'Local weather Data'!AA230</f>
        <v>54623.141666666641</v>
      </c>
      <c r="H235" s="17">
        <f>'Local weather Data'!AI230</f>
        <v>62872.075000000012</v>
      </c>
      <c r="J235" s="22">
        <v>41137</v>
      </c>
      <c r="K235" s="23">
        <f t="shared" ca="1" si="48"/>
        <v>41426</v>
      </c>
      <c r="L235" s="23">
        <f t="shared" si="42"/>
        <v>41398</v>
      </c>
      <c r="M235" s="24">
        <f t="shared" ca="1" si="45"/>
        <v>-28</v>
      </c>
      <c r="N235" s="23">
        <f t="shared" si="43"/>
        <v>41449</v>
      </c>
      <c r="O235" s="23">
        <f t="shared" si="46"/>
        <v>41425</v>
      </c>
      <c r="P235" s="23">
        <f t="shared" si="47"/>
        <v>41398</v>
      </c>
      <c r="Q235" s="35"/>
      <c r="R235" s="24">
        <f t="shared" ca="1" si="44"/>
        <v>289</v>
      </c>
    </row>
    <row r="236" spans="4:18" x14ac:dyDescent="0.25">
      <c r="D236" s="17">
        <f>'Local weather Data'!I230</f>
        <v>45741.033333333333</v>
      </c>
      <c r="E236" s="17">
        <f>'Local weather Data'!N231</f>
        <v>56402.133333333331</v>
      </c>
      <c r="F236" s="17">
        <f>'Local weather Data'!S231</f>
        <v>36775.933333333342</v>
      </c>
      <c r="G236" s="17">
        <f>'Local weather Data'!AA231</f>
        <v>55024.791666666642</v>
      </c>
      <c r="H236" s="17">
        <f>'Local weather Data'!AI231</f>
        <v>63342.975000000013</v>
      </c>
      <c r="J236" s="22">
        <v>41138</v>
      </c>
      <c r="K236" s="23">
        <f t="shared" ca="1" si="48"/>
        <v>41427</v>
      </c>
      <c r="L236" s="23">
        <f t="shared" si="42"/>
        <v>41399</v>
      </c>
      <c r="M236" s="24">
        <f t="shared" ca="1" si="45"/>
        <v>-28</v>
      </c>
      <c r="N236" s="23">
        <f t="shared" si="43"/>
        <v>41450</v>
      </c>
      <c r="O236" s="23">
        <f t="shared" si="46"/>
        <v>41426</v>
      </c>
      <c r="P236" s="23">
        <f t="shared" si="47"/>
        <v>41399</v>
      </c>
      <c r="Q236" s="35"/>
      <c r="R236" s="24">
        <f t="shared" ca="1" si="44"/>
        <v>289</v>
      </c>
    </row>
    <row r="237" spans="4:18" x14ac:dyDescent="0.25">
      <c r="D237" s="17">
        <f>'Local weather Data'!I231</f>
        <v>46142.683333333334</v>
      </c>
      <c r="E237" s="17">
        <f>'Local weather Data'!N232</f>
        <v>56871.333333333328</v>
      </c>
      <c r="F237" s="17">
        <f>'Local weather Data'!S232</f>
        <v>37107.133333333339</v>
      </c>
      <c r="G237" s="17">
        <f>'Local weather Data'!AA232</f>
        <v>55424.99166666664</v>
      </c>
      <c r="H237" s="17">
        <f>'Local weather Data'!AI232</f>
        <v>63812.17500000001</v>
      </c>
      <c r="J237" s="22">
        <v>41139</v>
      </c>
      <c r="K237" s="23">
        <f t="shared" ca="1" si="48"/>
        <v>41428</v>
      </c>
      <c r="L237" s="23">
        <f t="shared" si="42"/>
        <v>41401</v>
      </c>
      <c r="M237" s="24">
        <f t="shared" ca="1" si="45"/>
        <v>-27</v>
      </c>
      <c r="N237" s="23">
        <f t="shared" si="43"/>
        <v>41451</v>
      </c>
      <c r="O237" s="23">
        <f t="shared" si="46"/>
        <v>41427</v>
      </c>
      <c r="P237" s="23">
        <f t="shared" si="47"/>
        <v>41401</v>
      </c>
      <c r="Q237" s="35"/>
      <c r="R237" s="24">
        <f t="shared" ca="1" si="44"/>
        <v>289</v>
      </c>
    </row>
    <row r="238" spans="4:18" x14ac:dyDescent="0.25">
      <c r="D238" s="17">
        <f>'Local weather Data'!I232</f>
        <v>46542.883333333331</v>
      </c>
      <c r="E238" s="17">
        <f>'Local weather Data'!N233</f>
        <v>57332.516666666663</v>
      </c>
      <c r="F238" s="17">
        <f>'Local weather Data'!S233</f>
        <v>37430.650000000009</v>
      </c>
      <c r="G238" s="17">
        <f>'Local weather Data'!AA233</f>
        <v>55817.341666666638</v>
      </c>
      <c r="H238" s="17">
        <f>'Local weather Data'!AI233</f>
        <v>64273.358333333344</v>
      </c>
      <c r="J238" s="22">
        <v>41140</v>
      </c>
      <c r="K238" s="23">
        <f t="shared" ca="1" si="48"/>
        <v>41429</v>
      </c>
      <c r="L238" s="23">
        <f t="shared" si="42"/>
        <v>41403</v>
      </c>
      <c r="M238" s="24">
        <f t="shared" ca="1" si="45"/>
        <v>-26</v>
      </c>
      <c r="N238" s="23">
        <f t="shared" si="43"/>
        <v>41452</v>
      </c>
      <c r="O238" s="23">
        <f t="shared" si="46"/>
        <v>41428</v>
      </c>
      <c r="P238" s="23">
        <f t="shared" si="47"/>
        <v>41403</v>
      </c>
      <c r="Q238" s="35"/>
      <c r="R238" s="24">
        <f t="shared" ca="1" si="44"/>
        <v>289</v>
      </c>
    </row>
    <row r="239" spans="4:18" x14ac:dyDescent="0.25">
      <c r="D239" s="17">
        <f>'Local weather Data'!I233</f>
        <v>46935.23333333333</v>
      </c>
      <c r="E239" s="17">
        <f>'Local weather Data'!N234</f>
        <v>57791.46666666666</v>
      </c>
      <c r="F239" s="17">
        <f>'Local weather Data'!S234</f>
        <v>37752.600000000006</v>
      </c>
      <c r="G239" s="17">
        <f>'Local weather Data'!AA234</f>
        <v>56207.791666666635</v>
      </c>
      <c r="H239" s="17">
        <f>'Local weather Data'!AI234</f>
        <v>64732.308333333342</v>
      </c>
      <c r="J239" s="22">
        <v>41141</v>
      </c>
      <c r="K239" s="23">
        <f t="shared" ca="1" si="48"/>
        <v>41430</v>
      </c>
      <c r="L239" s="23">
        <f t="shared" si="42"/>
        <v>41404</v>
      </c>
      <c r="M239" s="24">
        <f t="shared" ca="1" si="45"/>
        <v>-26</v>
      </c>
      <c r="N239" s="23">
        <f t="shared" si="43"/>
        <v>41453</v>
      </c>
      <c r="O239" s="23">
        <f t="shared" si="46"/>
        <v>41429</v>
      </c>
      <c r="P239" s="23">
        <f t="shared" si="47"/>
        <v>41404</v>
      </c>
      <c r="Q239" s="35"/>
      <c r="R239" s="24">
        <f t="shared" ca="1" si="44"/>
        <v>289</v>
      </c>
    </row>
    <row r="240" spans="4:18" x14ac:dyDescent="0.25">
      <c r="D240" s="17">
        <f>'Local weather Data'!I234</f>
        <v>47325.683333333327</v>
      </c>
      <c r="E240" s="17">
        <f>'Local weather Data'!N235</f>
        <v>58248.741666666661</v>
      </c>
      <c r="F240" s="17">
        <f>'Local weather Data'!S235</f>
        <v>38073.375000000007</v>
      </c>
      <c r="G240" s="17">
        <f>'Local weather Data'!AA235</f>
        <v>56596.816666666637</v>
      </c>
      <c r="H240" s="17">
        <f>'Local weather Data'!AI235</f>
        <v>65189.583333333343</v>
      </c>
      <c r="J240" s="22">
        <v>41142</v>
      </c>
      <c r="K240" s="23">
        <f t="shared" ca="1" si="48"/>
        <v>41431</v>
      </c>
      <c r="L240" s="23">
        <f t="shared" si="42"/>
        <v>41406</v>
      </c>
      <c r="M240" s="24">
        <f t="shared" ca="1" si="45"/>
        <v>-25</v>
      </c>
      <c r="N240" s="23">
        <f t="shared" si="43"/>
        <v>41454</v>
      </c>
      <c r="O240" s="23">
        <f t="shared" si="46"/>
        <v>41430</v>
      </c>
      <c r="P240" s="23">
        <f t="shared" si="47"/>
        <v>41406</v>
      </c>
      <c r="Q240" s="35"/>
      <c r="R240" s="24">
        <f t="shared" ca="1" si="44"/>
        <v>289</v>
      </c>
    </row>
    <row r="241" spans="4:18" x14ac:dyDescent="0.25">
      <c r="D241" s="17">
        <f>'Local weather Data'!I235</f>
        <v>47714.708333333328</v>
      </c>
      <c r="E241" s="17">
        <f>'Local weather Data'!N236</f>
        <v>58698.09166666666</v>
      </c>
      <c r="F241" s="17">
        <f>'Local weather Data'!S236</f>
        <v>38386.558333333342</v>
      </c>
      <c r="G241" s="17">
        <f>'Local weather Data'!AA236</f>
        <v>56978.083333333307</v>
      </c>
      <c r="H241" s="17">
        <f>'Local weather Data'!AI236</f>
        <v>65638.933333333349</v>
      </c>
      <c r="J241" s="22">
        <v>41143</v>
      </c>
      <c r="K241" s="23">
        <f t="shared" ca="1" si="48"/>
        <v>41432</v>
      </c>
      <c r="L241" s="23">
        <f t="shared" si="42"/>
        <v>41407</v>
      </c>
      <c r="M241" s="24">
        <f t="shared" ca="1" si="45"/>
        <v>-25</v>
      </c>
      <c r="N241" s="23">
        <f t="shared" si="43"/>
        <v>41454</v>
      </c>
      <c r="O241" s="23">
        <f t="shared" si="46"/>
        <v>41431</v>
      </c>
      <c r="P241" s="23">
        <f t="shared" si="47"/>
        <v>41407</v>
      </c>
      <c r="Q241" s="35"/>
      <c r="R241" s="24">
        <f t="shared" ca="1" si="44"/>
        <v>289</v>
      </c>
    </row>
    <row r="242" spans="4:18" x14ac:dyDescent="0.25">
      <c r="D242" s="17">
        <f>'Local weather Data'!I236</f>
        <v>48095.974999999999</v>
      </c>
      <c r="E242" s="17">
        <f>'Local weather Data'!N237</f>
        <v>59139.008333333324</v>
      </c>
      <c r="F242" s="17">
        <f>'Local weather Data'!S237</f>
        <v>38691.808333333342</v>
      </c>
      <c r="G242" s="17">
        <f>'Local weather Data'!AA237</f>
        <v>57351.166666666642</v>
      </c>
      <c r="H242" s="17">
        <f>'Local weather Data'!AI237</f>
        <v>66079.85000000002</v>
      </c>
      <c r="J242" s="22">
        <v>41144</v>
      </c>
      <c r="K242" s="23">
        <f t="shared" ca="1" si="48"/>
        <v>41433</v>
      </c>
      <c r="L242" s="23">
        <f t="shared" si="42"/>
        <v>41409</v>
      </c>
      <c r="M242" s="24">
        <f t="shared" ca="1" si="45"/>
        <v>-24</v>
      </c>
      <c r="N242" s="23">
        <f t="shared" si="43"/>
        <v>41455</v>
      </c>
      <c r="O242" s="23">
        <f t="shared" si="46"/>
        <v>41432</v>
      </c>
      <c r="P242" s="23">
        <f t="shared" si="47"/>
        <v>41409</v>
      </c>
      <c r="Q242" s="35"/>
      <c r="R242" s="24">
        <f t="shared" ca="1" si="44"/>
        <v>289</v>
      </c>
    </row>
    <row r="243" spans="4:18" x14ac:dyDescent="0.25">
      <c r="D243" s="17">
        <f>'Local weather Data'!I237</f>
        <v>48469.058333333334</v>
      </c>
      <c r="E243" s="17">
        <f>'Local weather Data'!N238</f>
        <v>59578.299999999988</v>
      </c>
      <c r="F243" s="17">
        <f>'Local weather Data'!S238</f>
        <v>38995.933333333342</v>
      </c>
      <c r="G243" s="17">
        <f>'Local weather Data'!AA238</f>
        <v>57722.874999999978</v>
      </c>
      <c r="H243" s="17">
        <f>'Local weather Data'!AI238</f>
        <v>66519.141666666692</v>
      </c>
      <c r="J243" s="22">
        <v>41145</v>
      </c>
      <c r="K243" s="23">
        <f t="shared" ca="1" si="48"/>
        <v>41434</v>
      </c>
      <c r="L243" s="23">
        <f t="shared" si="42"/>
        <v>41410</v>
      </c>
      <c r="M243" s="24">
        <f t="shared" ca="1" si="45"/>
        <v>-24</v>
      </c>
      <c r="N243" s="23">
        <f t="shared" si="43"/>
        <v>41456</v>
      </c>
      <c r="O243" s="23">
        <f t="shared" si="46"/>
        <v>41433</v>
      </c>
      <c r="P243" s="23">
        <f t="shared" si="47"/>
        <v>41410</v>
      </c>
      <c r="Q243" s="35"/>
      <c r="R243" s="24">
        <f t="shared" ca="1" si="44"/>
        <v>289</v>
      </c>
    </row>
    <row r="244" spans="4:18" x14ac:dyDescent="0.25">
      <c r="D244" s="17">
        <f>'Local weather Data'!I238</f>
        <v>48840.76666666667</v>
      </c>
      <c r="E244" s="17">
        <f>'Local weather Data'!N239</f>
        <v>60016.508333333324</v>
      </c>
      <c r="F244" s="17">
        <f>'Local weather Data'!S239</f>
        <v>39299.308333333342</v>
      </c>
      <c r="G244" s="17">
        <f>'Local weather Data'!AA239</f>
        <v>58093.666666666642</v>
      </c>
      <c r="H244" s="17">
        <f>'Local weather Data'!AI239</f>
        <v>66957.35000000002</v>
      </c>
      <c r="J244" s="22">
        <v>41146</v>
      </c>
      <c r="K244" s="23">
        <f t="shared" ca="1" si="48"/>
        <v>41435</v>
      </c>
      <c r="L244" s="23">
        <f t="shared" si="42"/>
        <v>41411</v>
      </c>
      <c r="M244" s="24">
        <f t="shared" ca="1" si="45"/>
        <v>-24</v>
      </c>
      <c r="N244" s="23">
        <f t="shared" si="43"/>
        <v>41457</v>
      </c>
      <c r="O244" s="23">
        <f t="shared" si="46"/>
        <v>41434</v>
      </c>
      <c r="P244" s="23">
        <f t="shared" si="47"/>
        <v>41411</v>
      </c>
      <c r="Q244" s="35"/>
      <c r="R244" s="24">
        <f t="shared" ca="1" si="44"/>
        <v>289</v>
      </c>
    </row>
    <row r="245" spans="4:18" x14ac:dyDescent="0.25">
      <c r="D245" s="17">
        <f>'Local weather Data'!I239</f>
        <v>49211.558333333334</v>
      </c>
      <c r="E245" s="17">
        <f>'Local weather Data'!N240</f>
        <v>60439.658333333326</v>
      </c>
      <c r="F245" s="17">
        <f>'Local weather Data'!S240</f>
        <v>39588.125000000007</v>
      </c>
      <c r="G245" s="17">
        <f>'Local weather Data'!AA240</f>
        <v>58449.649999999972</v>
      </c>
      <c r="H245" s="17">
        <f>'Local weather Data'!AI240</f>
        <v>67380.500000000015</v>
      </c>
      <c r="J245" s="22">
        <v>41147</v>
      </c>
      <c r="K245" s="23">
        <f t="shared" ca="1" si="48"/>
        <v>41436</v>
      </c>
      <c r="L245" s="23">
        <f t="shared" si="42"/>
        <v>41412</v>
      </c>
      <c r="M245" s="24">
        <f t="shared" ca="1" si="45"/>
        <v>-24</v>
      </c>
      <c r="N245" s="23">
        <f t="shared" si="43"/>
        <v>41458</v>
      </c>
      <c r="O245" s="23">
        <f t="shared" si="46"/>
        <v>41435</v>
      </c>
      <c r="P245" s="23">
        <f t="shared" si="47"/>
        <v>41412</v>
      </c>
      <c r="Q245" s="35"/>
      <c r="R245" s="24">
        <f t="shared" ca="1" si="44"/>
        <v>289</v>
      </c>
    </row>
    <row r="246" spans="4:18" x14ac:dyDescent="0.25">
      <c r="D246" s="17">
        <f>'Local weather Data'!I240</f>
        <v>49567.541666666664</v>
      </c>
      <c r="E246" s="17">
        <f>'Local weather Data'!N241</f>
        <v>60861.233333333323</v>
      </c>
      <c r="F246" s="17">
        <f>'Local weather Data'!S241</f>
        <v>39875.866666666676</v>
      </c>
      <c r="G246" s="17">
        <f>'Local weather Data'!AA241</f>
        <v>58804.308333333305</v>
      </c>
      <c r="H246" s="17">
        <f>'Local weather Data'!AI241</f>
        <v>67802.075000000012</v>
      </c>
      <c r="J246" s="22">
        <v>41148</v>
      </c>
      <c r="K246" s="23">
        <f t="shared" ca="1" si="48"/>
        <v>41437</v>
      </c>
      <c r="L246" s="23">
        <f t="shared" si="42"/>
        <v>41414</v>
      </c>
      <c r="M246" s="24">
        <f t="shared" ca="1" si="45"/>
        <v>-23</v>
      </c>
      <c r="N246" s="23">
        <f t="shared" si="43"/>
        <v>41458</v>
      </c>
      <c r="O246" s="23">
        <f t="shared" si="46"/>
        <v>41436</v>
      </c>
      <c r="P246" s="23">
        <f t="shared" si="47"/>
        <v>41414</v>
      </c>
      <c r="Q246" s="35"/>
      <c r="R246" s="24">
        <f t="shared" ca="1" si="44"/>
        <v>289</v>
      </c>
    </row>
    <row r="247" spans="4:18" x14ac:dyDescent="0.25">
      <c r="D247" s="17">
        <f>'Local weather Data'!I241</f>
        <v>49922.2</v>
      </c>
      <c r="E247" s="17">
        <f>'Local weather Data'!N242</f>
        <v>61281.758333333324</v>
      </c>
      <c r="F247" s="17">
        <f>'Local weather Data'!S242</f>
        <v>40162.891666666677</v>
      </c>
      <c r="G247" s="17">
        <f>'Local weather Data'!AA242</f>
        <v>59158.083333333307</v>
      </c>
      <c r="H247" s="17">
        <f>'Local weather Data'!AI242</f>
        <v>68222.600000000006</v>
      </c>
      <c r="J247" s="22">
        <v>41149</v>
      </c>
      <c r="K247" s="23">
        <f t="shared" ca="1" si="48"/>
        <v>41438</v>
      </c>
      <c r="L247" s="23">
        <f t="shared" si="42"/>
        <v>41415</v>
      </c>
      <c r="M247" s="24">
        <f t="shared" ca="1" si="45"/>
        <v>-23</v>
      </c>
      <c r="N247" s="23">
        <f t="shared" si="43"/>
        <v>41459</v>
      </c>
      <c r="O247" s="23">
        <f t="shared" si="46"/>
        <v>41437</v>
      </c>
      <c r="P247" s="23">
        <f t="shared" si="47"/>
        <v>41415</v>
      </c>
      <c r="Q247" s="35"/>
      <c r="R247" s="24">
        <f t="shared" ca="1" si="44"/>
        <v>289</v>
      </c>
    </row>
    <row r="248" spans="4:18" x14ac:dyDescent="0.25">
      <c r="D248" s="17">
        <f>'Local weather Data'!I242</f>
        <v>50275.974999999999</v>
      </c>
      <c r="E248" s="17">
        <f>'Local weather Data'!N243</f>
        <v>61694.058333333327</v>
      </c>
      <c r="F248" s="17">
        <f>'Local weather Data'!S243</f>
        <v>40442.19166666668</v>
      </c>
      <c r="G248" s="17">
        <f>'Local weather Data'!AA243</f>
        <v>59503.88333333331</v>
      </c>
      <c r="H248" s="17">
        <f>'Local weather Data'!AI243</f>
        <v>68634.900000000009</v>
      </c>
      <c r="J248" s="22">
        <v>41150</v>
      </c>
      <c r="K248" s="23">
        <f t="shared" ca="1" si="48"/>
        <v>41439</v>
      </c>
      <c r="L248" s="23">
        <f t="shared" si="42"/>
        <v>41416</v>
      </c>
      <c r="M248" s="24">
        <f t="shared" ca="1" si="45"/>
        <v>-23</v>
      </c>
      <c r="N248" s="23">
        <f t="shared" si="43"/>
        <v>41460</v>
      </c>
      <c r="O248" s="23">
        <f t="shared" si="46"/>
        <v>41438</v>
      </c>
      <c r="P248" s="23">
        <f t="shared" si="47"/>
        <v>41416</v>
      </c>
      <c r="Q248" s="35"/>
      <c r="R248" s="24">
        <f t="shared" ca="1" si="44"/>
        <v>289</v>
      </c>
    </row>
    <row r="249" spans="4:18" x14ac:dyDescent="0.25">
      <c r="D249" s="17">
        <f>'Local weather Data'!I243</f>
        <v>50621.775000000001</v>
      </c>
      <c r="E249" s="17">
        <f>'Local weather Data'!N244</f>
        <v>62097.674999999996</v>
      </c>
      <c r="F249" s="17">
        <f>'Local weather Data'!S244</f>
        <v>40713.475000000013</v>
      </c>
      <c r="G249" s="17">
        <f>'Local weather Data'!AA244</f>
        <v>59841.333333333307</v>
      </c>
      <c r="H249" s="17">
        <f>'Local weather Data'!AI244</f>
        <v>69038.516666666677</v>
      </c>
      <c r="J249" s="22">
        <v>41151</v>
      </c>
      <c r="K249" s="23">
        <f t="shared" ca="1" si="48"/>
        <v>41440</v>
      </c>
      <c r="L249" s="23">
        <f t="shared" si="42"/>
        <v>41417</v>
      </c>
      <c r="M249" s="24">
        <f t="shared" ca="1" si="45"/>
        <v>-23</v>
      </c>
      <c r="N249" s="23">
        <f t="shared" si="43"/>
        <v>41461</v>
      </c>
      <c r="O249" s="23">
        <f t="shared" si="46"/>
        <v>41439</v>
      </c>
      <c r="P249" s="23">
        <f t="shared" si="47"/>
        <v>41417</v>
      </c>
      <c r="Q249" s="35"/>
      <c r="R249" s="24">
        <f t="shared" ca="1" si="44"/>
        <v>289</v>
      </c>
    </row>
    <row r="250" spans="4:18" x14ac:dyDescent="0.25">
      <c r="D250" s="17">
        <f>'Local weather Data'!I244</f>
        <v>50959.224999999999</v>
      </c>
      <c r="E250" s="17">
        <f>'Local weather Data'!N245</f>
        <v>62499.766666666663</v>
      </c>
      <c r="F250" s="17">
        <f>'Local weather Data'!S245</f>
        <v>40983.733333333344</v>
      </c>
      <c r="G250" s="17">
        <f>'Local weather Data'!AA245</f>
        <v>60177.50833333331</v>
      </c>
      <c r="H250" s="17">
        <f>'Local weather Data'!AI245</f>
        <v>69440.608333333337</v>
      </c>
      <c r="J250" s="22">
        <v>41152</v>
      </c>
      <c r="K250" s="23">
        <f t="shared" ca="1" si="48"/>
        <v>41440</v>
      </c>
      <c r="L250" s="23">
        <f t="shared" si="42"/>
        <v>41418</v>
      </c>
      <c r="M250" s="24">
        <f t="shared" ca="1" si="45"/>
        <v>-22</v>
      </c>
      <c r="N250" s="23">
        <f t="shared" si="43"/>
        <v>41461</v>
      </c>
      <c r="O250" s="23">
        <f t="shared" si="46"/>
        <v>41439</v>
      </c>
      <c r="P250" s="23">
        <f t="shared" si="47"/>
        <v>41418</v>
      </c>
      <c r="Q250" s="35"/>
      <c r="R250" s="24">
        <f t="shared" ca="1" si="44"/>
        <v>288</v>
      </c>
    </row>
    <row r="251" spans="4:18" x14ac:dyDescent="0.25">
      <c r="D251" s="17">
        <f>'Local weather Data'!I245</f>
        <v>51295.4</v>
      </c>
      <c r="E251" s="17">
        <f>'Local weather Data'!N246</f>
        <v>62894.266666666663</v>
      </c>
      <c r="F251" s="17">
        <f>'Local weather Data'!S246</f>
        <v>41246.733333333344</v>
      </c>
      <c r="G251" s="17">
        <f>'Local weather Data'!AA246</f>
        <v>60506.25833333331</v>
      </c>
      <c r="H251" s="17">
        <f>'Local weather Data'!AI246</f>
        <v>69835.108333333337</v>
      </c>
      <c r="J251" s="22">
        <v>41153</v>
      </c>
      <c r="K251" s="23">
        <f t="shared" ca="1" si="48"/>
        <v>41441</v>
      </c>
      <c r="L251" s="23">
        <f t="shared" si="42"/>
        <v>41419</v>
      </c>
      <c r="M251" s="24">
        <f t="shared" ca="1" si="45"/>
        <v>-22</v>
      </c>
      <c r="N251" s="23">
        <f t="shared" si="43"/>
        <v>41462</v>
      </c>
      <c r="O251" s="23">
        <f t="shared" si="46"/>
        <v>41440</v>
      </c>
      <c r="P251" s="23">
        <f t="shared" si="47"/>
        <v>41419</v>
      </c>
      <c r="Q251" s="35"/>
      <c r="R251" s="24">
        <f t="shared" ca="1" si="44"/>
        <v>288</v>
      </c>
    </row>
    <row r="252" spans="4:18" x14ac:dyDescent="0.25">
      <c r="D252" s="17">
        <f>'Local weather Data'!I246</f>
        <v>51624.15</v>
      </c>
      <c r="E252" s="17">
        <f>'Local weather Data'!N247</f>
        <v>63287.266666666663</v>
      </c>
      <c r="F252" s="17">
        <f>'Local weather Data'!S247</f>
        <v>41508.733333333344</v>
      </c>
      <c r="G252" s="17">
        <f>'Local weather Data'!AA247</f>
        <v>60833.75833333331</v>
      </c>
      <c r="H252" s="17">
        <f>'Local weather Data'!AI247</f>
        <v>70228.108333333337</v>
      </c>
      <c r="J252" s="22">
        <v>41154</v>
      </c>
      <c r="K252" s="23">
        <f t="shared" ca="1" si="48"/>
        <v>41442</v>
      </c>
      <c r="L252" s="23">
        <f t="shared" si="42"/>
        <v>41420</v>
      </c>
      <c r="M252" s="24">
        <f t="shared" ca="1" si="45"/>
        <v>-22</v>
      </c>
      <c r="N252" s="23">
        <f t="shared" si="43"/>
        <v>41463</v>
      </c>
      <c r="O252" s="23">
        <f t="shared" si="46"/>
        <v>41441</v>
      </c>
      <c r="P252" s="23">
        <f t="shared" si="47"/>
        <v>41420</v>
      </c>
      <c r="Q252" s="35"/>
      <c r="R252" s="24">
        <f t="shared" ca="1" si="44"/>
        <v>288</v>
      </c>
    </row>
    <row r="253" spans="4:18" x14ac:dyDescent="0.25">
      <c r="D253" s="17">
        <f>'Local weather Data'!I247</f>
        <v>51951.65</v>
      </c>
      <c r="E253" s="17">
        <f>'Local weather Data'!N248</f>
        <v>63672.241666666661</v>
      </c>
      <c r="F253" s="17">
        <f>'Local weather Data'!S248</f>
        <v>41763.208333333343</v>
      </c>
      <c r="G253" s="17">
        <f>'Local weather Data'!AA248</f>
        <v>61153.483333333308</v>
      </c>
      <c r="H253" s="17">
        <f>'Local weather Data'!AI248</f>
        <v>70613.083333333343</v>
      </c>
      <c r="J253" s="22">
        <v>41155</v>
      </c>
      <c r="K253" s="23">
        <f t="shared" ca="1" si="48"/>
        <v>41443</v>
      </c>
      <c r="L253" s="23">
        <f t="shared" si="42"/>
        <v>41421</v>
      </c>
      <c r="M253" s="24">
        <f t="shared" ca="1" si="45"/>
        <v>-22</v>
      </c>
      <c r="N253" s="23">
        <f t="shared" si="43"/>
        <v>41463</v>
      </c>
      <c r="O253" s="23">
        <f t="shared" si="46"/>
        <v>41442</v>
      </c>
      <c r="P253" s="23">
        <f t="shared" si="47"/>
        <v>41421</v>
      </c>
      <c r="Q253" s="35"/>
      <c r="R253" s="24">
        <f t="shared" ca="1" si="44"/>
        <v>288</v>
      </c>
    </row>
    <row r="254" spans="4:18" x14ac:dyDescent="0.25">
      <c r="D254" s="17">
        <f>'Local weather Data'!I248</f>
        <v>52271.375</v>
      </c>
      <c r="E254" s="17">
        <f>'Local weather Data'!N249</f>
        <v>64049.241666666661</v>
      </c>
      <c r="F254" s="17">
        <f>'Local weather Data'!S249</f>
        <v>42010.208333333343</v>
      </c>
      <c r="G254" s="17">
        <f>'Local weather Data'!AA249</f>
        <v>61465.483333333308</v>
      </c>
      <c r="H254" s="17">
        <f>'Local weather Data'!AI249</f>
        <v>70990.083333333343</v>
      </c>
      <c r="J254" s="22">
        <v>41156</v>
      </c>
      <c r="K254" s="23">
        <f t="shared" ca="1" si="48"/>
        <v>41444</v>
      </c>
      <c r="L254" s="23">
        <f t="shared" si="42"/>
        <v>41422</v>
      </c>
      <c r="M254" s="24">
        <f t="shared" ca="1" si="45"/>
        <v>-22</v>
      </c>
      <c r="N254" s="23">
        <f t="shared" si="43"/>
        <v>41464</v>
      </c>
      <c r="O254" s="23">
        <f t="shared" si="46"/>
        <v>41443</v>
      </c>
      <c r="P254" s="23">
        <f t="shared" si="47"/>
        <v>41422</v>
      </c>
      <c r="Q254" s="35"/>
      <c r="R254" s="24">
        <f t="shared" ca="1" si="44"/>
        <v>288</v>
      </c>
    </row>
    <row r="255" spans="4:18" x14ac:dyDescent="0.25">
      <c r="D255" s="17">
        <f>'Local weather Data'!I249</f>
        <v>52583.375</v>
      </c>
      <c r="E255" s="17">
        <f>'Local weather Data'!N250</f>
        <v>64424.791666666664</v>
      </c>
      <c r="F255" s="17">
        <f>'Local weather Data'!S250</f>
        <v>42256.258333333346</v>
      </c>
      <c r="G255" s="17">
        <f>'Local weather Data'!AA250</f>
        <v>61776.283333333311</v>
      </c>
      <c r="H255" s="17">
        <f>'Local weather Data'!AI250</f>
        <v>71365.633333333346</v>
      </c>
      <c r="J255" s="22">
        <v>41157</v>
      </c>
      <c r="K255" s="23">
        <f t="shared" ca="1" si="48"/>
        <v>41444</v>
      </c>
      <c r="L255" s="23">
        <f t="shared" si="42"/>
        <v>41423</v>
      </c>
      <c r="M255" s="24">
        <f t="shared" ca="1" si="45"/>
        <v>-21</v>
      </c>
      <c r="N255" s="23">
        <f t="shared" si="43"/>
        <v>41465</v>
      </c>
      <c r="O255" s="23">
        <f t="shared" si="46"/>
        <v>41443</v>
      </c>
      <c r="P255" s="23">
        <f t="shared" si="47"/>
        <v>41423</v>
      </c>
      <c r="Q255" s="35"/>
      <c r="R255" s="24">
        <f t="shared" ca="1" si="44"/>
        <v>287</v>
      </c>
    </row>
    <row r="256" spans="4:18" x14ac:dyDescent="0.25">
      <c r="D256" s="17">
        <f>'Local weather Data'!I250</f>
        <v>52894.175000000003</v>
      </c>
      <c r="E256" s="17">
        <f>'Local weather Data'!N251</f>
        <v>64799.375</v>
      </c>
      <c r="F256" s="17">
        <f>'Local weather Data'!S251</f>
        <v>42501.67500000001</v>
      </c>
      <c r="G256" s="17">
        <f>'Local weather Data'!AA251</f>
        <v>62086.283333333311</v>
      </c>
      <c r="H256" s="17">
        <f>'Local weather Data'!AI251</f>
        <v>71740.216666666674</v>
      </c>
      <c r="J256" s="22">
        <v>41158</v>
      </c>
      <c r="K256" s="23">
        <f t="shared" ca="1" si="48"/>
        <v>41445</v>
      </c>
      <c r="L256" s="23">
        <f t="shared" si="42"/>
        <v>41424</v>
      </c>
      <c r="M256" s="24">
        <f t="shared" ca="1" si="45"/>
        <v>-21</v>
      </c>
      <c r="N256" s="23">
        <f t="shared" si="43"/>
        <v>41465</v>
      </c>
      <c r="O256" s="23">
        <f t="shared" si="46"/>
        <v>41444</v>
      </c>
      <c r="P256" s="23">
        <f t="shared" si="47"/>
        <v>41424</v>
      </c>
      <c r="Q256" s="35"/>
      <c r="R256" s="24">
        <f t="shared" ca="1" si="44"/>
        <v>287</v>
      </c>
    </row>
    <row r="257" spans="4:18" x14ac:dyDescent="0.25">
      <c r="D257" s="17">
        <f>'Local weather Data'!I251</f>
        <v>53204.175000000003</v>
      </c>
      <c r="E257" s="17">
        <f>'Local weather Data'!N252</f>
        <v>65159.64166666667</v>
      </c>
      <c r="F257" s="17">
        <f>'Local weather Data'!S252</f>
        <v>42733.275000000009</v>
      </c>
      <c r="G257" s="17">
        <f>'Local weather Data'!AA252</f>
        <v>62382.216666666645</v>
      </c>
      <c r="H257" s="17">
        <f>'Local weather Data'!AI252</f>
        <v>72100.483333333337</v>
      </c>
      <c r="J257" s="22">
        <v>41159</v>
      </c>
      <c r="K257" s="23">
        <f t="shared" ca="1" si="48"/>
        <v>41446</v>
      </c>
      <c r="L257" s="23">
        <f t="shared" si="42"/>
        <v>41425</v>
      </c>
      <c r="M257" s="24">
        <f t="shared" ca="1" si="45"/>
        <v>-21</v>
      </c>
      <c r="N257" s="23">
        <f t="shared" si="43"/>
        <v>41466</v>
      </c>
      <c r="O257" s="23">
        <f t="shared" si="46"/>
        <v>41445</v>
      </c>
      <c r="P257" s="23">
        <f t="shared" si="47"/>
        <v>41425</v>
      </c>
      <c r="Q257" s="35"/>
      <c r="R257" s="24">
        <f t="shared" ca="1" si="44"/>
        <v>287</v>
      </c>
    </row>
    <row r="258" spans="4:18" x14ac:dyDescent="0.25">
      <c r="D258" s="17">
        <f>'Local weather Data'!I252</f>
        <v>53500.108333333337</v>
      </c>
      <c r="E258" s="17">
        <f>'Local weather Data'!N253</f>
        <v>65518.041666666672</v>
      </c>
      <c r="F258" s="17">
        <f>'Local weather Data'!S253</f>
        <v>42963.67500000001</v>
      </c>
      <c r="G258" s="17">
        <f>'Local weather Data'!AA253</f>
        <v>62676.616666666647</v>
      </c>
      <c r="H258" s="17">
        <f>'Local weather Data'!AI253</f>
        <v>72458.883333333331</v>
      </c>
      <c r="J258" s="22">
        <v>41160</v>
      </c>
      <c r="K258" s="23">
        <f t="shared" ca="1" si="48"/>
        <v>41447</v>
      </c>
      <c r="L258" s="23">
        <f t="shared" si="42"/>
        <v>41425</v>
      </c>
      <c r="M258" s="24">
        <f t="shared" ca="1" si="45"/>
        <v>-22</v>
      </c>
      <c r="N258" s="23">
        <f t="shared" si="43"/>
        <v>41466</v>
      </c>
      <c r="O258" s="23">
        <f t="shared" si="46"/>
        <v>41446</v>
      </c>
      <c r="P258" s="23">
        <f t="shared" si="47"/>
        <v>41425</v>
      </c>
      <c r="Q258" s="35"/>
      <c r="R258" s="24">
        <f t="shared" ca="1" si="44"/>
        <v>287</v>
      </c>
    </row>
    <row r="259" spans="4:18" x14ac:dyDescent="0.25">
      <c r="D259" s="17">
        <f>'Local weather Data'!I253</f>
        <v>53794.508333333339</v>
      </c>
      <c r="E259" s="17">
        <f>'Local weather Data'!N254</f>
        <v>65875.041666666672</v>
      </c>
      <c r="F259" s="17">
        <f>'Local weather Data'!S254</f>
        <v>43193.17500000001</v>
      </c>
      <c r="G259" s="17">
        <f>'Local weather Data'!AA254</f>
        <v>62969.866666666647</v>
      </c>
      <c r="H259" s="17">
        <f>'Local weather Data'!AI254</f>
        <v>72815.883333333331</v>
      </c>
      <c r="J259" s="22">
        <v>41161</v>
      </c>
      <c r="K259" s="23">
        <f t="shared" ca="1" si="48"/>
        <v>41447</v>
      </c>
      <c r="L259" s="23">
        <f t="shared" si="42"/>
        <v>41426</v>
      </c>
      <c r="M259" s="24">
        <f t="shared" ca="1" si="45"/>
        <v>-21</v>
      </c>
      <c r="N259" s="23">
        <f t="shared" si="43"/>
        <v>41467</v>
      </c>
      <c r="O259" s="23">
        <f t="shared" si="46"/>
        <v>41446</v>
      </c>
      <c r="P259" s="23">
        <f t="shared" si="47"/>
        <v>41426</v>
      </c>
      <c r="Q259" s="35"/>
      <c r="R259" s="24">
        <f t="shared" ca="1" si="44"/>
        <v>286</v>
      </c>
    </row>
    <row r="260" spans="4:18" x14ac:dyDescent="0.25">
      <c r="D260" s="17">
        <f>'Local weather Data'!I254</f>
        <v>54087.758333333339</v>
      </c>
      <c r="E260" s="17">
        <f>'Local weather Data'!N255</f>
        <v>66217.941666666666</v>
      </c>
      <c r="F260" s="17">
        <f>'Local weather Data'!S255</f>
        <v>43409.075000000012</v>
      </c>
      <c r="G260" s="17">
        <f>'Local weather Data'!AA255</f>
        <v>63249.266666666648</v>
      </c>
      <c r="H260" s="17">
        <f>'Local weather Data'!AI255</f>
        <v>73158.783333333326</v>
      </c>
      <c r="J260" s="22">
        <v>41162</v>
      </c>
      <c r="K260" s="23">
        <f t="shared" ca="1" si="48"/>
        <v>41448</v>
      </c>
      <c r="L260" s="23">
        <f t="shared" si="42"/>
        <v>41427</v>
      </c>
      <c r="M260" s="24">
        <f t="shared" ca="1" si="45"/>
        <v>-21</v>
      </c>
      <c r="N260" s="23">
        <f t="shared" si="43"/>
        <v>41467</v>
      </c>
      <c r="O260" s="23">
        <f t="shared" si="46"/>
        <v>41447</v>
      </c>
      <c r="P260" s="23">
        <f t="shared" si="47"/>
        <v>41427</v>
      </c>
      <c r="Q260" s="35"/>
      <c r="R260" s="24">
        <f t="shared" ca="1" si="44"/>
        <v>286</v>
      </c>
    </row>
    <row r="261" spans="4:18" x14ac:dyDescent="0.25">
      <c r="D261" s="17">
        <f>'Local weather Data'!I255</f>
        <v>54367.15833333334</v>
      </c>
      <c r="E261" s="17">
        <f>'Local weather Data'!N256</f>
        <v>66559.491666666669</v>
      </c>
      <c r="F261" s="17">
        <f>'Local weather Data'!S256</f>
        <v>43624.125000000015</v>
      </c>
      <c r="G261" s="17">
        <f>'Local weather Data'!AA256</f>
        <v>63527.566666666651</v>
      </c>
      <c r="H261" s="17">
        <f>'Local weather Data'!AI256</f>
        <v>73500.333333333328</v>
      </c>
      <c r="J261" s="22">
        <v>41163</v>
      </c>
      <c r="K261" s="23">
        <f t="shared" ca="1" si="48"/>
        <v>41449</v>
      </c>
      <c r="L261" s="23">
        <f t="shared" si="42"/>
        <v>41428</v>
      </c>
      <c r="M261" s="24">
        <f t="shared" ca="1" si="45"/>
        <v>-21</v>
      </c>
      <c r="N261" s="23">
        <f t="shared" si="43"/>
        <v>41468</v>
      </c>
      <c r="O261" s="23">
        <f t="shared" si="46"/>
        <v>41448</v>
      </c>
      <c r="P261" s="23">
        <f t="shared" si="47"/>
        <v>41428</v>
      </c>
      <c r="Q261" s="35"/>
      <c r="R261" s="24">
        <f t="shared" ca="1" si="44"/>
        <v>286</v>
      </c>
    </row>
    <row r="262" spans="4:18" x14ac:dyDescent="0.25">
      <c r="D262" s="17">
        <f>'Local weather Data'!I256</f>
        <v>54645.458333333343</v>
      </c>
      <c r="E262" s="17">
        <f>'Local weather Data'!N257</f>
        <v>66893.833333333328</v>
      </c>
      <c r="F262" s="17">
        <f>'Local weather Data'!S257</f>
        <v>43832.300000000017</v>
      </c>
      <c r="G262" s="17">
        <f>'Local weather Data'!AA257</f>
        <v>63798.824999999983</v>
      </c>
      <c r="H262" s="17">
        <f>'Local weather Data'!AI257</f>
        <v>73834.674999999988</v>
      </c>
      <c r="J262" s="22">
        <v>41164</v>
      </c>
      <c r="K262" s="23">
        <f t="shared" ca="1" si="48"/>
        <v>41449</v>
      </c>
      <c r="L262" s="23">
        <f t="shared" si="42"/>
        <v>41429</v>
      </c>
      <c r="M262" s="24">
        <f t="shared" ca="1" si="45"/>
        <v>-20</v>
      </c>
      <c r="N262" s="23">
        <f t="shared" si="43"/>
        <v>41469</v>
      </c>
      <c r="O262" s="23">
        <f t="shared" si="46"/>
        <v>41448</v>
      </c>
      <c r="P262" s="23">
        <f t="shared" si="47"/>
        <v>41429</v>
      </c>
      <c r="Q262" s="35"/>
      <c r="R262" s="24">
        <f t="shared" ca="1" si="44"/>
        <v>285</v>
      </c>
    </row>
    <row r="263" spans="4:18" x14ac:dyDescent="0.25">
      <c r="D263" s="17">
        <f>'Local weather Data'!I257</f>
        <v>54916.716666666674</v>
      </c>
      <c r="E263" s="17">
        <f>'Local weather Data'!N258</f>
        <v>67220.566666666666</v>
      </c>
      <c r="F263" s="17">
        <f>'Local weather Data'!S258</f>
        <v>44033.366666666683</v>
      </c>
      <c r="G263" s="17">
        <f>'Local weather Data'!AA258</f>
        <v>64062.724999999984</v>
      </c>
      <c r="H263" s="17">
        <f>'Local weather Data'!AI258</f>
        <v>74161.408333333326</v>
      </c>
      <c r="J263" s="22">
        <v>41165</v>
      </c>
      <c r="K263" s="23">
        <f t="shared" ca="1" si="48"/>
        <v>41450</v>
      </c>
      <c r="L263" s="23">
        <f t="shared" ref="L263:L326" si="49">LOOKUP(E263+$B$8,$E$7:$E$735,$J$7:$J$735)</f>
        <v>41429</v>
      </c>
      <c r="M263" s="24">
        <f t="shared" ca="1" si="45"/>
        <v>-21</v>
      </c>
      <c r="N263" s="23">
        <f t="shared" ref="N263:N326" si="50">LOOKUP(F263+$B$8,$F$7:$F$735,$J$7:$J$735)</f>
        <v>41469</v>
      </c>
      <c r="O263" s="23">
        <f t="shared" si="46"/>
        <v>41449</v>
      </c>
      <c r="P263" s="23">
        <f t="shared" si="47"/>
        <v>41429</v>
      </c>
      <c r="Q263" s="35"/>
      <c r="R263" s="24">
        <f t="shared" ref="R263:R326" ca="1" si="51">K263-J263</f>
        <v>285</v>
      </c>
    </row>
    <row r="264" spans="4:18" x14ac:dyDescent="0.25">
      <c r="D264" s="17">
        <f>'Local weather Data'!I258</f>
        <v>55180.616666666676</v>
      </c>
      <c r="E264" s="17">
        <f>'Local weather Data'!N259</f>
        <v>67546</v>
      </c>
      <c r="F264" s="17">
        <f>'Local weather Data'!S259</f>
        <v>44233.633333333353</v>
      </c>
      <c r="G264" s="17">
        <f>'Local weather Data'!AA259</f>
        <v>64325.574999999983</v>
      </c>
      <c r="H264" s="17">
        <f>'Local weather Data'!AI259</f>
        <v>74486.84166666666</v>
      </c>
      <c r="J264" s="22">
        <v>41166</v>
      </c>
      <c r="K264" s="23">
        <f t="shared" ca="1" si="48"/>
        <v>41450</v>
      </c>
      <c r="L264" s="23">
        <f t="shared" si="49"/>
        <v>41430</v>
      </c>
      <c r="M264" s="24">
        <f t="shared" ref="M264:M327" ca="1" si="52">L264-K264</f>
        <v>-20</v>
      </c>
      <c r="N264" s="23">
        <f t="shared" si="50"/>
        <v>41470</v>
      </c>
      <c r="O264" s="23">
        <f t="shared" ref="O264:O327" si="53">LOOKUP(G264+$B$8,$G$7:$G$735,$J$7:$J$735)</f>
        <v>41449</v>
      </c>
      <c r="P264" s="23">
        <f t="shared" ref="P264:P327" si="54">LOOKUP(H264+$B$8,$H$7:$H$735,$J$7:$J$735)</f>
        <v>41430</v>
      </c>
      <c r="Q264" s="35"/>
      <c r="R264" s="24">
        <f t="shared" ca="1" si="51"/>
        <v>284</v>
      </c>
    </row>
    <row r="265" spans="4:18" x14ac:dyDescent="0.25">
      <c r="D265" s="17">
        <f>'Local weather Data'!I259</f>
        <v>55443.466666666674</v>
      </c>
      <c r="E265" s="17">
        <f>'Local weather Data'!N260</f>
        <v>67857.666666666672</v>
      </c>
      <c r="F265" s="17">
        <f>'Local weather Data'!S260</f>
        <v>44420.633333333353</v>
      </c>
      <c r="G265" s="17">
        <f>'Local weather Data'!AA260</f>
        <v>64574.908333333318</v>
      </c>
      <c r="H265" s="17">
        <f>'Local weather Data'!AI260</f>
        <v>74798.508333333331</v>
      </c>
      <c r="J265" s="22">
        <v>41167</v>
      </c>
      <c r="K265" s="23">
        <f t="shared" ca="1" si="48"/>
        <v>41451</v>
      </c>
      <c r="L265" s="23">
        <f t="shared" si="49"/>
        <v>41431</v>
      </c>
      <c r="M265" s="24">
        <f t="shared" ca="1" si="52"/>
        <v>-20</v>
      </c>
      <c r="N265" s="23">
        <f t="shared" si="50"/>
        <v>41470</v>
      </c>
      <c r="O265" s="23">
        <f t="shared" si="53"/>
        <v>41450</v>
      </c>
      <c r="P265" s="23">
        <f t="shared" si="54"/>
        <v>41431</v>
      </c>
      <c r="Q265" s="35"/>
      <c r="R265" s="24">
        <f t="shared" ca="1" si="51"/>
        <v>284</v>
      </c>
    </row>
    <row r="266" spans="4:18" x14ac:dyDescent="0.25">
      <c r="D266" s="17">
        <f>'Local weather Data'!I260</f>
        <v>55692.80000000001</v>
      </c>
      <c r="E266" s="17">
        <f>'Local weather Data'!N261</f>
        <v>68167.666666666672</v>
      </c>
      <c r="F266" s="17">
        <f>'Local weather Data'!S261</f>
        <v>44606.633333333353</v>
      </c>
      <c r="G266" s="17">
        <f>'Local weather Data'!AA261</f>
        <v>64822.908333333318</v>
      </c>
      <c r="H266" s="17">
        <f>'Local weather Data'!AI261</f>
        <v>75108.508333333331</v>
      </c>
      <c r="J266" s="22">
        <v>41168</v>
      </c>
      <c r="K266" s="23">
        <f t="shared" ca="1" si="48"/>
        <v>41451</v>
      </c>
      <c r="L266" s="23">
        <f t="shared" si="49"/>
        <v>41432</v>
      </c>
      <c r="M266" s="24">
        <f t="shared" ca="1" si="52"/>
        <v>-19</v>
      </c>
      <c r="N266" s="23">
        <f t="shared" si="50"/>
        <v>41470</v>
      </c>
      <c r="O266" s="23">
        <f t="shared" si="53"/>
        <v>41450</v>
      </c>
      <c r="P266" s="23">
        <f t="shared" si="54"/>
        <v>41432</v>
      </c>
      <c r="Q266" s="35"/>
      <c r="R266" s="24">
        <f t="shared" ca="1" si="51"/>
        <v>283</v>
      </c>
    </row>
    <row r="267" spans="4:18" x14ac:dyDescent="0.25">
      <c r="D267" s="17">
        <f>'Local weather Data'!I261</f>
        <v>55940.80000000001</v>
      </c>
      <c r="E267" s="17">
        <f>'Local weather Data'!N262</f>
        <v>68470.241666666669</v>
      </c>
      <c r="F267" s="17">
        <f>'Local weather Data'!S262</f>
        <v>44785.70833333335</v>
      </c>
      <c r="G267" s="17">
        <f>'Local weather Data'!AA262</f>
        <v>65063.733333333315</v>
      </c>
      <c r="H267" s="17">
        <f>'Local weather Data'!AI262</f>
        <v>75411.083333333328</v>
      </c>
      <c r="J267" s="22">
        <v>41169</v>
      </c>
      <c r="K267" s="23">
        <f t="shared" ca="1" si="48"/>
        <v>41452</v>
      </c>
      <c r="L267" s="23">
        <f t="shared" si="49"/>
        <v>41432</v>
      </c>
      <c r="M267" s="24">
        <f t="shared" ca="1" si="52"/>
        <v>-20</v>
      </c>
      <c r="N267" s="23">
        <f t="shared" si="50"/>
        <v>41471</v>
      </c>
      <c r="O267" s="23">
        <f t="shared" si="53"/>
        <v>41451</v>
      </c>
      <c r="P267" s="23">
        <f t="shared" si="54"/>
        <v>41432</v>
      </c>
      <c r="Q267" s="35"/>
      <c r="R267" s="24">
        <f t="shared" ca="1" si="51"/>
        <v>283</v>
      </c>
    </row>
    <row r="268" spans="4:18" x14ac:dyDescent="0.25">
      <c r="D268" s="17">
        <f>'Local weather Data'!I262</f>
        <v>56181.625000000007</v>
      </c>
      <c r="E268" s="17">
        <f>'Local weather Data'!N263</f>
        <v>68765.441666666666</v>
      </c>
      <c r="F268" s="17">
        <f>'Local weather Data'!S263</f>
        <v>44957.908333333347</v>
      </c>
      <c r="G268" s="17">
        <f>'Local weather Data'!AA263</f>
        <v>65297.433333333312</v>
      </c>
      <c r="H268" s="17">
        <f>'Local weather Data'!AI263</f>
        <v>75706.283333333326</v>
      </c>
      <c r="J268" s="22">
        <v>41170</v>
      </c>
      <c r="K268" s="23">
        <f t="shared" ca="1" si="48"/>
        <v>41453</v>
      </c>
      <c r="L268" s="23">
        <f t="shared" si="49"/>
        <v>41433</v>
      </c>
      <c r="M268" s="24">
        <f t="shared" ca="1" si="52"/>
        <v>-20</v>
      </c>
      <c r="N268" s="23">
        <f t="shared" si="50"/>
        <v>41471</v>
      </c>
      <c r="O268" s="23">
        <f t="shared" si="53"/>
        <v>41452</v>
      </c>
      <c r="P268" s="23">
        <f t="shared" si="54"/>
        <v>41433</v>
      </c>
      <c r="Q268" s="35"/>
      <c r="R268" s="24">
        <f t="shared" ca="1" si="51"/>
        <v>283</v>
      </c>
    </row>
    <row r="269" spans="4:18" x14ac:dyDescent="0.25">
      <c r="D269" s="17">
        <f>'Local weather Data'!I263</f>
        <v>56415.325000000004</v>
      </c>
      <c r="E269" s="17">
        <f>'Local weather Data'!N264</f>
        <v>69059.84166666666</v>
      </c>
      <c r="F269" s="17">
        <f>'Local weather Data'!S264</f>
        <v>45129.641666666677</v>
      </c>
      <c r="G269" s="17">
        <f>'Local weather Data'!AA264</f>
        <v>65530.499999999978</v>
      </c>
      <c r="H269" s="17">
        <f>'Local weather Data'!AI264</f>
        <v>76000.68333333332</v>
      </c>
      <c r="J269" s="22">
        <v>41171</v>
      </c>
      <c r="K269" s="23">
        <f t="shared" ca="1" si="48"/>
        <v>41453</v>
      </c>
      <c r="L269" s="23">
        <f t="shared" si="49"/>
        <v>41433</v>
      </c>
      <c r="M269" s="24">
        <f t="shared" ca="1" si="52"/>
        <v>-20</v>
      </c>
      <c r="N269" s="23">
        <f t="shared" si="50"/>
        <v>41472</v>
      </c>
      <c r="O269" s="23">
        <f t="shared" si="53"/>
        <v>41452</v>
      </c>
      <c r="P269" s="23">
        <f t="shared" si="54"/>
        <v>41433</v>
      </c>
      <c r="Q269" s="35"/>
      <c r="R269" s="24">
        <f t="shared" ca="1" si="51"/>
        <v>282</v>
      </c>
    </row>
    <row r="270" spans="4:18" x14ac:dyDescent="0.25">
      <c r="D270" s="17">
        <f>'Local weather Data'!I264</f>
        <v>56648.39166666667</v>
      </c>
      <c r="E270" s="17">
        <f>'Local weather Data'!N265</f>
        <v>69346.93333333332</v>
      </c>
      <c r="F270" s="17">
        <f>'Local weather Data'!S265</f>
        <v>45294.56666666668</v>
      </c>
      <c r="G270" s="17">
        <f>'Local weather Data'!AA265</f>
        <v>65756.508333333317</v>
      </c>
      <c r="H270" s="17">
        <f>'Local weather Data'!AI265</f>
        <v>76287.77499999998</v>
      </c>
      <c r="J270" s="22">
        <v>41172</v>
      </c>
      <c r="K270" s="23">
        <f t="shared" ca="1" si="48"/>
        <v>41454</v>
      </c>
      <c r="L270" s="23">
        <f t="shared" si="49"/>
        <v>41434</v>
      </c>
      <c r="M270" s="24">
        <f t="shared" ca="1" si="52"/>
        <v>-20</v>
      </c>
      <c r="N270" s="23">
        <f t="shared" si="50"/>
        <v>41472</v>
      </c>
      <c r="O270" s="23">
        <f t="shared" si="53"/>
        <v>41453</v>
      </c>
      <c r="P270" s="23">
        <f t="shared" si="54"/>
        <v>41434</v>
      </c>
      <c r="Q270" s="35"/>
      <c r="R270" s="24">
        <f t="shared" ca="1" si="51"/>
        <v>282</v>
      </c>
    </row>
    <row r="271" spans="4:18" x14ac:dyDescent="0.25">
      <c r="D271" s="17">
        <f>'Local weather Data'!I265</f>
        <v>56874.400000000001</v>
      </c>
      <c r="E271" s="17">
        <f>'Local weather Data'!N266</f>
        <v>69626.766666666648</v>
      </c>
      <c r="F271" s="17">
        <f>'Local weather Data'!S266</f>
        <v>45452.733333333344</v>
      </c>
      <c r="G271" s="17">
        <f>'Local weather Data'!AA266</f>
        <v>65975.508333333317</v>
      </c>
      <c r="H271" s="17">
        <f>'Local weather Data'!AI266</f>
        <v>76567.608333333308</v>
      </c>
      <c r="J271" s="22">
        <v>41173</v>
      </c>
      <c r="K271" s="23">
        <f t="shared" ca="1" si="48"/>
        <v>41454</v>
      </c>
      <c r="L271" s="23">
        <f t="shared" si="49"/>
        <v>41435</v>
      </c>
      <c r="M271" s="24">
        <f t="shared" ca="1" si="52"/>
        <v>-19</v>
      </c>
      <c r="N271" s="23">
        <f t="shared" si="50"/>
        <v>41473</v>
      </c>
      <c r="O271" s="23">
        <f t="shared" si="53"/>
        <v>41453</v>
      </c>
      <c r="P271" s="23">
        <f t="shared" si="54"/>
        <v>41435</v>
      </c>
      <c r="Q271" s="35"/>
      <c r="R271" s="24">
        <f t="shared" ca="1" si="51"/>
        <v>281</v>
      </c>
    </row>
    <row r="272" spans="4:18" x14ac:dyDescent="0.25">
      <c r="D272" s="17">
        <f>'Local weather Data'!I266</f>
        <v>57093.4</v>
      </c>
      <c r="E272" s="17">
        <f>'Local weather Data'!N267</f>
        <v>69899.391666666648</v>
      </c>
      <c r="F272" s="17">
        <f>'Local weather Data'!S267</f>
        <v>45604.19166666668</v>
      </c>
      <c r="G272" s="17">
        <f>'Local weather Data'!AA267</f>
        <v>66187.549999999988</v>
      </c>
      <c r="H272" s="17">
        <f>'Local weather Data'!AI267</f>
        <v>76840.233333333308</v>
      </c>
      <c r="J272" s="22">
        <v>41174</v>
      </c>
      <c r="K272" s="23">
        <f t="shared" ca="1" si="48"/>
        <v>41455</v>
      </c>
      <c r="L272" s="23">
        <f t="shared" si="49"/>
        <v>41435</v>
      </c>
      <c r="M272" s="24">
        <f t="shared" ca="1" si="52"/>
        <v>-20</v>
      </c>
      <c r="N272" s="23">
        <f t="shared" si="50"/>
        <v>41473</v>
      </c>
      <c r="O272" s="23">
        <f t="shared" si="53"/>
        <v>41454</v>
      </c>
      <c r="P272" s="23">
        <f t="shared" si="54"/>
        <v>41435</v>
      </c>
      <c r="Q272" s="35"/>
      <c r="R272" s="24">
        <f t="shared" ca="1" si="51"/>
        <v>281</v>
      </c>
    </row>
    <row r="273" spans="4:18" x14ac:dyDescent="0.25">
      <c r="D273" s="17">
        <f>'Local weather Data'!I267</f>
        <v>57305.441666666666</v>
      </c>
      <c r="E273" s="17">
        <f>'Local weather Data'!N268</f>
        <v>70164.491666666654</v>
      </c>
      <c r="F273" s="17">
        <f>'Local weather Data'!S268</f>
        <v>45748.791666666679</v>
      </c>
      <c r="G273" s="17">
        <f>'Local weather Data'!AA268</f>
        <v>66392.399999999994</v>
      </c>
      <c r="H273" s="17">
        <f>'Local weather Data'!AI268</f>
        <v>77105.333333333314</v>
      </c>
      <c r="J273" s="22">
        <v>41175</v>
      </c>
      <c r="K273" s="23">
        <f t="shared" ca="1" si="48"/>
        <v>41455</v>
      </c>
      <c r="L273" s="23">
        <f t="shared" si="49"/>
        <v>41436</v>
      </c>
      <c r="M273" s="24">
        <f t="shared" ca="1" si="52"/>
        <v>-19</v>
      </c>
      <c r="N273" s="23">
        <f t="shared" si="50"/>
        <v>41473</v>
      </c>
      <c r="O273" s="23">
        <f t="shared" si="53"/>
        <v>41454</v>
      </c>
      <c r="P273" s="23">
        <f t="shared" si="54"/>
        <v>41436</v>
      </c>
      <c r="Q273" s="35"/>
      <c r="R273" s="24">
        <f t="shared" ca="1" si="51"/>
        <v>280</v>
      </c>
    </row>
    <row r="274" spans="4:18" x14ac:dyDescent="0.25">
      <c r="D274" s="17">
        <f>'Local weather Data'!I268</f>
        <v>57510.291666666664</v>
      </c>
      <c r="E274" s="17">
        <f>'Local weather Data'!N269</f>
        <v>70428.491666666654</v>
      </c>
      <c r="F274" s="17">
        <f>'Local weather Data'!S269</f>
        <v>45892.791666666679</v>
      </c>
      <c r="G274" s="17">
        <f>'Local weather Data'!AA269</f>
        <v>66596.399999999994</v>
      </c>
      <c r="H274" s="17">
        <f>'Local weather Data'!AI269</f>
        <v>77369.333333333314</v>
      </c>
      <c r="J274" s="22">
        <v>41176</v>
      </c>
      <c r="K274" s="23">
        <f t="shared" ca="1" si="48"/>
        <v>41455</v>
      </c>
      <c r="L274" s="23">
        <f t="shared" si="49"/>
        <v>41436</v>
      </c>
      <c r="M274" s="24">
        <f t="shared" ca="1" si="52"/>
        <v>-19</v>
      </c>
      <c r="N274" s="23">
        <f t="shared" si="50"/>
        <v>41474</v>
      </c>
      <c r="O274" s="23">
        <f t="shared" si="53"/>
        <v>41454</v>
      </c>
      <c r="P274" s="23">
        <f t="shared" si="54"/>
        <v>41436</v>
      </c>
      <c r="Q274" s="35"/>
      <c r="R274" s="24">
        <f t="shared" ca="1" si="51"/>
        <v>279</v>
      </c>
    </row>
    <row r="275" spans="4:18" x14ac:dyDescent="0.25">
      <c r="D275" s="17">
        <f>'Local weather Data'!I269</f>
        <v>57714.291666666664</v>
      </c>
      <c r="E275" s="17">
        <f>'Local weather Data'!N270</f>
        <v>70679.791666666657</v>
      </c>
      <c r="F275" s="17">
        <f>'Local weather Data'!S270</f>
        <v>46024.42500000001</v>
      </c>
      <c r="G275" s="17">
        <f>'Local weather Data'!AA270</f>
        <v>66787.866666666654</v>
      </c>
      <c r="H275" s="17">
        <f>'Local weather Data'!AI270</f>
        <v>77620.633333333317</v>
      </c>
      <c r="J275" s="22">
        <v>41177</v>
      </c>
      <c r="K275" s="23">
        <f t="shared" ca="1" si="48"/>
        <v>41456</v>
      </c>
      <c r="L275" s="23">
        <f t="shared" si="49"/>
        <v>41437</v>
      </c>
      <c r="M275" s="24">
        <f t="shared" ca="1" si="52"/>
        <v>-19</v>
      </c>
      <c r="N275" s="23">
        <f t="shared" si="50"/>
        <v>41474</v>
      </c>
      <c r="O275" s="23">
        <f t="shared" si="53"/>
        <v>41455</v>
      </c>
      <c r="P275" s="23">
        <f t="shared" si="54"/>
        <v>41437</v>
      </c>
      <c r="Q275" s="35"/>
      <c r="R275" s="24">
        <f t="shared" ca="1" si="51"/>
        <v>279</v>
      </c>
    </row>
    <row r="276" spans="4:18" x14ac:dyDescent="0.25">
      <c r="D276" s="17">
        <f>'Local weather Data'!I270</f>
        <v>57905.758333333331</v>
      </c>
      <c r="E276" s="17">
        <f>'Local weather Data'!N271</f>
        <v>70930.041666666657</v>
      </c>
      <c r="F276" s="17">
        <f>'Local weather Data'!S271</f>
        <v>46155.508333333346</v>
      </c>
      <c r="G276" s="17">
        <f>'Local weather Data'!AA271</f>
        <v>66978.533333333326</v>
      </c>
      <c r="H276" s="17">
        <f>'Local weather Data'!AI271</f>
        <v>77870.883333333317</v>
      </c>
      <c r="J276" s="22">
        <v>41178</v>
      </c>
      <c r="K276" s="23">
        <f t="shared" ref="K276:K339" ca="1" si="55">LOOKUP(D277+$B$8,$D$7:$D$736,$J$7:$J$735)</f>
        <v>41456</v>
      </c>
      <c r="L276" s="23">
        <f t="shared" si="49"/>
        <v>41438</v>
      </c>
      <c r="M276" s="24">
        <f t="shared" ca="1" si="52"/>
        <v>-18</v>
      </c>
      <c r="N276" s="23">
        <f t="shared" si="50"/>
        <v>41474</v>
      </c>
      <c r="O276" s="23">
        <f t="shared" si="53"/>
        <v>41455</v>
      </c>
      <c r="P276" s="23">
        <f t="shared" si="54"/>
        <v>41438</v>
      </c>
      <c r="Q276" s="35"/>
      <c r="R276" s="24">
        <f t="shared" ca="1" si="51"/>
        <v>278</v>
      </c>
    </row>
    <row r="277" spans="4:18" x14ac:dyDescent="0.25">
      <c r="D277" s="17">
        <f>'Local weather Data'!I271</f>
        <v>58096.424999999996</v>
      </c>
      <c r="E277" s="17">
        <f>'Local weather Data'!N272</f>
        <v>71167.374999999985</v>
      </c>
      <c r="F277" s="17">
        <f>'Local weather Data'!S272</f>
        <v>46280.108333333344</v>
      </c>
      <c r="G277" s="17">
        <f>'Local weather Data'!AA272</f>
        <v>67156.533333333326</v>
      </c>
      <c r="H277" s="17">
        <f>'Local weather Data'!AI272</f>
        <v>78108.216666666645</v>
      </c>
      <c r="J277" s="22">
        <v>41179</v>
      </c>
      <c r="K277" s="23">
        <f t="shared" ca="1" si="55"/>
        <v>41457</v>
      </c>
      <c r="L277" s="23">
        <f t="shared" si="49"/>
        <v>41438</v>
      </c>
      <c r="M277" s="24">
        <f t="shared" ca="1" si="52"/>
        <v>-19</v>
      </c>
      <c r="N277" s="23">
        <f t="shared" si="50"/>
        <v>41475</v>
      </c>
      <c r="O277" s="23">
        <f t="shared" si="53"/>
        <v>41456</v>
      </c>
      <c r="P277" s="23">
        <f t="shared" si="54"/>
        <v>41438</v>
      </c>
      <c r="Q277" s="35"/>
      <c r="R277" s="24">
        <f t="shared" ca="1" si="51"/>
        <v>278</v>
      </c>
    </row>
    <row r="278" spans="4:18" x14ac:dyDescent="0.25">
      <c r="D278" s="17">
        <f>'Local weather Data'!I272</f>
        <v>58274.424999999996</v>
      </c>
      <c r="E278" s="17">
        <f>'Local weather Data'!N273</f>
        <v>71403.708333333314</v>
      </c>
      <c r="F278" s="17">
        <f>'Local weather Data'!S273</f>
        <v>46404.183333333342</v>
      </c>
      <c r="G278" s="17">
        <f>'Local weather Data'!AA273</f>
        <v>67333.783333333326</v>
      </c>
      <c r="H278" s="17">
        <f>'Local weather Data'!AI273</f>
        <v>78344.549999999974</v>
      </c>
      <c r="J278" s="22">
        <v>41180</v>
      </c>
      <c r="K278" s="23">
        <f t="shared" ca="1" si="55"/>
        <v>41457</v>
      </c>
      <c r="L278" s="23">
        <f t="shared" si="49"/>
        <v>41439</v>
      </c>
      <c r="M278" s="24">
        <f t="shared" ca="1" si="52"/>
        <v>-18</v>
      </c>
      <c r="N278" s="23">
        <f t="shared" si="50"/>
        <v>41475</v>
      </c>
      <c r="O278" s="23">
        <f t="shared" si="53"/>
        <v>41456</v>
      </c>
      <c r="P278" s="23">
        <f t="shared" si="54"/>
        <v>41439</v>
      </c>
      <c r="Q278" s="35"/>
      <c r="R278" s="24">
        <f t="shared" ca="1" si="51"/>
        <v>277</v>
      </c>
    </row>
    <row r="279" spans="4:18" x14ac:dyDescent="0.25">
      <c r="D279" s="17">
        <f>'Local weather Data'!I273</f>
        <v>58451.674999999996</v>
      </c>
      <c r="E279" s="17">
        <f>'Local weather Data'!N274</f>
        <v>71633.158333333311</v>
      </c>
      <c r="F279" s="17">
        <f>'Local weather Data'!S274</f>
        <v>46521.850000000006</v>
      </c>
      <c r="G279" s="17">
        <f>'Local weather Data'!AA274</f>
        <v>67504.399999999994</v>
      </c>
      <c r="H279" s="17">
        <f>'Local weather Data'!AI274</f>
        <v>78573.999999999971</v>
      </c>
      <c r="J279" s="22">
        <v>41181</v>
      </c>
      <c r="K279" s="23">
        <f t="shared" ca="1" si="55"/>
        <v>41457</v>
      </c>
      <c r="L279" s="23">
        <f t="shared" si="49"/>
        <v>41439</v>
      </c>
      <c r="M279" s="24">
        <f t="shared" ca="1" si="52"/>
        <v>-18</v>
      </c>
      <c r="N279" s="23">
        <f t="shared" si="50"/>
        <v>41475</v>
      </c>
      <c r="O279" s="23">
        <f t="shared" si="53"/>
        <v>41456</v>
      </c>
      <c r="P279" s="23">
        <f t="shared" si="54"/>
        <v>41439</v>
      </c>
      <c r="Q279" s="35"/>
      <c r="R279" s="24">
        <f t="shared" ca="1" si="51"/>
        <v>276</v>
      </c>
    </row>
    <row r="280" spans="4:18" x14ac:dyDescent="0.25">
      <c r="D280" s="17">
        <f>'Local weather Data'!I274</f>
        <v>58622.291666666664</v>
      </c>
      <c r="E280" s="17">
        <f>'Local weather Data'!N275</f>
        <v>71855.458333333314</v>
      </c>
      <c r="F280" s="17">
        <f>'Local weather Data'!S275</f>
        <v>46638.850000000006</v>
      </c>
      <c r="G280" s="17">
        <f>'Local weather Data'!AA275</f>
        <v>67668.2</v>
      </c>
      <c r="H280" s="17">
        <f>'Local weather Data'!AI275</f>
        <v>78796.299999999974</v>
      </c>
      <c r="J280" s="22">
        <v>41182</v>
      </c>
      <c r="K280" s="23">
        <f t="shared" ca="1" si="55"/>
        <v>41458</v>
      </c>
      <c r="L280" s="23">
        <f t="shared" si="49"/>
        <v>41439</v>
      </c>
      <c r="M280" s="24">
        <f t="shared" ca="1" si="52"/>
        <v>-19</v>
      </c>
      <c r="N280" s="23">
        <f t="shared" si="50"/>
        <v>41476</v>
      </c>
      <c r="O280" s="23">
        <f t="shared" si="53"/>
        <v>41457</v>
      </c>
      <c r="P280" s="23">
        <f t="shared" si="54"/>
        <v>41439</v>
      </c>
      <c r="Q280" s="35"/>
      <c r="R280" s="24">
        <f t="shared" ca="1" si="51"/>
        <v>276</v>
      </c>
    </row>
    <row r="281" spans="4:18" x14ac:dyDescent="0.25">
      <c r="D281" s="17">
        <f>'Local weather Data'!I275</f>
        <v>58786.091666666667</v>
      </c>
      <c r="E281" s="17">
        <f>'Local weather Data'!N276</f>
        <v>72077.124999999985</v>
      </c>
      <c r="F281" s="17">
        <f>'Local weather Data'!S276</f>
        <v>46755.51666666667</v>
      </c>
      <c r="G281" s="17">
        <f>'Local weather Data'!AA276</f>
        <v>67831.533333333326</v>
      </c>
      <c r="H281" s="17">
        <f>'Local weather Data'!AI276</f>
        <v>79017.966666666645</v>
      </c>
      <c r="J281" s="22">
        <v>41183</v>
      </c>
      <c r="K281" s="23">
        <f t="shared" ca="1" si="55"/>
        <v>41458</v>
      </c>
      <c r="L281" s="23">
        <f t="shared" si="49"/>
        <v>41440</v>
      </c>
      <c r="M281" s="24">
        <f t="shared" ca="1" si="52"/>
        <v>-18</v>
      </c>
      <c r="N281" s="23">
        <f t="shared" si="50"/>
        <v>41476</v>
      </c>
      <c r="O281" s="23">
        <f t="shared" si="53"/>
        <v>41457</v>
      </c>
      <c r="P281" s="23">
        <f t="shared" si="54"/>
        <v>41440</v>
      </c>
      <c r="Q281" s="35"/>
      <c r="R281" s="24">
        <f t="shared" ca="1" si="51"/>
        <v>275</v>
      </c>
    </row>
    <row r="282" spans="4:18" x14ac:dyDescent="0.25">
      <c r="D282" s="17">
        <f>'Local weather Data'!I276</f>
        <v>58949.425000000003</v>
      </c>
      <c r="E282" s="17">
        <f>'Local weather Data'!N277</f>
        <v>72286.224999999991</v>
      </c>
      <c r="F282" s="17">
        <f>'Local weather Data'!S277</f>
        <v>46865.875</v>
      </c>
      <c r="G282" s="17">
        <f>'Local weather Data'!AA277</f>
        <v>67982.549999999988</v>
      </c>
      <c r="H282" s="17">
        <f>'Local weather Data'!AI277</f>
        <v>79227.066666666651</v>
      </c>
      <c r="J282" s="22">
        <v>41184</v>
      </c>
      <c r="K282" s="23">
        <f t="shared" ca="1" si="55"/>
        <v>41459</v>
      </c>
      <c r="L282" s="23">
        <f t="shared" si="49"/>
        <v>41440</v>
      </c>
      <c r="M282" s="24">
        <f t="shared" ca="1" si="52"/>
        <v>-19</v>
      </c>
      <c r="N282" s="23">
        <f t="shared" si="50"/>
        <v>41476</v>
      </c>
      <c r="O282" s="23">
        <f t="shared" si="53"/>
        <v>41458</v>
      </c>
      <c r="P282" s="23">
        <f t="shared" si="54"/>
        <v>41440</v>
      </c>
      <c r="Q282" s="35"/>
      <c r="R282" s="24">
        <f t="shared" ca="1" si="51"/>
        <v>275</v>
      </c>
    </row>
    <row r="283" spans="4:18" x14ac:dyDescent="0.25">
      <c r="D283" s="17">
        <f>'Local weather Data'!I277</f>
        <v>59100.441666666673</v>
      </c>
      <c r="E283" s="17">
        <f>'Local weather Data'!N278</f>
        <v>72494.424999999988</v>
      </c>
      <c r="F283" s="17">
        <f>'Local weather Data'!S278</f>
        <v>46975.758333333331</v>
      </c>
      <c r="G283" s="17">
        <f>'Local weather Data'!AA278</f>
        <v>68132.916666666657</v>
      </c>
      <c r="H283" s="17">
        <f>'Local weather Data'!AI278</f>
        <v>79435.266666666648</v>
      </c>
      <c r="J283" s="22">
        <v>41185</v>
      </c>
      <c r="K283" s="23">
        <f t="shared" ca="1" si="55"/>
        <v>41459</v>
      </c>
      <c r="L283" s="23">
        <f t="shared" si="49"/>
        <v>41441</v>
      </c>
      <c r="M283" s="24">
        <f t="shared" ca="1" si="52"/>
        <v>-18</v>
      </c>
      <c r="N283" s="23">
        <f t="shared" si="50"/>
        <v>41477</v>
      </c>
      <c r="O283" s="23">
        <f t="shared" si="53"/>
        <v>41458</v>
      </c>
      <c r="P283" s="23">
        <f t="shared" si="54"/>
        <v>41441</v>
      </c>
      <c r="Q283" s="35"/>
      <c r="R283" s="24">
        <f t="shared" ca="1" si="51"/>
        <v>274</v>
      </c>
    </row>
    <row r="284" spans="4:18" x14ac:dyDescent="0.25">
      <c r="D284" s="17">
        <f>'Local weather Data'!I278</f>
        <v>59250.808333333342</v>
      </c>
      <c r="E284" s="17">
        <f>'Local weather Data'!N279</f>
        <v>72690.208333333328</v>
      </c>
      <c r="F284" s="17">
        <f>'Local weather Data'!S279</f>
        <v>47079.408333333333</v>
      </c>
      <c r="G284" s="17">
        <f>'Local weather Data'!AA279</f>
        <v>68271.116666666654</v>
      </c>
      <c r="H284" s="17">
        <f>'Local weather Data'!AI279</f>
        <v>79631.049999999988</v>
      </c>
      <c r="J284" s="22">
        <v>41186</v>
      </c>
      <c r="K284" s="23">
        <f t="shared" ca="1" si="55"/>
        <v>41459</v>
      </c>
      <c r="L284" s="23">
        <f t="shared" si="49"/>
        <v>41441</v>
      </c>
      <c r="M284" s="24">
        <f t="shared" ca="1" si="52"/>
        <v>-18</v>
      </c>
      <c r="N284" s="23">
        <f t="shared" si="50"/>
        <v>41477</v>
      </c>
      <c r="O284" s="23">
        <f t="shared" si="53"/>
        <v>41458</v>
      </c>
      <c r="P284" s="23">
        <f t="shared" si="54"/>
        <v>41441</v>
      </c>
      <c r="Q284" s="35"/>
      <c r="R284" s="24">
        <f t="shared" ca="1" si="51"/>
        <v>273</v>
      </c>
    </row>
    <row r="285" spans="4:18" x14ac:dyDescent="0.25">
      <c r="D285" s="17">
        <f>'Local weather Data'!I279</f>
        <v>59389.008333333339</v>
      </c>
      <c r="E285" s="17">
        <f>'Local weather Data'!N280</f>
        <v>72885.141666666663</v>
      </c>
      <c r="F285" s="17">
        <f>'Local weather Data'!S280</f>
        <v>47182.60833333333</v>
      </c>
      <c r="G285" s="17">
        <f>'Local weather Data'!AA280</f>
        <v>68408.71666666666</v>
      </c>
      <c r="H285" s="17">
        <f>'Local weather Data'!AI280</f>
        <v>79825.983333333323</v>
      </c>
      <c r="J285" s="22">
        <v>41187</v>
      </c>
      <c r="K285" s="23">
        <f t="shared" ca="1" si="55"/>
        <v>41459</v>
      </c>
      <c r="L285" s="23">
        <f t="shared" si="49"/>
        <v>41442</v>
      </c>
      <c r="M285" s="24">
        <f t="shared" ca="1" si="52"/>
        <v>-17</v>
      </c>
      <c r="N285" s="23">
        <f t="shared" si="50"/>
        <v>41477</v>
      </c>
      <c r="O285" s="23">
        <f t="shared" si="53"/>
        <v>41458</v>
      </c>
      <c r="P285" s="23">
        <f t="shared" si="54"/>
        <v>41442</v>
      </c>
      <c r="Q285" s="35"/>
      <c r="R285" s="24">
        <f t="shared" ca="1" si="51"/>
        <v>272</v>
      </c>
    </row>
    <row r="286" spans="4:18" x14ac:dyDescent="0.25">
      <c r="D286" s="17">
        <f>'Local weather Data'!I280</f>
        <v>59526.608333333337</v>
      </c>
      <c r="E286" s="17">
        <f>'Local weather Data'!N281</f>
        <v>73067.808333333334</v>
      </c>
      <c r="F286" s="17">
        <f>'Local weather Data'!S281</f>
        <v>47279.649999999994</v>
      </c>
      <c r="G286" s="17">
        <f>'Local weather Data'!AA281</f>
        <v>68534.299999999988</v>
      </c>
      <c r="H286" s="17">
        <f>'Local weather Data'!AI281</f>
        <v>80008.649999999994</v>
      </c>
      <c r="J286" s="22">
        <v>41188</v>
      </c>
      <c r="K286" s="23">
        <f t="shared" ca="1" si="55"/>
        <v>41460</v>
      </c>
      <c r="L286" s="23">
        <f t="shared" si="49"/>
        <v>41442</v>
      </c>
      <c r="M286" s="24">
        <f t="shared" ca="1" si="52"/>
        <v>-18</v>
      </c>
      <c r="N286" s="23">
        <f t="shared" si="50"/>
        <v>41477</v>
      </c>
      <c r="O286" s="23">
        <f t="shared" si="53"/>
        <v>41459</v>
      </c>
      <c r="P286" s="23">
        <f t="shared" si="54"/>
        <v>41442</v>
      </c>
      <c r="Q286" s="35"/>
      <c r="R286" s="24">
        <f t="shared" ca="1" si="51"/>
        <v>272</v>
      </c>
    </row>
    <row r="287" spans="4:18" x14ac:dyDescent="0.25">
      <c r="D287" s="17">
        <f>'Local weather Data'!I281</f>
        <v>59652.191666666673</v>
      </c>
      <c r="E287" s="17">
        <f>'Local weather Data'!N282</f>
        <v>73249.675000000003</v>
      </c>
      <c r="F287" s="17">
        <f>'Local weather Data'!S282</f>
        <v>47376.266666666663</v>
      </c>
      <c r="G287" s="17">
        <f>'Local weather Data'!AA282</f>
        <v>68659.333333333328</v>
      </c>
      <c r="H287" s="17">
        <f>'Local weather Data'!AI282</f>
        <v>80190.516666666663</v>
      </c>
      <c r="J287" s="22">
        <v>41189</v>
      </c>
      <c r="K287" s="23">
        <f t="shared" ca="1" si="55"/>
        <v>41460</v>
      </c>
      <c r="L287" s="23">
        <f t="shared" si="49"/>
        <v>41442</v>
      </c>
      <c r="M287" s="24">
        <f t="shared" ca="1" si="52"/>
        <v>-18</v>
      </c>
      <c r="N287" s="23">
        <f t="shared" si="50"/>
        <v>41478</v>
      </c>
      <c r="O287" s="23">
        <f t="shared" si="53"/>
        <v>41459</v>
      </c>
      <c r="P287" s="23">
        <f t="shared" si="54"/>
        <v>41442</v>
      </c>
      <c r="Q287" s="35"/>
      <c r="R287" s="24">
        <f t="shared" ca="1" si="51"/>
        <v>271</v>
      </c>
    </row>
    <row r="288" spans="4:18" x14ac:dyDescent="0.25">
      <c r="D288" s="17">
        <f>'Local weather Data'!I282</f>
        <v>59777.225000000006</v>
      </c>
      <c r="E288" s="17">
        <f>'Local weather Data'!N283</f>
        <v>73419.425000000003</v>
      </c>
      <c r="F288" s="17">
        <f>'Local weather Data'!S283</f>
        <v>47466.799999999996</v>
      </c>
      <c r="G288" s="17">
        <f>'Local weather Data'!AA283</f>
        <v>68778.158333333326</v>
      </c>
      <c r="H288" s="17">
        <f>'Local weather Data'!AI283</f>
        <v>80360.266666666663</v>
      </c>
      <c r="J288" s="22">
        <v>41190</v>
      </c>
      <c r="K288" s="23">
        <f t="shared" ca="1" si="55"/>
        <v>41460</v>
      </c>
      <c r="L288" s="23">
        <f t="shared" si="49"/>
        <v>41443</v>
      </c>
      <c r="M288" s="24">
        <f t="shared" ca="1" si="52"/>
        <v>-17</v>
      </c>
      <c r="N288" s="23">
        <f t="shared" si="50"/>
        <v>41478</v>
      </c>
      <c r="O288" s="23">
        <f t="shared" si="53"/>
        <v>41459</v>
      </c>
      <c r="P288" s="23">
        <f t="shared" si="54"/>
        <v>41443</v>
      </c>
      <c r="Q288" s="35"/>
      <c r="R288" s="24">
        <f t="shared" ca="1" si="51"/>
        <v>270</v>
      </c>
    </row>
    <row r="289" spans="4:18" x14ac:dyDescent="0.25">
      <c r="D289" s="17">
        <f>'Local weather Data'!I283</f>
        <v>59896.05</v>
      </c>
      <c r="E289" s="17">
        <f>'Local weather Data'!N284</f>
        <v>73588.675000000003</v>
      </c>
      <c r="F289" s="17">
        <f>'Local weather Data'!S284</f>
        <v>47557.066666666666</v>
      </c>
      <c r="G289" s="17">
        <f>'Local weather Data'!AA284</f>
        <v>68896.633333333331</v>
      </c>
      <c r="H289" s="17">
        <f>'Local weather Data'!AI284</f>
        <v>80529.516666666663</v>
      </c>
      <c r="J289" s="22">
        <v>41191</v>
      </c>
      <c r="K289" s="23">
        <f t="shared" ca="1" si="55"/>
        <v>41461</v>
      </c>
      <c r="L289" s="23">
        <f t="shared" si="49"/>
        <v>41443</v>
      </c>
      <c r="M289" s="24">
        <f t="shared" ca="1" si="52"/>
        <v>-18</v>
      </c>
      <c r="N289" s="23">
        <f t="shared" si="50"/>
        <v>41478</v>
      </c>
      <c r="O289" s="23">
        <f t="shared" si="53"/>
        <v>41460</v>
      </c>
      <c r="P289" s="23">
        <f t="shared" si="54"/>
        <v>41443</v>
      </c>
      <c r="Q289" s="35"/>
      <c r="R289" s="24">
        <f t="shared" ca="1" si="51"/>
        <v>270</v>
      </c>
    </row>
    <row r="290" spans="4:18" x14ac:dyDescent="0.25">
      <c r="D290" s="17">
        <f>'Local weather Data'!I284</f>
        <v>60014.525000000001</v>
      </c>
      <c r="E290" s="17">
        <f>'Local weather Data'!N285</f>
        <v>73756.925000000003</v>
      </c>
      <c r="F290" s="17">
        <f>'Local weather Data'!S285</f>
        <v>47646.799999999996</v>
      </c>
      <c r="G290" s="17">
        <f>'Local weather Data'!AA285</f>
        <v>69014.408333333326</v>
      </c>
      <c r="H290" s="17">
        <f>'Local weather Data'!AI285</f>
        <v>80697.766666666663</v>
      </c>
      <c r="J290" s="22">
        <v>41192</v>
      </c>
      <c r="K290" s="23">
        <f t="shared" ca="1" si="55"/>
        <v>41461</v>
      </c>
      <c r="L290" s="23">
        <f t="shared" si="49"/>
        <v>41443</v>
      </c>
      <c r="M290" s="24">
        <f t="shared" ca="1" si="52"/>
        <v>-18</v>
      </c>
      <c r="N290" s="23">
        <f t="shared" si="50"/>
        <v>41478</v>
      </c>
      <c r="O290" s="23">
        <f t="shared" si="53"/>
        <v>41460</v>
      </c>
      <c r="P290" s="23">
        <f t="shared" si="54"/>
        <v>41443</v>
      </c>
      <c r="Q290" s="35"/>
      <c r="R290" s="24">
        <f t="shared" ca="1" si="51"/>
        <v>269</v>
      </c>
    </row>
    <row r="291" spans="4:18" x14ac:dyDescent="0.25">
      <c r="D291" s="17">
        <f>'Local weather Data'!I285</f>
        <v>60132.3</v>
      </c>
      <c r="E291" s="17">
        <f>'Local weather Data'!N286</f>
        <v>73913.258333333331</v>
      </c>
      <c r="F291" s="17">
        <f>'Local weather Data'!S286</f>
        <v>47730.549999999996</v>
      </c>
      <c r="G291" s="17">
        <f>'Local weather Data'!AA286</f>
        <v>69126.074999999997</v>
      </c>
      <c r="H291" s="17">
        <f>'Local weather Data'!AI286</f>
        <v>80854.099999999991</v>
      </c>
      <c r="J291" s="22">
        <v>41193</v>
      </c>
      <c r="K291" s="23">
        <f t="shared" ca="1" si="55"/>
        <v>41461</v>
      </c>
      <c r="L291" s="23">
        <f t="shared" si="49"/>
        <v>41444</v>
      </c>
      <c r="M291" s="24">
        <f t="shared" ca="1" si="52"/>
        <v>-17</v>
      </c>
      <c r="N291" s="23">
        <f t="shared" si="50"/>
        <v>41478</v>
      </c>
      <c r="O291" s="23">
        <f t="shared" si="53"/>
        <v>41460</v>
      </c>
      <c r="P291" s="23">
        <f t="shared" si="54"/>
        <v>41444</v>
      </c>
      <c r="Q291" s="35"/>
      <c r="R291" s="24">
        <f t="shared" ca="1" si="51"/>
        <v>268</v>
      </c>
    </row>
    <row r="292" spans="4:18" x14ac:dyDescent="0.25">
      <c r="D292" s="17">
        <f>'Local weather Data'!I286</f>
        <v>60243.966666666667</v>
      </c>
      <c r="E292" s="17">
        <f>'Local weather Data'!N287</f>
        <v>74069.125</v>
      </c>
      <c r="F292" s="17">
        <f>'Local weather Data'!S287</f>
        <v>47814.049999999996</v>
      </c>
      <c r="G292" s="17">
        <f>'Local weather Data'!AA287</f>
        <v>69237.408333333326</v>
      </c>
      <c r="H292" s="17">
        <f>'Local weather Data'!AI287</f>
        <v>81009.96666666666</v>
      </c>
      <c r="J292" s="22">
        <v>41194</v>
      </c>
      <c r="K292" s="23">
        <f t="shared" ca="1" si="55"/>
        <v>41461</v>
      </c>
      <c r="L292" s="23">
        <f t="shared" si="49"/>
        <v>41444</v>
      </c>
      <c r="M292" s="24">
        <f t="shared" ca="1" si="52"/>
        <v>-17</v>
      </c>
      <c r="N292" s="23">
        <f t="shared" si="50"/>
        <v>41479</v>
      </c>
      <c r="O292" s="23">
        <f t="shared" si="53"/>
        <v>41460</v>
      </c>
      <c r="P292" s="23">
        <f t="shared" si="54"/>
        <v>41444</v>
      </c>
      <c r="Q292" s="35"/>
      <c r="R292" s="24">
        <f t="shared" ca="1" si="51"/>
        <v>267</v>
      </c>
    </row>
    <row r="293" spans="4:18" x14ac:dyDescent="0.25">
      <c r="D293" s="17">
        <f>'Local weather Data'!I287</f>
        <v>60355.3</v>
      </c>
      <c r="E293" s="17">
        <f>'Local weather Data'!N288</f>
        <v>74218.75</v>
      </c>
      <c r="F293" s="17">
        <f>'Local weather Data'!S288</f>
        <v>47891.633333333331</v>
      </c>
      <c r="G293" s="17">
        <f>'Local weather Data'!AA288</f>
        <v>69342.7</v>
      </c>
      <c r="H293" s="17">
        <f>'Local weather Data'!AI288</f>
        <v>81159.59166666666</v>
      </c>
      <c r="J293" s="22">
        <v>41195</v>
      </c>
      <c r="K293" s="23">
        <f t="shared" ca="1" si="55"/>
        <v>41461</v>
      </c>
      <c r="L293" s="23">
        <f t="shared" si="49"/>
        <v>41444</v>
      </c>
      <c r="M293" s="24">
        <f t="shared" ca="1" si="52"/>
        <v>-17</v>
      </c>
      <c r="N293" s="23">
        <f t="shared" si="50"/>
        <v>41479</v>
      </c>
      <c r="O293" s="23">
        <f t="shared" si="53"/>
        <v>41460</v>
      </c>
      <c r="P293" s="23">
        <f t="shared" si="54"/>
        <v>41444</v>
      </c>
      <c r="Q293" s="35"/>
      <c r="R293" s="24">
        <f t="shared" ca="1" si="51"/>
        <v>266</v>
      </c>
    </row>
    <row r="294" spans="4:18" x14ac:dyDescent="0.25">
      <c r="D294" s="17">
        <f>'Local weather Data'!I288</f>
        <v>60460.591666666667</v>
      </c>
      <c r="E294" s="17">
        <f>'Local weather Data'!N289</f>
        <v>74361.96666666666</v>
      </c>
      <c r="F294" s="17">
        <f>'Local weather Data'!S289</f>
        <v>47968.75</v>
      </c>
      <c r="G294" s="17">
        <f>'Local weather Data'!AA289</f>
        <v>69447.358333333337</v>
      </c>
      <c r="H294" s="17">
        <f>'Local weather Data'!AI289</f>
        <v>81302.80833333332</v>
      </c>
      <c r="J294" s="22">
        <v>41196</v>
      </c>
      <c r="K294" s="23">
        <f t="shared" ca="1" si="55"/>
        <v>41462</v>
      </c>
      <c r="L294" s="23">
        <f t="shared" si="49"/>
        <v>41445</v>
      </c>
      <c r="M294" s="24">
        <f t="shared" ca="1" si="52"/>
        <v>-17</v>
      </c>
      <c r="N294" s="23">
        <f t="shared" si="50"/>
        <v>41479</v>
      </c>
      <c r="O294" s="23">
        <f t="shared" si="53"/>
        <v>41461</v>
      </c>
      <c r="P294" s="23">
        <f t="shared" si="54"/>
        <v>41445</v>
      </c>
      <c r="Q294" s="35"/>
      <c r="R294" s="24">
        <f t="shared" ca="1" si="51"/>
        <v>266</v>
      </c>
    </row>
    <row r="295" spans="4:18" x14ac:dyDescent="0.25">
      <c r="D295" s="17">
        <f>'Local weather Data'!I289</f>
        <v>60565.25</v>
      </c>
      <c r="E295" s="17">
        <f>'Local weather Data'!N290</f>
        <v>74499.258333333331</v>
      </c>
      <c r="F295" s="17">
        <f>'Local weather Data'!S290</f>
        <v>48040.14166666667</v>
      </c>
      <c r="G295" s="17">
        <f>'Local weather Data'!AA290</f>
        <v>69546.208333333343</v>
      </c>
      <c r="H295" s="17">
        <f>'Local weather Data'!AI290</f>
        <v>81440.099999999991</v>
      </c>
      <c r="J295" s="22">
        <v>41197</v>
      </c>
      <c r="K295" s="23">
        <f t="shared" ca="1" si="55"/>
        <v>41462</v>
      </c>
      <c r="L295" s="23">
        <f t="shared" si="49"/>
        <v>41445</v>
      </c>
      <c r="M295" s="24">
        <f t="shared" ca="1" si="52"/>
        <v>-17</v>
      </c>
      <c r="N295" s="23">
        <f t="shared" si="50"/>
        <v>41479</v>
      </c>
      <c r="O295" s="23">
        <f t="shared" si="53"/>
        <v>41461</v>
      </c>
      <c r="P295" s="23">
        <f t="shared" si="54"/>
        <v>41445</v>
      </c>
      <c r="Q295" s="35"/>
      <c r="R295" s="24">
        <f t="shared" ca="1" si="51"/>
        <v>265</v>
      </c>
    </row>
    <row r="296" spans="4:18" x14ac:dyDescent="0.25">
      <c r="D296" s="17">
        <f>'Local weather Data'!I290</f>
        <v>60664.1</v>
      </c>
      <c r="E296" s="17">
        <f>'Local weather Data'!N291</f>
        <v>74635.925000000003</v>
      </c>
      <c r="F296" s="17">
        <f>'Local weather Data'!S291</f>
        <v>48111.208333333336</v>
      </c>
      <c r="G296" s="17">
        <f>'Local weather Data'!AA291</f>
        <v>69644.608333333337</v>
      </c>
      <c r="H296" s="17">
        <f>'Local weather Data'!AI291</f>
        <v>81576.766666666663</v>
      </c>
      <c r="J296" s="22">
        <v>41198</v>
      </c>
      <c r="K296" s="23">
        <f t="shared" ca="1" si="55"/>
        <v>41462</v>
      </c>
      <c r="L296" s="23">
        <f t="shared" si="49"/>
        <v>41445</v>
      </c>
      <c r="M296" s="24">
        <f t="shared" ca="1" si="52"/>
        <v>-17</v>
      </c>
      <c r="N296" s="23">
        <f t="shared" si="50"/>
        <v>41479</v>
      </c>
      <c r="O296" s="23">
        <f t="shared" si="53"/>
        <v>41461</v>
      </c>
      <c r="P296" s="23">
        <f t="shared" si="54"/>
        <v>41445</v>
      </c>
      <c r="Q296" s="35"/>
      <c r="R296" s="24">
        <f t="shared" ca="1" si="51"/>
        <v>264</v>
      </c>
    </row>
    <row r="297" spans="4:18" x14ac:dyDescent="0.25">
      <c r="D297" s="17">
        <f>'Local weather Data'!I291</f>
        <v>60762.5</v>
      </c>
      <c r="E297" s="17">
        <f>'Local weather Data'!N292</f>
        <v>74766.525000000009</v>
      </c>
      <c r="F297" s="17">
        <f>'Local weather Data'!S292</f>
        <v>48181.950000000004</v>
      </c>
      <c r="G297" s="17">
        <f>'Local weather Data'!AA292</f>
        <v>69742.558333333334</v>
      </c>
      <c r="H297" s="17">
        <f>'Local weather Data'!AI292</f>
        <v>81707.366666666669</v>
      </c>
      <c r="J297" s="22">
        <v>41199</v>
      </c>
      <c r="K297" s="23">
        <f t="shared" ca="1" si="55"/>
        <v>41462</v>
      </c>
      <c r="L297" s="23">
        <f t="shared" si="49"/>
        <v>41445</v>
      </c>
      <c r="M297" s="24">
        <f t="shared" ca="1" si="52"/>
        <v>-17</v>
      </c>
      <c r="N297" s="23">
        <f t="shared" si="50"/>
        <v>41480</v>
      </c>
      <c r="O297" s="23">
        <f t="shared" si="53"/>
        <v>41461</v>
      </c>
      <c r="P297" s="23">
        <f t="shared" si="54"/>
        <v>41445</v>
      </c>
      <c r="Q297" s="35"/>
      <c r="R297" s="24">
        <f t="shared" ca="1" si="51"/>
        <v>263</v>
      </c>
    </row>
    <row r="298" spans="4:18" x14ac:dyDescent="0.25">
      <c r="D298" s="17">
        <f>'Local weather Data'!I292</f>
        <v>60860.45</v>
      </c>
      <c r="E298" s="17">
        <f>'Local weather Data'!N293</f>
        <v>74891.108333333337</v>
      </c>
      <c r="F298" s="17">
        <f>'Local weather Data'!S293</f>
        <v>48246.950000000004</v>
      </c>
      <c r="G298" s="17">
        <f>'Local weather Data'!AA293</f>
        <v>69834.641666666663</v>
      </c>
      <c r="H298" s="17">
        <f>'Local weather Data'!AI293</f>
        <v>81831.95</v>
      </c>
      <c r="J298" s="22">
        <v>41200</v>
      </c>
      <c r="K298" s="23">
        <f t="shared" ca="1" si="55"/>
        <v>41463</v>
      </c>
      <c r="L298" s="23">
        <f t="shared" si="49"/>
        <v>41446</v>
      </c>
      <c r="M298" s="24">
        <f t="shared" ca="1" si="52"/>
        <v>-17</v>
      </c>
      <c r="N298" s="23">
        <f t="shared" si="50"/>
        <v>41480</v>
      </c>
      <c r="O298" s="23">
        <f t="shared" si="53"/>
        <v>41462</v>
      </c>
      <c r="P298" s="23">
        <f t="shared" si="54"/>
        <v>41446</v>
      </c>
      <c r="Q298" s="35"/>
      <c r="R298" s="24">
        <f t="shared" ca="1" si="51"/>
        <v>263</v>
      </c>
    </row>
    <row r="299" spans="4:18" x14ac:dyDescent="0.25">
      <c r="D299" s="17">
        <f>'Local weather Data'!I293</f>
        <v>60952.533333333333</v>
      </c>
      <c r="E299" s="17">
        <f>'Local weather Data'!N294</f>
        <v>75015.116666666669</v>
      </c>
      <c r="F299" s="17">
        <f>'Local weather Data'!S294</f>
        <v>48311.65</v>
      </c>
      <c r="G299" s="17">
        <f>'Local weather Data'!AA294</f>
        <v>69926.3</v>
      </c>
      <c r="H299" s="17">
        <f>'Local weather Data'!AI294</f>
        <v>81955.958333333328</v>
      </c>
      <c r="J299" s="22">
        <v>41201</v>
      </c>
      <c r="K299" s="23">
        <f t="shared" ca="1" si="55"/>
        <v>41463</v>
      </c>
      <c r="L299" s="23">
        <f t="shared" si="49"/>
        <v>41446</v>
      </c>
      <c r="M299" s="24">
        <f t="shared" ca="1" si="52"/>
        <v>-17</v>
      </c>
      <c r="N299" s="23">
        <f t="shared" si="50"/>
        <v>41480</v>
      </c>
      <c r="O299" s="23">
        <f t="shared" si="53"/>
        <v>41462</v>
      </c>
      <c r="P299" s="23">
        <f t="shared" si="54"/>
        <v>41446</v>
      </c>
      <c r="Q299" s="35"/>
      <c r="R299" s="24">
        <f t="shared" ca="1" si="51"/>
        <v>262</v>
      </c>
    </row>
    <row r="300" spans="4:18" x14ac:dyDescent="0.25">
      <c r="D300" s="17">
        <f>'Local weather Data'!I294</f>
        <v>61044.191666666666</v>
      </c>
      <c r="E300" s="17">
        <f>'Local weather Data'!N295</f>
        <v>75127.991666666669</v>
      </c>
      <c r="F300" s="17">
        <f>'Local weather Data'!S295</f>
        <v>48370.775000000001</v>
      </c>
      <c r="G300" s="17">
        <f>'Local weather Data'!AA295</f>
        <v>70012.3</v>
      </c>
      <c r="H300" s="17">
        <f>'Local weather Data'!AI295</f>
        <v>82068.833333333328</v>
      </c>
      <c r="J300" s="22">
        <v>41202</v>
      </c>
      <c r="K300" s="23">
        <f t="shared" ca="1" si="55"/>
        <v>41463</v>
      </c>
      <c r="L300" s="23">
        <f t="shared" si="49"/>
        <v>41446</v>
      </c>
      <c r="M300" s="24">
        <f t="shared" ca="1" si="52"/>
        <v>-17</v>
      </c>
      <c r="N300" s="23">
        <f t="shared" si="50"/>
        <v>41480</v>
      </c>
      <c r="O300" s="23">
        <f t="shared" si="53"/>
        <v>41462</v>
      </c>
      <c r="P300" s="23">
        <f t="shared" si="54"/>
        <v>41446</v>
      </c>
      <c r="Q300" s="35"/>
      <c r="R300" s="24">
        <f t="shared" ca="1" si="51"/>
        <v>261</v>
      </c>
    </row>
    <row r="301" spans="4:18" x14ac:dyDescent="0.25">
      <c r="D301" s="17">
        <f>'Local weather Data'!I295</f>
        <v>61130.191666666666</v>
      </c>
      <c r="E301" s="17">
        <f>'Local weather Data'!N296</f>
        <v>75240.341666666674</v>
      </c>
      <c r="F301" s="17">
        <f>'Local weather Data'!S296</f>
        <v>48429.625</v>
      </c>
      <c r="G301" s="17">
        <f>'Local weather Data'!AA296</f>
        <v>70097.900000000009</v>
      </c>
      <c r="H301" s="17">
        <f>'Local weather Data'!AI296</f>
        <v>82181.183333333334</v>
      </c>
      <c r="J301" s="22">
        <v>41203</v>
      </c>
      <c r="K301" s="23">
        <f t="shared" ca="1" si="55"/>
        <v>41463</v>
      </c>
      <c r="L301" s="23">
        <f t="shared" si="49"/>
        <v>41446</v>
      </c>
      <c r="M301" s="24">
        <f t="shared" ca="1" si="52"/>
        <v>-17</v>
      </c>
      <c r="N301" s="23">
        <f t="shared" si="50"/>
        <v>41480</v>
      </c>
      <c r="O301" s="23">
        <f t="shared" si="53"/>
        <v>41462</v>
      </c>
      <c r="P301" s="23">
        <f t="shared" si="54"/>
        <v>41446</v>
      </c>
      <c r="Q301" s="35"/>
      <c r="R301" s="24">
        <f t="shared" ca="1" si="51"/>
        <v>260</v>
      </c>
    </row>
    <row r="302" spans="4:18" x14ac:dyDescent="0.25">
      <c r="D302" s="17">
        <f>'Local weather Data'!I296</f>
        <v>61215.791666666664</v>
      </c>
      <c r="E302" s="17">
        <f>'Local weather Data'!N297</f>
        <v>75352.166666666672</v>
      </c>
      <c r="F302" s="17">
        <f>'Local weather Data'!S297</f>
        <v>48488.2</v>
      </c>
      <c r="G302" s="17">
        <f>'Local weather Data'!AA297</f>
        <v>70183.100000000006</v>
      </c>
      <c r="H302" s="17">
        <f>'Local weather Data'!AI297</f>
        <v>82293.008333333331</v>
      </c>
      <c r="J302" s="22">
        <v>41204</v>
      </c>
      <c r="K302" s="23">
        <f t="shared" ca="1" si="55"/>
        <v>41463</v>
      </c>
      <c r="L302" s="23">
        <f t="shared" si="49"/>
        <v>41447</v>
      </c>
      <c r="M302" s="24">
        <f t="shared" ca="1" si="52"/>
        <v>-16</v>
      </c>
      <c r="N302" s="23">
        <f t="shared" si="50"/>
        <v>41480</v>
      </c>
      <c r="O302" s="23">
        <f t="shared" si="53"/>
        <v>41462</v>
      </c>
      <c r="P302" s="23">
        <f t="shared" si="54"/>
        <v>41447</v>
      </c>
      <c r="Q302" s="35"/>
      <c r="R302" s="24">
        <f t="shared" ca="1" si="51"/>
        <v>259</v>
      </c>
    </row>
    <row r="303" spans="4:18" x14ac:dyDescent="0.25">
      <c r="D303" s="17">
        <f>'Local weather Data'!I297</f>
        <v>61300.991666666661</v>
      </c>
      <c r="E303" s="17">
        <f>'Local weather Data'!N298</f>
        <v>75458.166666666672</v>
      </c>
      <c r="F303" s="17">
        <f>'Local weather Data'!S298</f>
        <v>48541.2</v>
      </c>
      <c r="G303" s="17">
        <f>'Local weather Data'!AA298</f>
        <v>70262.600000000006</v>
      </c>
      <c r="H303" s="17">
        <f>'Local weather Data'!AI298</f>
        <v>82399.008333333331</v>
      </c>
      <c r="J303" s="22">
        <v>41205</v>
      </c>
      <c r="K303" s="23">
        <f t="shared" ca="1" si="55"/>
        <v>41463</v>
      </c>
      <c r="L303" s="23">
        <f t="shared" si="49"/>
        <v>41447</v>
      </c>
      <c r="M303" s="24">
        <f t="shared" ca="1" si="52"/>
        <v>-16</v>
      </c>
      <c r="N303" s="23">
        <f t="shared" si="50"/>
        <v>41480</v>
      </c>
      <c r="O303" s="23">
        <f t="shared" si="53"/>
        <v>41462</v>
      </c>
      <c r="P303" s="23">
        <f t="shared" si="54"/>
        <v>41447</v>
      </c>
      <c r="Q303" s="35"/>
      <c r="R303" s="24">
        <f t="shared" ca="1" si="51"/>
        <v>258</v>
      </c>
    </row>
    <row r="304" spans="4:18" x14ac:dyDescent="0.25">
      <c r="D304" s="17">
        <f>'Local weather Data'!I298</f>
        <v>61380.491666666661</v>
      </c>
      <c r="E304" s="17">
        <f>'Local weather Data'!N299</f>
        <v>75563.833333333343</v>
      </c>
      <c r="F304" s="17">
        <f>'Local weather Data'!S299</f>
        <v>48594.033333333333</v>
      </c>
      <c r="G304" s="17">
        <f>'Local weather Data'!AA299</f>
        <v>70341.850000000006</v>
      </c>
      <c r="H304" s="17">
        <f>'Local weather Data'!AI299</f>
        <v>82504.675000000003</v>
      </c>
      <c r="J304" s="22">
        <v>41206</v>
      </c>
      <c r="K304" s="23">
        <f t="shared" ca="1" si="55"/>
        <v>41464</v>
      </c>
      <c r="L304" s="23">
        <f t="shared" si="49"/>
        <v>41447</v>
      </c>
      <c r="M304" s="24">
        <f t="shared" ca="1" si="52"/>
        <v>-17</v>
      </c>
      <c r="N304" s="23">
        <f t="shared" si="50"/>
        <v>41481</v>
      </c>
      <c r="O304" s="23">
        <f t="shared" si="53"/>
        <v>41463</v>
      </c>
      <c r="P304" s="23">
        <f t="shared" si="54"/>
        <v>41447</v>
      </c>
      <c r="Q304" s="35"/>
      <c r="R304" s="24">
        <f t="shared" ca="1" si="51"/>
        <v>258</v>
      </c>
    </row>
    <row r="305" spans="4:18" x14ac:dyDescent="0.25">
      <c r="D305" s="17">
        <f>'Local weather Data'!I299</f>
        <v>61459.741666666661</v>
      </c>
      <c r="E305" s="17">
        <f>'Local weather Data'!N300</f>
        <v>75663.741666666683</v>
      </c>
      <c r="F305" s="17">
        <f>'Local weather Data'!S300</f>
        <v>48641.35833333333</v>
      </c>
      <c r="G305" s="17">
        <f>'Local weather Data'!AA300</f>
        <v>70415.466666666674</v>
      </c>
      <c r="H305" s="17">
        <f>'Local weather Data'!AI300</f>
        <v>82604.583333333343</v>
      </c>
      <c r="J305" s="22">
        <v>41207</v>
      </c>
      <c r="K305" s="23">
        <f t="shared" ca="1" si="55"/>
        <v>41464</v>
      </c>
      <c r="L305" s="23">
        <f t="shared" si="49"/>
        <v>41447</v>
      </c>
      <c r="M305" s="24">
        <f t="shared" ca="1" si="52"/>
        <v>-17</v>
      </c>
      <c r="N305" s="23">
        <f t="shared" si="50"/>
        <v>41481</v>
      </c>
      <c r="O305" s="23">
        <f t="shared" si="53"/>
        <v>41463</v>
      </c>
      <c r="P305" s="23">
        <f t="shared" si="54"/>
        <v>41447</v>
      </c>
      <c r="Q305" s="35"/>
      <c r="R305" s="24">
        <f t="shared" ca="1" si="51"/>
        <v>257</v>
      </c>
    </row>
    <row r="306" spans="4:18" x14ac:dyDescent="0.25">
      <c r="D306" s="17">
        <f>'Local weather Data'!I300</f>
        <v>61533.35833333333</v>
      </c>
      <c r="E306" s="17">
        <f>'Local weather Data'!N301</f>
        <v>75763.175000000017</v>
      </c>
      <c r="F306" s="17">
        <f>'Local weather Data'!S301</f>
        <v>48688.458333333328</v>
      </c>
      <c r="G306" s="17">
        <f>'Local weather Data'!AA301</f>
        <v>70488.733333333337</v>
      </c>
      <c r="H306" s="17">
        <f>'Local weather Data'!AI301</f>
        <v>82704.016666666677</v>
      </c>
      <c r="J306" s="22">
        <v>41208</v>
      </c>
      <c r="K306" s="23">
        <f t="shared" ca="1" si="55"/>
        <v>41464</v>
      </c>
      <c r="L306" s="23">
        <f t="shared" si="49"/>
        <v>41447</v>
      </c>
      <c r="M306" s="24">
        <f t="shared" ca="1" si="52"/>
        <v>-17</v>
      </c>
      <c r="N306" s="23">
        <f t="shared" si="50"/>
        <v>41481</v>
      </c>
      <c r="O306" s="23">
        <f t="shared" si="53"/>
        <v>41463</v>
      </c>
      <c r="P306" s="23">
        <f t="shared" si="54"/>
        <v>41447</v>
      </c>
      <c r="Q306" s="35"/>
      <c r="R306" s="24">
        <f t="shared" ca="1" si="51"/>
        <v>256</v>
      </c>
    </row>
    <row r="307" spans="4:18" x14ac:dyDescent="0.25">
      <c r="D307" s="17">
        <f>'Local weather Data'!I301</f>
        <v>61606.625</v>
      </c>
      <c r="E307" s="17">
        <f>'Local weather Data'!N302</f>
        <v>75856.925000000017</v>
      </c>
      <c r="F307" s="17">
        <f>'Local weather Data'!S302</f>
        <v>48730.124999999993</v>
      </c>
      <c r="G307" s="17">
        <f>'Local weather Data'!AA302</f>
        <v>70556.441666666666</v>
      </c>
      <c r="H307" s="17">
        <f>'Local weather Data'!AI302</f>
        <v>82797.766666666677</v>
      </c>
      <c r="J307" s="22">
        <v>41209</v>
      </c>
      <c r="K307" s="23">
        <f t="shared" ca="1" si="55"/>
        <v>41464</v>
      </c>
      <c r="L307" s="23">
        <f t="shared" si="49"/>
        <v>41448</v>
      </c>
      <c r="M307" s="24">
        <f t="shared" ca="1" si="52"/>
        <v>-16</v>
      </c>
      <c r="N307" s="23">
        <f t="shared" si="50"/>
        <v>41481</v>
      </c>
      <c r="O307" s="23">
        <f t="shared" si="53"/>
        <v>41463</v>
      </c>
      <c r="P307" s="23">
        <f t="shared" si="54"/>
        <v>41448</v>
      </c>
      <c r="Q307" s="35"/>
      <c r="R307" s="24">
        <f t="shared" ca="1" si="51"/>
        <v>255</v>
      </c>
    </row>
    <row r="308" spans="4:18" x14ac:dyDescent="0.25">
      <c r="D308" s="17">
        <f>'Local weather Data'!I302</f>
        <v>61674.333333333336</v>
      </c>
      <c r="E308" s="17">
        <f>'Local weather Data'!N303</f>
        <v>75950.375000000015</v>
      </c>
      <c r="F308" s="17">
        <f>'Local weather Data'!S303</f>
        <v>48771.658333333326</v>
      </c>
      <c r="G308" s="17">
        <f>'Local weather Data'!AA303</f>
        <v>70623.933333333334</v>
      </c>
      <c r="H308" s="17">
        <f>'Local weather Data'!AI303</f>
        <v>82891.216666666674</v>
      </c>
      <c r="J308" s="22">
        <v>41210</v>
      </c>
      <c r="K308" s="23">
        <f t="shared" ca="1" si="55"/>
        <v>41464</v>
      </c>
      <c r="L308" s="23">
        <f t="shared" si="49"/>
        <v>41448</v>
      </c>
      <c r="M308" s="24">
        <f t="shared" ca="1" si="52"/>
        <v>-16</v>
      </c>
      <c r="N308" s="23">
        <f t="shared" si="50"/>
        <v>41481</v>
      </c>
      <c r="O308" s="23">
        <f t="shared" si="53"/>
        <v>41463</v>
      </c>
      <c r="P308" s="23">
        <f t="shared" si="54"/>
        <v>41448</v>
      </c>
      <c r="Q308" s="35"/>
      <c r="R308" s="24">
        <f t="shared" ca="1" si="51"/>
        <v>254</v>
      </c>
    </row>
    <row r="309" spans="4:18" x14ac:dyDescent="0.25">
      <c r="D309" s="17">
        <f>'Local weather Data'!I303</f>
        <v>61741.825000000004</v>
      </c>
      <c r="E309" s="17">
        <f>'Local weather Data'!N304</f>
        <v>76043.375000000015</v>
      </c>
      <c r="F309" s="17">
        <f>'Local weather Data'!S304</f>
        <v>48812.991666666661</v>
      </c>
      <c r="G309" s="17">
        <f>'Local weather Data'!AA304</f>
        <v>70691.100000000006</v>
      </c>
      <c r="H309" s="17">
        <f>'Local weather Data'!AI304</f>
        <v>82984.216666666674</v>
      </c>
      <c r="J309" s="22">
        <v>41211</v>
      </c>
      <c r="K309" s="23">
        <f t="shared" ca="1" si="55"/>
        <v>41464</v>
      </c>
      <c r="L309" s="23">
        <f t="shared" si="49"/>
        <v>41448</v>
      </c>
      <c r="M309" s="24">
        <f t="shared" ca="1" si="52"/>
        <v>-16</v>
      </c>
      <c r="N309" s="23">
        <f t="shared" si="50"/>
        <v>41481</v>
      </c>
      <c r="O309" s="23">
        <f t="shared" si="53"/>
        <v>41463</v>
      </c>
      <c r="P309" s="23">
        <f t="shared" si="54"/>
        <v>41448</v>
      </c>
      <c r="Q309" s="35"/>
      <c r="R309" s="24">
        <f t="shared" ca="1" si="51"/>
        <v>253</v>
      </c>
    </row>
    <row r="310" spans="4:18" x14ac:dyDescent="0.25">
      <c r="D310" s="17">
        <f>'Local weather Data'!I304</f>
        <v>61808.991666666669</v>
      </c>
      <c r="E310" s="17">
        <f>'Local weather Data'!N305</f>
        <v>76130.783333333355</v>
      </c>
      <c r="F310" s="17">
        <f>'Local weather Data'!S305</f>
        <v>48848.98333333333</v>
      </c>
      <c r="G310" s="17">
        <f>'Local weather Data'!AA305</f>
        <v>70752.800000000003</v>
      </c>
      <c r="H310" s="17">
        <f>'Local weather Data'!AI305</f>
        <v>83071.625000000015</v>
      </c>
      <c r="J310" s="22">
        <v>41212</v>
      </c>
      <c r="K310" s="23">
        <f t="shared" ca="1" si="55"/>
        <v>41465</v>
      </c>
      <c r="L310" s="23">
        <f t="shared" si="49"/>
        <v>41448</v>
      </c>
      <c r="M310" s="24">
        <f t="shared" ca="1" si="52"/>
        <v>-17</v>
      </c>
      <c r="N310" s="23">
        <f t="shared" si="50"/>
        <v>41481</v>
      </c>
      <c r="O310" s="23">
        <f t="shared" si="53"/>
        <v>41464</v>
      </c>
      <c r="P310" s="23">
        <f t="shared" si="54"/>
        <v>41448</v>
      </c>
      <c r="Q310" s="35"/>
      <c r="R310" s="24">
        <f t="shared" ca="1" si="51"/>
        <v>253</v>
      </c>
    </row>
    <row r="311" spans="4:18" x14ac:dyDescent="0.25">
      <c r="D311" s="17">
        <f>'Local weather Data'!I305</f>
        <v>61870.691666666666</v>
      </c>
      <c r="E311" s="17">
        <f>'Local weather Data'!N306</f>
        <v>76217.766666666692</v>
      </c>
      <c r="F311" s="17">
        <f>'Local weather Data'!S306</f>
        <v>48884.799999999996</v>
      </c>
      <c r="G311" s="17">
        <f>'Local weather Data'!AA306</f>
        <v>70814.2</v>
      </c>
      <c r="H311" s="17">
        <f>'Local weather Data'!AI306</f>
        <v>83158.608333333352</v>
      </c>
      <c r="J311" s="22">
        <v>41213</v>
      </c>
      <c r="K311" s="23">
        <f t="shared" ca="1" si="55"/>
        <v>41465</v>
      </c>
      <c r="L311" s="23">
        <f t="shared" si="49"/>
        <v>41448</v>
      </c>
      <c r="M311" s="24">
        <f t="shared" ca="1" si="52"/>
        <v>-17</v>
      </c>
      <c r="N311" s="23">
        <f t="shared" si="50"/>
        <v>41481</v>
      </c>
      <c r="O311" s="23">
        <f t="shared" si="53"/>
        <v>41464</v>
      </c>
      <c r="P311" s="23">
        <f t="shared" si="54"/>
        <v>41448</v>
      </c>
      <c r="Q311" s="35"/>
      <c r="R311" s="24">
        <f t="shared" ca="1" si="51"/>
        <v>252</v>
      </c>
    </row>
    <row r="312" spans="4:18" x14ac:dyDescent="0.25">
      <c r="D312" s="17">
        <f>'Local weather Data'!I306</f>
        <v>61932.091666666667</v>
      </c>
      <c r="E312" s="17">
        <f>'Local weather Data'!N307</f>
        <v>76299.366666666698</v>
      </c>
      <c r="F312" s="17">
        <f>'Local weather Data'!S307</f>
        <v>48915.399999999994</v>
      </c>
      <c r="G312" s="17">
        <f>'Local weather Data'!AA307</f>
        <v>70870.3</v>
      </c>
      <c r="H312" s="17">
        <f>'Local weather Data'!AI307</f>
        <v>83240.208333333358</v>
      </c>
      <c r="J312" s="22">
        <v>41214</v>
      </c>
      <c r="K312" s="23">
        <f t="shared" ca="1" si="55"/>
        <v>41465</v>
      </c>
      <c r="L312" s="23">
        <f t="shared" si="49"/>
        <v>41448</v>
      </c>
      <c r="M312" s="24">
        <f t="shared" ca="1" si="52"/>
        <v>-17</v>
      </c>
      <c r="N312" s="23">
        <f t="shared" si="50"/>
        <v>41481</v>
      </c>
      <c r="O312" s="23">
        <f t="shared" si="53"/>
        <v>41464</v>
      </c>
      <c r="P312" s="23">
        <f t="shared" si="54"/>
        <v>41448</v>
      </c>
      <c r="Q312" s="35"/>
      <c r="R312" s="24">
        <f t="shared" ca="1" si="51"/>
        <v>251</v>
      </c>
    </row>
    <row r="313" spans="4:18" x14ac:dyDescent="0.25">
      <c r="D313" s="17">
        <f>'Local weather Data'!I307</f>
        <v>61988.191666666666</v>
      </c>
      <c r="E313" s="17">
        <f>'Local weather Data'!N308</f>
        <v>76380.700000000026</v>
      </c>
      <c r="F313" s="17">
        <f>'Local weather Data'!S308</f>
        <v>48945.899999999994</v>
      </c>
      <c r="G313" s="17">
        <f>'Local weather Data'!AA308</f>
        <v>70926.216666666674</v>
      </c>
      <c r="H313" s="17">
        <f>'Local weather Data'!AI308</f>
        <v>83321.541666666686</v>
      </c>
      <c r="J313" s="22">
        <v>41215</v>
      </c>
      <c r="K313" s="23">
        <f t="shared" ca="1" si="55"/>
        <v>41465</v>
      </c>
      <c r="L313" s="23">
        <f t="shared" si="49"/>
        <v>41449</v>
      </c>
      <c r="M313" s="24">
        <f t="shared" ca="1" si="52"/>
        <v>-16</v>
      </c>
      <c r="N313" s="23">
        <f t="shared" si="50"/>
        <v>41482</v>
      </c>
      <c r="O313" s="23">
        <f t="shared" si="53"/>
        <v>41464</v>
      </c>
      <c r="P313" s="23">
        <f t="shared" si="54"/>
        <v>41449</v>
      </c>
      <c r="Q313" s="35"/>
      <c r="R313" s="24">
        <f t="shared" ca="1" si="51"/>
        <v>250</v>
      </c>
    </row>
    <row r="314" spans="4:18" x14ac:dyDescent="0.25">
      <c r="D314" s="17">
        <f>'Local weather Data'!I308</f>
        <v>62044.10833333333</v>
      </c>
      <c r="E314" s="17">
        <f>'Local weather Data'!N309</f>
        <v>76461.500000000029</v>
      </c>
      <c r="F314" s="17">
        <f>'Local weather Data'!S309</f>
        <v>48976.2</v>
      </c>
      <c r="G314" s="17">
        <f>'Local weather Data'!AA309</f>
        <v>70981.766666666677</v>
      </c>
      <c r="H314" s="17">
        <f>'Local weather Data'!AI309</f>
        <v>83402.341666666689</v>
      </c>
      <c r="J314" s="22">
        <v>41216</v>
      </c>
      <c r="K314" s="23">
        <f t="shared" ca="1" si="55"/>
        <v>41465</v>
      </c>
      <c r="L314" s="23">
        <f t="shared" si="49"/>
        <v>41449</v>
      </c>
      <c r="M314" s="24">
        <f t="shared" ca="1" si="52"/>
        <v>-16</v>
      </c>
      <c r="N314" s="23">
        <f t="shared" si="50"/>
        <v>41482</v>
      </c>
      <c r="O314" s="23">
        <f t="shared" si="53"/>
        <v>41464</v>
      </c>
      <c r="P314" s="23">
        <f t="shared" si="54"/>
        <v>41449</v>
      </c>
      <c r="Q314" s="35"/>
      <c r="R314" s="24">
        <f t="shared" ca="1" si="51"/>
        <v>249</v>
      </c>
    </row>
    <row r="315" spans="4:18" x14ac:dyDescent="0.25">
      <c r="D315" s="17">
        <f>'Local weather Data'!I309</f>
        <v>62099.658333333333</v>
      </c>
      <c r="E315" s="17">
        <f>'Local weather Data'!N310</f>
        <v>76537.000000000029</v>
      </c>
      <c r="F315" s="17">
        <f>'Local weather Data'!S310</f>
        <v>49001.366666666661</v>
      </c>
      <c r="G315" s="17">
        <f>'Local weather Data'!AA310</f>
        <v>71032.100000000006</v>
      </c>
      <c r="H315" s="17">
        <f>'Local weather Data'!AI310</f>
        <v>83477.841666666689</v>
      </c>
      <c r="J315" s="22">
        <v>41217</v>
      </c>
      <c r="K315" s="23">
        <f t="shared" ca="1" si="55"/>
        <v>41465</v>
      </c>
      <c r="L315" s="23">
        <f t="shared" si="49"/>
        <v>41449</v>
      </c>
      <c r="M315" s="24">
        <f t="shared" ca="1" si="52"/>
        <v>-16</v>
      </c>
      <c r="N315" s="23">
        <f t="shared" si="50"/>
        <v>41482</v>
      </c>
      <c r="O315" s="23">
        <f t="shared" si="53"/>
        <v>41464</v>
      </c>
      <c r="P315" s="23">
        <f t="shared" si="54"/>
        <v>41449</v>
      </c>
      <c r="Q315" s="35"/>
      <c r="R315" s="24">
        <f t="shared" ca="1" si="51"/>
        <v>248</v>
      </c>
    </row>
    <row r="316" spans="4:18" x14ac:dyDescent="0.25">
      <c r="D316" s="17">
        <f>'Local weather Data'!I310</f>
        <v>62149.991666666669</v>
      </c>
      <c r="E316" s="17">
        <f>'Local weather Data'!N311</f>
        <v>76612.250000000029</v>
      </c>
      <c r="F316" s="17">
        <f>'Local weather Data'!S311</f>
        <v>49026.45</v>
      </c>
      <c r="G316" s="17">
        <f>'Local weather Data'!AA311</f>
        <v>71082.266666666677</v>
      </c>
      <c r="H316" s="17">
        <f>'Local weather Data'!AI311</f>
        <v>83553.091666666689</v>
      </c>
      <c r="J316" s="22">
        <v>41218</v>
      </c>
      <c r="K316" s="23">
        <f t="shared" ca="1" si="55"/>
        <v>41465</v>
      </c>
      <c r="L316" s="23">
        <f t="shared" si="49"/>
        <v>41449</v>
      </c>
      <c r="M316" s="24">
        <f t="shared" ca="1" si="52"/>
        <v>-16</v>
      </c>
      <c r="N316" s="23">
        <f t="shared" si="50"/>
        <v>41482</v>
      </c>
      <c r="O316" s="23">
        <f t="shared" si="53"/>
        <v>41464</v>
      </c>
      <c r="P316" s="23">
        <f t="shared" si="54"/>
        <v>41449</v>
      </c>
      <c r="Q316" s="35"/>
      <c r="R316" s="24">
        <f t="shared" ca="1" si="51"/>
        <v>247</v>
      </c>
    </row>
    <row r="317" spans="4:18" x14ac:dyDescent="0.25">
      <c r="D317" s="17">
        <f>'Local weather Data'!I311</f>
        <v>62200.158333333333</v>
      </c>
      <c r="E317" s="17">
        <f>'Local weather Data'!N312</f>
        <v>76682.13333333336</v>
      </c>
      <c r="F317" s="17">
        <f>'Local weather Data'!S312</f>
        <v>49046.416666666664</v>
      </c>
      <c r="G317" s="17">
        <f>'Local weather Data'!AA312</f>
        <v>71127.19166666668</v>
      </c>
      <c r="H317" s="17">
        <f>'Local weather Data'!AI312</f>
        <v>83622.97500000002</v>
      </c>
      <c r="J317" s="22">
        <v>41219</v>
      </c>
      <c r="K317" s="23">
        <f t="shared" ca="1" si="55"/>
        <v>41465</v>
      </c>
      <c r="L317" s="23">
        <f t="shared" si="49"/>
        <v>41449</v>
      </c>
      <c r="M317" s="24">
        <f t="shared" ca="1" si="52"/>
        <v>-16</v>
      </c>
      <c r="N317" s="23">
        <f t="shared" si="50"/>
        <v>41482</v>
      </c>
      <c r="O317" s="23">
        <f t="shared" si="53"/>
        <v>41464</v>
      </c>
      <c r="P317" s="23">
        <f t="shared" si="54"/>
        <v>41449</v>
      </c>
      <c r="Q317" s="35"/>
      <c r="R317" s="24">
        <f t="shared" ca="1" si="51"/>
        <v>246</v>
      </c>
    </row>
    <row r="318" spans="4:18" x14ac:dyDescent="0.25">
      <c r="D318" s="17">
        <f>'Local weather Data'!I312</f>
        <v>62245.083333333336</v>
      </c>
      <c r="E318" s="17">
        <f>'Local weather Data'!N313</f>
        <v>76751.783333333355</v>
      </c>
      <c r="F318" s="17">
        <f>'Local weather Data'!S313</f>
        <v>49066.316666666666</v>
      </c>
      <c r="G318" s="17">
        <f>'Local weather Data'!AA313</f>
        <v>71171.966666666674</v>
      </c>
      <c r="H318" s="17">
        <f>'Local weather Data'!AI313</f>
        <v>83692.625000000015</v>
      </c>
      <c r="J318" s="22">
        <v>41220</v>
      </c>
      <c r="K318" s="23">
        <f t="shared" ca="1" si="55"/>
        <v>41465</v>
      </c>
      <c r="L318" s="23">
        <f t="shared" si="49"/>
        <v>41449</v>
      </c>
      <c r="M318" s="24">
        <f t="shared" ca="1" si="52"/>
        <v>-16</v>
      </c>
      <c r="N318" s="23">
        <f t="shared" si="50"/>
        <v>41482</v>
      </c>
      <c r="O318" s="23">
        <f t="shared" si="53"/>
        <v>41464</v>
      </c>
      <c r="P318" s="23">
        <f t="shared" si="54"/>
        <v>41449</v>
      </c>
      <c r="Q318" s="35"/>
      <c r="R318" s="24">
        <f t="shared" ca="1" si="51"/>
        <v>245</v>
      </c>
    </row>
    <row r="319" spans="4:18" x14ac:dyDescent="0.25">
      <c r="D319" s="17">
        <f>'Local weather Data'!I313</f>
        <v>62289.858333333337</v>
      </c>
      <c r="E319" s="17">
        <f>'Local weather Data'!N314</f>
        <v>76816.13333333336</v>
      </c>
      <c r="F319" s="17">
        <f>'Local weather Data'!S314</f>
        <v>49081.166666666664</v>
      </c>
      <c r="G319" s="17">
        <f>'Local weather Data'!AA314</f>
        <v>71211.56666666668</v>
      </c>
      <c r="H319" s="17">
        <f>'Local weather Data'!AI314</f>
        <v>83756.97500000002</v>
      </c>
      <c r="J319" s="22">
        <v>41221</v>
      </c>
      <c r="K319" s="23">
        <f t="shared" ca="1" si="55"/>
        <v>41465</v>
      </c>
      <c r="L319" s="23">
        <f t="shared" si="49"/>
        <v>41449</v>
      </c>
      <c r="M319" s="24">
        <f t="shared" ca="1" si="52"/>
        <v>-16</v>
      </c>
      <c r="N319" s="23">
        <f t="shared" si="50"/>
        <v>41482</v>
      </c>
      <c r="O319" s="23">
        <f t="shared" si="53"/>
        <v>41464</v>
      </c>
      <c r="P319" s="23">
        <f t="shared" si="54"/>
        <v>41449</v>
      </c>
      <c r="Q319" s="35"/>
      <c r="R319" s="24">
        <f t="shared" ca="1" si="51"/>
        <v>244</v>
      </c>
    </row>
    <row r="320" spans="4:18" x14ac:dyDescent="0.25">
      <c r="D320" s="17">
        <f>'Local weather Data'!I314</f>
        <v>62329.458333333336</v>
      </c>
      <c r="E320" s="17">
        <f>'Local weather Data'!N315</f>
        <v>76880.158333333355</v>
      </c>
      <c r="F320" s="17">
        <f>'Local weather Data'!S315</f>
        <v>49095.941666666666</v>
      </c>
      <c r="G320" s="17">
        <f>'Local weather Data'!AA315</f>
        <v>71250.966666666674</v>
      </c>
      <c r="H320" s="17">
        <f>'Local weather Data'!AI315</f>
        <v>83821.000000000015</v>
      </c>
      <c r="J320" s="22">
        <v>41222</v>
      </c>
      <c r="K320" s="23">
        <f t="shared" ca="1" si="55"/>
        <v>41466</v>
      </c>
      <c r="L320" s="23">
        <f t="shared" si="49"/>
        <v>41450</v>
      </c>
      <c r="M320" s="24">
        <f t="shared" ca="1" si="52"/>
        <v>-16</v>
      </c>
      <c r="N320" s="23">
        <f t="shared" si="50"/>
        <v>41482</v>
      </c>
      <c r="O320" s="23">
        <f t="shared" si="53"/>
        <v>41465</v>
      </c>
      <c r="P320" s="23">
        <f t="shared" si="54"/>
        <v>41450</v>
      </c>
      <c r="Q320" s="35"/>
      <c r="R320" s="24">
        <f t="shared" ca="1" si="51"/>
        <v>244</v>
      </c>
    </row>
    <row r="321" spans="4:18" x14ac:dyDescent="0.25">
      <c r="D321" s="17">
        <f>'Local weather Data'!I315</f>
        <v>62368.858333333337</v>
      </c>
      <c r="E321" s="17">
        <f>'Local weather Data'!N316</f>
        <v>76943.966666666689</v>
      </c>
      <c r="F321" s="17">
        <f>'Local weather Data'!S316</f>
        <v>49110.666666666664</v>
      </c>
      <c r="G321" s="17">
        <f>'Local weather Data'!AA316</f>
        <v>71290.233333333337</v>
      </c>
      <c r="H321" s="17">
        <f>'Local weather Data'!AI316</f>
        <v>83884.808333333349</v>
      </c>
      <c r="J321" s="22">
        <v>41223</v>
      </c>
      <c r="K321" s="23">
        <f t="shared" ca="1" si="55"/>
        <v>41466</v>
      </c>
      <c r="L321" s="23">
        <f t="shared" si="49"/>
        <v>41450</v>
      </c>
      <c r="M321" s="24">
        <f t="shared" ca="1" si="52"/>
        <v>-16</v>
      </c>
      <c r="N321" s="23">
        <f t="shared" si="50"/>
        <v>41482</v>
      </c>
      <c r="O321" s="23">
        <f t="shared" si="53"/>
        <v>41465</v>
      </c>
      <c r="P321" s="23">
        <f t="shared" si="54"/>
        <v>41450</v>
      </c>
      <c r="Q321" s="35"/>
      <c r="R321" s="24">
        <f t="shared" ca="1" si="51"/>
        <v>243</v>
      </c>
    </row>
    <row r="322" spans="4:18" x14ac:dyDescent="0.25">
      <c r="D322" s="17">
        <f>'Local weather Data'!I316</f>
        <v>62408.125000000007</v>
      </c>
      <c r="E322" s="17">
        <f>'Local weather Data'!N317</f>
        <v>77002.666666666686</v>
      </c>
      <c r="F322" s="17">
        <f>'Local weather Data'!S317</f>
        <v>49120.45</v>
      </c>
      <c r="G322" s="17">
        <f>'Local weather Data'!AA317</f>
        <v>71324.475000000006</v>
      </c>
      <c r="H322" s="17">
        <f>'Local weather Data'!AI317</f>
        <v>83943.508333333346</v>
      </c>
      <c r="J322" s="22">
        <v>41224</v>
      </c>
      <c r="K322" s="23">
        <f t="shared" ca="1" si="55"/>
        <v>41466</v>
      </c>
      <c r="L322" s="23">
        <f t="shared" si="49"/>
        <v>41450</v>
      </c>
      <c r="M322" s="24">
        <f t="shared" ca="1" si="52"/>
        <v>-16</v>
      </c>
      <c r="N322" s="23">
        <f t="shared" si="50"/>
        <v>41482</v>
      </c>
      <c r="O322" s="23">
        <f t="shared" si="53"/>
        <v>41465</v>
      </c>
      <c r="P322" s="23">
        <f t="shared" si="54"/>
        <v>41450</v>
      </c>
      <c r="Q322" s="35"/>
      <c r="R322" s="24">
        <f t="shared" ca="1" si="51"/>
        <v>242</v>
      </c>
    </row>
    <row r="323" spans="4:18" x14ac:dyDescent="0.25">
      <c r="D323" s="17">
        <f>'Local weather Data'!I317</f>
        <v>62442.366666666676</v>
      </c>
      <c r="E323" s="17">
        <f>'Local weather Data'!N318</f>
        <v>77061.06666666668</v>
      </c>
      <c r="F323" s="17">
        <f>'Local weather Data'!S318</f>
        <v>49130.183333333327</v>
      </c>
      <c r="G323" s="17">
        <f>'Local weather Data'!AA318</f>
        <v>71358.541666666672</v>
      </c>
      <c r="H323" s="17">
        <f>'Local weather Data'!AI318</f>
        <v>84001.90833333334</v>
      </c>
      <c r="J323" s="22">
        <v>41225</v>
      </c>
      <c r="K323" s="23">
        <f t="shared" ca="1" si="55"/>
        <v>41466</v>
      </c>
      <c r="L323" s="23">
        <f t="shared" si="49"/>
        <v>41450</v>
      </c>
      <c r="M323" s="24">
        <f t="shared" ca="1" si="52"/>
        <v>-16</v>
      </c>
      <c r="N323" s="23">
        <f t="shared" si="50"/>
        <v>41482</v>
      </c>
      <c r="O323" s="23">
        <f t="shared" si="53"/>
        <v>41465</v>
      </c>
      <c r="P323" s="23">
        <f t="shared" si="54"/>
        <v>41450</v>
      </c>
      <c r="Q323" s="35"/>
      <c r="R323" s="24">
        <f t="shared" ca="1" si="51"/>
        <v>241</v>
      </c>
    </row>
    <row r="324" spans="4:18" x14ac:dyDescent="0.25">
      <c r="D324" s="17">
        <f>'Local weather Data'!I318</f>
        <v>62476.433333333342</v>
      </c>
      <c r="E324" s="17">
        <f>'Local weather Data'!N319</f>
        <v>77114.416666666686</v>
      </c>
      <c r="F324" s="17">
        <f>'Local weather Data'!S319</f>
        <v>49135.033333333326</v>
      </c>
      <c r="G324" s="17">
        <f>'Local weather Data'!AA319</f>
        <v>71387.641666666677</v>
      </c>
      <c r="H324" s="17">
        <f>'Local weather Data'!AI319</f>
        <v>84055.258333333346</v>
      </c>
      <c r="J324" s="22">
        <v>41226</v>
      </c>
      <c r="K324" s="23">
        <f t="shared" ca="1" si="55"/>
        <v>41466</v>
      </c>
      <c r="L324" s="23">
        <f t="shared" si="49"/>
        <v>41450</v>
      </c>
      <c r="M324" s="24">
        <f t="shared" ca="1" si="52"/>
        <v>-16</v>
      </c>
      <c r="N324" s="23">
        <f t="shared" si="50"/>
        <v>41482</v>
      </c>
      <c r="O324" s="23">
        <f t="shared" si="53"/>
        <v>41465</v>
      </c>
      <c r="P324" s="23">
        <f t="shared" si="54"/>
        <v>41450</v>
      </c>
      <c r="Q324" s="35"/>
      <c r="R324" s="24">
        <f t="shared" ca="1" si="51"/>
        <v>240</v>
      </c>
    </row>
    <row r="325" spans="4:18" x14ac:dyDescent="0.25">
      <c r="D325" s="17">
        <f>'Local weather Data'!I319</f>
        <v>62505.53333333334</v>
      </c>
      <c r="E325" s="17">
        <f>'Local weather Data'!N320</f>
        <v>77167.583333333358</v>
      </c>
      <c r="F325" s="17">
        <f>'Local weather Data'!S320</f>
        <v>49139.866666666661</v>
      </c>
      <c r="G325" s="17">
        <f>'Local weather Data'!AA320</f>
        <v>71416.641666666677</v>
      </c>
      <c r="H325" s="17">
        <f>'Local weather Data'!AI320</f>
        <v>84108.425000000017</v>
      </c>
      <c r="J325" s="22">
        <v>41227</v>
      </c>
      <c r="K325" s="23">
        <f t="shared" ca="1" si="55"/>
        <v>41466</v>
      </c>
      <c r="L325" s="23">
        <f t="shared" si="49"/>
        <v>41450</v>
      </c>
      <c r="M325" s="24">
        <f t="shared" ca="1" si="52"/>
        <v>-16</v>
      </c>
      <c r="N325" s="23">
        <f t="shared" si="50"/>
        <v>41482</v>
      </c>
      <c r="O325" s="23">
        <f t="shared" si="53"/>
        <v>41465</v>
      </c>
      <c r="P325" s="23">
        <f t="shared" si="54"/>
        <v>41450</v>
      </c>
      <c r="Q325" s="35"/>
      <c r="R325" s="24">
        <f t="shared" ca="1" si="51"/>
        <v>239</v>
      </c>
    </row>
    <row r="326" spans="4:18" x14ac:dyDescent="0.25">
      <c r="D326" s="17">
        <f>'Local weather Data'!I320</f>
        <v>62534.53333333334</v>
      </c>
      <c r="E326" s="17">
        <f>'Local weather Data'!N321</f>
        <v>77215.666666666686</v>
      </c>
      <c r="F326" s="17">
        <f>'Local weather Data'!S321</f>
        <v>49139.866666666661</v>
      </c>
      <c r="G326" s="17">
        <f>'Local weather Data'!AA321</f>
        <v>71440.683333333349</v>
      </c>
      <c r="H326" s="17">
        <f>'Local weather Data'!AI321</f>
        <v>84156.508333333346</v>
      </c>
      <c r="J326" s="22">
        <v>41228</v>
      </c>
      <c r="K326" s="23">
        <f t="shared" ca="1" si="55"/>
        <v>41466</v>
      </c>
      <c r="L326" s="23">
        <f t="shared" si="49"/>
        <v>41450</v>
      </c>
      <c r="M326" s="24">
        <f t="shared" ca="1" si="52"/>
        <v>-16</v>
      </c>
      <c r="N326" s="23">
        <f t="shared" si="50"/>
        <v>41482</v>
      </c>
      <c r="O326" s="23">
        <f t="shared" si="53"/>
        <v>41465</v>
      </c>
      <c r="P326" s="23">
        <f t="shared" si="54"/>
        <v>41450</v>
      </c>
      <c r="Q326" s="35"/>
      <c r="R326" s="24">
        <f t="shared" ca="1" si="51"/>
        <v>238</v>
      </c>
    </row>
    <row r="327" spans="4:18" x14ac:dyDescent="0.25">
      <c r="D327" s="17">
        <f>'Local weather Data'!I321</f>
        <v>62558.575000000004</v>
      </c>
      <c r="E327" s="17">
        <f>'Local weather Data'!N322</f>
        <v>77263.666666666686</v>
      </c>
      <c r="F327" s="17">
        <f>'Local weather Data'!S322</f>
        <v>49139.866666666661</v>
      </c>
      <c r="G327" s="17">
        <f>'Local weather Data'!AA322</f>
        <v>71464.683333333349</v>
      </c>
      <c r="H327" s="17">
        <f>'Local weather Data'!AI322</f>
        <v>84204.508333333346</v>
      </c>
      <c r="J327" s="22">
        <v>41229</v>
      </c>
      <c r="K327" s="23">
        <f t="shared" ca="1" si="55"/>
        <v>41466</v>
      </c>
      <c r="L327" s="23">
        <f t="shared" ref="L327:L390" si="56">LOOKUP(E327+$B$8,$E$7:$E$735,$J$7:$J$735)</f>
        <v>41450</v>
      </c>
      <c r="M327" s="24">
        <f t="shared" ca="1" si="52"/>
        <v>-16</v>
      </c>
      <c r="N327" s="23">
        <f t="shared" ref="N327:N390" si="57">LOOKUP(F327+$B$8,$F$7:$F$735,$J$7:$J$735)</f>
        <v>41482</v>
      </c>
      <c r="O327" s="23">
        <f t="shared" si="53"/>
        <v>41465</v>
      </c>
      <c r="P327" s="23">
        <f t="shared" si="54"/>
        <v>41450</v>
      </c>
      <c r="Q327" s="35"/>
      <c r="R327" s="24">
        <f t="shared" ref="R327:R390" ca="1" si="58">K327-J327</f>
        <v>237</v>
      </c>
    </row>
    <row r="328" spans="4:18" x14ac:dyDescent="0.25">
      <c r="D328" s="17">
        <f>'Local weather Data'!I322</f>
        <v>62582.575000000004</v>
      </c>
      <c r="E328" s="17">
        <f>'Local weather Data'!N323</f>
        <v>77311.500000000015</v>
      </c>
      <c r="F328" s="17">
        <f>'Local weather Data'!S323</f>
        <v>49139.866666666661</v>
      </c>
      <c r="G328" s="17">
        <f>'Local weather Data'!AA323</f>
        <v>71488.60000000002</v>
      </c>
      <c r="H328" s="17">
        <f>'Local weather Data'!AI323</f>
        <v>84252.341666666674</v>
      </c>
      <c r="J328" s="22">
        <v>41230</v>
      </c>
      <c r="K328" s="23">
        <f t="shared" ca="1" si="55"/>
        <v>41466</v>
      </c>
      <c r="L328" s="23">
        <f t="shared" si="56"/>
        <v>41450</v>
      </c>
      <c r="M328" s="24">
        <f t="shared" ref="M328:M391" ca="1" si="59">L328-K328</f>
        <v>-16</v>
      </c>
      <c r="N328" s="23">
        <f t="shared" si="57"/>
        <v>41482</v>
      </c>
      <c r="O328" s="23">
        <f t="shared" ref="O328:O391" si="60">LOOKUP(G328+$B$8,$G$7:$G$735,$J$7:$J$735)</f>
        <v>41465</v>
      </c>
      <c r="P328" s="23">
        <f t="shared" ref="P328:P391" si="61">LOOKUP(H328+$B$8,$H$7:$H$735,$J$7:$J$735)</f>
        <v>41450</v>
      </c>
      <c r="Q328" s="35"/>
      <c r="R328" s="24">
        <f t="shared" ca="1" si="58"/>
        <v>236</v>
      </c>
    </row>
    <row r="329" spans="4:18" x14ac:dyDescent="0.25">
      <c r="D329" s="17">
        <f>'Local weather Data'!I323</f>
        <v>62606.491666666669</v>
      </c>
      <c r="E329" s="17">
        <f>'Local weather Data'!N324</f>
        <v>77354.400000000009</v>
      </c>
      <c r="F329" s="17">
        <f>'Local weather Data'!S324</f>
        <v>49139.866666666661</v>
      </c>
      <c r="G329" s="17">
        <f>'Local weather Data'!AA324</f>
        <v>71507.666666666686</v>
      </c>
      <c r="H329" s="17">
        <f>'Local weather Data'!AI324</f>
        <v>84295.241666666669</v>
      </c>
      <c r="J329" s="22">
        <v>41231</v>
      </c>
      <c r="K329" s="23">
        <f t="shared" ca="1" si="55"/>
        <v>41466</v>
      </c>
      <c r="L329" s="23">
        <f t="shared" si="56"/>
        <v>41451</v>
      </c>
      <c r="M329" s="24">
        <f t="shared" ca="1" si="59"/>
        <v>-15</v>
      </c>
      <c r="N329" s="23">
        <f t="shared" si="57"/>
        <v>41482</v>
      </c>
      <c r="O329" s="23">
        <f t="shared" si="60"/>
        <v>41465</v>
      </c>
      <c r="P329" s="23">
        <f t="shared" si="61"/>
        <v>41451</v>
      </c>
      <c r="Q329" s="35"/>
      <c r="R329" s="24">
        <f t="shared" ca="1" si="58"/>
        <v>235</v>
      </c>
    </row>
    <row r="330" spans="4:18" x14ac:dyDescent="0.25">
      <c r="D330" s="17">
        <f>'Local weather Data'!I324</f>
        <v>62625.558333333334</v>
      </c>
      <c r="E330" s="17">
        <f>'Local weather Data'!N325</f>
        <v>77397.075000000012</v>
      </c>
      <c r="F330" s="17">
        <f>'Local weather Data'!S325</f>
        <v>49139.866666666661</v>
      </c>
      <c r="G330" s="17">
        <f>'Local weather Data'!AA325</f>
        <v>71526.633333333346</v>
      </c>
      <c r="H330" s="17">
        <f>'Local weather Data'!AI325</f>
        <v>84337.916666666672</v>
      </c>
      <c r="J330" s="22">
        <v>41232</v>
      </c>
      <c r="K330" s="23">
        <f t="shared" ca="1" si="55"/>
        <v>41466</v>
      </c>
      <c r="L330" s="23">
        <f t="shared" si="56"/>
        <v>41451</v>
      </c>
      <c r="M330" s="24">
        <f t="shared" ca="1" si="59"/>
        <v>-15</v>
      </c>
      <c r="N330" s="23">
        <f t="shared" si="57"/>
        <v>41482</v>
      </c>
      <c r="O330" s="23">
        <f t="shared" si="60"/>
        <v>41465</v>
      </c>
      <c r="P330" s="23">
        <f t="shared" si="61"/>
        <v>41451</v>
      </c>
      <c r="Q330" s="35"/>
      <c r="R330" s="24">
        <f t="shared" ca="1" si="58"/>
        <v>234</v>
      </c>
    </row>
    <row r="331" spans="4:18" x14ac:dyDescent="0.25">
      <c r="D331" s="17">
        <f>'Local weather Data'!I325</f>
        <v>62644.525000000001</v>
      </c>
      <c r="E331" s="17">
        <f>'Local weather Data'!N326</f>
        <v>77434.875000000015</v>
      </c>
      <c r="F331" s="17">
        <f>'Local weather Data'!S326</f>
        <v>49139.866666666661</v>
      </c>
      <c r="G331" s="17">
        <f>'Local weather Data'!AA326</f>
        <v>71540.808333333349</v>
      </c>
      <c r="H331" s="17">
        <f>'Local weather Data'!AI326</f>
        <v>84375.716666666674</v>
      </c>
      <c r="J331" s="22">
        <v>41233</v>
      </c>
      <c r="K331" s="23">
        <f t="shared" ca="1" si="55"/>
        <v>41466</v>
      </c>
      <c r="L331" s="23">
        <f t="shared" si="56"/>
        <v>41451</v>
      </c>
      <c r="M331" s="24">
        <f t="shared" ca="1" si="59"/>
        <v>-15</v>
      </c>
      <c r="N331" s="23">
        <f t="shared" si="57"/>
        <v>41482</v>
      </c>
      <c r="O331" s="23">
        <f t="shared" si="60"/>
        <v>41465</v>
      </c>
      <c r="P331" s="23">
        <f t="shared" si="61"/>
        <v>41451</v>
      </c>
      <c r="Q331" s="35"/>
      <c r="R331" s="24">
        <f t="shared" ca="1" si="58"/>
        <v>233</v>
      </c>
    </row>
    <row r="332" spans="4:18" x14ac:dyDescent="0.25">
      <c r="D332" s="17">
        <f>'Local weather Data'!I326</f>
        <v>62658.700000000004</v>
      </c>
      <c r="E332" s="17">
        <f>'Local weather Data'!N327</f>
        <v>77472.608333333352</v>
      </c>
      <c r="F332" s="17">
        <f>'Local weather Data'!S327</f>
        <v>49139.866666666661</v>
      </c>
      <c r="G332" s="17">
        <f>'Local weather Data'!AA327</f>
        <v>71554.958333333343</v>
      </c>
      <c r="H332" s="17">
        <f>'Local weather Data'!AI327</f>
        <v>84413.450000000012</v>
      </c>
      <c r="J332" s="22">
        <v>41234</v>
      </c>
      <c r="K332" s="23">
        <f t="shared" ca="1" si="55"/>
        <v>41466</v>
      </c>
      <c r="L332" s="23">
        <f t="shared" si="56"/>
        <v>41451</v>
      </c>
      <c r="M332" s="24">
        <f t="shared" ca="1" si="59"/>
        <v>-15</v>
      </c>
      <c r="N332" s="23">
        <f t="shared" si="57"/>
        <v>41482</v>
      </c>
      <c r="O332" s="23">
        <f t="shared" si="60"/>
        <v>41465</v>
      </c>
      <c r="P332" s="23">
        <f t="shared" si="61"/>
        <v>41451</v>
      </c>
      <c r="Q332" s="35"/>
      <c r="R332" s="24">
        <f t="shared" ca="1" si="58"/>
        <v>232</v>
      </c>
    </row>
    <row r="333" spans="4:18" x14ac:dyDescent="0.25">
      <c r="D333" s="17">
        <f>'Local weather Data'!I327</f>
        <v>62672.850000000006</v>
      </c>
      <c r="E333" s="17">
        <f>'Local weather Data'!N328</f>
        <v>77505.508333333346</v>
      </c>
      <c r="F333" s="17">
        <f>'Local weather Data'!S328</f>
        <v>49139.866666666661</v>
      </c>
      <c r="G333" s="17">
        <f>'Local weather Data'!AA328</f>
        <v>71564.358333333337</v>
      </c>
      <c r="H333" s="17">
        <f>'Local weather Data'!AI328</f>
        <v>84446.35</v>
      </c>
      <c r="J333" s="22">
        <v>41235</v>
      </c>
      <c r="K333" s="23">
        <f t="shared" ca="1" si="55"/>
        <v>41466</v>
      </c>
      <c r="L333" s="23">
        <f t="shared" si="56"/>
        <v>41451</v>
      </c>
      <c r="M333" s="24">
        <f t="shared" ca="1" si="59"/>
        <v>-15</v>
      </c>
      <c r="N333" s="23">
        <f t="shared" si="57"/>
        <v>41482</v>
      </c>
      <c r="O333" s="23">
        <f t="shared" si="60"/>
        <v>41465</v>
      </c>
      <c r="P333" s="23">
        <f t="shared" si="61"/>
        <v>41451</v>
      </c>
      <c r="Q333" s="35"/>
      <c r="R333" s="24">
        <f t="shared" ca="1" si="58"/>
        <v>231</v>
      </c>
    </row>
    <row r="334" spans="4:18" x14ac:dyDescent="0.25">
      <c r="D334" s="17">
        <f>'Local weather Data'!I328</f>
        <v>62682.250000000007</v>
      </c>
      <c r="E334" s="17">
        <f>'Local weather Data'!N329</f>
        <v>77538.233333333352</v>
      </c>
      <c r="F334" s="17">
        <f>'Local weather Data'!S329</f>
        <v>49139.866666666661</v>
      </c>
      <c r="G334" s="17">
        <f>'Local weather Data'!AA329</f>
        <v>71573.708333333343</v>
      </c>
      <c r="H334" s="17">
        <f>'Local weather Data'!AI329</f>
        <v>84479.075000000012</v>
      </c>
      <c r="J334" s="22">
        <v>41236</v>
      </c>
      <c r="K334" s="23">
        <f t="shared" ca="1" si="55"/>
        <v>41466</v>
      </c>
      <c r="L334" s="23">
        <f t="shared" si="56"/>
        <v>41451</v>
      </c>
      <c r="M334" s="24">
        <f t="shared" ca="1" si="59"/>
        <v>-15</v>
      </c>
      <c r="N334" s="23">
        <f t="shared" si="57"/>
        <v>41482</v>
      </c>
      <c r="O334" s="23">
        <f t="shared" si="60"/>
        <v>41465</v>
      </c>
      <c r="P334" s="23">
        <f t="shared" si="61"/>
        <v>41451</v>
      </c>
      <c r="Q334" s="35"/>
      <c r="R334" s="24">
        <f t="shared" ca="1" si="58"/>
        <v>230</v>
      </c>
    </row>
    <row r="335" spans="4:18" x14ac:dyDescent="0.25">
      <c r="D335" s="17">
        <f>'Local weather Data'!I329</f>
        <v>62691.600000000006</v>
      </c>
      <c r="E335" s="17">
        <f>'Local weather Data'!N330</f>
        <v>77566.233333333352</v>
      </c>
      <c r="F335" s="17">
        <f>'Local weather Data'!S330</f>
        <v>49139.866666666661</v>
      </c>
      <c r="G335" s="17">
        <f>'Local weather Data'!AA330</f>
        <v>71578.375000000015</v>
      </c>
      <c r="H335" s="17">
        <f>'Local weather Data'!AI330</f>
        <v>84507.075000000012</v>
      </c>
      <c r="J335" s="22">
        <v>41237</v>
      </c>
      <c r="K335" s="23">
        <f t="shared" ca="1" si="55"/>
        <v>41466</v>
      </c>
      <c r="L335" s="23">
        <f t="shared" si="56"/>
        <v>41451</v>
      </c>
      <c r="M335" s="24">
        <f t="shared" ca="1" si="59"/>
        <v>-15</v>
      </c>
      <c r="N335" s="23">
        <f t="shared" si="57"/>
        <v>41482</v>
      </c>
      <c r="O335" s="23">
        <f t="shared" si="60"/>
        <v>41465</v>
      </c>
      <c r="P335" s="23">
        <f t="shared" si="61"/>
        <v>41451</v>
      </c>
      <c r="Q335" s="35"/>
      <c r="R335" s="24">
        <f t="shared" ca="1" si="58"/>
        <v>229</v>
      </c>
    </row>
    <row r="336" spans="4:18" x14ac:dyDescent="0.25">
      <c r="D336" s="17">
        <f>'Local weather Data'!I330</f>
        <v>62696.26666666667</v>
      </c>
      <c r="E336" s="17">
        <f>'Local weather Data'!N331</f>
        <v>77594.133333333346</v>
      </c>
      <c r="F336" s="17">
        <f>'Local weather Data'!S331</f>
        <v>49139.866666666661</v>
      </c>
      <c r="G336" s="17">
        <f>'Local weather Data'!AA331</f>
        <v>71583.025000000009</v>
      </c>
      <c r="H336" s="17">
        <f>'Local weather Data'!AI331</f>
        <v>84534.975000000006</v>
      </c>
      <c r="J336" s="22">
        <v>41238</v>
      </c>
      <c r="K336" s="23">
        <f t="shared" ca="1" si="55"/>
        <v>41466</v>
      </c>
      <c r="L336" s="23">
        <f t="shared" si="56"/>
        <v>41451</v>
      </c>
      <c r="M336" s="24">
        <f t="shared" ca="1" si="59"/>
        <v>-15</v>
      </c>
      <c r="N336" s="23">
        <f t="shared" si="57"/>
        <v>41482</v>
      </c>
      <c r="O336" s="23">
        <f t="shared" si="60"/>
        <v>41465</v>
      </c>
      <c r="P336" s="23">
        <f t="shared" si="61"/>
        <v>41451</v>
      </c>
      <c r="Q336" s="35"/>
      <c r="R336" s="24">
        <f t="shared" ca="1" si="58"/>
        <v>228</v>
      </c>
    </row>
    <row r="337" spans="4:18" x14ac:dyDescent="0.25">
      <c r="D337" s="17">
        <f>'Local weather Data'!I331</f>
        <v>62700.916666666672</v>
      </c>
      <c r="E337" s="17">
        <f>'Local weather Data'!N332</f>
        <v>77621.983333333352</v>
      </c>
      <c r="F337" s="17">
        <f>'Local weather Data'!S332</f>
        <v>49139.866666666661</v>
      </c>
      <c r="G337" s="17">
        <f>'Local weather Data'!AA332</f>
        <v>71587.666666666672</v>
      </c>
      <c r="H337" s="17">
        <f>'Local weather Data'!AI332</f>
        <v>84562.825000000012</v>
      </c>
      <c r="J337" s="22">
        <v>41239</v>
      </c>
      <c r="K337" s="23">
        <f t="shared" ca="1" si="55"/>
        <v>41466</v>
      </c>
      <c r="L337" s="23">
        <f t="shared" si="56"/>
        <v>41451</v>
      </c>
      <c r="M337" s="24">
        <f t="shared" ca="1" si="59"/>
        <v>-15</v>
      </c>
      <c r="N337" s="23">
        <f t="shared" si="57"/>
        <v>41482</v>
      </c>
      <c r="O337" s="23">
        <f t="shared" si="60"/>
        <v>41465</v>
      </c>
      <c r="P337" s="23">
        <f t="shared" si="61"/>
        <v>41451</v>
      </c>
      <c r="Q337" s="35"/>
      <c r="R337" s="24">
        <f t="shared" ca="1" si="58"/>
        <v>227</v>
      </c>
    </row>
    <row r="338" spans="4:18" x14ac:dyDescent="0.25">
      <c r="D338" s="17">
        <f>'Local weather Data'!I332</f>
        <v>62705.558333333342</v>
      </c>
      <c r="E338" s="17">
        <f>'Local weather Data'!N333</f>
        <v>77645.108333333352</v>
      </c>
      <c r="F338" s="17">
        <f>'Local weather Data'!S333</f>
        <v>49139.866666666661</v>
      </c>
      <c r="G338" s="17">
        <f>'Local weather Data'!AA333</f>
        <v>71587.666666666672</v>
      </c>
      <c r="H338" s="17">
        <f>'Local weather Data'!AI333</f>
        <v>84585.950000000012</v>
      </c>
      <c r="J338" s="22">
        <v>41240</v>
      </c>
      <c r="K338" s="23">
        <f t="shared" ca="1" si="55"/>
        <v>41466</v>
      </c>
      <c r="L338" s="23">
        <f t="shared" si="56"/>
        <v>41451</v>
      </c>
      <c r="M338" s="24">
        <f t="shared" ca="1" si="59"/>
        <v>-15</v>
      </c>
      <c r="N338" s="23">
        <f t="shared" si="57"/>
        <v>41482</v>
      </c>
      <c r="O338" s="23">
        <f t="shared" si="60"/>
        <v>41465</v>
      </c>
      <c r="P338" s="23">
        <f t="shared" si="61"/>
        <v>41451</v>
      </c>
      <c r="Q338" s="35"/>
      <c r="R338" s="24">
        <f t="shared" ca="1" si="58"/>
        <v>226</v>
      </c>
    </row>
    <row r="339" spans="4:18" x14ac:dyDescent="0.25">
      <c r="D339" s="17">
        <f>'Local weather Data'!I333</f>
        <v>62705.558333333342</v>
      </c>
      <c r="E339" s="17">
        <f>'Local weather Data'!N334</f>
        <v>77668.150000000023</v>
      </c>
      <c r="F339" s="17">
        <f>'Local weather Data'!S334</f>
        <v>49139.866666666661</v>
      </c>
      <c r="G339" s="17">
        <f>'Local weather Data'!AA334</f>
        <v>71587.666666666672</v>
      </c>
      <c r="H339" s="17">
        <f>'Local weather Data'!AI334</f>
        <v>84608.991666666683</v>
      </c>
      <c r="J339" s="22">
        <v>41241</v>
      </c>
      <c r="K339" s="23">
        <f t="shared" ca="1" si="55"/>
        <v>41466</v>
      </c>
      <c r="L339" s="23">
        <f t="shared" si="56"/>
        <v>41451</v>
      </c>
      <c r="M339" s="24">
        <f t="shared" ca="1" si="59"/>
        <v>-15</v>
      </c>
      <c r="N339" s="23">
        <f t="shared" si="57"/>
        <v>41482</v>
      </c>
      <c r="O339" s="23">
        <f t="shared" si="60"/>
        <v>41465</v>
      </c>
      <c r="P339" s="23">
        <f t="shared" si="61"/>
        <v>41451</v>
      </c>
      <c r="Q339" s="35"/>
      <c r="R339" s="24">
        <f t="shared" ca="1" si="58"/>
        <v>225</v>
      </c>
    </row>
    <row r="340" spans="4:18" x14ac:dyDescent="0.25">
      <c r="D340" s="17">
        <f>'Local weather Data'!I334</f>
        <v>62705.558333333342</v>
      </c>
      <c r="E340" s="17">
        <f>'Local weather Data'!N335</f>
        <v>77686.516666666692</v>
      </c>
      <c r="F340" s="17">
        <f>'Local weather Data'!S335</f>
        <v>49139.866666666661</v>
      </c>
      <c r="G340" s="17">
        <f>'Local weather Data'!AA335</f>
        <v>71587.666666666672</v>
      </c>
      <c r="H340" s="17">
        <f>'Local weather Data'!AI335</f>
        <v>84627.358333333352</v>
      </c>
      <c r="J340" s="22">
        <v>41242</v>
      </c>
      <c r="K340" s="23">
        <f t="shared" ref="K340:K403" ca="1" si="62">LOOKUP(D341+$B$8,$D$7:$D$736,$J$7:$J$735)</f>
        <v>41466</v>
      </c>
      <c r="L340" s="23">
        <f t="shared" si="56"/>
        <v>41451</v>
      </c>
      <c r="M340" s="24">
        <f t="shared" ca="1" si="59"/>
        <v>-15</v>
      </c>
      <c r="N340" s="23">
        <f t="shared" si="57"/>
        <v>41482</v>
      </c>
      <c r="O340" s="23">
        <f t="shared" si="60"/>
        <v>41465</v>
      </c>
      <c r="P340" s="23">
        <f t="shared" si="61"/>
        <v>41451</v>
      </c>
      <c r="Q340" s="35"/>
      <c r="R340" s="24">
        <f t="shared" ca="1" si="58"/>
        <v>224</v>
      </c>
    </row>
    <row r="341" spans="4:18" x14ac:dyDescent="0.25">
      <c r="D341" s="17">
        <f>'Local weather Data'!I335</f>
        <v>62705.558333333342</v>
      </c>
      <c r="E341" s="17">
        <f>'Local weather Data'!N336</f>
        <v>77704.85000000002</v>
      </c>
      <c r="F341" s="17">
        <f>'Local weather Data'!S336</f>
        <v>49139.866666666661</v>
      </c>
      <c r="G341" s="17">
        <f>'Local weather Data'!AA336</f>
        <v>71587.666666666672</v>
      </c>
      <c r="H341" s="17">
        <f>'Local weather Data'!AI336</f>
        <v>84645.69166666668</v>
      </c>
      <c r="J341" s="22">
        <v>41243</v>
      </c>
      <c r="K341" s="23">
        <f t="shared" ca="1" si="62"/>
        <v>41466</v>
      </c>
      <c r="L341" s="23">
        <f t="shared" si="56"/>
        <v>41451</v>
      </c>
      <c r="M341" s="24">
        <f t="shared" ca="1" si="59"/>
        <v>-15</v>
      </c>
      <c r="N341" s="23">
        <f t="shared" si="57"/>
        <v>41482</v>
      </c>
      <c r="O341" s="23">
        <f t="shared" si="60"/>
        <v>41465</v>
      </c>
      <c r="P341" s="23">
        <f t="shared" si="61"/>
        <v>41451</v>
      </c>
      <c r="Q341" s="35"/>
      <c r="R341" s="24">
        <f t="shared" ca="1" si="58"/>
        <v>223</v>
      </c>
    </row>
    <row r="342" spans="4:18" x14ac:dyDescent="0.25">
      <c r="D342" s="17">
        <f>'Local weather Data'!I336</f>
        <v>62705.558333333342</v>
      </c>
      <c r="E342" s="17">
        <f>'Local weather Data'!N337</f>
        <v>77718.575000000026</v>
      </c>
      <c r="F342" s="17">
        <f>'Local weather Data'!S337</f>
        <v>49139.866666666661</v>
      </c>
      <c r="G342" s="17">
        <f>'Local weather Data'!AA337</f>
        <v>71587.666666666672</v>
      </c>
      <c r="H342" s="17">
        <f>'Local weather Data'!AI337</f>
        <v>84659.416666666686</v>
      </c>
      <c r="J342" s="22">
        <v>41244</v>
      </c>
      <c r="K342" s="23">
        <f t="shared" ca="1" si="62"/>
        <v>41466</v>
      </c>
      <c r="L342" s="23">
        <f t="shared" si="56"/>
        <v>41451</v>
      </c>
      <c r="M342" s="24">
        <f t="shared" ca="1" si="59"/>
        <v>-15</v>
      </c>
      <c r="N342" s="23">
        <f t="shared" si="57"/>
        <v>41482</v>
      </c>
      <c r="O342" s="23">
        <f t="shared" si="60"/>
        <v>41465</v>
      </c>
      <c r="P342" s="23">
        <f t="shared" si="61"/>
        <v>41451</v>
      </c>
      <c r="Q342" s="35"/>
      <c r="R342" s="24">
        <f t="shared" ca="1" si="58"/>
        <v>222</v>
      </c>
    </row>
    <row r="343" spans="4:18" x14ac:dyDescent="0.25">
      <c r="D343" s="17">
        <f>'Local weather Data'!I337</f>
        <v>62705.558333333342</v>
      </c>
      <c r="E343" s="17">
        <f>'Local weather Data'!N338</f>
        <v>77732.275000000023</v>
      </c>
      <c r="F343" s="17">
        <f>'Local weather Data'!S338</f>
        <v>49139.866666666661</v>
      </c>
      <c r="G343" s="17">
        <f>'Local weather Data'!AA338</f>
        <v>71587.666666666672</v>
      </c>
      <c r="H343" s="17">
        <f>'Local weather Data'!AI338</f>
        <v>84673.116666666683</v>
      </c>
      <c r="J343" s="22">
        <v>41245</v>
      </c>
      <c r="K343" s="23">
        <f t="shared" ca="1" si="62"/>
        <v>41466</v>
      </c>
      <c r="L343" s="23">
        <f t="shared" si="56"/>
        <v>41451</v>
      </c>
      <c r="M343" s="24">
        <f t="shared" ca="1" si="59"/>
        <v>-15</v>
      </c>
      <c r="N343" s="23">
        <f t="shared" si="57"/>
        <v>41482</v>
      </c>
      <c r="O343" s="23">
        <f t="shared" si="60"/>
        <v>41465</v>
      </c>
      <c r="P343" s="23">
        <f t="shared" si="61"/>
        <v>41451</v>
      </c>
      <c r="Q343" s="35"/>
      <c r="R343" s="24">
        <f t="shared" ca="1" si="58"/>
        <v>221</v>
      </c>
    </row>
    <row r="344" spans="4:18" x14ac:dyDescent="0.25">
      <c r="D344" s="17">
        <f>'Local weather Data'!I338</f>
        <v>62705.558333333342</v>
      </c>
      <c r="E344" s="17">
        <f>'Local weather Data'!N339</f>
        <v>77741.375000000029</v>
      </c>
      <c r="F344" s="17">
        <f>'Local weather Data'!S339</f>
        <v>49139.866666666661</v>
      </c>
      <c r="G344" s="17">
        <f>'Local weather Data'!AA339</f>
        <v>71587.666666666672</v>
      </c>
      <c r="H344" s="17">
        <f>'Local weather Data'!AI339</f>
        <v>84682.216666666689</v>
      </c>
      <c r="J344" s="22">
        <v>41246</v>
      </c>
      <c r="K344" s="23">
        <f t="shared" ca="1" si="62"/>
        <v>41466</v>
      </c>
      <c r="L344" s="23">
        <f t="shared" si="56"/>
        <v>41451</v>
      </c>
      <c r="M344" s="24">
        <f t="shared" ca="1" si="59"/>
        <v>-15</v>
      </c>
      <c r="N344" s="23">
        <f t="shared" si="57"/>
        <v>41482</v>
      </c>
      <c r="O344" s="23">
        <f t="shared" si="60"/>
        <v>41465</v>
      </c>
      <c r="P344" s="23">
        <f t="shared" si="61"/>
        <v>41451</v>
      </c>
      <c r="Q344" s="35"/>
      <c r="R344" s="24">
        <f t="shared" ca="1" si="58"/>
        <v>220</v>
      </c>
    </row>
    <row r="345" spans="4:18" x14ac:dyDescent="0.25">
      <c r="D345" s="17">
        <f>'Local weather Data'!I339</f>
        <v>62705.558333333342</v>
      </c>
      <c r="E345" s="17">
        <f>'Local weather Data'!N340</f>
        <v>77750.458333333358</v>
      </c>
      <c r="F345" s="17">
        <f>'Local weather Data'!S340</f>
        <v>49139.866666666661</v>
      </c>
      <c r="G345" s="17">
        <f>'Local weather Data'!AA340</f>
        <v>71587.666666666672</v>
      </c>
      <c r="H345" s="17">
        <f>'Local weather Data'!AI340</f>
        <v>84691.300000000017</v>
      </c>
      <c r="J345" s="22">
        <v>41247</v>
      </c>
      <c r="K345" s="23">
        <f t="shared" ca="1" si="62"/>
        <v>41466</v>
      </c>
      <c r="L345" s="23">
        <f t="shared" si="56"/>
        <v>41451</v>
      </c>
      <c r="M345" s="24">
        <f t="shared" ca="1" si="59"/>
        <v>-15</v>
      </c>
      <c r="N345" s="23">
        <f t="shared" si="57"/>
        <v>41482</v>
      </c>
      <c r="O345" s="23">
        <f t="shared" si="60"/>
        <v>41465</v>
      </c>
      <c r="P345" s="23">
        <f t="shared" si="61"/>
        <v>41451</v>
      </c>
      <c r="Q345" s="35"/>
      <c r="R345" s="24">
        <f t="shared" ca="1" si="58"/>
        <v>219</v>
      </c>
    </row>
    <row r="346" spans="4:18" x14ac:dyDescent="0.25">
      <c r="D346" s="17">
        <f>'Local weather Data'!I340</f>
        <v>62705.558333333342</v>
      </c>
      <c r="E346" s="17">
        <f>'Local weather Data'!N341</f>
        <v>77759.525000000023</v>
      </c>
      <c r="F346" s="17">
        <f>'Local weather Data'!S341</f>
        <v>49139.866666666661</v>
      </c>
      <c r="G346" s="17">
        <f>'Local weather Data'!AA341</f>
        <v>71587.666666666672</v>
      </c>
      <c r="H346" s="17">
        <f>'Local weather Data'!AI341</f>
        <v>84700.366666666683</v>
      </c>
      <c r="J346" s="22">
        <v>41248</v>
      </c>
      <c r="K346" s="23">
        <f t="shared" ca="1" si="62"/>
        <v>41466</v>
      </c>
      <c r="L346" s="23">
        <f t="shared" si="56"/>
        <v>41451</v>
      </c>
      <c r="M346" s="24">
        <f t="shared" ca="1" si="59"/>
        <v>-15</v>
      </c>
      <c r="N346" s="23">
        <f t="shared" si="57"/>
        <v>41482</v>
      </c>
      <c r="O346" s="23">
        <f t="shared" si="60"/>
        <v>41465</v>
      </c>
      <c r="P346" s="23">
        <f t="shared" si="61"/>
        <v>41451</v>
      </c>
      <c r="Q346" s="35"/>
      <c r="R346" s="24">
        <f t="shared" ca="1" si="58"/>
        <v>218</v>
      </c>
    </row>
    <row r="347" spans="4:18" x14ac:dyDescent="0.25">
      <c r="D347" s="17">
        <f>'Local weather Data'!I341</f>
        <v>62705.558333333342</v>
      </c>
      <c r="E347" s="17">
        <f>'Local weather Data'!N342</f>
        <v>77764.050000000017</v>
      </c>
      <c r="F347" s="17">
        <f>'Local weather Data'!S342</f>
        <v>49139.866666666661</v>
      </c>
      <c r="G347" s="17">
        <f>'Local weather Data'!AA342</f>
        <v>71587.666666666672</v>
      </c>
      <c r="H347" s="17">
        <f>'Local weather Data'!AI342</f>
        <v>84704.891666666677</v>
      </c>
      <c r="J347" s="22">
        <v>41249</v>
      </c>
      <c r="K347" s="23">
        <f t="shared" ca="1" si="62"/>
        <v>41466</v>
      </c>
      <c r="L347" s="23">
        <f t="shared" si="56"/>
        <v>41451</v>
      </c>
      <c r="M347" s="24">
        <f t="shared" ca="1" si="59"/>
        <v>-15</v>
      </c>
      <c r="N347" s="23">
        <f t="shared" si="57"/>
        <v>41482</v>
      </c>
      <c r="O347" s="23">
        <f t="shared" si="60"/>
        <v>41465</v>
      </c>
      <c r="P347" s="23">
        <f t="shared" si="61"/>
        <v>41451</v>
      </c>
      <c r="Q347" s="35"/>
      <c r="R347" s="24">
        <f t="shared" ca="1" si="58"/>
        <v>217</v>
      </c>
    </row>
    <row r="348" spans="4:18" x14ac:dyDescent="0.25">
      <c r="D348" s="17">
        <f>'Local weather Data'!I342</f>
        <v>62705.558333333342</v>
      </c>
      <c r="E348" s="17">
        <f>'Local weather Data'!N343</f>
        <v>77768.56666666668</v>
      </c>
      <c r="F348" s="17">
        <f>'Local weather Data'!S343</f>
        <v>49139.866666666661</v>
      </c>
      <c r="G348" s="17">
        <f>'Local weather Data'!AA343</f>
        <v>71587.666666666672</v>
      </c>
      <c r="H348" s="17">
        <f>'Local weather Data'!AI343</f>
        <v>84709.40833333334</v>
      </c>
      <c r="J348" s="22">
        <v>41250</v>
      </c>
      <c r="K348" s="23">
        <f t="shared" ca="1" si="62"/>
        <v>41466</v>
      </c>
      <c r="L348" s="23">
        <f t="shared" si="56"/>
        <v>41451</v>
      </c>
      <c r="M348" s="24">
        <f t="shared" ca="1" si="59"/>
        <v>-15</v>
      </c>
      <c r="N348" s="23">
        <f t="shared" si="57"/>
        <v>41482</v>
      </c>
      <c r="O348" s="23">
        <f t="shared" si="60"/>
        <v>41465</v>
      </c>
      <c r="P348" s="23">
        <f t="shared" si="61"/>
        <v>41451</v>
      </c>
      <c r="Q348" s="35"/>
      <c r="R348" s="24">
        <f t="shared" ca="1" si="58"/>
        <v>216</v>
      </c>
    </row>
    <row r="349" spans="4:18" x14ac:dyDescent="0.25">
      <c r="D349" s="17">
        <f>'Local weather Data'!I343</f>
        <v>62705.558333333342</v>
      </c>
      <c r="E349" s="17">
        <f>'Local weather Data'!N344</f>
        <v>77773.075000000012</v>
      </c>
      <c r="F349" s="17">
        <f>'Local weather Data'!S344</f>
        <v>49139.866666666661</v>
      </c>
      <c r="G349" s="17">
        <f>'Local weather Data'!AA344</f>
        <v>71587.666666666672</v>
      </c>
      <c r="H349" s="17">
        <f>'Local weather Data'!AI344</f>
        <v>84713.916666666672</v>
      </c>
      <c r="J349" s="22">
        <v>41251</v>
      </c>
      <c r="K349" s="23">
        <f t="shared" ca="1" si="62"/>
        <v>41466</v>
      </c>
      <c r="L349" s="23">
        <f t="shared" si="56"/>
        <v>41451</v>
      </c>
      <c r="M349" s="24">
        <f t="shared" ca="1" si="59"/>
        <v>-15</v>
      </c>
      <c r="N349" s="23">
        <f t="shared" si="57"/>
        <v>41482</v>
      </c>
      <c r="O349" s="23">
        <f t="shared" si="60"/>
        <v>41465</v>
      </c>
      <c r="P349" s="23">
        <f t="shared" si="61"/>
        <v>41451</v>
      </c>
      <c r="Q349" s="35"/>
      <c r="R349" s="24">
        <f t="shared" ca="1" si="58"/>
        <v>215</v>
      </c>
    </row>
    <row r="350" spans="4:18" x14ac:dyDescent="0.25">
      <c r="D350" s="17">
        <f>'Local weather Data'!I344</f>
        <v>62705.558333333342</v>
      </c>
      <c r="E350" s="17">
        <f>'Local weather Data'!N345</f>
        <v>77773.075000000012</v>
      </c>
      <c r="F350" s="17">
        <f>'Local weather Data'!S345</f>
        <v>49139.866666666661</v>
      </c>
      <c r="G350" s="17">
        <f>'Local weather Data'!AA345</f>
        <v>71587.666666666672</v>
      </c>
      <c r="H350" s="17">
        <f>'Local weather Data'!AI345</f>
        <v>84713.916666666672</v>
      </c>
      <c r="J350" s="22">
        <v>41252</v>
      </c>
      <c r="K350" s="23">
        <f t="shared" ca="1" si="62"/>
        <v>41466</v>
      </c>
      <c r="L350" s="23">
        <f t="shared" si="56"/>
        <v>41451</v>
      </c>
      <c r="M350" s="24">
        <f t="shared" ca="1" si="59"/>
        <v>-15</v>
      </c>
      <c r="N350" s="23">
        <f t="shared" si="57"/>
        <v>41482</v>
      </c>
      <c r="O350" s="23">
        <f t="shared" si="60"/>
        <v>41465</v>
      </c>
      <c r="P350" s="23">
        <f t="shared" si="61"/>
        <v>41451</v>
      </c>
      <c r="Q350" s="35"/>
      <c r="R350" s="24">
        <f t="shared" ca="1" si="58"/>
        <v>214</v>
      </c>
    </row>
    <row r="351" spans="4:18" x14ac:dyDescent="0.25">
      <c r="D351" s="17">
        <f>'Local weather Data'!I345</f>
        <v>62705.558333333342</v>
      </c>
      <c r="E351" s="17">
        <f>'Local weather Data'!N346</f>
        <v>77773.075000000012</v>
      </c>
      <c r="F351" s="17">
        <f>'Local weather Data'!S346</f>
        <v>49139.866666666661</v>
      </c>
      <c r="G351" s="17">
        <f>'Local weather Data'!AA346</f>
        <v>71587.666666666672</v>
      </c>
      <c r="H351" s="17">
        <f>'Local weather Data'!AI346</f>
        <v>84713.916666666672</v>
      </c>
      <c r="J351" s="22">
        <v>41253</v>
      </c>
      <c r="K351" s="23">
        <f t="shared" ca="1" si="62"/>
        <v>41466</v>
      </c>
      <c r="L351" s="23">
        <f t="shared" si="56"/>
        <v>41451</v>
      </c>
      <c r="M351" s="24">
        <f t="shared" ca="1" si="59"/>
        <v>-15</v>
      </c>
      <c r="N351" s="23">
        <f t="shared" si="57"/>
        <v>41482</v>
      </c>
      <c r="O351" s="23">
        <f t="shared" si="60"/>
        <v>41465</v>
      </c>
      <c r="P351" s="23">
        <f t="shared" si="61"/>
        <v>41451</v>
      </c>
      <c r="Q351" s="35"/>
      <c r="R351" s="24">
        <f t="shared" ca="1" si="58"/>
        <v>213</v>
      </c>
    </row>
    <row r="352" spans="4:18" x14ac:dyDescent="0.25">
      <c r="D352" s="17">
        <f>'Local weather Data'!I346</f>
        <v>62705.558333333342</v>
      </c>
      <c r="E352" s="17">
        <f>'Local weather Data'!N347</f>
        <v>77773.075000000012</v>
      </c>
      <c r="F352" s="17">
        <f>'Local weather Data'!S347</f>
        <v>49139.866666666661</v>
      </c>
      <c r="G352" s="17">
        <f>'Local weather Data'!AA347</f>
        <v>71587.666666666672</v>
      </c>
      <c r="H352" s="17">
        <f>'Local weather Data'!AI347</f>
        <v>84713.916666666672</v>
      </c>
      <c r="J352" s="22">
        <v>41254</v>
      </c>
      <c r="K352" s="23">
        <f t="shared" ca="1" si="62"/>
        <v>41466</v>
      </c>
      <c r="L352" s="23">
        <f t="shared" si="56"/>
        <v>41451</v>
      </c>
      <c r="M352" s="24">
        <f t="shared" ca="1" si="59"/>
        <v>-15</v>
      </c>
      <c r="N352" s="23">
        <f t="shared" si="57"/>
        <v>41482</v>
      </c>
      <c r="O352" s="23">
        <f t="shared" si="60"/>
        <v>41465</v>
      </c>
      <c r="P352" s="23">
        <f t="shared" si="61"/>
        <v>41451</v>
      </c>
      <c r="Q352" s="35"/>
      <c r="R352" s="24">
        <f t="shared" ca="1" si="58"/>
        <v>212</v>
      </c>
    </row>
    <row r="353" spans="1:18" x14ac:dyDescent="0.25">
      <c r="D353" s="17">
        <f>'Local weather Data'!I347</f>
        <v>62705.558333333342</v>
      </c>
      <c r="E353" s="17">
        <f>'Local weather Data'!N348</f>
        <v>77773.075000000012</v>
      </c>
      <c r="F353" s="17">
        <f>'Local weather Data'!S348</f>
        <v>49139.866666666661</v>
      </c>
      <c r="G353" s="17">
        <f>'Local weather Data'!AA348</f>
        <v>71587.666666666672</v>
      </c>
      <c r="H353" s="17">
        <f>'Local weather Data'!AI348</f>
        <v>84713.916666666672</v>
      </c>
      <c r="J353" s="22">
        <v>41255</v>
      </c>
      <c r="K353" s="23">
        <f t="shared" ca="1" si="62"/>
        <v>41466</v>
      </c>
      <c r="L353" s="23">
        <f t="shared" si="56"/>
        <v>41451</v>
      </c>
      <c r="M353" s="24">
        <f t="shared" ca="1" si="59"/>
        <v>-15</v>
      </c>
      <c r="N353" s="23">
        <f t="shared" si="57"/>
        <v>41482</v>
      </c>
      <c r="O353" s="23">
        <f t="shared" si="60"/>
        <v>41465</v>
      </c>
      <c r="P353" s="23">
        <f t="shared" si="61"/>
        <v>41451</v>
      </c>
      <c r="Q353" s="35"/>
      <c r="R353" s="24">
        <f t="shared" ca="1" si="58"/>
        <v>211</v>
      </c>
    </row>
    <row r="354" spans="1:18" x14ac:dyDescent="0.25">
      <c r="D354" s="17">
        <f>'Local weather Data'!I348</f>
        <v>62705.558333333342</v>
      </c>
      <c r="E354" s="17">
        <f>'Local weather Data'!N349</f>
        <v>77773.075000000012</v>
      </c>
      <c r="F354" s="17">
        <f>'Local weather Data'!S349</f>
        <v>49139.866666666661</v>
      </c>
      <c r="G354" s="17">
        <f>'Local weather Data'!AA349</f>
        <v>71587.666666666672</v>
      </c>
      <c r="H354" s="17">
        <f>'Local weather Data'!AI349</f>
        <v>84713.916666666672</v>
      </c>
      <c r="J354" s="22">
        <v>41256</v>
      </c>
      <c r="K354" s="23">
        <f t="shared" ca="1" si="62"/>
        <v>41466</v>
      </c>
      <c r="L354" s="23">
        <f t="shared" si="56"/>
        <v>41451</v>
      </c>
      <c r="M354" s="24">
        <f t="shared" ca="1" si="59"/>
        <v>-15</v>
      </c>
      <c r="N354" s="23">
        <f t="shared" si="57"/>
        <v>41482</v>
      </c>
      <c r="O354" s="23">
        <f t="shared" si="60"/>
        <v>41465</v>
      </c>
      <c r="P354" s="23">
        <f t="shared" si="61"/>
        <v>41451</v>
      </c>
      <c r="Q354" s="35"/>
      <c r="R354" s="24">
        <f t="shared" ca="1" si="58"/>
        <v>210</v>
      </c>
    </row>
    <row r="355" spans="1:18" x14ac:dyDescent="0.25">
      <c r="D355" s="17">
        <f>'Local weather Data'!I349</f>
        <v>62705.558333333342</v>
      </c>
      <c r="E355" s="17">
        <f>'Local weather Data'!N350</f>
        <v>77773.075000000012</v>
      </c>
      <c r="F355" s="17">
        <f>'Local weather Data'!S350</f>
        <v>49139.866666666661</v>
      </c>
      <c r="G355" s="17">
        <f>'Local weather Data'!AA350</f>
        <v>71587.666666666672</v>
      </c>
      <c r="H355" s="17">
        <f>'Local weather Data'!AI350</f>
        <v>84713.916666666672</v>
      </c>
      <c r="J355" s="22">
        <v>41257</v>
      </c>
      <c r="K355" s="23">
        <f t="shared" ca="1" si="62"/>
        <v>41466</v>
      </c>
      <c r="L355" s="23">
        <f t="shared" si="56"/>
        <v>41451</v>
      </c>
      <c r="M355" s="24">
        <f t="shared" ca="1" si="59"/>
        <v>-15</v>
      </c>
      <c r="N355" s="23">
        <f t="shared" si="57"/>
        <v>41482</v>
      </c>
      <c r="O355" s="23">
        <f t="shared" si="60"/>
        <v>41465</v>
      </c>
      <c r="P355" s="23">
        <f t="shared" si="61"/>
        <v>41451</v>
      </c>
      <c r="Q355" s="35"/>
      <c r="R355" s="24">
        <f t="shared" ca="1" si="58"/>
        <v>209</v>
      </c>
    </row>
    <row r="356" spans="1:18" x14ac:dyDescent="0.25">
      <c r="D356" s="17">
        <f>'Local weather Data'!I350</f>
        <v>62705.558333333342</v>
      </c>
      <c r="E356" s="17">
        <f>'Local weather Data'!N351</f>
        <v>77773.075000000012</v>
      </c>
      <c r="F356" s="17">
        <f>'Local weather Data'!S351</f>
        <v>49139.866666666661</v>
      </c>
      <c r="G356" s="17">
        <f>'Local weather Data'!AA351</f>
        <v>71587.666666666672</v>
      </c>
      <c r="H356" s="17">
        <f>'Local weather Data'!AI351</f>
        <v>84713.916666666672</v>
      </c>
      <c r="J356" s="22">
        <v>41258</v>
      </c>
      <c r="K356" s="23">
        <f t="shared" ca="1" si="62"/>
        <v>41466</v>
      </c>
      <c r="L356" s="23">
        <f t="shared" si="56"/>
        <v>41451</v>
      </c>
      <c r="M356" s="24">
        <f t="shared" ca="1" si="59"/>
        <v>-15</v>
      </c>
      <c r="N356" s="23">
        <f t="shared" si="57"/>
        <v>41482</v>
      </c>
      <c r="O356" s="23">
        <f t="shared" si="60"/>
        <v>41465</v>
      </c>
      <c r="P356" s="23">
        <f t="shared" si="61"/>
        <v>41451</v>
      </c>
      <c r="Q356" s="35"/>
      <c r="R356" s="24">
        <f t="shared" ca="1" si="58"/>
        <v>208</v>
      </c>
    </row>
    <row r="357" spans="1:18" x14ac:dyDescent="0.25">
      <c r="D357" s="17">
        <f>'Local weather Data'!I351</f>
        <v>62705.558333333342</v>
      </c>
      <c r="E357" s="17">
        <f>'Local weather Data'!N352</f>
        <v>77773.075000000012</v>
      </c>
      <c r="F357" s="17">
        <f>'Local weather Data'!S352</f>
        <v>49139.866666666661</v>
      </c>
      <c r="G357" s="17">
        <f>'Local weather Data'!AA352</f>
        <v>71587.666666666672</v>
      </c>
      <c r="H357" s="17">
        <f>'Local weather Data'!AI352</f>
        <v>84713.916666666672</v>
      </c>
      <c r="J357" s="22">
        <v>41259</v>
      </c>
      <c r="K357" s="23">
        <f t="shared" ca="1" si="62"/>
        <v>41466</v>
      </c>
      <c r="L357" s="23">
        <f t="shared" si="56"/>
        <v>41451</v>
      </c>
      <c r="M357" s="24">
        <f t="shared" ca="1" si="59"/>
        <v>-15</v>
      </c>
      <c r="N357" s="23">
        <f t="shared" si="57"/>
        <v>41482</v>
      </c>
      <c r="O357" s="23">
        <f t="shared" si="60"/>
        <v>41465</v>
      </c>
      <c r="P357" s="23">
        <f t="shared" si="61"/>
        <v>41451</v>
      </c>
      <c r="Q357" s="35"/>
      <c r="R357" s="24">
        <f t="shared" ca="1" si="58"/>
        <v>207</v>
      </c>
    </row>
    <row r="358" spans="1:18" x14ac:dyDescent="0.25">
      <c r="D358" s="17">
        <f>'Local weather Data'!I352</f>
        <v>62705.558333333342</v>
      </c>
      <c r="E358" s="17">
        <f>'Local weather Data'!N353</f>
        <v>77773.075000000012</v>
      </c>
      <c r="F358" s="17">
        <f>'Local weather Data'!S353</f>
        <v>49139.866666666661</v>
      </c>
      <c r="G358" s="17">
        <f>'Local weather Data'!AA353</f>
        <v>71587.666666666672</v>
      </c>
      <c r="H358" s="17">
        <f>'Local weather Data'!AI353</f>
        <v>84713.916666666672</v>
      </c>
      <c r="J358" s="22">
        <v>41260</v>
      </c>
      <c r="K358" s="23">
        <f t="shared" ca="1" si="62"/>
        <v>41466</v>
      </c>
      <c r="L358" s="23">
        <f t="shared" si="56"/>
        <v>41451</v>
      </c>
      <c r="M358" s="24">
        <f t="shared" ca="1" si="59"/>
        <v>-15</v>
      </c>
      <c r="N358" s="23">
        <f t="shared" si="57"/>
        <v>41482</v>
      </c>
      <c r="O358" s="23">
        <f t="shared" si="60"/>
        <v>41465</v>
      </c>
      <c r="P358" s="23">
        <f t="shared" si="61"/>
        <v>41451</v>
      </c>
      <c r="Q358" s="35"/>
      <c r="R358" s="24">
        <f t="shared" ca="1" si="58"/>
        <v>206</v>
      </c>
    </row>
    <row r="359" spans="1:18" x14ac:dyDescent="0.25">
      <c r="D359" s="17">
        <f>'Local weather Data'!I353</f>
        <v>62705.558333333342</v>
      </c>
      <c r="E359" s="17">
        <f>'Local weather Data'!N354</f>
        <v>77773.075000000012</v>
      </c>
      <c r="F359" s="17">
        <f>'Local weather Data'!S354</f>
        <v>49139.866666666661</v>
      </c>
      <c r="G359" s="17">
        <f>'Local weather Data'!AA354</f>
        <v>71587.666666666672</v>
      </c>
      <c r="H359" s="17">
        <f>'Local weather Data'!AI354</f>
        <v>84713.916666666672</v>
      </c>
      <c r="J359" s="22">
        <v>41261</v>
      </c>
      <c r="K359" s="23">
        <f t="shared" ca="1" si="62"/>
        <v>41466</v>
      </c>
      <c r="L359" s="23">
        <f t="shared" si="56"/>
        <v>41451</v>
      </c>
      <c r="M359" s="24">
        <f t="shared" ca="1" si="59"/>
        <v>-15</v>
      </c>
      <c r="N359" s="23">
        <f t="shared" si="57"/>
        <v>41482</v>
      </c>
      <c r="O359" s="23">
        <f t="shared" si="60"/>
        <v>41465</v>
      </c>
      <c r="P359" s="23">
        <f t="shared" si="61"/>
        <v>41451</v>
      </c>
      <c r="Q359" s="35"/>
      <c r="R359" s="24">
        <f t="shared" ca="1" si="58"/>
        <v>205</v>
      </c>
    </row>
    <row r="360" spans="1:18" x14ac:dyDescent="0.25">
      <c r="D360" s="17">
        <f>'Local weather Data'!I354</f>
        <v>62705.558333333342</v>
      </c>
      <c r="E360" s="17">
        <f>'Local weather Data'!N355</f>
        <v>77773.075000000012</v>
      </c>
      <c r="F360" s="17">
        <f>'Local weather Data'!S355</f>
        <v>49139.866666666661</v>
      </c>
      <c r="G360" s="17">
        <f>'Local weather Data'!AA355</f>
        <v>71587.666666666672</v>
      </c>
      <c r="H360" s="17">
        <f>'Local weather Data'!AI355</f>
        <v>84713.916666666672</v>
      </c>
      <c r="J360" s="22">
        <v>41262</v>
      </c>
      <c r="K360" s="23">
        <f t="shared" ca="1" si="62"/>
        <v>41466</v>
      </c>
      <c r="L360" s="23">
        <f t="shared" si="56"/>
        <v>41451</v>
      </c>
      <c r="M360" s="24">
        <f t="shared" ca="1" si="59"/>
        <v>-15</v>
      </c>
      <c r="N360" s="23">
        <f t="shared" si="57"/>
        <v>41482</v>
      </c>
      <c r="O360" s="23">
        <f t="shared" si="60"/>
        <v>41465</v>
      </c>
      <c r="P360" s="23">
        <f t="shared" si="61"/>
        <v>41451</v>
      </c>
      <c r="Q360" s="35"/>
      <c r="R360" s="24">
        <f t="shared" ca="1" si="58"/>
        <v>204</v>
      </c>
    </row>
    <row r="361" spans="1:18" x14ac:dyDescent="0.25">
      <c r="D361" s="17">
        <f>'Local weather Data'!I355</f>
        <v>62705.558333333342</v>
      </c>
      <c r="E361" s="17">
        <f>'Local weather Data'!N356</f>
        <v>77773.075000000012</v>
      </c>
      <c r="F361" s="17">
        <f>'Local weather Data'!S356</f>
        <v>49139.866666666661</v>
      </c>
      <c r="G361" s="17">
        <f>'Local weather Data'!AA356</f>
        <v>71587.666666666672</v>
      </c>
      <c r="H361" s="17">
        <f>'Local weather Data'!AI356</f>
        <v>84713.916666666672</v>
      </c>
      <c r="J361" s="22">
        <v>41263</v>
      </c>
      <c r="K361" s="23">
        <f t="shared" ca="1" si="62"/>
        <v>41466</v>
      </c>
      <c r="L361" s="23">
        <f t="shared" si="56"/>
        <v>41451</v>
      </c>
      <c r="M361" s="24">
        <f t="shared" ca="1" si="59"/>
        <v>-15</v>
      </c>
      <c r="N361" s="23">
        <f t="shared" si="57"/>
        <v>41482</v>
      </c>
      <c r="O361" s="23">
        <f t="shared" si="60"/>
        <v>41465</v>
      </c>
      <c r="P361" s="23">
        <f t="shared" si="61"/>
        <v>41451</v>
      </c>
      <c r="Q361" s="35"/>
      <c r="R361" s="24">
        <f t="shared" ca="1" si="58"/>
        <v>203</v>
      </c>
    </row>
    <row r="362" spans="1:18" x14ac:dyDescent="0.25">
      <c r="D362" s="17">
        <f>'Local weather Data'!I356</f>
        <v>62705.558333333342</v>
      </c>
      <c r="E362" s="17">
        <f>'Local weather Data'!N357</f>
        <v>77773.075000000012</v>
      </c>
      <c r="F362" s="17">
        <f>'Local weather Data'!S357</f>
        <v>49139.866666666661</v>
      </c>
      <c r="G362" s="17">
        <f>'Local weather Data'!AA357</f>
        <v>71587.666666666672</v>
      </c>
      <c r="H362" s="17">
        <f>'Local weather Data'!AI357</f>
        <v>84713.916666666672</v>
      </c>
      <c r="J362" s="22">
        <v>41264</v>
      </c>
      <c r="K362" s="23">
        <f t="shared" ca="1" si="62"/>
        <v>41466</v>
      </c>
      <c r="L362" s="23">
        <f t="shared" si="56"/>
        <v>41451</v>
      </c>
      <c r="M362" s="24">
        <f t="shared" ca="1" si="59"/>
        <v>-15</v>
      </c>
      <c r="N362" s="23">
        <f t="shared" si="57"/>
        <v>41482</v>
      </c>
      <c r="O362" s="23">
        <f t="shared" si="60"/>
        <v>41465</v>
      </c>
      <c r="P362" s="23">
        <f t="shared" si="61"/>
        <v>41451</v>
      </c>
      <c r="Q362" s="35"/>
      <c r="R362" s="24">
        <f t="shared" ca="1" si="58"/>
        <v>202</v>
      </c>
    </row>
    <row r="363" spans="1:18" x14ac:dyDescent="0.25">
      <c r="D363" s="17">
        <f>'Local weather Data'!I357</f>
        <v>62705.558333333342</v>
      </c>
      <c r="E363" s="17">
        <f>'Local weather Data'!N358</f>
        <v>77773.075000000012</v>
      </c>
      <c r="F363" s="17">
        <f>'Local weather Data'!S358</f>
        <v>49139.866666666661</v>
      </c>
      <c r="G363" s="17">
        <f>'Local weather Data'!AA358</f>
        <v>71587.666666666672</v>
      </c>
      <c r="H363" s="17">
        <f>'Local weather Data'!AI358</f>
        <v>84713.916666666672</v>
      </c>
      <c r="J363" s="22">
        <v>41265</v>
      </c>
      <c r="K363" s="23">
        <f t="shared" ca="1" si="62"/>
        <v>41466</v>
      </c>
      <c r="L363" s="23">
        <f t="shared" si="56"/>
        <v>41451</v>
      </c>
      <c r="M363" s="24">
        <f t="shared" ca="1" si="59"/>
        <v>-15</v>
      </c>
      <c r="N363" s="23">
        <f t="shared" si="57"/>
        <v>41482</v>
      </c>
      <c r="O363" s="23">
        <f t="shared" si="60"/>
        <v>41465</v>
      </c>
      <c r="P363" s="23">
        <f t="shared" si="61"/>
        <v>41451</v>
      </c>
      <c r="Q363" s="35"/>
      <c r="R363" s="24">
        <f t="shared" ca="1" si="58"/>
        <v>201</v>
      </c>
    </row>
    <row r="364" spans="1:18" x14ac:dyDescent="0.25">
      <c r="D364" s="17">
        <f>'Local weather Data'!I358</f>
        <v>62705.558333333342</v>
      </c>
      <c r="E364" s="17">
        <f>'Local weather Data'!N359</f>
        <v>77773.075000000012</v>
      </c>
      <c r="F364" s="17">
        <f>'Local weather Data'!S359</f>
        <v>49139.866666666661</v>
      </c>
      <c r="G364" s="17">
        <f>'Local weather Data'!AA359</f>
        <v>71587.666666666672</v>
      </c>
      <c r="H364" s="17">
        <f>'Local weather Data'!AI359</f>
        <v>84713.916666666672</v>
      </c>
      <c r="J364" s="22">
        <v>41266</v>
      </c>
      <c r="K364" s="23">
        <f t="shared" ca="1" si="62"/>
        <v>41466</v>
      </c>
      <c r="L364" s="23">
        <f t="shared" si="56"/>
        <v>41451</v>
      </c>
      <c r="M364" s="24">
        <f t="shared" ca="1" si="59"/>
        <v>-15</v>
      </c>
      <c r="N364" s="23">
        <f t="shared" si="57"/>
        <v>41482</v>
      </c>
      <c r="O364" s="23">
        <f t="shared" si="60"/>
        <v>41465</v>
      </c>
      <c r="P364" s="23">
        <f t="shared" si="61"/>
        <v>41451</v>
      </c>
      <c r="Q364" s="35"/>
      <c r="R364" s="24">
        <f t="shared" ca="1" si="58"/>
        <v>200</v>
      </c>
    </row>
    <row r="365" spans="1:18" x14ac:dyDescent="0.25">
      <c r="A365" s="40"/>
      <c r="B365" s="41"/>
      <c r="C365" s="42"/>
      <c r="D365" s="17">
        <f>'Local weather Data'!I359</f>
        <v>62705.558333333342</v>
      </c>
      <c r="E365" s="17">
        <f>'Local weather Data'!N360</f>
        <v>77773.075000000012</v>
      </c>
      <c r="F365" s="17">
        <f>'Local weather Data'!S360</f>
        <v>49139.866666666661</v>
      </c>
      <c r="G365" s="17">
        <f>'Local weather Data'!AA360</f>
        <v>71587.666666666672</v>
      </c>
      <c r="H365" s="17">
        <f>'Local weather Data'!AI360</f>
        <v>84713.916666666672</v>
      </c>
      <c r="J365" s="22">
        <v>41267</v>
      </c>
      <c r="K365" s="23">
        <f t="shared" ca="1" si="62"/>
        <v>41466</v>
      </c>
      <c r="L365" s="23">
        <f t="shared" si="56"/>
        <v>41451</v>
      </c>
      <c r="M365" s="24">
        <f t="shared" ca="1" si="59"/>
        <v>-15</v>
      </c>
      <c r="N365" s="23">
        <f t="shared" si="57"/>
        <v>41482</v>
      </c>
      <c r="O365" s="23">
        <f t="shared" si="60"/>
        <v>41465</v>
      </c>
      <c r="P365" s="23">
        <f t="shared" si="61"/>
        <v>41451</v>
      </c>
      <c r="Q365" s="35"/>
      <c r="R365" s="24">
        <f t="shared" ca="1" si="58"/>
        <v>199</v>
      </c>
    </row>
    <row r="366" spans="1:18" x14ac:dyDescent="0.25">
      <c r="D366" s="17">
        <f>'Local weather Data'!I360</f>
        <v>62705.558333333342</v>
      </c>
      <c r="E366" s="17">
        <f>'Local weather Data'!N361</f>
        <v>77773.075000000012</v>
      </c>
      <c r="F366" s="17">
        <f>'Local weather Data'!S361</f>
        <v>49139.866666666661</v>
      </c>
      <c r="G366" s="17">
        <f>'Local weather Data'!AA361</f>
        <v>71587.666666666672</v>
      </c>
      <c r="H366" s="17">
        <f>'Local weather Data'!AI361</f>
        <v>84713.916666666672</v>
      </c>
      <c r="J366" s="22">
        <v>41268</v>
      </c>
      <c r="K366" s="23">
        <f t="shared" ca="1" si="62"/>
        <v>41466</v>
      </c>
      <c r="L366" s="23">
        <f t="shared" si="56"/>
        <v>41451</v>
      </c>
      <c r="M366" s="24">
        <f t="shared" ca="1" si="59"/>
        <v>-15</v>
      </c>
      <c r="N366" s="23">
        <f t="shared" si="57"/>
        <v>41482</v>
      </c>
      <c r="O366" s="23">
        <f t="shared" si="60"/>
        <v>41465</v>
      </c>
      <c r="P366" s="23">
        <f t="shared" si="61"/>
        <v>41451</v>
      </c>
      <c r="Q366" s="35"/>
      <c r="R366" s="24">
        <f t="shared" ca="1" si="58"/>
        <v>198</v>
      </c>
    </row>
    <row r="367" spans="1:18" x14ac:dyDescent="0.25">
      <c r="D367" s="17">
        <f>'Local weather Data'!I361</f>
        <v>62705.558333333342</v>
      </c>
      <c r="E367" s="17">
        <f>'Local weather Data'!N362</f>
        <v>77773.075000000012</v>
      </c>
      <c r="F367" s="17">
        <f>'Local weather Data'!S362</f>
        <v>49139.866666666661</v>
      </c>
      <c r="G367" s="17">
        <f>'Local weather Data'!AA362</f>
        <v>71587.666666666672</v>
      </c>
      <c r="H367" s="17">
        <f>'Local weather Data'!AI362</f>
        <v>84713.916666666672</v>
      </c>
      <c r="J367" s="22">
        <v>41269</v>
      </c>
      <c r="K367" s="23">
        <f t="shared" ca="1" si="62"/>
        <v>41466</v>
      </c>
      <c r="L367" s="23">
        <f t="shared" si="56"/>
        <v>41451</v>
      </c>
      <c r="M367" s="24">
        <f t="shared" ca="1" si="59"/>
        <v>-15</v>
      </c>
      <c r="N367" s="23">
        <f t="shared" si="57"/>
        <v>41482</v>
      </c>
      <c r="O367" s="23">
        <f t="shared" si="60"/>
        <v>41465</v>
      </c>
      <c r="P367" s="23">
        <f t="shared" si="61"/>
        <v>41451</v>
      </c>
      <c r="Q367" s="35"/>
      <c r="R367" s="24">
        <f t="shared" ca="1" si="58"/>
        <v>197</v>
      </c>
    </row>
    <row r="368" spans="1:18" x14ac:dyDescent="0.25">
      <c r="D368" s="17">
        <f>'Local weather Data'!I362</f>
        <v>62705.558333333342</v>
      </c>
      <c r="E368" s="17">
        <f>'Local weather Data'!N363</f>
        <v>77773.075000000012</v>
      </c>
      <c r="F368" s="17">
        <f>'Local weather Data'!S363</f>
        <v>49139.866666666661</v>
      </c>
      <c r="G368" s="17">
        <f>'Local weather Data'!AA363</f>
        <v>71587.666666666672</v>
      </c>
      <c r="H368" s="17">
        <f>'Local weather Data'!AI363</f>
        <v>84713.916666666672</v>
      </c>
      <c r="J368" s="22">
        <v>41270</v>
      </c>
      <c r="K368" s="23">
        <f t="shared" ca="1" si="62"/>
        <v>41466</v>
      </c>
      <c r="L368" s="23">
        <f t="shared" si="56"/>
        <v>41451</v>
      </c>
      <c r="M368" s="24">
        <f t="shared" ca="1" si="59"/>
        <v>-15</v>
      </c>
      <c r="N368" s="23">
        <f t="shared" si="57"/>
        <v>41482</v>
      </c>
      <c r="O368" s="23">
        <f t="shared" si="60"/>
        <v>41465</v>
      </c>
      <c r="P368" s="23">
        <f t="shared" si="61"/>
        <v>41451</v>
      </c>
      <c r="Q368" s="35"/>
      <c r="R368" s="24">
        <f t="shared" ca="1" si="58"/>
        <v>196</v>
      </c>
    </row>
    <row r="369" spans="1:45" x14ac:dyDescent="0.25">
      <c r="D369" s="17">
        <f>'Local weather Data'!I363</f>
        <v>62705.558333333342</v>
      </c>
      <c r="E369" s="17">
        <f>'Local weather Data'!N364</f>
        <v>77773.075000000012</v>
      </c>
      <c r="F369" s="17">
        <f>'Local weather Data'!S364</f>
        <v>49139.866666666661</v>
      </c>
      <c r="G369" s="17">
        <f>'Local weather Data'!AA364</f>
        <v>71587.666666666672</v>
      </c>
      <c r="H369" s="17">
        <f>'Local weather Data'!AI364</f>
        <v>84713.916666666672</v>
      </c>
      <c r="J369" s="22">
        <v>41271</v>
      </c>
      <c r="K369" s="23">
        <f t="shared" ca="1" si="62"/>
        <v>41466</v>
      </c>
      <c r="L369" s="23">
        <f t="shared" si="56"/>
        <v>41451</v>
      </c>
      <c r="M369" s="24">
        <f t="shared" ca="1" si="59"/>
        <v>-15</v>
      </c>
      <c r="N369" s="23">
        <f t="shared" si="57"/>
        <v>41482</v>
      </c>
      <c r="O369" s="23">
        <f t="shared" si="60"/>
        <v>41465</v>
      </c>
      <c r="P369" s="23">
        <f t="shared" si="61"/>
        <v>41451</v>
      </c>
      <c r="Q369" s="35"/>
      <c r="R369" s="24">
        <f t="shared" ca="1" si="58"/>
        <v>195</v>
      </c>
    </row>
    <row r="370" spans="1:45" x14ac:dyDescent="0.25">
      <c r="D370" s="17">
        <f>'Local weather Data'!I364</f>
        <v>62705.558333333342</v>
      </c>
      <c r="E370" s="17">
        <f>'Local weather Data'!N365</f>
        <v>77773.075000000012</v>
      </c>
      <c r="F370" s="17">
        <f>'Local weather Data'!S365</f>
        <v>49139.866666666661</v>
      </c>
      <c r="G370" s="17">
        <f>'Local weather Data'!AA365</f>
        <v>71587.666666666672</v>
      </c>
      <c r="H370" s="17">
        <f>'Local weather Data'!AI365</f>
        <v>84713.916666666672</v>
      </c>
      <c r="J370" s="22">
        <v>41272</v>
      </c>
      <c r="K370" s="23">
        <f t="shared" ca="1" si="62"/>
        <v>41466</v>
      </c>
      <c r="L370" s="23">
        <f t="shared" si="56"/>
        <v>41451</v>
      </c>
      <c r="M370" s="24">
        <f t="shared" ca="1" si="59"/>
        <v>-15</v>
      </c>
      <c r="N370" s="23">
        <f t="shared" si="57"/>
        <v>41482</v>
      </c>
      <c r="O370" s="23">
        <f t="shared" si="60"/>
        <v>41465</v>
      </c>
      <c r="P370" s="23">
        <f t="shared" si="61"/>
        <v>41451</v>
      </c>
      <c r="Q370" s="35"/>
      <c r="R370" s="24">
        <f t="shared" ca="1" si="58"/>
        <v>194</v>
      </c>
    </row>
    <row r="371" spans="1:45" x14ac:dyDescent="0.25">
      <c r="D371" s="17">
        <f>'Local weather Data'!I365</f>
        <v>62705.558333333342</v>
      </c>
      <c r="E371" s="17">
        <f>'Local weather Data'!N366</f>
        <v>77773.075000000012</v>
      </c>
      <c r="F371" s="17">
        <f>'Local weather Data'!S366</f>
        <v>49139.866666666661</v>
      </c>
      <c r="G371" s="17">
        <f>'Local weather Data'!AA366</f>
        <v>71587.666666666672</v>
      </c>
      <c r="H371" s="17">
        <f>'Local weather Data'!AI366</f>
        <v>84713.916666666672</v>
      </c>
      <c r="J371" s="22">
        <v>41273</v>
      </c>
      <c r="K371" s="23">
        <f t="shared" ca="1" si="62"/>
        <v>41466</v>
      </c>
      <c r="L371" s="23">
        <f t="shared" si="56"/>
        <v>41451</v>
      </c>
      <c r="M371" s="24">
        <f t="shared" ca="1" si="59"/>
        <v>-15</v>
      </c>
      <c r="N371" s="23">
        <f t="shared" si="57"/>
        <v>41482</v>
      </c>
      <c r="O371" s="23">
        <f t="shared" si="60"/>
        <v>41465</v>
      </c>
      <c r="P371" s="23">
        <f t="shared" si="61"/>
        <v>41451</v>
      </c>
      <c r="Q371" s="35"/>
      <c r="R371" s="24">
        <f t="shared" ca="1" si="58"/>
        <v>193</v>
      </c>
    </row>
    <row r="372" spans="1:45" x14ac:dyDescent="0.25">
      <c r="D372" s="17">
        <f>'Local weather Data'!I366</f>
        <v>62705.558333333342</v>
      </c>
      <c r="E372" s="17">
        <f>'Local weather Data'!N367</f>
        <v>77773.075000000012</v>
      </c>
      <c r="F372" s="17">
        <f>'Local weather Data'!S367</f>
        <v>49139.866666666661</v>
      </c>
      <c r="G372" s="17">
        <f>'Local weather Data'!AA367</f>
        <v>71587.666666666672</v>
      </c>
      <c r="H372" s="17">
        <f>'Local weather Data'!AI367</f>
        <v>84713.916666666672</v>
      </c>
      <c r="J372" s="22">
        <v>41274</v>
      </c>
      <c r="K372" s="23">
        <f t="shared" ca="1" si="62"/>
        <v>41466</v>
      </c>
      <c r="L372" s="23">
        <f t="shared" si="56"/>
        <v>41451</v>
      </c>
      <c r="M372" s="24">
        <f t="shared" ca="1" si="59"/>
        <v>-15</v>
      </c>
      <c r="N372" s="23">
        <f t="shared" si="57"/>
        <v>41482</v>
      </c>
      <c r="O372" s="23">
        <f t="shared" si="60"/>
        <v>41465</v>
      </c>
      <c r="P372" s="23">
        <f t="shared" si="61"/>
        <v>41451</v>
      </c>
      <c r="Q372" s="35"/>
      <c r="R372" s="24">
        <f t="shared" ca="1" si="58"/>
        <v>192</v>
      </c>
    </row>
    <row r="373" spans="1:45" s="41" customFormat="1" x14ac:dyDescent="0.25">
      <c r="A373" s="15"/>
      <c r="B373" s="16"/>
      <c r="C373" s="17"/>
      <c r="D373" s="42">
        <f>'Local weather Data'!I367</f>
        <v>62705.558333333342</v>
      </c>
      <c r="E373" s="42">
        <f>'Local weather Data'!N368</f>
        <v>77773.075000000012</v>
      </c>
      <c r="F373" s="42">
        <f>'Local weather Data'!S368</f>
        <v>49139.866666666661</v>
      </c>
      <c r="G373" s="42">
        <f>'Local weather Data'!AA368</f>
        <v>71587.666666666672</v>
      </c>
      <c r="H373" s="42">
        <f>'Local weather Data'!AI368</f>
        <v>84713.916666666672</v>
      </c>
      <c r="J373" s="43">
        <v>41275</v>
      </c>
      <c r="K373" s="44">
        <f t="shared" ca="1" si="62"/>
        <v>41466</v>
      </c>
      <c r="L373" s="44">
        <f t="shared" si="56"/>
        <v>41451</v>
      </c>
      <c r="M373" s="24">
        <f t="shared" ca="1" si="59"/>
        <v>-15</v>
      </c>
      <c r="N373" s="44">
        <f t="shared" si="57"/>
        <v>41482</v>
      </c>
      <c r="O373" s="44">
        <f t="shared" si="60"/>
        <v>41465</v>
      </c>
      <c r="P373" s="44">
        <f t="shared" si="61"/>
        <v>41451</v>
      </c>
      <c r="Q373" s="44"/>
      <c r="R373" s="45">
        <f t="shared" ca="1" si="58"/>
        <v>191</v>
      </c>
      <c r="AN373" s="44"/>
      <c r="AO373" s="48"/>
      <c r="AQ373" s="44"/>
      <c r="AS373" s="48"/>
    </row>
    <row r="374" spans="1:45" x14ac:dyDescent="0.25">
      <c r="D374" s="17">
        <f>'Local weather Data'!I368</f>
        <v>62705.558333333342</v>
      </c>
      <c r="E374" s="17">
        <f>'Local weather Data'!N369</f>
        <v>77773.075000000012</v>
      </c>
      <c r="F374" s="17">
        <f>'Local weather Data'!S369</f>
        <v>49139.866666666661</v>
      </c>
      <c r="G374" s="17">
        <f>'Local weather Data'!AA369</f>
        <v>71587.666666666672</v>
      </c>
      <c r="H374" s="17">
        <f>'Local weather Data'!AI369</f>
        <v>84713.916666666672</v>
      </c>
      <c r="J374" s="22">
        <v>41276</v>
      </c>
      <c r="K374" s="23">
        <f t="shared" ca="1" si="62"/>
        <v>41466</v>
      </c>
      <c r="L374" s="23">
        <f t="shared" si="56"/>
        <v>41451</v>
      </c>
      <c r="M374" s="24">
        <f t="shared" ca="1" si="59"/>
        <v>-15</v>
      </c>
      <c r="N374" s="23">
        <f t="shared" si="57"/>
        <v>41482</v>
      </c>
      <c r="O374" s="23">
        <f t="shared" si="60"/>
        <v>41465</v>
      </c>
      <c r="P374" s="23">
        <f t="shared" si="61"/>
        <v>41451</v>
      </c>
      <c r="Q374" s="35"/>
      <c r="R374" s="24">
        <f t="shared" ca="1" si="58"/>
        <v>190</v>
      </c>
    </row>
    <row r="375" spans="1:45" x14ac:dyDescent="0.25">
      <c r="D375" s="17">
        <f>'Local weather Data'!I369</f>
        <v>62705.558333333342</v>
      </c>
      <c r="E375" s="17">
        <f>'Local weather Data'!N370</f>
        <v>77773.075000000012</v>
      </c>
      <c r="F375" s="17">
        <f>'Local weather Data'!S370</f>
        <v>49139.866666666661</v>
      </c>
      <c r="G375" s="17">
        <f>'Local weather Data'!AA370</f>
        <v>71587.666666666672</v>
      </c>
      <c r="H375" s="17">
        <f>'Local weather Data'!AI370</f>
        <v>84713.916666666672</v>
      </c>
      <c r="J375" s="22">
        <v>41277</v>
      </c>
      <c r="K375" s="23">
        <f t="shared" ca="1" si="62"/>
        <v>41466</v>
      </c>
      <c r="L375" s="23">
        <f t="shared" si="56"/>
        <v>41451</v>
      </c>
      <c r="M375" s="24">
        <f t="shared" ca="1" si="59"/>
        <v>-15</v>
      </c>
      <c r="N375" s="23">
        <f t="shared" si="57"/>
        <v>41482</v>
      </c>
      <c r="O375" s="23">
        <f t="shared" si="60"/>
        <v>41465</v>
      </c>
      <c r="P375" s="23">
        <f t="shared" si="61"/>
        <v>41451</v>
      </c>
      <c r="Q375" s="35"/>
      <c r="R375" s="24">
        <f t="shared" ca="1" si="58"/>
        <v>189</v>
      </c>
    </row>
    <row r="376" spans="1:45" x14ac:dyDescent="0.25">
      <c r="D376" s="17">
        <f>'Local weather Data'!I370</f>
        <v>62705.558333333342</v>
      </c>
      <c r="E376" s="17">
        <f>'Local weather Data'!N371</f>
        <v>77773.075000000012</v>
      </c>
      <c r="F376" s="17">
        <f>'Local weather Data'!S371</f>
        <v>49139.866666666661</v>
      </c>
      <c r="G376" s="17">
        <f>'Local weather Data'!AA371</f>
        <v>71587.666666666672</v>
      </c>
      <c r="H376" s="17">
        <f>'Local weather Data'!AI371</f>
        <v>84713.916666666672</v>
      </c>
      <c r="J376" s="22">
        <v>41278</v>
      </c>
      <c r="K376" s="23">
        <f t="shared" ca="1" si="62"/>
        <v>41466</v>
      </c>
      <c r="L376" s="23">
        <f t="shared" si="56"/>
        <v>41451</v>
      </c>
      <c r="M376" s="24">
        <f t="shared" ca="1" si="59"/>
        <v>-15</v>
      </c>
      <c r="N376" s="23">
        <f t="shared" si="57"/>
        <v>41482</v>
      </c>
      <c r="O376" s="23">
        <f t="shared" si="60"/>
        <v>41465</v>
      </c>
      <c r="P376" s="23">
        <f t="shared" si="61"/>
        <v>41451</v>
      </c>
      <c r="Q376" s="35"/>
      <c r="R376" s="24">
        <f t="shared" ca="1" si="58"/>
        <v>188</v>
      </c>
    </row>
    <row r="377" spans="1:45" x14ac:dyDescent="0.25">
      <c r="D377" s="17">
        <f>'Local weather Data'!I371</f>
        <v>62705.558333333342</v>
      </c>
      <c r="E377" s="17">
        <f>'Local weather Data'!N372</f>
        <v>77773.075000000012</v>
      </c>
      <c r="F377" s="17">
        <f>'Local weather Data'!S372</f>
        <v>49139.866666666661</v>
      </c>
      <c r="G377" s="17">
        <f>'Local weather Data'!AA372</f>
        <v>71587.666666666672</v>
      </c>
      <c r="H377" s="17">
        <f>'Local weather Data'!AI372</f>
        <v>84713.916666666672</v>
      </c>
      <c r="J377" s="22">
        <v>41279</v>
      </c>
      <c r="K377" s="23">
        <f t="shared" ca="1" si="62"/>
        <v>41466</v>
      </c>
      <c r="L377" s="23">
        <f t="shared" si="56"/>
        <v>41451</v>
      </c>
      <c r="M377" s="24">
        <f t="shared" ca="1" si="59"/>
        <v>-15</v>
      </c>
      <c r="N377" s="23">
        <f t="shared" si="57"/>
        <v>41482</v>
      </c>
      <c r="O377" s="23">
        <f t="shared" si="60"/>
        <v>41465</v>
      </c>
      <c r="P377" s="23">
        <f t="shared" si="61"/>
        <v>41451</v>
      </c>
      <c r="Q377" s="35"/>
      <c r="R377" s="24">
        <f t="shared" ca="1" si="58"/>
        <v>187</v>
      </c>
    </row>
    <row r="378" spans="1:45" x14ac:dyDescent="0.25">
      <c r="D378" s="17">
        <f>'Local weather Data'!I372</f>
        <v>62705.558333333342</v>
      </c>
      <c r="E378" s="17">
        <f>'Local weather Data'!N373</f>
        <v>77773.075000000012</v>
      </c>
      <c r="F378" s="17">
        <f>'Local weather Data'!S373</f>
        <v>49139.866666666661</v>
      </c>
      <c r="G378" s="17">
        <f>'Local weather Data'!AA373</f>
        <v>71587.666666666672</v>
      </c>
      <c r="H378" s="17">
        <f>'Local weather Data'!AI373</f>
        <v>84713.916666666672</v>
      </c>
      <c r="J378" s="22">
        <v>41280</v>
      </c>
      <c r="K378" s="23">
        <f t="shared" ca="1" si="62"/>
        <v>41466</v>
      </c>
      <c r="L378" s="23">
        <f t="shared" si="56"/>
        <v>41451</v>
      </c>
      <c r="M378" s="24">
        <f t="shared" ca="1" si="59"/>
        <v>-15</v>
      </c>
      <c r="N378" s="23">
        <f t="shared" si="57"/>
        <v>41482</v>
      </c>
      <c r="O378" s="23">
        <f t="shared" si="60"/>
        <v>41465</v>
      </c>
      <c r="P378" s="23">
        <f t="shared" si="61"/>
        <v>41451</v>
      </c>
      <c r="Q378" s="35"/>
      <c r="R378" s="24">
        <f t="shared" ca="1" si="58"/>
        <v>186</v>
      </c>
    </row>
    <row r="379" spans="1:45" x14ac:dyDescent="0.25">
      <c r="D379" s="17">
        <f>'Local weather Data'!I373</f>
        <v>62705.558333333342</v>
      </c>
      <c r="E379" s="17">
        <f>'Local weather Data'!N374</f>
        <v>77773.075000000012</v>
      </c>
      <c r="F379" s="17">
        <f>'Local weather Data'!S374</f>
        <v>49139.866666666661</v>
      </c>
      <c r="G379" s="17">
        <f>'Local weather Data'!AA374</f>
        <v>71587.666666666672</v>
      </c>
      <c r="H379" s="17">
        <f>'Local weather Data'!AI374</f>
        <v>84713.916666666672</v>
      </c>
      <c r="J379" s="22">
        <v>41281</v>
      </c>
      <c r="K379" s="23">
        <f t="shared" ca="1" si="62"/>
        <v>41466</v>
      </c>
      <c r="L379" s="23">
        <f t="shared" si="56"/>
        <v>41451</v>
      </c>
      <c r="M379" s="24">
        <f t="shared" ca="1" si="59"/>
        <v>-15</v>
      </c>
      <c r="N379" s="23">
        <f t="shared" si="57"/>
        <v>41482</v>
      </c>
      <c r="O379" s="23">
        <f t="shared" si="60"/>
        <v>41465</v>
      </c>
      <c r="P379" s="23">
        <f t="shared" si="61"/>
        <v>41451</v>
      </c>
      <c r="Q379" s="35"/>
      <c r="R379" s="24">
        <f t="shared" ca="1" si="58"/>
        <v>185</v>
      </c>
    </row>
    <row r="380" spans="1:45" x14ac:dyDescent="0.25">
      <c r="D380" s="17">
        <f>'Local weather Data'!I374</f>
        <v>62705.558333333342</v>
      </c>
      <c r="E380" s="17">
        <f>'Local weather Data'!N375</f>
        <v>77773.075000000012</v>
      </c>
      <c r="F380" s="17">
        <f>'Local weather Data'!S375</f>
        <v>49139.866666666661</v>
      </c>
      <c r="G380" s="17">
        <f>'Local weather Data'!AA375</f>
        <v>71587.666666666672</v>
      </c>
      <c r="H380" s="17">
        <f>'Local weather Data'!AI375</f>
        <v>84713.916666666672</v>
      </c>
      <c r="J380" s="22">
        <v>41282</v>
      </c>
      <c r="K380" s="23">
        <f t="shared" ca="1" si="62"/>
        <v>41466</v>
      </c>
      <c r="L380" s="23">
        <f t="shared" si="56"/>
        <v>41451</v>
      </c>
      <c r="M380" s="24">
        <f t="shared" ca="1" si="59"/>
        <v>-15</v>
      </c>
      <c r="N380" s="23">
        <f t="shared" si="57"/>
        <v>41482</v>
      </c>
      <c r="O380" s="23">
        <f t="shared" si="60"/>
        <v>41465</v>
      </c>
      <c r="P380" s="23">
        <f t="shared" si="61"/>
        <v>41451</v>
      </c>
      <c r="Q380" s="35"/>
      <c r="R380" s="24">
        <f t="shared" ca="1" si="58"/>
        <v>184</v>
      </c>
    </row>
    <row r="381" spans="1:45" x14ac:dyDescent="0.25">
      <c r="D381" s="17">
        <f>'Local weather Data'!I375</f>
        <v>62705.558333333342</v>
      </c>
      <c r="E381" s="17">
        <f>'Local weather Data'!N376</f>
        <v>77773.075000000012</v>
      </c>
      <c r="F381" s="17">
        <f>'Local weather Data'!S376</f>
        <v>49139.866666666661</v>
      </c>
      <c r="G381" s="17">
        <f>'Local weather Data'!AA376</f>
        <v>71587.666666666672</v>
      </c>
      <c r="H381" s="17">
        <f>'Local weather Data'!AI376</f>
        <v>84713.916666666672</v>
      </c>
      <c r="J381" s="22">
        <v>41283</v>
      </c>
      <c r="K381" s="23">
        <f t="shared" ca="1" si="62"/>
        <v>41466</v>
      </c>
      <c r="L381" s="23">
        <f t="shared" si="56"/>
        <v>41451</v>
      </c>
      <c r="M381" s="24">
        <f t="shared" ca="1" si="59"/>
        <v>-15</v>
      </c>
      <c r="N381" s="23">
        <f t="shared" si="57"/>
        <v>41482</v>
      </c>
      <c r="O381" s="23">
        <f t="shared" si="60"/>
        <v>41465</v>
      </c>
      <c r="P381" s="23">
        <f t="shared" si="61"/>
        <v>41451</v>
      </c>
      <c r="Q381" s="35"/>
      <c r="R381" s="24">
        <f t="shared" ca="1" si="58"/>
        <v>183</v>
      </c>
    </row>
    <row r="382" spans="1:45" x14ac:dyDescent="0.25">
      <c r="D382" s="17">
        <f>'Local weather Data'!I376</f>
        <v>62705.558333333342</v>
      </c>
      <c r="E382" s="17">
        <f>'Local weather Data'!N377</f>
        <v>77773.075000000012</v>
      </c>
      <c r="F382" s="17">
        <f>'Local weather Data'!S377</f>
        <v>49139.866666666661</v>
      </c>
      <c r="G382" s="17">
        <f>'Local weather Data'!AA377</f>
        <v>71587.666666666672</v>
      </c>
      <c r="H382" s="17">
        <f>'Local weather Data'!AI377</f>
        <v>84713.916666666672</v>
      </c>
      <c r="J382" s="22">
        <v>41284</v>
      </c>
      <c r="K382" s="23">
        <f t="shared" ca="1" si="62"/>
        <v>41466</v>
      </c>
      <c r="L382" s="23">
        <f t="shared" si="56"/>
        <v>41451</v>
      </c>
      <c r="M382" s="24">
        <f t="shared" ca="1" si="59"/>
        <v>-15</v>
      </c>
      <c r="N382" s="23">
        <f t="shared" si="57"/>
        <v>41482</v>
      </c>
      <c r="O382" s="23">
        <f t="shared" si="60"/>
        <v>41465</v>
      </c>
      <c r="P382" s="23">
        <f t="shared" si="61"/>
        <v>41451</v>
      </c>
      <c r="Q382" s="35"/>
      <c r="R382" s="24">
        <f t="shared" ca="1" si="58"/>
        <v>182</v>
      </c>
    </row>
    <row r="383" spans="1:45" x14ac:dyDescent="0.25">
      <c r="D383" s="17">
        <f>'Local weather Data'!I377</f>
        <v>62705.558333333342</v>
      </c>
      <c r="E383" s="17">
        <f>'Local weather Data'!N378</f>
        <v>77773.075000000012</v>
      </c>
      <c r="F383" s="17">
        <f>'Local weather Data'!S378</f>
        <v>49139.866666666661</v>
      </c>
      <c r="G383" s="17">
        <f>'Local weather Data'!AA378</f>
        <v>71587.666666666672</v>
      </c>
      <c r="H383" s="17">
        <f>'Local weather Data'!AI378</f>
        <v>84713.916666666672</v>
      </c>
      <c r="J383" s="22">
        <v>41285</v>
      </c>
      <c r="K383" s="23">
        <f t="shared" ca="1" si="62"/>
        <v>41466</v>
      </c>
      <c r="L383" s="23">
        <f t="shared" si="56"/>
        <v>41451</v>
      </c>
      <c r="M383" s="24">
        <f t="shared" ca="1" si="59"/>
        <v>-15</v>
      </c>
      <c r="N383" s="23">
        <f t="shared" si="57"/>
        <v>41482</v>
      </c>
      <c r="O383" s="23">
        <f t="shared" si="60"/>
        <v>41465</v>
      </c>
      <c r="P383" s="23">
        <f t="shared" si="61"/>
        <v>41451</v>
      </c>
      <c r="Q383" s="35"/>
      <c r="R383" s="24">
        <f t="shared" ca="1" si="58"/>
        <v>181</v>
      </c>
    </row>
    <row r="384" spans="1:45" x14ac:dyDescent="0.25">
      <c r="D384" s="17">
        <f>'Local weather Data'!I378</f>
        <v>62705.558333333342</v>
      </c>
      <c r="E384" s="17">
        <f>'Local weather Data'!N379</f>
        <v>77773.075000000012</v>
      </c>
      <c r="F384" s="17">
        <f>'Local weather Data'!S379</f>
        <v>49139.866666666661</v>
      </c>
      <c r="G384" s="17">
        <f>'Local weather Data'!AA379</f>
        <v>71587.666666666672</v>
      </c>
      <c r="H384" s="17">
        <f>'Local weather Data'!AI379</f>
        <v>84713.916666666672</v>
      </c>
      <c r="J384" s="22">
        <v>41286</v>
      </c>
      <c r="K384" s="23">
        <f t="shared" ca="1" si="62"/>
        <v>41466</v>
      </c>
      <c r="L384" s="23">
        <f t="shared" si="56"/>
        <v>41451</v>
      </c>
      <c r="M384" s="24">
        <f t="shared" ca="1" si="59"/>
        <v>-15</v>
      </c>
      <c r="N384" s="23">
        <f t="shared" si="57"/>
        <v>41482</v>
      </c>
      <c r="O384" s="23">
        <f t="shared" si="60"/>
        <v>41465</v>
      </c>
      <c r="P384" s="23">
        <f t="shared" si="61"/>
        <v>41451</v>
      </c>
      <c r="Q384" s="35"/>
      <c r="R384" s="24">
        <f t="shared" ca="1" si="58"/>
        <v>180</v>
      </c>
    </row>
    <row r="385" spans="4:18" x14ac:dyDescent="0.25">
      <c r="D385" s="17">
        <f>'Local weather Data'!I379</f>
        <v>62705.558333333342</v>
      </c>
      <c r="E385" s="17">
        <f>'Local weather Data'!N380</f>
        <v>77773.075000000012</v>
      </c>
      <c r="F385" s="17">
        <f>'Local weather Data'!S380</f>
        <v>49139.866666666661</v>
      </c>
      <c r="G385" s="17">
        <f>'Local weather Data'!AA380</f>
        <v>71587.666666666672</v>
      </c>
      <c r="H385" s="17">
        <f>'Local weather Data'!AI380</f>
        <v>84713.916666666672</v>
      </c>
      <c r="J385" s="22">
        <v>41287</v>
      </c>
      <c r="K385" s="23">
        <f t="shared" ca="1" si="62"/>
        <v>41466</v>
      </c>
      <c r="L385" s="23">
        <f t="shared" si="56"/>
        <v>41451</v>
      </c>
      <c r="M385" s="24">
        <f t="shared" ca="1" si="59"/>
        <v>-15</v>
      </c>
      <c r="N385" s="23">
        <f t="shared" si="57"/>
        <v>41482</v>
      </c>
      <c r="O385" s="23">
        <f t="shared" si="60"/>
        <v>41465</v>
      </c>
      <c r="P385" s="23">
        <f t="shared" si="61"/>
        <v>41451</v>
      </c>
      <c r="Q385" s="35"/>
      <c r="R385" s="24">
        <f t="shared" ca="1" si="58"/>
        <v>179</v>
      </c>
    </row>
    <row r="386" spans="4:18" x14ac:dyDescent="0.25">
      <c r="D386" s="17">
        <f>'Local weather Data'!I380</f>
        <v>62705.558333333342</v>
      </c>
      <c r="E386" s="17">
        <f>'Local weather Data'!N381</f>
        <v>77773.075000000012</v>
      </c>
      <c r="F386" s="17">
        <f>'Local weather Data'!S381</f>
        <v>49139.866666666661</v>
      </c>
      <c r="G386" s="17">
        <f>'Local weather Data'!AA381</f>
        <v>71587.666666666672</v>
      </c>
      <c r="H386" s="17">
        <f>'Local weather Data'!AI381</f>
        <v>84713.916666666672</v>
      </c>
      <c r="J386" s="22">
        <v>41288</v>
      </c>
      <c r="K386" s="23">
        <f t="shared" ca="1" si="62"/>
        <v>41466</v>
      </c>
      <c r="L386" s="23">
        <f t="shared" si="56"/>
        <v>41451</v>
      </c>
      <c r="M386" s="24">
        <f t="shared" ca="1" si="59"/>
        <v>-15</v>
      </c>
      <c r="N386" s="23">
        <f t="shared" si="57"/>
        <v>41482</v>
      </c>
      <c r="O386" s="23">
        <f t="shared" si="60"/>
        <v>41465</v>
      </c>
      <c r="P386" s="23">
        <f t="shared" si="61"/>
        <v>41451</v>
      </c>
      <c r="Q386" s="35"/>
      <c r="R386" s="24">
        <f t="shared" ca="1" si="58"/>
        <v>178</v>
      </c>
    </row>
    <row r="387" spans="4:18" x14ac:dyDescent="0.25">
      <c r="D387" s="17">
        <f>'Local weather Data'!I381</f>
        <v>62705.558333333342</v>
      </c>
      <c r="E387" s="17">
        <f>'Local weather Data'!N382</f>
        <v>77773.075000000012</v>
      </c>
      <c r="F387" s="17">
        <f>'Local weather Data'!S382</f>
        <v>49139.866666666661</v>
      </c>
      <c r="G387" s="17">
        <f>'Local weather Data'!AA382</f>
        <v>71587.666666666672</v>
      </c>
      <c r="H387" s="17">
        <f>'Local weather Data'!AI382</f>
        <v>84713.916666666672</v>
      </c>
      <c r="J387" s="22">
        <v>41289</v>
      </c>
      <c r="K387" s="23">
        <f t="shared" ca="1" si="62"/>
        <v>41466</v>
      </c>
      <c r="L387" s="23">
        <f t="shared" si="56"/>
        <v>41451</v>
      </c>
      <c r="M387" s="24">
        <f t="shared" ca="1" si="59"/>
        <v>-15</v>
      </c>
      <c r="N387" s="23">
        <f t="shared" si="57"/>
        <v>41482</v>
      </c>
      <c r="O387" s="23">
        <f t="shared" si="60"/>
        <v>41465</v>
      </c>
      <c r="P387" s="23">
        <f t="shared" si="61"/>
        <v>41451</v>
      </c>
      <c r="Q387" s="35"/>
      <c r="R387" s="24">
        <f t="shared" ca="1" si="58"/>
        <v>177</v>
      </c>
    </row>
    <row r="388" spans="4:18" x14ac:dyDescent="0.25">
      <c r="D388" s="17">
        <f>'Local weather Data'!I382</f>
        <v>62705.558333333342</v>
      </c>
      <c r="E388" s="17">
        <f>'Local weather Data'!N383</f>
        <v>77773.075000000012</v>
      </c>
      <c r="F388" s="17">
        <f>'Local weather Data'!S383</f>
        <v>49139.866666666661</v>
      </c>
      <c r="G388" s="17">
        <f>'Local weather Data'!AA383</f>
        <v>71587.666666666672</v>
      </c>
      <c r="H388" s="17">
        <f>'Local weather Data'!AI383</f>
        <v>84713.916666666672</v>
      </c>
      <c r="J388" s="22">
        <v>41290</v>
      </c>
      <c r="K388" s="23">
        <f t="shared" ca="1" si="62"/>
        <v>41466</v>
      </c>
      <c r="L388" s="23">
        <f t="shared" si="56"/>
        <v>41451</v>
      </c>
      <c r="M388" s="24">
        <f t="shared" ca="1" si="59"/>
        <v>-15</v>
      </c>
      <c r="N388" s="23">
        <f t="shared" si="57"/>
        <v>41482</v>
      </c>
      <c r="O388" s="23">
        <f t="shared" si="60"/>
        <v>41465</v>
      </c>
      <c r="P388" s="23">
        <f t="shared" si="61"/>
        <v>41451</v>
      </c>
      <c r="Q388" s="35"/>
      <c r="R388" s="24">
        <f t="shared" ca="1" si="58"/>
        <v>176</v>
      </c>
    </row>
    <row r="389" spans="4:18" x14ac:dyDescent="0.25">
      <c r="D389" s="17">
        <f>'Local weather Data'!I383</f>
        <v>62705.558333333342</v>
      </c>
      <c r="E389" s="17">
        <f>'Local weather Data'!N384</f>
        <v>77773.075000000012</v>
      </c>
      <c r="F389" s="17">
        <f>'Local weather Data'!S384</f>
        <v>49139.866666666661</v>
      </c>
      <c r="G389" s="17">
        <f>'Local weather Data'!AA384</f>
        <v>71587.666666666672</v>
      </c>
      <c r="H389" s="17">
        <f>'Local weather Data'!AI384</f>
        <v>84713.916666666672</v>
      </c>
      <c r="J389" s="22">
        <v>41291</v>
      </c>
      <c r="K389" s="23">
        <f t="shared" ca="1" si="62"/>
        <v>41466</v>
      </c>
      <c r="L389" s="23">
        <f t="shared" si="56"/>
        <v>41451</v>
      </c>
      <c r="M389" s="24">
        <f t="shared" ca="1" si="59"/>
        <v>-15</v>
      </c>
      <c r="N389" s="23">
        <f t="shared" si="57"/>
        <v>41482</v>
      </c>
      <c r="O389" s="23">
        <f t="shared" si="60"/>
        <v>41465</v>
      </c>
      <c r="P389" s="23">
        <f t="shared" si="61"/>
        <v>41451</v>
      </c>
      <c r="Q389" s="35"/>
      <c r="R389" s="24">
        <f t="shared" ca="1" si="58"/>
        <v>175</v>
      </c>
    </row>
    <row r="390" spans="4:18" x14ac:dyDescent="0.25">
      <c r="D390" s="17">
        <f>'Local weather Data'!I384</f>
        <v>62705.558333333342</v>
      </c>
      <c r="E390" s="17">
        <f>'Local weather Data'!N385</f>
        <v>77773.075000000012</v>
      </c>
      <c r="F390" s="17">
        <f>'Local weather Data'!S385</f>
        <v>49139.866666666661</v>
      </c>
      <c r="G390" s="17">
        <f>'Local weather Data'!AA385</f>
        <v>71587.666666666672</v>
      </c>
      <c r="H390" s="17">
        <f>'Local weather Data'!AI385</f>
        <v>84713.916666666672</v>
      </c>
      <c r="J390" s="22">
        <v>41292</v>
      </c>
      <c r="K390" s="23">
        <f t="shared" ca="1" si="62"/>
        <v>41466</v>
      </c>
      <c r="L390" s="23">
        <f t="shared" si="56"/>
        <v>41451</v>
      </c>
      <c r="M390" s="24">
        <f t="shared" ca="1" si="59"/>
        <v>-15</v>
      </c>
      <c r="N390" s="23">
        <f t="shared" si="57"/>
        <v>41482</v>
      </c>
      <c r="O390" s="23">
        <f t="shared" si="60"/>
        <v>41465</v>
      </c>
      <c r="P390" s="23">
        <f t="shared" si="61"/>
        <v>41451</v>
      </c>
      <c r="Q390" s="35"/>
      <c r="R390" s="24">
        <f t="shared" ca="1" si="58"/>
        <v>174</v>
      </c>
    </row>
    <row r="391" spans="4:18" x14ac:dyDescent="0.25">
      <c r="D391" s="17">
        <f>'Local weather Data'!I385</f>
        <v>62705.558333333342</v>
      </c>
      <c r="E391" s="17">
        <f>'Local weather Data'!N386</f>
        <v>77773.075000000012</v>
      </c>
      <c r="F391" s="17">
        <f>'Local weather Data'!S386</f>
        <v>49139.866666666661</v>
      </c>
      <c r="G391" s="17">
        <f>'Local weather Data'!AA386</f>
        <v>71587.666666666672</v>
      </c>
      <c r="H391" s="17">
        <f>'Local weather Data'!AI386</f>
        <v>84713.916666666672</v>
      </c>
      <c r="J391" s="22">
        <v>41293</v>
      </c>
      <c r="K391" s="23">
        <f t="shared" ca="1" si="62"/>
        <v>41466</v>
      </c>
      <c r="L391" s="23">
        <f t="shared" ref="L391:L454" si="63">LOOKUP(E391+$B$8,$E$7:$E$735,$J$7:$J$735)</f>
        <v>41451</v>
      </c>
      <c r="M391" s="24">
        <f t="shared" ca="1" si="59"/>
        <v>-15</v>
      </c>
      <c r="N391" s="23">
        <f t="shared" ref="N391:N454" si="64">LOOKUP(F391+$B$8,$F$7:$F$735,$J$7:$J$735)</f>
        <v>41482</v>
      </c>
      <c r="O391" s="23">
        <f t="shared" si="60"/>
        <v>41465</v>
      </c>
      <c r="P391" s="23">
        <f t="shared" si="61"/>
        <v>41451</v>
      </c>
      <c r="Q391" s="35"/>
      <c r="R391" s="24">
        <f t="shared" ref="R391:R454" ca="1" si="65">K391-J391</f>
        <v>173</v>
      </c>
    </row>
    <row r="392" spans="4:18" x14ac:dyDescent="0.25">
      <c r="D392" s="17">
        <f>'Local weather Data'!I386</f>
        <v>62705.558333333342</v>
      </c>
      <c r="E392" s="17">
        <f>'Local weather Data'!N387</f>
        <v>77773.075000000012</v>
      </c>
      <c r="F392" s="17">
        <f>'Local weather Data'!S387</f>
        <v>49139.866666666661</v>
      </c>
      <c r="G392" s="17">
        <f>'Local weather Data'!AA387</f>
        <v>71587.666666666672</v>
      </c>
      <c r="H392" s="17">
        <f>'Local weather Data'!AI387</f>
        <v>84713.916666666672</v>
      </c>
      <c r="J392" s="22">
        <v>41294</v>
      </c>
      <c r="K392" s="23">
        <f t="shared" ca="1" si="62"/>
        <v>41466</v>
      </c>
      <c r="L392" s="23">
        <f t="shared" si="63"/>
        <v>41451</v>
      </c>
      <c r="M392" s="24">
        <f t="shared" ref="M392:M455" ca="1" si="66">L392-K392</f>
        <v>-15</v>
      </c>
      <c r="N392" s="23">
        <f t="shared" si="64"/>
        <v>41482</v>
      </c>
      <c r="O392" s="23">
        <f t="shared" ref="O392:O455" si="67">LOOKUP(G392+$B$8,$G$7:$G$735,$J$7:$J$735)</f>
        <v>41465</v>
      </c>
      <c r="P392" s="23">
        <f t="shared" ref="P392:P455" si="68">LOOKUP(H392+$B$8,$H$7:$H$735,$J$7:$J$735)</f>
        <v>41451</v>
      </c>
      <c r="Q392" s="35"/>
      <c r="R392" s="24">
        <f t="shared" ca="1" si="65"/>
        <v>172</v>
      </c>
    </row>
    <row r="393" spans="4:18" x14ac:dyDescent="0.25">
      <c r="D393" s="17">
        <f>'Local weather Data'!I387</f>
        <v>62705.558333333342</v>
      </c>
      <c r="E393" s="17">
        <f>'Local weather Data'!N388</f>
        <v>77773.075000000012</v>
      </c>
      <c r="F393" s="17">
        <f>'Local weather Data'!S388</f>
        <v>49139.866666666661</v>
      </c>
      <c r="G393" s="17">
        <f>'Local weather Data'!AA388</f>
        <v>71587.666666666672</v>
      </c>
      <c r="H393" s="17">
        <f>'Local weather Data'!AI388</f>
        <v>84713.916666666672</v>
      </c>
      <c r="J393" s="22">
        <v>41295</v>
      </c>
      <c r="K393" s="23">
        <f t="shared" ca="1" si="62"/>
        <v>41466</v>
      </c>
      <c r="L393" s="23">
        <f t="shared" si="63"/>
        <v>41451</v>
      </c>
      <c r="M393" s="24">
        <f t="shared" ca="1" si="66"/>
        <v>-15</v>
      </c>
      <c r="N393" s="23">
        <f t="shared" si="64"/>
        <v>41482</v>
      </c>
      <c r="O393" s="23">
        <f t="shared" si="67"/>
        <v>41465</v>
      </c>
      <c r="P393" s="23">
        <f t="shared" si="68"/>
        <v>41451</v>
      </c>
      <c r="Q393" s="35"/>
      <c r="R393" s="24">
        <f t="shared" ca="1" si="65"/>
        <v>171</v>
      </c>
    </row>
    <row r="394" spans="4:18" x14ac:dyDescent="0.25">
      <c r="D394" s="17">
        <f>'Local weather Data'!I388</f>
        <v>62705.558333333342</v>
      </c>
      <c r="E394" s="17">
        <f>'Local weather Data'!N389</f>
        <v>77773.075000000012</v>
      </c>
      <c r="F394" s="17">
        <f>'Local weather Data'!S389</f>
        <v>49139.866666666661</v>
      </c>
      <c r="G394" s="17">
        <f>'Local weather Data'!AA389</f>
        <v>71587.666666666672</v>
      </c>
      <c r="H394" s="17">
        <f>'Local weather Data'!AI389</f>
        <v>84713.916666666672</v>
      </c>
      <c r="J394" s="22">
        <v>41296</v>
      </c>
      <c r="K394" s="23">
        <f t="shared" ca="1" si="62"/>
        <v>41466</v>
      </c>
      <c r="L394" s="23">
        <f t="shared" si="63"/>
        <v>41451</v>
      </c>
      <c r="M394" s="24">
        <f t="shared" ca="1" si="66"/>
        <v>-15</v>
      </c>
      <c r="N394" s="23">
        <f t="shared" si="64"/>
        <v>41482</v>
      </c>
      <c r="O394" s="23">
        <f t="shared" si="67"/>
        <v>41465</v>
      </c>
      <c r="P394" s="23">
        <f t="shared" si="68"/>
        <v>41451</v>
      </c>
      <c r="Q394" s="35"/>
      <c r="R394" s="24">
        <f t="shared" ca="1" si="65"/>
        <v>170</v>
      </c>
    </row>
    <row r="395" spans="4:18" x14ac:dyDescent="0.25">
      <c r="D395" s="17">
        <f>'Local weather Data'!I389</f>
        <v>62705.558333333342</v>
      </c>
      <c r="E395" s="17">
        <f>'Local weather Data'!N390</f>
        <v>77773.075000000012</v>
      </c>
      <c r="F395" s="17">
        <f>'Local weather Data'!S390</f>
        <v>49139.866666666661</v>
      </c>
      <c r="G395" s="17">
        <f>'Local weather Data'!AA390</f>
        <v>71587.666666666672</v>
      </c>
      <c r="H395" s="17">
        <f>'Local weather Data'!AI390</f>
        <v>84713.916666666672</v>
      </c>
      <c r="J395" s="22">
        <v>41297</v>
      </c>
      <c r="K395" s="23">
        <f t="shared" ca="1" si="62"/>
        <v>41466</v>
      </c>
      <c r="L395" s="23">
        <f t="shared" si="63"/>
        <v>41451</v>
      </c>
      <c r="M395" s="24">
        <f t="shared" ca="1" si="66"/>
        <v>-15</v>
      </c>
      <c r="N395" s="23">
        <f t="shared" si="64"/>
        <v>41482</v>
      </c>
      <c r="O395" s="23">
        <f t="shared" si="67"/>
        <v>41465</v>
      </c>
      <c r="P395" s="23">
        <f t="shared" si="68"/>
        <v>41451</v>
      </c>
      <c r="Q395" s="35"/>
      <c r="R395" s="24">
        <f t="shared" ca="1" si="65"/>
        <v>169</v>
      </c>
    </row>
    <row r="396" spans="4:18" x14ac:dyDescent="0.25">
      <c r="D396" s="17">
        <f>'Local weather Data'!I390</f>
        <v>62705.558333333342</v>
      </c>
      <c r="E396" s="17">
        <f>'Local weather Data'!N391</f>
        <v>77773.075000000012</v>
      </c>
      <c r="F396" s="17">
        <f>'Local weather Data'!S391</f>
        <v>49139.866666666661</v>
      </c>
      <c r="G396" s="17">
        <f>'Local weather Data'!AA391</f>
        <v>71587.666666666672</v>
      </c>
      <c r="H396" s="17">
        <f>'Local weather Data'!AI391</f>
        <v>84713.916666666672</v>
      </c>
      <c r="J396" s="22">
        <v>41298</v>
      </c>
      <c r="K396" s="23">
        <f t="shared" ca="1" si="62"/>
        <v>41466</v>
      </c>
      <c r="L396" s="23">
        <f t="shared" si="63"/>
        <v>41451</v>
      </c>
      <c r="M396" s="24">
        <f t="shared" ca="1" si="66"/>
        <v>-15</v>
      </c>
      <c r="N396" s="23">
        <f t="shared" si="64"/>
        <v>41482</v>
      </c>
      <c r="O396" s="23">
        <f t="shared" si="67"/>
        <v>41465</v>
      </c>
      <c r="P396" s="23">
        <f t="shared" si="68"/>
        <v>41451</v>
      </c>
      <c r="Q396" s="35"/>
      <c r="R396" s="24">
        <f t="shared" ca="1" si="65"/>
        <v>168</v>
      </c>
    </row>
    <row r="397" spans="4:18" x14ac:dyDescent="0.25">
      <c r="D397" s="17">
        <f>'Local weather Data'!I391</f>
        <v>62705.558333333342</v>
      </c>
      <c r="E397" s="17">
        <f>'Local weather Data'!N392</f>
        <v>77773.075000000012</v>
      </c>
      <c r="F397" s="17">
        <f>'Local weather Data'!S392</f>
        <v>49139.866666666661</v>
      </c>
      <c r="G397" s="17">
        <f>'Local weather Data'!AA392</f>
        <v>71587.666666666672</v>
      </c>
      <c r="H397" s="17">
        <f>'Local weather Data'!AI392</f>
        <v>84713.916666666672</v>
      </c>
      <c r="J397" s="22">
        <v>41299</v>
      </c>
      <c r="K397" s="23">
        <f t="shared" ca="1" si="62"/>
        <v>41466</v>
      </c>
      <c r="L397" s="23">
        <f t="shared" si="63"/>
        <v>41451</v>
      </c>
      <c r="M397" s="24">
        <f t="shared" ca="1" si="66"/>
        <v>-15</v>
      </c>
      <c r="N397" s="23">
        <f t="shared" si="64"/>
        <v>41482</v>
      </c>
      <c r="O397" s="23">
        <f t="shared" si="67"/>
        <v>41465</v>
      </c>
      <c r="P397" s="23">
        <f t="shared" si="68"/>
        <v>41451</v>
      </c>
      <c r="Q397" s="35"/>
      <c r="R397" s="24">
        <f t="shared" ca="1" si="65"/>
        <v>167</v>
      </c>
    </row>
    <row r="398" spans="4:18" x14ac:dyDescent="0.25">
      <c r="D398" s="17">
        <f>'Local weather Data'!I392</f>
        <v>62705.558333333342</v>
      </c>
      <c r="E398" s="17">
        <f>'Local weather Data'!N393</f>
        <v>77773.075000000012</v>
      </c>
      <c r="F398" s="17">
        <f>'Local weather Data'!S393</f>
        <v>49139.866666666661</v>
      </c>
      <c r="G398" s="17">
        <f>'Local weather Data'!AA393</f>
        <v>71587.666666666672</v>
      </c>
      <c r="H398" s="17">
        <f>'Local weather Data'!AI393</f>
        <v>84713.916666666672</v>
      </c>
      <c r="J398" s="22">
        <v>41300</v>
      </c>
      <c r="K398" s="23">
        <f t="shared" ca="1" si="62"/>
        <v>41466</v>
      </c>
      <c r="L398" s="23">
        <f t="shared" si="63"/>
        <v>41451</v>
      </c>
      <c r="M398" s="24">
        <f t="shared" ca="1" si="66"/>
        <v>-15</v>
      </c>
      <c r="N398" s="23">
        <f t="shared" si="64"/>
        <v>41482</v>
      </c>
      <c r="O398" s="23">
        <f t="shared" si="67"/>
        <v>41465</v>
      </c>
      <c r="P398" s="23">
        <f t="shared" si="68"/>
        <v>41451</v>
      </c>
      <c r="Q398" s="35"/>
      <c r="R398" s="24">
        <f t="shared" ca="1" si="65"/>
        <v>166</v>
      </c>
    </row>
    <row r="399" spans="4:18" x14ac:dyDescent="0.25">
      <c r="D399" s="17">
        <f>'Local weather Data'!I393</f>
        <v>62705.558333333342</v>
      </c>
      <c r="E399" s="17">
        <f>'Local weather Data'!N394</f>
        <v>77773.075000000012</v>
      </c>
      <c r="F399" s="17">
        <f>'Local weather Data'!S394</f>
        <v>49139.866666666661</v>
      </c>
      <c r="G399" s="17">
        <f>'Local weather Data'!AA394</f>
        <v>71587.666666666672</v>
      </c>
      <c r="H399" s="17">
        <f>'Local weather Data'!AI394</f>
        <v>84713.916666666672</v>
      </c>
      <c r="J399" s="22">
        <v>41301</v>
      </c>
      <c r="K399" s="23">
        <f t="shared" ca="1" si="62"/>
        <v>41466</v>
      </c>
      <c r="L399" s="23">
        <f t="shared" si="63"/>
        <v>41451</v>
      </c>
      <c r="M399" s="24">
        <f t="shared" ca="1" si="66"/>
        <v>-15</v>
      </c>
      <c r="N399" s="23">
        <f t="shared" si="64"/>
        <v>41482</v>
      </c>
      <c r="O399" s="23">
        <f t="shared" si="67"/>
        <v>41465</v>
      </c>
      <c r="P399" s="23">
        <f t="shared" si="68"/>
        <v>41451</v>
      </c>
      <c r="Q399" s="35"/>
      <c r="R399" s="24">
        <f t="shared" ca="1" si="65"/>
        <v>165</v>
      </c>
    </row>
    <row r="400" spans="4:18" x14ac:dyDescent="0.25">
      <c r="D400" s="17">
        <f>'Local weather Data'!I394</f>
        <v>62705.558333333342</v>
      </c>
      <c r="E400" s="17">
        <f>'Local weather Data'!N395</f>
        <v>77773.075000000012</v>
      </c>
      <c r="F400" s="17">
        <f>'Local weather Data'!S395</f>
        <v>49139.866666666661</v>
      </c>
      <c r="G400" s="17">
        <f>'Local weather Data'!AA395</f>
        <v>71587.666666666672</v>
      </c>
      <c r="H400" s="17">
        <f>'Local weather Data'!AI395</f>
        <v>84713.916666666672</v>
      </c>
      <c r="J400" s="22">
        <v>41302</v>
      </c>
      <c r="K400" s="23">
        <f t="shared" ca="1" si="62"/>
        <v>41466</v>
      </c>
      <c r="L400" s="23">
        <f t="shared" si="63"/>
        <v>41451</v>
      </c>
      <c r="M400" s="24">
        <f t="shared" ca="1" si="66"/>
        <v>-15</v>
      </c>
      <c r="N400" s="23">
        <f t="shared" si="64"/>
        <v>41482</v>
      </c>
      <c r="O400" s="23">
        <f t="shared" si="67"/>
        <v>41465</v>
      </c>
      <c r="P400" s="23">
        <f t="shared" si="68"/>
        <v>41451</v>
      </c>
      <c r="Q400" s="35"/>
      <c r="R400" s="24">
        <f t="shared" ca="1" si="65"/>
        <v>164</v>
      </c>
    </row>
    <row r="401" spans="4:18" x14ac:dyDescent="0.25">
      <c r="D401" s="17">
        <f>'Local weather Data'!I395</f>
        <v>62705.558333333342</v>
      </c>
      <c r="E401" s="17">
        <f>'Local weather Data'!N396</f>
        <v>77773.075000000012</v>
      </c>
      <c r="F401" s="17">
        <f>'Local weather Data'!S396</f>
        <v>49139.866666666661</v>
      </c>
      <c r="G401" s="17">
        <f>'Local weather Data'!AA396</f>
        <v>71587.666666666672</v>
      </c>
      <c r="H401" s="17">
        <f>'Local weather Data'!AI396</f>
        <v>84713.916666666672</v>
      </c>
      <c r="J401" s="22">
        <v>41303</v>
      </c>
      <c r="K401" s="23">
        <f t="shared" ca="1" si="62"/>
        <v>41466</v>
      </c>
      <c r="L401" s="23">
        <f t="shared" si="63"/>
        <v>41451</v>
      </c>
      <c r="M401" s="24">
        <f t="shared" ca="1" si="66"/>
        <v>-15</v>
      </c>
      <c r="N401" s="23">
        <f t="shared" si="64"/>
        <v>41482</v>
      </c>
      <c r="O401" s="23">
        <f t="shared" si="67"/>
        <v>41465</v>
      </c>
      <c r="P401" s="23">
        <f t="shared" si="68"/>
        <v>41451</v>
      </c>
      <c r="Q401" s="35"/>
      <c r="R401" s="24">
        <f t="shared" ca="1" si="65"/>
        <v>163</v>
      </c>
    </row>
    <row r="402" spans="4:18" x14ac:dyDescent="0.25">
      <c r="D402" s="17">
        <f>'Local weather Data'!I396</f>
        <v>62705.558333333342</v>
      </c>
      <c r="E402" s="17">
        <f>'Local weather Data'!N397</f>
        <v>77773.075000000012</v>
      </c>
      <c r="F402" s="17">
        <f>'Local weather Data'!S397</f>
        <v>49139.866666666661</v>
      </c>
      <c r="G402" s="17">
        <f>'Local weather Data'!AA397</f>
        <v>71587.666666666672</v>
      </c>
      <c r="H402" s="17">
        <f>'Local weather Data'!AI397</f>
        <v>84713.916666666672</v>
      </c>
      <c r="J402" s="22">
        <v>41304</v>
      </c>
      <c r="K402" s="23">
        <f t="shared" ca="1" si="62"/>
        <v>41466</v>
      </c>
      <c r="L402" s="23">
        <f t="shared" si="63"/>
        <v>41451</v>
      </c>
      <c r="M402" s="24">
        <f t="shared" ca="1" si="66"/>
        <v>-15</v>
      </c>
      <c r="N402" s="23">
        <f t="shared" si="64"/>
        <v>41482</v>
      </c>
      <c r="O402" s="23">
        <f t="shared" si="67"/>
        <v>41465</v>
      </c>
      <c r="P402" s="23">
        <f t="shared" si="68"/>
        <v>41451</v>
      </c>
      <c r="Q402" s="35"/>
      <c r="R402" s="24">
        <f t="shared" ca="1" si="65"/>
        <v>162</v>
      </c>
    </row>
    <row r="403" spans="4:18" x14ac:dyDescent="0.25">
      <c r="D403" s="17">
        <f>'Local weather Data'!I397</f>
        <v>62705.558333333342</v>
      </c>
      <c r="E403" s="17">
        <f>'Local weather Data'!N398</f>
        <v>77773.075000000012</v>
      </c>
      <c r="F403" s="17">
        <f>'Local weather Data'!S398</f>
        <v>49139.866666666661</v>
      </c>
      <c r="G403" s="17">
        <f>'Local weather Data'!AA398</f>
        <v>71587.666666666672</v>
      </c>
      <c r="H403" s="17">
        <f>'Local weather Data'!AI398</f>
        <v>84713.916666666672</v>
      </c>
      <c r="J403" s="22">
        <v>41305</v>
      </c>
      <c r="K403" s="23">
        <f t="shared" ca="1" si="62"/>
        <v>41466</v>
      </c>
      <c r="L403" s="23">
        <f t="shared" si="63"/>
        <v>41451</v>
      </c>
      <c r="M403" s="24">
        <f t="shared" ca="1" si="66"/>
        <v>-15</v>
      </c>
      <c r="N403" s="23">
        <f t="shared" si="64"/>
        <v>41482</v>
      </c>
      <c r="O403" s="23">
        <f t="shared" si="67"/>
        <v>41465</v>
      </c>
      <c r="P403" s="23">
        <f t="shared" si="68"/>
        <v>41451</v>
      </c>
      <c r="Q403" s="35"/>
      <c r="R403" s="24">
        <f t="shared" ca="1" si="65"/>
        <v>161</v>
      </c>
    </row>
    <row r="404" spans="4:18" x14ac:dyDescent="0.25">
      <c r="D404" s="17">
        <f>'Local weather Data'!I398</f>
        <v>62705.558333333342</v>
      </c>
      <c r="E404" s="17">
        <f>'Local weather Data'!N399</f>
        <v>77773.075000000012</v>
      </c>
      <c r="F404" s="17">
        <f>'Local weather Data'!S399</f>
        <v>49139.866666666661</v>
      </c>
      <c r="G404" s="17">
        <f>'Local weather Data'!AA399</f>
        <v>71587.666666666672</v>
      </c>
      <c r="H404" s="17">
        <f>'Local weather Data'!AI399</f>
        <v>84713.916666666672</v>
      </c>
      <c r="J404" s="22">
        <v>41306</v>
      </c>
      <c r="K404" s="23">
        <f t="shared" ref="K404:K467" ca="1" si="69">LOOKUP(D405+$B$8,$D$7:$D$736,$J$7:$J$735)</f>
        <v>41466</v>
      </c>
      <c r="L404" s="23">
        <f t="shared" si="63"/>
        <v>41451</v>
      </c>
      <c r="M404" s="24">
        <f t="shared" ca="1" si="66"/>
        <v>-15</v>
      </c>
      <c r="N404" s="23">
        <f t="shared" si="64"/>
        <v>41482</v>
      </c>
      <c r="O404" s="23">
        <f t="shared" si="67"/>
        <v>41465</v>
      </c>
      <c r="P404" s="23">
        <f t="shared" si="68"/>
        <v>41451</v>
      </c>
      <c r="Q404" s="35"/>
      <c r="R404" s="24">
        <f t="shared" ca="1" si="65"/>
        <v>160</v>
      </c>
    </row>
    <row r="405" spans="4:18" x14ac:dyDescent="0.25">
      <c r="D405" s="17">
        <f>'Local weather Data'!I399</f>
        <v>62705.558333333342</v>
      </c>
      <c r="E405" s="17">
        <f>'Local weather Data'!N400</f>
        <v>77773.075000000012</v>
      </c>
      <c r="F405" s="17">
        <f>'Local weather Data'!S400</f>
        <v>49139.866666666661</v>
      </c>
      <c r="G405" s="17">
        <f>'Local weather Data'!AA400</f>
        <v>71587.666666666672</v>
      </c>
      <c r="H405" s="17">
        <f>'Local weather Data'!AI400</f>
        <v>84713.916666666672</v>
      </c>
      <c r="J405" s="22">
        <v>41307</v>
      </c>
      <c r="K405" s="23">
        <f t="shared" ca="1" si="69"/>
        <v>41466</v>
      </c>
      <c r="L405" s="23">
        <f t="shared" si="63"/>
        <v>41451</v>
      </c>
      <c r="M405" s="24">
        <f t="shared" ca="1" si="66"/>
        <v>-15</v>
      </c>
      <c r="N405" s="23">
        <f t="shared" si="64"/>
        <v>41482</v>
      </c>
      <c r="O405" s="23">
        <f t="shared" si="67"/>
        <v>41465</v>
      </c>
      <c r="P405" s="23">
        <f t="shared" si="68"/>
        <v>41451</v>
      </c>
      <c r="Q405" s="35"/>
      <c r="R405" s="24">
        <f t="shared" ca="1" si="65"/>
        <v>159</v>
      </c>
    </row>
    <row r="406" spans="4:18" x14ac:dyDescent="0.25">
      <c r="D406" s="17">
        <f>'Local weather Data'!I400</f>
        <v>62705.558333333342</v>
      </c>
      <c r="E406" s="17">
        <f>'Local weather Data'!N401</f>
        <v>77773.075000000012</v>
      </c>
      <c r="F406" s="17">
        <f>'Local weather Data'!S401</f>
        <v>49139.866666666661</v>
      </c>
      <c r="G406" s="17">
        <f>'Local weather Data'!AA401</f>
        <v>71587.666666666672</v>
      </c>
      <c r="H406" s="17">
        <f>'Local weather Data'!AI401</f>
        <v>84713.916666666672</v>
      </c>
      <c r="J406" s="22">
        <v>41308</v>
      </c>
      <c r="K406" s="23">
        <f t="shared" ca="1" si="69"/>
        <v>41466</v>
      </c>
      <c r="L406" s="23">
        <f t="shared" si="63"/>
        <v>41451</v>
      </c>
      <c r="M406" s="24">
        <f t="shared" ca="1" si="66"/>
        <v>-15</v>
      </c>
      <c r="N406" s="23">
        <f t="shared" si="64"/>
        <v>41482</v>
      </c>
      <c r="O406" s="23">
        <f t="shared" si="67"/>
        <v>41465</v>
      </c>
      <c r="P406" s="23">
        <f t="shared" si="68"/>
        <v>41451</v>
      </c>
      <c r="Q406" s="35"/>
      <c r="R406" s="24">
        <f t="shared" ca="1" si="65"/>
        <v>158</v>
      </c>
    </row>
    <row r="407" spans="4:18" x14ac:dyDescent="0.25">
      <c r="D407" s="17">
        <f>'Local weather Data'!I401</f>
        <v>62705.558333333342</v>
      </c>
      <c r="E407" s="17">
        <f>'Local weather Data'!N402</f>
        <v>77773.075000000012</v>
      </c>
      <c r="F407" s="17">
        <f>'Local weather Data'!S402</f>
        <v>49139.866666666661</v>
      </c>
      <c r="G407" s="17">
        <f>'Local weather Data'!AA402</f>
        <v>71587.666666666672</v>
      </c>
      <c r="H407" s="17">
        <f>'Local weather Data'!AI402</f>
        <v>84713.916666666672</v>
      </c>
      <c r="J407" s="22">
        <v>41309</v>
      </c>
      <c r="K407" s="23">
        <f t="shared" ca="1" si="69"/>
        <v>41466</v>
      </c>
      <c r="L407" s="23">
        <f t="shared" si="63"/>
        <v>41451</v>
      </c>
      <c r="M407" s="24">
        <f t="shared" ca="1" si="66"/>
        <v>-15</v>
      </c>
      <c r="N407" s="23">
        <f t="shared" si="64"/>
        <v>41482</v>
      </c>
      <c r="O407" s="23">
        <f t="shared" si="67"/>
        <v>41465</v>
      </c>
      <c r="P407" s="23">
        <f t="shared" si="68"/>
        <v>41451</v>
      </c>
      <c r="Q407" s="35"/>
      <c r="R407" s="24">
        <f t="shared" ca="1" si="65"/>
        <v>157</v>
      </c>
    </row>
    <row r="408" spans="4:18" x14ac:dyDescent="0.25">
      <c r="D408" s="17">
        <f>'Local weather Data'!I402</f>
        <v>62705.558333333342</v>
      </c>
      <c r="E408" s="17">
        <f>'Local weather Data'!N403</f>
        <v>77773.075000000012</v>
      </c>
      <c r="F408" s="17">
        <f>'Local weather Data'!S403</f>
        <v>49139.866666666661</v>
      </c>
      <c r="G408" s="17">
        <f>'Local weather Data'!AA403</f>
        <v>71587.666666666672</v>
      </c>
      <c r="H408" s="17">
        <f>'Local weather Data'!AI403</f>
        <v>84713.916666666672</v>
      </c>
      <c r="J408" s="22">
        <v>41310</v>
      </c>
      <c r="K408" s="23">
        <f t="shared" ca="1" si="69"/>
        <v>41466</v>
      </c>
      <c r="L408" s="23">
        <f t="shared" si="63"/>
        <v>41451</v>
      </c>
      <c r="M408" s="24">
        <f t="shared" ca="1" si="66"/>
        <v>-15</v>
      </c>
      <c r="N408" s="23">
        <f t="shared" si="64"/>
        <v>41482</v>
      </c>
      <c r="O408" s="23">
        <f t="shared" si="67"/>
        <v>41465</v>
      </c>
      <c r="P408" s="23">
        <f t="shared" si="68"/>
        <v>41451</v>
      </c>
      <c r="Q408" s="35"/>
      <c r="R408" s="24">
        <f t="shared" ca="1" si="65"/>
        <v>156</v>
      </c>
    </row>
    <row r="409" spans="4:18" x14ac:dyDescent="0.25">
      <c r="D409" s="17">
        <f>'Local weather Data'!I403</f>
        <v>62705.558333333342</v>
      </c>
      <c r="E409" s="17">
        <f>'Local weather Data'!N404</f>
        <v>77773.075000000012</v>
      </c>
      <c r="F409" s="17">
        <f>'Local weather Data'!S404</f>
        <v>49139.866666666661</v>
      </c>
      <c r="G409" s="17">
        <f>'Local weather Data'!AA404</f>
        <v>71587.666666666672</v>
      </c>
      <c r="H409" s="17">
        <f>'Local weather Data'!AI404</f>
        <v>84713.916666666672</v>
      </c>
      <c r="J409" s="22">
        <v>41311</v>
      </c>
      <c r="K409" s="23">
        <f t="shared" ca="1" si="69"/>
        <v>41466</v>
      </c>
      <c r="L409" s="23">
        <f t="shared" si="63"/>
        <v>41451</v>
      </c>
      <c r="M409" s="24">
        <f t="shared" ca="1" si="66"/>
        <v>-15</v>
      </c>
      <c r="N409" s="23">
        <f t="shared" si="64"/>
        <v>41482</v>
      </c>
      <c r="O409" s="23">
        <f t="shared" si="67"/>
        <v>41465</v>
      </c>
      <c r="P409" s="23">
        <f t="shared" si="68"/>
        <v>41451</v>
      </c>
      <c r="Q409" s="35"/>
      <c r="R409" s="24">
        <f t="shared" ca="1" si="65"/>
        <v>155</v>
      </c>
    </row>
    <row r="410" spans="4:18" x14ac:dyDescent="0.25">
      <c r="D410" s="17">
        <f>'Local weather Data'!I404</f>
        <v>62705.558333333342</v>
      </c>
      <c r="E410" s="17">
        <f>'Local weather Data'!N405</f>
        <v>77773.075000000012</v>
      </c>
      <c r="F410" s="17">
        <f>'Local weather Data'!S405</f>
        <v>49139.866666666661</v>
      </c>
      <c r="G410" s="17">
        <f>'Local weather Data'!AA405</f>
        <v>71587.666666666672</v>
      </c>
      <c r="H410" s="17">
        <f>'Local weather Data'!AI405</f>
        <v>84713.916666666672</v>
      </c>
      <c r="J410" s="22">
        <v>41312</v>
      </c>
      <c r="K410" s="23">
        <f t="shared" ca="1" si="69"/>
        <v>41466</v>
      </c>
      <c r="L410" s="23">
        <f t="shared" si="63"/>
        <v>41451</v>
      </c>
      <c r="M410" s="24">
        <f t="shared" ca="1" si="66"/>
        <v>-15</v>
      </c>
      <c r="N410" s="23">
        <f t="shared" si="64"/>
        <v>41482</v>
      </c>
      <c r="O410" s="23">
        <f t="shared" si="67"/>
        <v>41465</v>
      </c>
      <c r="P410" s="23">
        <f t="shared" si="68"/>
        <v>41451</v>
      </c>
      <c r="Q410" s="35"/>
      <c r="R410" s="24">
        <f t="shared" ca="1" si="65"/>
        <v>154</v>
      </c>
    </row>
    <row r="411" spans="4:18" x14ac:dyDescent="0.25">
      <c r="D411" s="17">
        <f>'Local weather Data'!I405</f>
        <v>62705.558333333342</v>
      </c>
      <c r="E411" s="17">
        <f>'Local weather Data'!N406</f>
        <v>77773.075000000012</v>
      </c>
      <c r="F411" s="17">
        <f>'Local weather Data'!S406</f>
        <v>49139.866666666661</v>
      </c>
      <c r="G411" s="17">
        <f>'Local weather Data'!AA406</f>
        <v>71587.666666666672</v>
      </c>
      <c r="H411" s="17">
        <f>'Local weather Data'!AI406</f>
        <v>84713.916666666672</v>
      </c>
      <c r="J411" s="22">
        <v>41313</v>
      </c>
      <c r="K411" s="23">
        <f t="shared" ca="1" si="69"/>
        <v>41466</v>
      </c>
      <c r="L411" s="23">
        <f t="shared" si="63"/>
        <v>41451</v>
      </c>
      <c r="M411" s="24">
        <f t="shared" ca="1" si="66"/>
        <v>-15</v>
      </c>
      <c r="N411" s="23">
        <f t="shared" si="64"/>
        <v>41482</v>
      </c>
      <c r="O411" s="23">
        <f t="shared" si="67"/>
        <v>41465</v>
      </c>
      <c r="P411" s="23">
        <f t="shared" si="68"/>
        <v>41451</v>
      </c>
      <c r="Q411" s="35"/>
      <c r="R411" s="24">
        <f t="shared" ca="1" si="65"/>
        <v>153</v>
      </c>
    </row>
    <row r="412" spans="4:18" x14ac:dyDescent="0.25">
      <c r="D412" s="17">
        <f>'Local weather Data'!I406</f>
        <v>62705.558333333342</v>
      </c>
      <c r="E412" s="17">
        <f>'Local weather Data'!N407</f>
        <v>77773.075000000012</v>
      </c>
      <c r="F412" s="17">
        <f>'Local weather Data'!S407</f>
        <v>49139.866666666661</v>
      </c>
      <c r="G412" s="17">
        <f>'Local weather Data'!AA407</f>
        <v>71587.666666666672</v>
      </c>
      <c r="H412" s="17">
        <f>'Local weather Data'!AI407</f>
        <v>84713.916666666672</v>
      </c>
      <c r="J412" s="22">
        <v>41314</v>
      </c>
      <c r="K412" s="23">
        <f t="shared" ca="1" si="69"/>
        <v>41466</v>
      </c>
      <c r="L412" s="23">
        <f t="shared" si="63"/>
        <v>41451</v>
      </c>
      <c r="M412" s="24">
        <f t="shared" ca="1" si="66"/>
        <v>-15</v>
      </c>
      <c r="N412" s="23">
        <f t="shared" si="64"/>
        <v>41482</v>
      </c>
      <c r="O412" s="23">
        <f t="shared" si="67"/>
        <v>41465</v>
      </c>
      <c r="P412" s="23">
        <f t="shared" si="68"/>
        <v>41451</v>
      </c>
      <c r="Q412" s="35"/>
      <c r="R412" s="24">
        <f t="shared" ca="1" si="65"/>
        <v>152</v>
      </c>
    </row>
    <row r="413" spans="4:18" x14ac:dyDescent="0.25">
      <c r="D413" s="17">
        <f>'Local weather Data'!I407</f>
        <v>62705.558333333342</v>
      </c>
      <c r="E413" s="17">
        <f>'Local weather Data'!N408</f>
        <v>77773.075000000012</v>
      </c>
      <c r="F413" s="17">
        <f>'Local weather Data'!S408</f>
        <v>49139.866666666661</v>
      </c>
      <c r="G413" s="17">
        <f>'Local weather Data'!AA408</f>
        <v>71587.666666666672</v>
      </c>
      <c r="H413" s="17">
        <f>'Local weather Data'!AI408</f>
        <v>84713.916666666672</v>
      </c>
      <c r="J413" s="22">
        <v>41315</v>
      </c>
      <c r="K413" s="23">
        <f t="shared" ca="1" si="69"/>
        <v>41466</v>
      </c>
      <c r="L413" s="23">
        <f t="shared" si="63"/>
        <v>41451</v>
      </c>
      <c r="M413" s="24">
        <f t="shared" ca="1" si="66"/>
        <v>-15</v>
      </c>
      <c r="N413" s="23">
        <f t="shared" si="64"/>
        <v>41482</v>
      </c>
      <c r="O413" s="23">
        <f t="shared" si="67"/>
        <v>41465</v>
      </c>
      <c r="P413" s="23">
        <f t="shared" si="68"/>
        <v>41451</v>
      </c>
      <c r="Q413" s="35"/>
      <c r="R413" s="24">
        <f t="shared" ca="1" si="65"/>
        <v>151</v>
      </c>
    </row>
    <row r="414" spans="4:18" x14ac:dyDescent="0.25">
      <c r="D414" s="17">
        <f>'Local weather Data'!I408</f>
        <v>62705.558333333342</v>
      </c>
      <c r="E414" s="17">
        <f>'Local weather Data'!N409</f>
        <v>77773.075000000012</v>
      </c>
      <c r="F414" s="17">
        <f>'Local weather Data'!S409</f>
        <v>49139.866666666661</v>
      </c>
      <c r="G414" s="17">
        <f>'Local weather Data'!AA409</f>
        <v>71587.666666666672</v>
      </c>
      <c r="H414" s="17">
        <f>'Local weather Data'!AI409</f>
        <v>84713.916666666672</v>
      </c>
      <c r="J414" s="22">
        <v>41316</v>
      </c>
      <c r="K414" s="23">
        <f t="shared" ca="1" si="69"/>
        <v>41466</v>
      </c>
      <c r="L414" s="23">
        <f t="shared" si="63"/>
        <v>41451</v>
      </c>
      <c r="M414" s="24">
        <f t="shared" ca="1" si="66"/>
        <v>-15</v>
      </c>
      <c r="N414" s="23">
        <f t="shared" si="64"/>
        <v>41482</v>
      </c>
      <c r="O414" s="23">
        <f t="shared" si="67"/>
        <v>41465</v>
      </c>
      <c r="P414" s="23">
        <f t="shared" si="68"/>
        <v>41451</v>
      </c>
      <c r="Q414" s="35"/>
      <c r="R414" s="24">
        <f t="shared" ca="1" si="65"/>
        <v>150</v>
      </c>
    </row>
    <row r="415" spans="4:18" x14ac:dyDescent="0.25">
      <c r="D415" s="17">
        <f>'Local weather Data'!I409</f>
        <v>62705.558333333342</v>
      </c>
      <c r="E415" s="17">
        <f>'Local weather Data'!N410</f>
        <v>77773.075000000012</v>
      </c>
      <c r="F415" s="17">
        <f>'Local weather Data'!S410</f>
        <v>49139.866666666661</v>
      </c>
      <c r="G415" s="17">
        <f>'Local weather Data'!AA410</f>
        <v>71587.666666666672</v>
      </c>
      <c r="H415" s="17">
        <f>'Local weather Data'!AI410</f>
        <v>84713.916666666672</v>
      </c>
      <c r="J415" s="22">
        <v>41317</v>
      </c>
      <c r="K415" s="23">
        <f t="shared" ca="1" si="69"/>
        <v>41466</v>
      </c>
      <c r="L415" s="23">
        <f t="shared" si="63"/>
        <v>41451</v>
      </c>
      <c r="M415" s="24">
        <f t="shared" ca="1" si="66"/>
        <v>-15</v>
      </c>
      <c r="N415" s="23">
        <f t="shared" si="64"/>
        <v>41482</v>
      </c>
      <c r="O415" s="23">
        <f t="shared" si="67"/>
        <v>41465</v>
      </c>
      <c r="P415" s="23">
        <f t="shared" si="68"/>
        <v>41451</v>
      </c>
      <c r="Q415" s="35"/>
      <c r="R415" s="24">
        <f t="shared" ca="1" si="65"/>
        <v>149</v>
      </c>
    </row>
    <row r="416" spans="4:18" x14ac:dyDescent="0.25">
      <c r="D416" s="17">
        <f>'Local weather Data'!I410</f>
        <v>62705.558333333342</v>
      </c>
      <c r="E416" s="17">
        <f>'Local weather Data'!N411</f>
        <v>77773.075000000012</v>
      </c>
      <c r="F416" s="17">
        <f>'Local weather Data'!S411</f>
        <v>49139.866666666661</v>
      </c>
      <c r="G416" s="17">
        <f>'Local weather Data'!AA411</f>
        <v>71587.666666666672</v>
      </c>
      <c r="H416" s="17">
        <f>'Local weather Data'!AI411</f>
        <v>84713.916666666672</v>
      </c>
      <c r="J416" s="22">
        <v>41318</v>
      </c>
      <c r="K416" s="23">
        <f t="shared" ca="1" si="69"/>
        <v>41466</v>
      </c>
      <c r="L416" s="23">
        <f t="shared" si="63"/>
        <v>41451</v>
      </c>
      <c r="M416" s="24">
        <f t="shared" ca="1" si="66"/>
        <v>-15</v>
      </c>
      <c r="N416" s="23">
        <f t="shared" si="64"/>
        <v>41482</v>
      </c>
      <c r="O416" s="23">
        <f t="shared" si="67"/>
        <v>41465</v>
      </c>
      <c r="P416" s="23">
        <f t="shared" si="68"/>
        <v>41451</v>
      </c>
      <c r="Q416" s="35"/>
      <c r="R416" s="24">
        <f t="shared" ca="1" si="65"/>
        <v>148</v>
      </c>
    </row>
    <row r="417" spans="4:18" x14ac:dyDescent="0.25">
      <c r="D417" s="17">
        <f>'Local weather Data'!I411</f>
        <v>62705.558333333342</v>
      </c>
      <c r="E417" s="17">
        <f>'Local weather Data'!N412</f>
        <v>77773.075000000012</v>
      </c>
      <c r="F417" s="17">
        <f>'Local weather Data'!S412</f>
        <v>49139.866666666661</v>
      </c>
      <c r="G417" s="17">
        <f>'Local weather Data'!AA412</f>
        <v>71587.666666666672</v>
      </c>
      <c r="H417" s="17">
        <f>'Local weather Data'!AI412</f>
        <v>84713.916666666672</v>
      </c>
      <c r="J417" s="22">
        <v>41319</v>
      </c>
      <c r="K417" s="23">
        <f t="shared" ca="1" si="69"/>
        <v>41466</v>
      </c>
      <c r="L417" s="23">
        <f t="shared" si="63"/>
        <v>41451</v>
      </c>
      <c r="M417" s="24">
        <f t="shared" ca="1" si="66"/>
        <v>-15</v>
      </c>
      <c r="N417" s="23">
        <f t="shared" si="64"/>
        <v>41482</v>
      </c>
      <c r="O417" s="23">
        <f t="shared" si="67"/>
        <v>41465</v>
      </c>
      <c r="P417" s="23">
        <f t="shared" si="68"/>
        <v>41451</v>
      </c>
      <c r="Q417" s="35"/>
      <c r="R417" s="24">
        <f t="shared" ca="1" si="65"/>
        <v>147</v>
      </c>
    </row>
    <row r="418" spans="4:18" x14ac:dyDescent="0.25">
      <c r="D418" s="17">
        <f>'Local weather Data'!I412</f>
        <v>62705.558333333342</v>
      </c>
      <c r="E418" s="17">
        <f>'Local weather Data'!N413</f>
        <v>77773.075000000012</v>
      </c>
      <c r="F418" s="17">
        <f>'Local weather Data'!S413</f>
        <v>49139.866666666661</v>
      </c>
      <c r="G418" s="17">
        <f>'Local weather Data'!AA413</f>
        <v>71587.666666666672</v>
      </c>
      <c r="H418" s="17">
        <f>'Local weather Data'!AI413</f>
        <v>84713.916666666672</v>
      </c>
      <c r="J418" s="22">
        <v>41320</v>
      </c>
      <c r="K418" s="23">
        <f t="shared" ca="1" si="69"/>
        <v>41466</v>
      </c>
      <c r="L418" s="23">
        <f t="shared" si="63"/>
        <v>41451</v>
      </c>
      <c r="M418" s="24">
        <f t="shared" ca="1" si="66"/>
        <v>-15</v>
      </c>
      <c r="N418" s="23">
        <f t="shared" si="64"/>
        <v>41482</v>
      </c>
      <c r="O418" s="23">
        <f t="shared" si="67"/>
        <v>41465</v>
      </c>
      <c r="P418" s="23">
        <f t="shared" si="68"/>
        <v>41451</v>
      </c>
      <c r="Q418" s="35"/>
      <c r="R418" s="24">
        <f t="shared" ca="1" si="65"/>
        <v>146</v>
      </c>
    </row>
    <row r="419" spans="4:18" x14ac:dyDescent="0.25">
      <c r="D419" s="17">
        <f>'Local weather Data'!I413</f>
        <v>62705.558333333342</v>
      </c>
      <c r="E419" s="17">
        <f>'Local weather Data'!N414</f>
        <v>77773.075000000012</v>
      </c>
      <c r="F419" s="17">
        <f>'Local weather Data'!S414</f>
        <v>49139.866666666661</v>
      </c>
      <c r="G419" s="17">
        <f>'Local weather Data'!AA414</f>
        <v>71587.666666666672</v>
      </c>
      <c r="H419" s="17">
        <f>'Local weather Data'!AI414</f>
        <v>84713.916666666672</v>
      </c>
      <c r="J419" s="22">
        <v>41321</v>
      </c>
      <c r="K419" s="23">
        <f t="shared" ca="1" si="69"/>
        <v>41466</v>
      </c>
      <c r="L419" s="23">
        <f t="shared" si="63"/>
        <v>41451</v>
      </c>
      <c r="M419" s="24">
        <f t="shared" ca="1" si="66"/>
        <v>-15</v>
      </c>
      <c r="N419" s="23">
        <f t="shared" si="64"/>
        <v>41482</v>
      </c>
      <c r="O419" s="23">
        <f t="shared" si="67"/>
        <v>41465</v>
      </c>
      <c r="P419" s="23">
        <f t="shared" si="68"/>
        <v>41451</v>
      </c>
      <c r="Q419" s="35"/>
      <c r="R419" s="24">
        <f t="shared" ca="1" si="65"/>
        <v>145</v>
      </c>
    </row>
    <row r="420" spans="4:18" x14ac:dyDescent="0.25">
      <c r="D420" s="17">
        <f>'Local weather Data'!I414</f>
        <v>62705.558333333342</v>
      </c>
      <c r="E420" s="17">
        <f>'Local weather Data'!N415</f>
        <v>77773.075000000012</v>
      </c>
      <c r="F420" s="17">
        <f>'Local weather Data'!S415</f>
        <v>49139.866666666661</v>
      </c>
      <c r="G420" s="17">
        <f>'Local weather Data'!AA415</f>
        <v>71587.666666666672</v>
      </c>
      <c r="H420" s="17">
        <f>'Local weather Data'!AI415</f>
        <v>84713.916666666672</v>
      </c>
      <c r="J420" s="22">
        <v>41322</v>
      </c>
      <c r="K420" s="23">
        <f t="shared" ca="1" si="69"/>
        <v>41466</v>
      </c>
      <c r="L420" s="23">
        <f t="shared" si="63"/>
        <v>41451</v>
      </c>
      <c r="M420" s="24">
        <f t="shared" ca="1" si="66"/>
        <v>-15</v>
      </c>
      <c r="N420" s="23">
        <f t="shared" si="64"/>
        <v>41482</v>
      </c>
      <c r="O420" s="23">
        <f t="shared" si="67"/>
        <v>41465</v>
      </c>
      <c r="P420" s="23">
        <f t="shared" si="68"/>
        <v>41451</v>
      </c>
      <c r="Q420" s="35"/>
      <c r="R420" s="24">
        <f t="shared" ca="1" si="65"/>
        <v>144</v>
      </c>
    </row>
    <row r="421" spans="4:18" x14ac:dyDescent="0.25">
      <c r="D421" s="17">
        <f>'Local weather Data'!I415</f>
        <v>62705.558333333342</v>
      </c>
      <c r="E421" s="17">
        <f>'Local weather Data'!N416</f>
        <v>77773.075000000012</v>
      </c>
      <c r="F421" s="17">
        <f>'Local weather Data'!S416</f>
        <v>49139.866666666661</v>
      </c>
      <c r="G421" s="17">
        <f>'Local weather Data'!AA416</f>
        <v>71587.666666666672</v>
      </c>
      <c r="H421" s="17">
        <f>'Local weather Data'!AI416</f>
        <v>84713.916666666672</v>
      </c>
      <c r="J421" s="22">
        <v>41323</v>
      </c>
      <c r="K421" s="23">
        <f t="shared" ca="1" si="69"/>
        <v>41466</v>
      </c>
      <c r="L421" s="23">
        <f t="shared" si="63"/>
        <v>41451</v>
      </c>
      <c r="M421" s="24">
        <f t="shared" ca="1" si="66"/>
        <v>-15</v>
      </c>
      <c r="N421" s="23">
        <f t="shared" si="64"/>
        <v>41482</v>
      </c>
      <c r="O421" s="23">
        <f t="shared" si="67"/>
        <v>41465</v>
      </c>
      <c r="P421" s="23">
        <f t="shared" si="68"/>
        <v>41451</v>
      </c>
      <c r="Q421" s="35"/>
      <c r="R421" s="24">
        <f t="shared" ca="1" si="65"/>
        <v>143</v>
      </c>
    </row>
    <row r="422" spans="4:18" x14ac:dyDescent="0.25">
      <c r="D422" s="17">
        <f>'Local weather Data'!I416</f>
        <v>62705.558333333342</v>
      </c>
      <c r="E422" s="17">
        <f>'Local weather Data'!N417</f>
        <v>77773.075000000012</v>
      </c>
      <c r="F422" s="17">
        <f>'Local weather Data'!S417</f>
        <v>49139.866666666661</v>
      </c>
      <c r="G422" s="17">
        <f>'Local weather Data'!AA417</f>
        <v>71587.666666666672</v>
      </c>
      <c r="H422" s="17">
        <f>'Local weather Data'!AI417</f>
        <v>84713.916666666672</v>
      </c>
      <c r="J422" s="22">
        <v>41324</v>
      </c>
      <c r="K422" s="23">
        <f t="shared" ca="1" si="69"/>
        <v>41466</v>
      </c>
      <c r="L422" s="23">
        <f t="shared" si="63"/>
        <v>41451</v>
      </c>
      <c r="M422" s="24">
        <f t="shared" ca="1" si="66"/>
        <v>-15</v>
      </c>
      <c r="N422" s="23">
        <f t="shared" si="64"/>
        <v>41482</v>
      </c>
      <c r="O422" s="23">
        <f t="shared" si="67"/>
        <v>41465</v>
      </c>
      <c r="P422" s="23">
        <f t="shared" si="68"/>
        <v>41451</v>
      </c>
      <c r="Q422" s="35"/>
      <c r="R422" s="24">
        <f t="shared" ca="1" si="65"/>
        <v>142</v>
      </c>
    </row>
    <row r="423" spans="4:18" x14ac:dyDescent="0.25">
      <c r="D423" s="17">
        <f>'Local weather Data'!I417</f>
        <v>62705.558333333342</v>
      </c>
      <c r="E423" s="17">
        <f>'Local weather Data'!N418</f>
        <v>77773.075000000012</v>
      </c>
      <c r="F423" s="17">
        <f>'Local weather Data'!S418</f>
        <v>49139.866666666661</v>
      </c>
      <c r="G423" s="17">
        <f>'Local weather Data'!AA418</f>
        <v>71587.666666666672</v>
      </c>
      <c r="H423" s="17">
        <f>'Local weather Data'!AI418</f>
        <v>84713.916666666672</v>
      </c>
      <c r="J423" s="22">
        <v>41325</v>
      </c>
      <c r="K423" s="23">
        <f t="shared" ca="1" si="69"/>
        <v>41466</v>
      </c>
      <c r="L423" s="23">
        <f t="shared" si="63"/>
        <v>41451</v>
      </c>
      <c r="M423" s="24">
        <f t="shared" ca="1" si="66"/>
        <v>-15</v>
      </c>
      <c r="N423" s="23">
        <f t="shared" si="64"/>
        <v>41482</v>
      </c>
      <c r="O423" s="23">
        <f t="shared" si="67"/>
        <v>41465</v>
      </c>
      <c r="P423" s="23">
        <f t="shared" si="68"/>
        <v>41451</v>
      </c>
      <c r="Q423" s="35"/>
      <c r="R423" s="24">
        <f t="shared" ca="1" si="65"/>
        <v>141</v>
      </c>
    </row>
    <row r="424" spans="4:18" x14ac:dyDescent="0.25">
      <c r="D424" s="17">
        <f>'Local weather Data'!I418</f>
        <v>62705.558333333342</v>
      </c>
      <c r="E424" s="17">
        <f>'Local weather Data'!N419</f>
        <v>77778.491666666683</v>
      </c>
      <c r="F424" s="17">
        <f>'Local weather Data'!S419</f>
        <v>49139.866666666661</v>
      </c>
      <c r="G424" s="17">
        <f>'Local weather Data'!AA419</f>
        <v>71587.666666666672</v>
      </c>
      <c r="H424" s="17">
        <f>'Local weather Data'!AI419</f>
        <v>84719.333333333343</v>
      </c>
      <c r="J424" s="22">
        <v>41326</v>
      </c>
      <c r="K424" s="23">
        <f t="shared" ca="1" si="69"/>
        <v>41466</v>
      </c>
      <c r="L424" s="23">
        <f t="shared" si="63"/>
        <v>41451</v>
      </c>
      <c r="M424" s="24">
        <f t="shared" ca="1" si="66"/>
        <v>-15</v>
      </c>
      <c r="N424" s="23">
        <f t="shared" si="64"/>
        <v>41482</v>
      </c>
      <c r="O424" s="23">
        <f t="shared" si="67"/>
        <v>41465</v>
      </c>
      <c r="P424" s="23">
        <f t="shared" si="68"/>
        <v>41451</v>
      </c>
      <c r="Q424" s="35"/>
      <c r="R424" s="24">
        <f t="shared" ca="1" si="65"/>
        <v>140</v>
      </c>
    </row>
    <row r="425" spans="4:18" x14ac:dyDescent="0.25">
      <c r="D425" s="17">
        <f>'Local weather Data'!I419</f>
        <v>62705.558333333342</v>
      </c>
      <c r="E425" s="17">
        <f>'Local weather Data'!N420</f>
        <v>77783.933333333349</v>
      </c>
      <c r="F425" s="17">
        <f>'Local weather Data'!S420</f>
        <v>49139.866666666661</v>
      </c>
      <c r="G425" s="17">
        <f>'Local weather Data'!AA420</f>
        <v>71587.666666666672</v>
      </c>
      <c r="H425" s="17">
        <f>'Local weather Data'!AI420</f>
        <v>84724.775000000009</v>
      </c>
      <c r="J425" s="22">
        <v>41327</v>
      </c>
      <c r="K425" s="23">
        <f t="shared" ca="1" si="69"/>
        <v>41466</v>
      </c>
      <c r="L425" s="23">
        <f t="shared" si="63"/>
        <v>41451</v>
      </c>
      <c r="M425" s="24">
        <f t="shared" ca="1" si="66"/>
        <v>-15</v>
      </c>
      <c r="N425" s="23">
        <f t="shared" si="64"/>
        <v>41482</v>
      </c>
      <c r="O425" s="23">
        <f t="shared" si="67"/>
        <v>41465</v>
      </c>
      <c r="P425" s="23">
        <f t="shared" si="68"/>
        <v>41451</v>
      </c>
      <c r="Q425" s="35"/>
      <c r="R425" s="24">
        <f t="shared" ca="1" si="65"/>
        <v>139</v>
      </c>
    </row>
    <row r="426" spans="4:18" x14ac:dyDescent="0.25">
      <c r="D426" s="17">
        <f>'Local weather Data'!I420</f>
        <v>62705.558333333342</v>
      </c>
      <c r="E426" s="17">
        <f>'Local weather Data'!N421</f>
        <v>77789.391666666677</v>
      </c>
      <c r="F426" s="17">
        <f>'Local weather Data'!S421</f>
        <v>49139.866666666661</v>
      </c>
      <c r="G426" s="17">
        <f>'Local weather Data'!AA421</f>
        <v>71587.666666666672</v>
      </c>
      <c r="H426" s="17">
        <f>'Local weather Data'!AI421</f>
        <v>84730.233333333337</v>
      </c>
      <c r="J426" s="22">
        <v>41328</v>
      </c>
      <c r="K426" s="23">
        <f t="shared" ca="1" si="69"/>
        <v>41466</v>
      </c>
      <c r="L426" s="23">
        <f t="shared" si="63"/>
        <v>41451</v>
      </c>
      <c r="M426" s="24">
        <f t="shared" ca="1" si="66"/>
        <v>-15</v>
      </c>
      <c r="N426" s="23">
        <f t="shared" si="64"/>
        <v>41482</v>
      </c>
      <c r="O426" s="23">
        <f t="shared" si="67"/>
        <v>41465</v>
      </c>
      <c r="P426" s="23">
        <f t="shared" si="68"/>
        <v>41451</v>
      </c>
      <c r="Q426" s="35"/>
      <c r="R426" s="24">
        <f t="shared" ca="1" si="65"/>
        <v>138</v>
      </c>
    </row>
    <row r="427" spans="4:18" x14ac:dyDescent="0.25">
      <c r="D427" s="17">
        <f>'Local weather Data'!I421</f>
        <v>62705.558333333342</v>
      </c>
      <c r="E427" s="17">
        <f>'Local weather Data'!N422</f>
        <v>77800.375000000015</v>
      </c>
      <c r="F427" s="17">
        <f>'Local weather Data'!S422</f>
        <v>49139.866666666661</v>
      </c>
      <c r="G427" s="17">
        <f>'Local weather Data'!AA422</f>
        <v>71587.666666666672</v>
      </c>
      <c r="H427" s="17">
        <f>'Local weather Data'!AI422</f>
        <v>84741.216666666674</v>
      </c>
      <c r="J427" s="22">
        <v>41329</v>
      </c>
      <c r="K427" s="23">
        <f t="shared" ca="1" si="69"/>
        <v>41466</v>
      </c>
      <c r="L427" s="23">
        <f t="shared" si="63"/>
        <v>41451</v>
      </c>
      <c r="M427" s="24">
        <f t="shared" ca="1" si="66"/>
        <v>-15</v>
      </c>
      <c r="N427" s="23">
        <f t="shared" si="64"/>
        <v>41482</v>
      </c>
      <c r="O427" s="23">
        <f t="shared" si="67"/>
        <v>41465</v>
      </c>
      <c r="P427" s="23">
        <f t="shared" si="68"/>
        <v>41451</v>
      </c>
      <c r="Q427" s="35"/>
      <c r="R427" s="24">
        <f t="shared" ca="1" si="65"/>
        <v>137</v>
      </c>
    </row>
    <row r="428" spans="4:18" x14ac:dyDescent="0.25">
      <c r="D428" s="17">
        <f>'Local weather Data'!I422</f>
        <v>62705.558333333342</v>
      </c>
      <c r="E428" s="17">
        <f>'Local weather Data'!N423</f>
        <v>77811.391666666677</v>
      </c>
      <c r="F428" s="17">
        <f>'Local weather Data'!S423</f>
        <v>49139.866666666661</v>
      </c>
      <c r="G428" s="17">
        <f>'Local weather Data'!AA423</f>
        <v>71587.666666666672</v>
      </c>
      <c r="H428" s="17">
        <f>'Local weather Data'!AI423</f>
        <v>84752.233333333337</v>
      </c>
      <c r="J428" s="22">
        <v>41330</v>
      </c>
      <c r="K428" s="23">
        <f t="shared" ca="1" si="69"/>
        <v>41466</v>
      </c>
      <c r="L428" s="23">
        <f t="shared" si="63"/>
        <v>41451</v>
      </c>
      <c r="M428" s="24">
        <f t="shared" ca="1" si="66"/>
        <v>-15</v>
      </c>
      <c r="N428" s="23">
        <f t="shared" si="64"/>
        <v>41482</v>
      </c>
      <c r="O428" s="23">
        <f t="shared" si="67"/>
        <v>41465</v>
      </c>
      <c r="P428" s="23">
        <f t="shared" si="68"/>
        <v>41451</v>
      </c>
      <c r="Q428" s="35"/>
      <c r="R428" s="24">
        <f t="shared" ca="1" si="65"/>
        <v>136</v>
      </c>
    </row>
    <row r="429" spans="4:18" x14ac:dyDescent="0.25">
      <c r="D429" s="17">
        <f>'Local weather Data'!I423</f>
        <v>62705.558333333342</v>
      </c>
      <c r="E429" s="17">
        <f>'Local weather Data'!N424</f>
        <v>77822.458333333343</v>
      </c>
      <c r="F429" s="17">
        <f>'Local weather Data'!S424</f>
        <v>49139.866666666661</v>
      </c>
      <c r="G429" s="17">
        <f>'Local weather Data'!AA424</f>
        <v>71587.666666666672</v>
      </c>
      <c r="H429" s="17">
        <f>'Local weather Data'!AI424</f>
        <v>84763.3</v>
      </c>
      <c r="J429" s="22">
        <v>41331</v>
      </c>
      <c r="K429" s="23">
        <f t="shared" ca="1" si="69"/>
        <v>41466</v>
      </c>
      <c r="L429" s="23">
        <f t="shared" si="63"/>
        <v>41451</v>
      </c>
      <c r="M429" s="24">
        <f t="shared" ca="1" si="66"/>
        <v>-15</v>
      </c>
      <c r="N429" s="23">
        <f t="shared" si="64"/>
        <v>41482</v>
      </c>
      <c r="O429" s="23">
        <f t="shared" si="67"/>
        <v>41465</v>
      </c>
      <c r="P429" s="23">
        <f t="shared" si="68"/>
        <v>41451</v>
      </c>
      <c r="Q429" s="35"/>
      <c r="R429" s="24">
        <f t="shared" ca="1" si="65"/>
        <v>135</v>
      </c>
    </row>
    <row r="430" spans="4:18" x14ac:dyDescent="0.25">
      <c r="D430" s="17">
        <f>'Local weather Data'!I424</f>
        <v>62705.558333333342</v>
      </c>
      <c r="E430" s="17">
        <f>'Local weather Data'!N425</f>
        <v>77833.591666666674</v>
      </c>
      <c r="F430" s="17">
        <f>'Local weather Data'!S425</f>
        <v>49139.866666666661</v>
      </c>
      <c r="G430" s="17">
        <f>'Local weather Data'!AA425</f>
        <v>71587.666666666672</v>
      </c>
      <c r="H430" s="17">
        <f>'Local weather Data'!AI425</f>
        <v>84774.433333333334</v>
      </c>
      <c r="J430" s="22">
        <v>41332</v>
      </c>
      <c r="K430" s="23">
        <f t="shared" ca="1" si="69"/>
        <v>41466</v>
      </c>
      <c r="L430" s="23">
        <f t="shared" si="63"/>
        <v>41451</v>
      </c>
      <c r="M430" s="24">
        <f t="shared" ca="1" si="66"/>
        <v>-15</v>
      </c>
      <c r="N430" s="23">
        <f t="shared" si="64"/>
        <v>41482</v>
      </c>
      <c r="O430" s="23">
        <f t="shared" si="67"/>
        <v>41465</v>
      </c>
      <c r="P430" s="23">
        <f t="shared" si="68"/>
        <v>41451</v>
      </c>
      <c r="Q430" s="35"/>
      <c r="R430" s="24">
        <f t="shared" ca="1" si="65"/>
        <v>134</v>
      </c>
    </row>
    <row r="431" spans="4:18" x14ac:dyDescent="0.25">
      <c r="D431" s="17">
        <f>'Local weather Data'!I425</f>
        <v>62705.558333333342</v>
      </c>
      <c r="E431" s="17">
        <f>'Local weather Data'!N426</f>
        <v>77850.341666666674</v>
      </c>
      <c r="F431" s="17">
        <f>'Local weather Data'!S426</f>
        <v>49139.866666666661</v>
      </c>
      <c r="G431" s="17">
        <f>'Local weather Data'!AA426</f>
        <v>71587.666666666672</v>
      </c>
      <c r="H431" s="17">
        <f>'Local weather Data'!AI426</f>
        <v>84791.183333333334</v>
      </c>
      <c r="J431" s="22">
        <v>41333</v>
      </c>
      <c r="K431" s="23">
        <f t="shared" ca="1" si="69"/>
        <v>41466</v>
      </c>
      <c r="L431" s="23">
        <f t="shared" si="63"/>
        <v>41451</v>
      </c>
      <c r="M431" s="24">
        <f t="shared" ca="1" si="66"/>
        <v>-15</v>
      </c>
      <c r="N431" s="23">
        <f t="shared" si="64"/>
        <v>41482</v>
      </c>
      <c r="O431" s="23">
        <f t="shared" si="67"/>
        <v>41465</v>
      </c>
      <c r="P431" s="23">
        <f t="shared" si="68"/>
        <v>41451</v>
      </c>
      <c r="Q431" s="35"/>
      <c r="R431" s="24">
        <f t="shared" ca="1" si="65"/>
        <v>133</v>
      </c>
    </row>
    <row r="432" spans="4:18" x14ac:dyDescent="0.25">
      <c r="D432" s="17">
        <f>'Local weather Data'!I426</f>
        <v>62705.558333333342</v>
      </c>
      <c r="E432" s="17">
        <f>'Local weather Data'!N427</f>
        <v>77867.166666666672</v>
      </c>
      <c r="F432" s="17">
        <f>'Local weather Data'!S427</f>
        <v>49139.866666666661</v>
      </c>
      <c r="G432" s="17">
        <f>'Local weather Data'!AA427</f>
        <v>71587.666666666672</v>
      </c>
      <c r="H432" s="17">
        <f>'Local weather Data'!AI427</f>
        <v>84808.008333333331</v>
      </c>
      <c r="J432" s="22">
        <v>41334</v>
      </c>
      <c r="K432" s="23">
        <f t="shared" ca="1" si="69"/>
        <v>41466</v>
      </c>
      <c r="L432" s="23">
        <f t="shared" si="63"/>
        <v>41451</v>
      </c>
      <c r="M432" s="24">
        <f t="shared" ca="1" si="66"/>
        <v>-15</v>
      </c>
      <c r="N432" s="23">
        <f t="shared" si="64"/>
        <v>41482</v>
      </c>
      <c r="O432" s="23">
        <f t="shared" si="67"/>
        <v>41465</v>
      </c>
      <c r="P432" s="23">
        <f t="shared" si="68"/>
        <v>41451</v>
      </c>
      <c r="Q432" s="35"/>
      <c r="R432" s="24">
        <f t="shared" ca="1" si="65"/>
        <v>132</v>
      </c>
    </row>
    <row r="433" spans="4:18" x14ac:dyDescent="0.25">
      <c r="D433" s="17">
        <f>'Local weather Data'!I427</f>
        <v>62705.558333333342</v>
      </c>
      <c r="E433" s="17">
        <f>'Local weather Data'!N428</f>
        <v>77884.091666666674</v>
      </c>
      <c r="F433" s="17">
        <f>'Local weather Data'!S428</f>
        <v>49139.866666666661</v>
      </c>
      <c r="G433" s="17">
        <f>'Local weather Data'!AA428</f>
        <v>71587.666666666672</v>
      </c>
      <c r="H433" s="17">
        <f>'Local weather Data'!AI428</f>
        <v>84824.933333333334</v>
      </c>
      <c r="J433" s="22">
        <v>41335</v>
      </c>
      <c r="K433" s="23">
        <f t="shared" ca="1" si="69"/>
        <v>41466</v>
      </c>
      <c r="L433" s="23">
        <f t="shared" si="63"/>
        <v>41452</v>
      </c>
      <c r="M433" s="24">
        <f t="shared" ca="1" si="66"/>
        <v>-14</v>
      </c>
      <c r="N433" s="23">
        <f t="shared" si="64"/>
        <v>41482</v>
      </c>
      <c r="O433" s="23">
        <f t="shared" si="67"/>
        <v>41465</v>
      </c>
      <c r="P433" s="23">
        <f t="shared" si="68"/>
        <v>41452</v>
      </c>
      <c r="Q433" s="35"/>
      <c r="R433" s="24">
        <f t="shared" ca="1" si="65"/>
        <v>131</v>
      </c>
    </row>
    <row r="434" spans="4:18" x14ac:dyDescent="0.25">
      <c r="D434" s="17">
        <f>'Local weather Data'!I428</f>
        <v>62705.558333333342</v>
      </c>
      <c r="E434" s="17">
        <f>'Local weather Data'!N429</f>
        <v>77906.725000000006</v>
      </c>
      <c r="F434" s="17">
        <f>'Local weather Data'!S429</f>
        <v>49139.866666666661</v>
      </c>
      <c r="G434" s="17">
        <f>'Local weather Data'!AA429</f>
        <v>71587.666666666672</v>
      </c>
      <c r="H434" s="17">
        <f>'Local weather Data'!AI429</f>
        <v>84847.566666666666</v>
      </c>
      <c r="J434" s="22">
        <v>41336</v>
      </c>
      <c r="K434" s="23">
        <f t="shared" ca="1" si="69"/>
        <v>41466</v>
      </c>
      <c r="L434" s="23">
        <f t="shared" si="63"/>
        <v>41452</v>
      </c>
      <c r="M434" s="24">
        <f t="shared" ca="1" si="66"/>
        <v>-14</v>
      </c>
      <c r="N434" s="23">
        <f t="shared" si="64"/>
        <v>41482</v>
      </c>
      <c r="O434" s="23">
        <f t="shared" si="67"/>
        <v>41465</v>
      </c>
      <c r="P434" s="23">
        <f t="shared" si="68"/>
        <v>41452</v>
      </c>
      <c r="Q434" s="35"/>
      <c r="R434" s="24">
        <f t="shared" ca="1" si="65"/>
        <v>130</v>
      </c>
    </row>
    <row r="435" spans="4:18" x14ac:dyDescent="0.25">
      <c r="D435" s="17">
        <f>'Local weather Data'!I429</f>
        <v>62705.558333333342</v>
      </c>
      <c r="E435" s="17">
        <f>'Local weather Data'!N430</f>
        <v>77929.458333333343</v>
      </c>
      <c r="F435" s="17">
        <f>'Local weather Data'!S430</f>
        <v>49139.866666666661</v>
      </c>
      <c r="G435" s="17">
        <f>'Local weather Data'!AA430</f>
        <v>71587.666666666672</v>
      </c>
      <c r="H435" s="17">
        <f>'Local weather Data'!AI430</f>
        <v>84870.3</v>
      </c>
      <c r="J435" s="22">
        <v>41337</v>
      </c>
      <c r="K435" s="23">
        <f t="shared" ca="1" si="69"/>
        <v>41466</v>
      </c>
      <c r="L435" s="23">
        <f t="shared" si="63"/>
        <v>41452</v>
      </c>
      <c r="M435" s="24">
        <f t="shared" ca="1" si="66"/>
        <v>-14</v>
      </c>
      <c r="N435" s="23">
        <f t="shared" si="64"/>
        <v>41482</v>
      </c>
      <c r="O435" s="23">
        <f t="shared" si="67"/>
        <v>41465</v>
      </c>
      <c r="P435" s="23">
        <f t="shared" si="68"/>
        <v>41452</v>
      </c>
      <c r="Q435" s="35"/>
      <c r="R435" s="24">
        <f t="shared" ca="1" si="65"/>
        <v>129</v>
      </c>
    </row>
    <row r="436" spans="4:18" x14ac:dyDescent="0.25">
      <c r="D436" s="17">
        <f>'Local weather Data'!I430</f>
        <v>62705.558333333342</v>
      </c>
      <c r="E436" s="17">
        <f>'Local weather Data'!N431</f>
        <v>77952.291666666672</v>
      </c>
      <c r="F436" s="17">
        <f>'Local weather Data'!S431</f>
        <v>49139.866666666661</v>
      </c>
      <c r="G436" s="17">
        <f>'Local weather Data'!AA431</f>
        <v>71587.666666666672</v>
      </c>
      <c r="H436" s="17">
        <f>'Local weather Data'!AI431</f>
        <v>84893.133333333331</v>
      </c>
      <c r="J436" s="22">
        <v>41338</v>
      </c>
      <c r="K436" s="23">
        <f t="shared" ca="1" si="69"/>
        <v>41466</v>
      </c>
      <c r="L436" s="23">
        <f t="shared" si="63"/>
        <v>41452</v>
      </c>
      <c r="M436" s="24">
        <f t="shared" ca="1" si="66"/>
        <v>-14</v>
      </c>
      <c r="N436" s="23">
        <f t="shared" si="64"/>
        <v>41482</v>
      </c>
      <c r="O436" s="23">
        <f t="shared" si="67"/>
        <v>41465</v>
      </c>
      <c r="P436" s="23">
        <f t="shared" si="68"/>
        <v>41452</v>
      </c>
      <c r="Q436" s="35"/>
      <c r="R436" s="24">
        <f t="shared" ca="1" si="65"/>
        <v>128</v>
      </c>
    </row>
    <row r="437" spans="4:18" x14ac:dyDescent="0.25">
      <c r="D437" s="17">
        <f>'Local weather Data'!I431</f>
        <v>62705.558333333342</v>
      </c>
      <c r="E437" s="17">
        <f>'Local weather Data'!N432</f>
        <v>77980.958333333343</v>
      </c>
      <c r="F437" s="17">
        <f>'Local weather Data'!S432</f>
        <v>49139.866666666661</v>
      </c>
      <c r="G437" s="17">
        <f>'Local weather Data'!AA432</f>
        <v>71587.666666666672</v>
      </c>
      <c r="H437" s="17">
        <f>'Local weather Data'!AI432</f>
        <v>84921.8</v>
      </c>
      <c r="J437" s="22">
        <v>41339</v>
      </c>
      <c r="K437" s="23">
        <f t="shared" ca="1" si="69"/>
        <v>41466</v>
      </c>
      <c r="L437" s="23">
        <f t="shared" si="63"/>
        <v>41452</v>
      </c>
      <c r="M437" s="24">
        <f t="shared" ca="1" si="66"/>
        <v>-14</v>
      </c>
      <c r="N437" s="23">
        <f t="shared" si="64"/>
        <v>41482</v>
      </c>
      <c r="O437" s="23">
        <f t="shared" si="67"/>
        <v>41465</v>
      </c>
      <c r="P437" s="23">
        <f t="shared" si="68"/>
        <v>41452</v>
      </c>
      <c r="Q437" s="35"/>
      <c r="R437" s="24">
        <f t="shared" ca="1" si="65"/>
        <v>127</v>
      </c>
    </row>
    <row r="438" spans="4:18" x14ac:dyDescent="0.25">
      <c r="D438" s="17">
        <f>'Local weather Data'!I432</f>
        <v>62705.558333333342</v>
      </c>
      <c r="E438" s="17">
        <f>'Local weather Data'!N433</f>
        <v>78009.750000000015</v>
      </c>
      <c r="F438" s="17">
        <f>'Local weather Data'!S433</f>
        <v>49139.866666666661</v>
      </c>
      <c r="G438" s="17">
        <f>'Local weather Data'!AA433</f>
        <v>71587.666666666672</v>
      </c>
      <c r="H438" s="17">
        <f>'Local weather Data'!AI433</f>
        <v>84950.591666666674</v>
      </c>
      <c r="J438" s="22">
        <v>41340</v>
      </c>
      <c r="K438" s="23">
        <f t="shared" ca="1" si="69"/>
        <v>41466</v>
      </c>
      <c r="L438" s="23">
        <f t="shared" si="63"/>
        <v>41452</v>
      </c>
      <c r="M438" s="24">
        <f t="shared" ca="1" si="66"/>
        <v>-14</v>
      </c>
      <c r="N438" s="23">
        <f t="shared" si="64"/>
        <v>41482</v>
      </c>
      <c r="O438" s="23">
        <f t="shared" si="67"/>
        <v>41465</v>
      </c>
      <c r="P438" s="23">
        <f t="shared" si="68"/>
        <v>41452</v>
      </c>
      <c r="Q438" s="35"/>
      <c r="R438" s="24">
        <f t="shared" ca="1" si="65"/>
        <v>126</v>
      </c>
    </row>
    <row r="439" spans="4:18" x14ac:dyDescent="0.25">
      <c r="D439" s="17">
        <f>'Local weather Data'!I433</f>
        <v>62705.558333333342</v>
      </c>
      <c r="E439" s="17">
        <f>'Local weather Data'!N434</f>
        <v>78038.666666666686</v>
      </c>
      <c r="F439" s="17">
        <f>'Local weather Data'!S434</f>
        <v>49139.866666666661</v>
      </c>
      <c r="G439" s="17">
        <f>'Local weather Data'!AA434</f>
        <v>71587.666666666672</v>
      </c>
      <c r="H439" s="17">
        <f>'Local weather Data'!AI434</f>
        <v>84979.508333333346</v>
      </c>
      <c r="J439" s="22">
        <v>41341</v>
      </c>
      <c r="K439" s="23">
        <f t="shared" ca="1" si="69"/>
        <v>41466</v>
      </c>
      <c r="L439" s="23">
        <f t="shared" si="63"/>
        <v>41452</v>
      </c>
      <c r="M439" s="24">
        <f t="shared" ca="1" si="66"/>
        <v>-14</v>
      </c>
      <c r="N439" s="23">
        <f t="shared" si="64"/>
        <v>41482</v>
      </c>
      <c r="O439" s="23">
        <f t="shared" si="67"/>
        <v>41465</v>
      </c>
      <c r="P439" s="23">
        <f t="shared" si="68"/>
        <v>41452</v>
      </c>
      <c r="Q439" s="35"/>
      <c r="R439" s="24">
        <f t="shared" ca="1" si="65"/>
        <v>125</v>
      </c>
    </row>
    <row r="440" spans="4:18" x14ac:dyDescent="0.25">
      <c r="D440" s="17">
        <f>'Local weather Data'!I434</f>
        <v>62705.558333333342</v>
      </c>
      <c r="E440" s="17">
        <f>'Local weather Data'!N435</f>
        <v>78073.466666666689</v>
      </c>
      <c r="F440" s="17">
        <f>'Local weather Data'!S435</f>
        <v>49139.866666666661</v>
      </c>
      <c r="G440" s="17">
        <f>'Local weather Data'!AA435</f>
        <v>71593.466666666674</v>
      </c>
      <c r="H440" s="17">
        <f>'Local weather Data'!AI435</f>
        <v>85014.308333333349</v>
      </c>
      <c r="J440" s="22">
        <v>41342</v>
      </c>
      <c r="K440" s="23">
        <f t="shared" ca="1" si="69"/>
        <v>41466</v>
      </c>
      <c r="L440" s="23">
        <f t="shared" si="63"/>
        <v>41452</v>
      </c>
      <c r="M440" s="24">
        <f t="shared" ca="1" si="66"/>
        <v>-14</v>
      </c>
      <c r="N440" s="23">
        <f t="shared" si="64"/>
        <v>41482</v>
      </c>
      <c r="O440" s="23">
        <f t="shared" si="67"/>
        <v>41465</v>
      </c>
      <c r="P440" s="23">
        <f t="shared" si="68"/>
        <v>41452</v>
      </c>
      <c r="Q440" s="35"/>
      <c r="R440" s="24">
        <f t="shared" ca="1" si="65"/>
        <v>124</v>
      </c>
    </row>
    <row r="441" spans="4:18" x14ac:dyDescent="0.25">
      <c r="D441" s="17">
        <f>'Local weather Data'!I435</f>
        <v>62711.358333333344</v>
      </c>
      <c r="E441" s="17">
        <f>'Local weather Data'!N436</f>
        <v>78108.416666666686</v>
      </c>
      <c r="F441" s="17">
        <f>'Local weather Data'!S436</f>
        <v>49139.866666666661</v>
      </c>
      <c r="G441" s="17">
        <f>'Local weather Data'!AA436</f>
        <v>71599.291666666672</v>
      </c>
      <c r="H441" s="17">
        <f>'Local weather Data'!AI436</f>
        <v>85049.258333333346</v>
      </c>
      <c r="J441" s="22">
        <v>41343</v>
      </c>
      <c r="K441" s="23">
        <f t="shared" ca="1" si="69"/>
        <v>41466</v>
      </c>
      <c r="L441" s="23">
        <f t="shared" si="63"/>
        <v>41452</v>
      </c>
      <c r="M441" s="24">
        <f t="shared" ca="1" si="66"/>
        <v>-14</v>
      </c>
      <c r="N441" s="23">
        <f t="shared" si="64"/>
        <v>41482</v>
      </c>
      <c r="O441" s="23">
        <f t="shared" si="67"/>
        <v>41465</v>
      </c>
      <c r="P441" s="23">
        <f t="shared" si="68"/>
        <v>41452</v>
      </c>
      <c r="Q441" s="35"/>
      <c r="R441" s="24">
        <f t="shared" ca="1" si="65"/>
        <v>123</v>
      </c>
    </row>
    <row r="442" spans="4:18" x14ac:dyDescent="0.25">
      <c r="D442" s="17">
        <f>'Local weather Data'!I436</f>
        <v>62717.183333333342</v>
      </c>
      <c r="E442" s="17">
        <f>'Local weather Data'!N437</f>
        <v>78149.425000000017</v>
      </c>
      <c r="F442" s="17">
        <f>'Local weather Data'!S437</f>
        <v>49139.866666666661</v>
      </c>
      <c r="G442" s="17">
        <f>'Local weather Data'!AA437</f>
        <v>71611.008333333331</v>
      </c>
      <c r="H442" s="17">
        <f>'Local weather Data'!AI437</f>
        <v>85090.266666666677</v>
      </c>
      <c r="J442" s="22">
        <v>41344</v>
      </c>
      <c r="K442" s="23">
        <f t="shared" ca="1" si="69"/>
        <v>41466</v>
      </c>
      <c r="L442" s="23">
        <f t="shared" si="63"/>
        <v>41452</v>
      </c>
      <c r="M442" s="24">
        <f t="shared" ca="1" si="66"/>
        <v>-14</v>
      </c>
      <c r="N442" s="23">
        <f t="shared" si="64"/>
        <v>41482</v>
      </c>
      <c r="O442" s="23">
        <f t="shared" si="67"/>
        <v>41465</v>
      </c>
      <c r="P442" s="23">
        <f t="shared" si="68"/>
        <v>41452</v>
      </c>
      <c r="Q442" s="35"/>
      <c r="R442" s="24">
        <f t="shared" ca="1" si="65"/>
        <v>122</v>
      </c>
    </row>
    <row r="443" spans="4:18" x14ac:dyDescent="0.25">
      <c r="D443" s="17">
        <f>'Local weather Data'!I437</f>
        <v>62728.900000000009</v>
      </c>
      <c r="E443" s="17">
        <f>'Local weather Data'!N438</f>
        <v>78190.608333333352</v>
      </c>
      <c r="F443" s="17">
        <f>'Local weather Data'!S438</f>
        <v>49139.866666666661</v>
      </c>
      <c r="G443" s="17">
        <f>'Local weather Data'!AA438</f>
        <v>71622.774999999994</v>
      </c>
      <c r="H443" s="17">
        <f>'Local weather Data'!AI438</f>
        <v>85131.450000000012</v>
      </c>
      <c r="J443" s="22">
        <v>41345</v>
      </c>
      <c r="K443" s="23">
        <f t="shared" ca="1" si="69"/>
        <v>41466</v>
      </c>
      <c r="L443" s="23">
        <f t="shared" si="63"/>
        <v>41452</v>
      </c>
      <c r="M443" s="24">
        <f t="shared" ca="1" si="66"/>
        <v>-14</v>
      </c>
      <c r="N443" s="23">
        <f t="shared" si="64"/>
        <v>41482</v>
      </c>
      <c r="O443" s="23">
        <f t="shared" si="67"/>
        <v>41465</v>
      </c>
      <c r="P443" s="23">
        <f t="shared" si="68"/>
        <v>41452</v>
      </c>
      <c r="Q443" s="35"/>
      <c r="R443" s="24">
        <f t="shared" ca="1" si="65"/>
        <v>121</v>
      </c>
    </row>
    <row r="444" spans="4:18" x14ac:dyDescent="0.25">
      <c r="D444" s="17">
        <f>'Local weather Data'!I438</f>
        <v>62740.666666666679</v>
      </c>
      <c r="E444" s="17">
        <f>'Local weather Data'!N439</f>
        <v>78231.908333333355</v>
      </c>
      <c r="F444" s="17">
        <f>'Local weather Data'!S439</f>
        <v>49139.866666666661</v>
      </c>
      <c r="G444" s="17">
        <f>'Local weather Data'!AA439</f>
        <v>71634.574999999997</v>
      </c>
      <c r="H444" s="17">
        <f>'Local weather Data'!AI439</f>
        <v>85172.750000000015</v>
      </c>
      <c r="J444" s="22">
        <v>41346</v>
      </c>
      <c r="K444" s="23">
        <f t="shared" ca="1" si="69"/>
        <v>41466</v>
      </c>
      <c r="L444" s="23">
        <f t="shared" si="63"/>
        <v>41452</v>
      </c>
      <c r="M444" s="24">
        <f t="shared" ca="1" si="66"/>
        <v>-14</v>
      </c>
      <c r="N444" s="23">
        <f t="shared" si="64"/>
        <v>41482</v>
      </c>
      <c r="O444" s="23">
        <f t="shared" si="67"/>
        <v>41465</v>
      </c>
      <c r="P444" s="23">
        <f t="shared" si="68"/>
        <v>41452</v>
      </c>
      <c r="Q444" s="35"/>
      <c r="R444" s="24">
        <f t="shared" ca="1" si="65"/>
        <v>120</v>
      </c>
    </row>
    <row r="445" spans="4:18" x14ac:dyDescent="0.25">
      <c r="D445" s="17">
        <f>'Local weather Data'!I439</f>
        <v>62752.466666666682</v>
      </c>
      <c r="E445" s="17">
        <f>'Local weather Data'!N440</f>
        <v>78279.308333333349</v>
      </c>
      <c r="F445" s="17">
        <f>'Local weather Data'!S440</f>
        <v>49139.866666666661</v>
      </c>
      <c r="G445" s="17">
        <f>'Local weather Data'!AA440</f>
        <v>71652.349999999991</v>
      </c>
      <c r="H445" s="17">
        <f>'Local weather Data'!AI440</f>
        <v>85220.150000000009</v>
      </c>
      <c r="J445" s="22">
        <v>41347</v>
      </c>
      <c r="K445" s="23">
        <f t="shared" ca="1" si="69"/>
        <v>41466</v>
      </c>
      <c r="L445" s="23">
        <f t="shared" si="63"/>
        <v>41452</v>
      </c>
      <c r="M445" s="24">
        <f t="shared" ca="1" si="66"/>
        <v>-14</v>
      </c>
      <c r="N445" s="23">
        <f t="shared" si="64"/>
        <v>41482</v>
      </c>
      <c r="O445" s="23">
        <f t="shared" si="67"/>
        <v>41465</v>
      </c>
      <c r="P445" s="23">
        <f t="shared" si="68"/>
        <v>41452</v>
      </c>
      <c r="Q445" s="35"/>
      <c r="R445" s="24">
        <f t="shared" ca="1" si="65"/>
        <v>119</v>
      </c>
    </row>
    <row r="446" spans="4:18" x14ac:dyDescent="0.25">
      <c r="D446" s="17">
        <f>'Local weather Data'!I440</f>
        <v>62770.241666666683</v>
      </c>
      <c r="E446" s="17">
        <f>'Local weather Data'!N441</f>
        <v>78326.97500000002</v>
      </c>
      <c r="F446" s="17">
        <f>'Local weather Data'!S441</f>
        <v>49139.866666666661</v>
      </c>
      <c r="G446" s="17">
        <f>'Local weather Data'!AA441</f>
        <v>71670.224999999991</v>
      </c>
      <c r="H446" s="17">
        <f>'Local weather Data'!AI441</f>
        <v>85267.81666666668</v>
      </c>
      <c r="J446" s="22">
        <v>41348</v>
      </c>
      <c r="K446" s="23">
        <f t="shared" ca="1" si="69"/>
        <v>41466</v>
      </c>
      <c r="L446" s="23">
        <f t="shared" si="63"/>
        <v>41452</v>
      </c>
      <c r="M446" s="24">
        <f t="shared" ca="1" si="66"/>
        <v>-14</v>
      </c>
      <c r="N446" s="23">
        <f t="shared" si="64"/>
        <v>41482</v>
      </c>
      <c r="O446" s="23">
        <f t="shared" si="67"/>
        <v>41465</v>
      </c>
      <c r="P446" s="23">
        <f t="shared" si="68"/>
        <v>41452</v>
      </c>
      <c r="Q446" s="35"/>
      <c r="R446" s="24">
        <f t="shared" ca="1" si="65"/>
        <v>118</v>
      </c>
    </row>
    <row r="447" spans="4:18" x14ac:dyDescent="0.25">
      <c r="D447" s="17">
        <f>'Local weather Data'!I441</f>
        <v>62788.116666666683</v>
      </c>
      <c r="E447" s="17">
        <f>'Local weather Data'!N442</f>
        <v>78374.841666666689</v>
      </c>
      <c r="F447" s="17">
        <f>'Local weather Data'!S442</f>
        <v>49139.866666666661</v>
      </c>
      <c r="G447" s="17">
        <f>'Local weather Data'!AA442</f>
        <v>71688.174999999988</v>
      </c>
      <c r="H447" s="17">
        <f>'Local weather Data'!AI442</f>
        <v>85315.683333333349</v>
      </c>
      <c r="J447" s="22">
        <v>41349</v>
      </c>
      <c r="K447" s="23">
        <f t="shared" ca="1" si="69"/>
        <v>41467</v>
      </c>
      <c r="L447" s="23">
        <f t="shared" si="63"/>
        <v>41452</v>
      </c>
      <c r="M447" s="24">
        <f t="shared" ca="1" si="66"/>
        <v>-15</v>
      </c>
      <c r="N447" s="23">
        <f t="shared" si="64"/>
        <v>41482</v>
      </c>
      <c r="O447" s="23">
        <f t="shared" si="67"/>
        <v>41466</v>
      </c>
      <c r="P447" s="23">
        <f t="shared" si="68"/>
        <v>41452</v>
      </c>
      <c r="Q447" s="35"/>
      <c r="R447" s="24">
        <f t="shared" ca="1" si="65"/>
        <v>118</v>
      </c>
    </row>
    <row r="448" spans="4:18" x14ac:dyDescent="0.25">
      <c r="D448" s="17">
        <f>'Local weather Data'!I442</f>
        <v>62806.06666666668</v>
      </c>
      <c r="E448" s="17">
        <f>'Local weather Data'!N443</f>
        <v>78428.916666666686</v>
      </c>
      <c r="F448" s="17">
        <f>'Local weather Data'!S443</f>
        <v>49139.866666666661</v>
      </c>
      <c r="G448" s="17">
        <f>'Local weather Data'!AA443</f>
        <v>71712.208333333328</v>
      </c>
      <c r="H448" s="17">
        <f>'Local weather Data'!AI443</f>
        <v>85369.758333333346</v>
      </c>
      <c r="J448" s="22">
        <v>41350</v>
      </c>
      <c r="K448" s="23">
        <f t="shared" ca="1" si="69"/>
        <v>41467</v>
      </c>
      <c r="L448" s="23">
        <f t="shared" si="63"/>
        <v>41453</v>
      </c>
      <c r="M448" s="24">
        <f t="shared" ca="1" si="66"/>
        <v>-14</v>
      </c>
      <c r="N448" s="23">
        <f t="shared" si="64"/>
        <v>41482</v>
      </c>
      <c r="O448" s="23">
        <f t="shared" si="67"/>
        <v>41466</v>
      </c>
      <c r="P448" s="23">
        <f t="shared" si="68"/>
        <v>41453</v>
      </c>
      <c r="Q448" s="35"/>
      <c r="R448" s="24">
        <f t="shared" ca="1" si="65"/>
        <v>117</v>
      </c>
    </row>
    <row r="449" spans="4:18" x14ac:dyDescent="0.25">
      <c r="D449" s="17">
        <f>'Local weather Data'!I443</f>
        <v>62830.100000000013</v>
      </c>
      <c r="E449" s="17">
        <f>'Local weather Data'!N444</f>
        <v>78483.216666666689</v>
      </c>
      <c r="F449" s="17">
        <f>'Local weather Data'!S444</f>
        <v>49139.866666666661</v>
      </c>
      <c r="G449" s="17">
        <f>'Local weather Data'!AA444</f>
        <v>71736.34166666666</v>
      </c>
      <c r="H449" s="17">
        <f>'Local weather Data'!AI444</f>
        <v>85424.058333333349</v>
      </c>
      <c r="J449" s="22">
        <v>41351</v>
      </c>
      <c r="K449" s="23">
        <f t="shared" ca="1" si="69"/>
        <v>41467</v>
      </c>
      <c r="L449" s="23">
        <f t="shared" si="63"/>
        <v>41453</v>
      </c>
      <c r="M449" s="24">
        <f t="shared" ca="1" si="66"/>
        <v>-14</v>
      </c>
      <c r="N449" s="23">
        <f t="shared" si="64"/>
        <v>41482</v>
      </c>
      <c r="O449" s="23">
        <f t="shared" si="67"/>
        <v>41466</v>
      </c>
      <c r="P449" s="23">
        <f t="shared" si="68"/>
        <v>41453</v>
      </c>
      <c r="Q449" s="35"/>
      <c r="R449" s="24">
        <f t="shared" ca="1" si="65"/>
        <v>116</v>
      </c>
    </row>
    <row r="450" spans="4:18" x14ac:dyDescent="0.25">
      <c r="D450" s="17">
        <f>'Local weather Data'!I444</f>
        <v>62854.233333333344</v>
      </c>
      <c r="E450" s="17">
        <f>'Local weather Data'!N445</f>
        <v>78543.716666666689</v>
      </c>
      <c r="F450" s="17">
        <f>'Local weather Data'!S445</f>
        <v>49139.866666666661</v>
      </c>
      <c r="G450" s="17">
        <f>'Local weather Data'!AA445</f>
        <v>71766.59166666666</v>
      </c>
      <c r="H450" s="17">
        <f>'Local weather Data'!AI445</f>
        <v>85484.558333333349</v>
      </c>
      <c r="J450" s="22">
        <v>41352</v>
      </c>
      <c r="K450" s="23">
        <f t="shared" ca="1" si="69"/>
        <v>41467</v>
      </c>
      <c r="L450" s="23">
        <f t="shared" si="63"/>
        <v>41453</v>
      </c>
      <c r="M450" s="24">
        <f t="shared" ca="1" si="66"/>
        <v>-14</v>
      </c>
      <c r="N450" s="23">
        <f t="shared" si="64"/>
        <v>41482</v>
      </c>
      <c r="O450" s="23">
        <f t="shared" si="67"/>
        <v>41466</v>
      </c>
      <c r="P450" s="23">
        <f t="shared" si="68"/>
        <v>41453</v>
      </c>
      <c r="Q450" s="35"/>
      <c r="R450" s="24">
        <f t="shared" ca="1" si="65"/>
        <v>115</v>
      </c>
    </row>
    <row r="451" spans="4:18" x14ac:dyDescent="0.25">
      <c r="D451" s="17">
        <f>'Local weather Data'!I445</f>
        <v>62884.483333333344</v>
      </c>
      <c r="E451" s="17">
        <f>'Local weather Data'!N446</f>
        <v>78604.550000000017</v>
      </c>
      <c r="F451" s="17">
        <f>'Local weather Data'!S446</f>
        <v>49139.866666666661</v>
      </c>
      <c r="G451" s="17">
        <f>'Local weather Data'!AA446</f>
        <v>71797.008333333331</v>
      </c>
      <c r="H451" s="17">
        <f>'Local weather Data'!AI446</f>
        <v>85545.391666666677</v>
      </c>
      <c r="J451" s="22">
        <v>41353</v>
      </c>
      <c r="K451" s="23">
        <f t="shared" ca="1" si="69"/>
        <v>41467</v>
      </c>
      <c r="L451" s="23">
        <f t="shared" si="63"/>
        <v>41453</v>
      </c>
      <c r="M451" s="24">
        <f t="shared" ca="1" si="66"/>
        <v>-14</v>
      </c>
      <c r="N451" s="23">
        <f t="shared" si="64"/>
        <v>41482</v>
      </c>
      <c r="O451" s="23">
        <f t="shared" si="67"/>
        <v>41466</v>
      </c>
      <c r="P451" s="23">
        <f t="shared" si="68"/>
        <v>41453</v>
      </c>
      <c r="Q451" s="35"/>
      <c r="R451" s="24">
        <f t="shared" ca="1" si="65"/>
        <v>114</v>
      </c>
    </row>
    <row r="452" spans="4:18" x14ac:dyDescent="0.25">
      <c r="D452" s="17">
        <f>'Local weather Data'!I446</f>
        <v>62914.900000000009</v>
      </c>
      <c r="E452" s="17">
        <f>'Local weather Data'!N447</f>
        <v>78665.633333333346</v>
      </c>
      <c r="F452" s="17">
        <f>'Local weather Data'!S447</f>
        <v>49139.866666666661</v>
      </c>
      <c r="G452" s="17">
        <f>'Local weather Data'!AA447</f>
        <v>71827.55</v>
      </c>
      <c r="H452" s="17">
        <f>'Local weather Data'!AI447</f>
        <v>85606.475000000006</v>
      </c>
      <c r="J452" s="22">
        <v>41354</v>
      </c>
      <c r="K452" s="23">
        <f t="shared" ca="1" si="69"/>
        <v>41467</v>
      </c>
      <c r="L452" s="23">
        <f t="shared" si="63"/>
        <v>41453</v>
      </c>
      <c r="M452" s="24">
        <f t="shared" ca="1" si="66"/>
        <v>-14</v>
      </c>
      <c r="N452" s="23">
        <f t="shared" si="64"/>
        <v>41482</v>
      </c>
      <c r="O452" s="23">
        <f t="shared" si="67"/>
        <v>41466</v>
      </c>
      <c r="P452" s="23">
        <f t="shared" si="68"/>
        <v>41453</v>
      </c>
      <c r="Q452" s="35"/>
      <c r="R452" s="24">
        <f t="shared" ca="1" si="65"/>
        <v>113</v>
      </c>
    </row>
    <row r="453" spans="4:18" x14ac:dyDescent="0.25">
      <c r="D453" s="17">
        <f>'Local weather Data'!I447</f>
        <v>62945.441666666673</v>
      </c>
      <c r="E453" s="17">
        <f>'Local weather Data'!N448</f>
        <v>78733.100000000006</v>
      </c>
      <c r="F453" s="17">
        <f>'Local weather Data'!S448</f>
        <v>49145.999999999993</v>
      </c>
      <c r="G453" s="17">
        <f>'Local weather Data'!AA448</f>
        <v>71864.350000000006</v>
      </c>
      <c r="H453" s="17">
        <f>'Local weather Data'!AI448</f>
        <v>85673.941666666666</v>
      </c>
      <c r="J453" s="22">
        <v>41355</v>
      </c>
      <c r="K453" s="23">
        <f t="shared" ca="1" si="69"/>
        <v>41467</v>
      </c>
      <c r="L453" s="23">
        <f t="shared" si="63"/>
        <v>41453</v>
      </c>
      <c r="M453" s="24">
        <f t="shared" ca="1" si="66"/>
        <v>-14</v>
      </c>
      <c r="N453" s="23">
        <f t="shared" si="64"/>
        <v>41482</v>
      </c>
      <c r="O453" s="23">
        <f t="shared" si="67"/>
        <v>41466</v>
      </c>
      <c r="P453" s="23">
        <f t="shared" si="68"/>
        <v>41453</v>
      </c>
      <c r="Q453" s="35"/>
      <c r="R453" s="24">
        <f t="shared" ca="1" si="65"/>
        <v>112</v>
      </c>
    </row>
    <row r="454" spans="4:18" x14ac:dyDescent="0.25">
      <c r="D454" s="17">
        <f>'Local weather Data'!I448</f>
        <v>62982.241666666676</v>
      </c>
      <c r="E454" s="17">
        <f>'Local weather Data'!N449</f>
        <v>78800.841666666674</v>
      </c>
      <c r="F454" s="17">
        <f>'Local weather Data'!S449</f>
        <v>49152.158333333326</v>
      </c>
      <c r="G454" s="17">
        <f>'Local weather Data'!AA449</f>
        <v>71901.3</v>
      </c>
      <c r="H454" s="17">
        <f>'Local weather Data'!AI449</f>
        <v>85741.683333333334</v>
      </c>
      <c r="J454" s="22">
        <v>41356</v>
      </c>
      <c r="K454" s="23">
        <f t="shared" ca="1" si="69"/>
        <v>41467</v>
      </c>
      <c r="L454" s="23">
        <f t="shared" si="63"/>
        <v>41453</v>
      </c>
      <c r="M454" s="24">
        <f t="shared" ca="1" si="66"/>
        <v>-14</v>
      </c>
      <c r="N454" s="23">
        <f t="shared" si="64"/>
        <v>41482</v>
      </c>
      <c r="O454" s="23">
        <f t="shared" si="67"/>
        <v>41466</v>
      </c>
      <c r="P454" s="23">
        <f t="shared" si="68"/>
        <v>41453</v>
      </c>
      <c r="Q454" s="35"/>
      <c r="R454" s="24">
        <f t="shared" ca="1" si="65"/>
        <v>111</v>
      </c>
    </row>
    <row r="455" spans="4:18" x14ac:dyDescent="0.25">
      <c r="D455" s="17">
        <f>'Local weather Data'!I449</f>
        <v>63019.191666666673</v>
      </c>
      <c r="E455" s="17">
        <f>'Local weather Data'!N450</f>
        <v>78868.858333333337</v>
      </c>
      <c r="F455" s="17">
        <f>'Local weather Data'!S450</f>
        <v>49158.34166666666</v>
      </c>
      <c r="G455" s="17">
        <f>'Local weather Data'!AA450</f>
        <v>71938.400000000009</v>
      </c>
      <c r="H455" s="17">
        <f>'Local weather Data'!AI450</f>
        <v>85809.7</v>
      </c>
      <c r="J455" s="22">
        <v>41357</v>
      </c>
      <c r="K455" s="23">
        <f t="shared" ca="1" si="69"/>
        <v>41467</v>
      </c>
      <c r="L455" s="23">
        <f t="shared" ref="L455:L518" si="70">LOOKUP(E455+$B$8,$E$7:$E$735,$J$7:$J$735)</f>
        <v>41453</v>
      </c>
      <c r="M455" s="24">
        <f t="shared" ca="1" si="66"/>
        <v>-14</v>
      </c>
      <c r="N455" s="23">
        <f t="shared" ref="N455:N518" si="71">LOOKUP(F455+$B$8,$F$7:$F$735,$J$7:$J$735)</f>
        <v>41482</v>
      </c>
      <c r="O455" s="23">
        <f t="shared" si="67"/>
        <v>41466</v>
      </c>
      <c r="P455" s="23">
        <f t="shared" si="68"/>
        <v>41453</v>
      </c>
      <c r="Q455" s="35"/>
      <c r="R455" s="24">
        <f t="shared" ref="R455:R518" ca="1" si="72">K455-J455</f>
        <v>110</v>
      </c>
    </row>
    <row r="456" spans="4:18" x14ac:dyDescent="0.25">
      <c r="D456" s="17">
        <f>'Local weather Data'!I450</f>
        <v>63056.291666666672</v>
      </c>
      <c r="E456" s="17">
        <f>'Local weather Data'!N451</f>
        <v>78943.358333333337</v>
      </c>
      <c r="F456" s="17">
        <f>'Local weather Data'!S451</f>
        <v>49170.758333333324</v>
      </c>
      <c r="G456" s="17">
        <f>'Local weather Data'!AA451</f>
        <v>71981.858333333337</v>
      </c>
      <c r="H456" s="17">
        <f>'Local weather Data'!AI451</f>
        <v>85884.2</v>
      </c>
      <c r="J456" s="22">
        <v>41358</v>
      </c>
      <c r="K456" s="23">
        <f t="shared" ca="1" si="69"/>
        <v>41467</v>
      </c>
      <c r="L456" s="23">
        <f t="shared" si="70"/>
        <v>41454</v>
      </c>
      <c r="M456" s="24">
        <f t="shared" ref="M456:M519" ca="1" si="73">L456-K456</f>
        <v>-13</v>
      </c>
      <c r="N456" s="23">
        <f t="shared" si="71"/>
        <v>41482</v>
      </c>
      <c r="O456" s="23">
        <f t="shared" ref="O456:O519" si="74">LOOKUP(G456+$B$8,$G$7:$G$735,$J$7:$J$735)</f>
        <v>41466</v>
      </c>
      <c r="P456" s="23">
        <f t="shared" ref="P456:P519" si="75">LOOKUP(H456+$B$8,$H$7:$H$735,$J$7:$J$735)</f>
        <v>41454</v>
      </c>
      <c r="Q456" s="35"/>
      <c r="R456" s="24">
        <f t="shared" ca="1" si="72"/>
        <v>109</v>
      </c>
    </row>
    <row r="457" spans="4:18" x14ac:dyDescent="0.25">
      <c r="D457" s="17">
        <f>'Local weather Data'!I451</f>
        <v>63099.750000000007</v>
      </c>
      <c r="E457" s="17">
        <f>'Local weather Data'!N452</f>
        <v>79018.15833333334</v>
      </c>
      <c r="F457" s="17">
        <f>'Local weather Data'!S452</f>
        <v>49183.224999999991</v>
      </c>
      <c r="G457" s="17">
        <f>'Local weather Data'!AA452</f>
        <v>72025.491666666669</v>
      </c>
      <c r="H457" s="17">
        <f>'Local weather Data'!AI452</f>
        <v>85959</v>
      </c>
      <c r="J457" s="22">
        <v>41359</v>
      </c>
      <c r="K457" s="23">
        <f t="shared" ca="1" si="69"/>
        <v>41467</v>
      </c>
      <c r="L457" s="23">
        <f t="shared" si="70"/>
        <v>41454</v>
      </c>
      <c r="M457" s="24">
        <f t="shared" ca="1" si="73"/>
        <v>-13</v>
      </c>
      <c r="N457" s="23">
        <f t="shared" si="71"/>
        <v>41482</v>
      </c>
      <c r="O457" s="23">
        <f t="shared" si="74"/>
        <v>41466</v>
      </c>
      <c r="P457" s="23">
        <f t="shared" si="75"/>
        <v>41454</v>
      </c>
      <c r="Q457" s="35"/>
      <c r="R457" s="24">
        <f t="shared" ca="1" si="72"/>
        <v>108</v>
      </c>
    </row>
    <row r="458" spans="4:18" x14ac:dyDescent="0.25">
      <c r="D458" s="17">
        <f>'Local weather Data'!I452</f>
        <v>63143.383333333339</v>
      </c>
      <c r="E458" s="17">
        <f>'Local weather Data'!N453</f>
        <v>79099.516666666677</v>
      </c>
      <c r="F458" s="17">
        <f>'Local weather Data'!S453</f>
        <v>49201.999999999993</v>
      </c>
      <c r="G458" s="17">
        <f>'Local weather Data'!AA453</f>
        <v>72075.558333333334</v>
      </c>
      <c r="H458" s="17">
        <f>'Local weather Data'!AI453</f>
        <v>86040.358333333337</v>
      </c>
      <c r="J458" s="22">
        <v>41360</v>
      </c>
      <c r="K458" s="23">
        <f t="shared" ca="1" si="69"/>
        <v>41467</v>
      </c>
      <c r="L458" s="23">
        <f t="shared" si="70"/>
        <v>41454</v>
      </c>
      <c r="M458" s="24">
        <f t="shared" ca="1" si="73"/>
        <v>-13</v>
      </c>
      <c r="N458" s="23">
        <f t="shared" si="71"/>
        <v>41482</v>
      </c>
      <c r="O458" s="23">
        <f t="shared" si="74"/>
        <v>41466</v>
      </c>
      <c r="P458" s="23">
        <f t="shared" si="75"/>
        <v>41454</v>
      </c>
      <c r="Q458" s="35"/>
      <c r="R458" s="24">
        <f t="shared" ca="1" si="72"/>
        <v>107</v>
      </c>
    </row>
    <row r="459" spans="4:18" x14ac:dyDescent="0.25">
      <c r="D459" s="17">
        <f>'Local weather Data'!I453</f>
        <v>63193.450000000004</v>
      </c>
      <c r="E459" s="17">
        <f>'Local weather Data'!N454</f>
        <v>79181.200000000012</v>
      </c>
      <c r="F459" s="17">
        <f>'Local weather Data'!S454</f>
        <v>49220.849999999991</v>
      </c>
      <c r="G459" s="17">
        <f>'Local weather Data'!AA454</f>
        <v>72125.824999999997</v>
      </c>
      <c r="H459" s="17">
        <f>'Local weather Data'!AI454</f>
        <v>86122.041666666672</v>
      </c>
      <c r="J459" s="22">
        <v>41361</v>
      </c>
      <c r="K459" s="23">
        <f t="shared" ca="1" si="69"/>
        <v>41467</v>
      </c>
      <c r="L459" s="23">
        <f t="shared" si="70"/>
        <v>41454</v>
      </c>
      <c r="M459" s="24">
        <f t="shared" ca="1" si="73"/>
        <v>-13</v>
      </c>
      <c r="N459" s="23">
        <f t="shared" si="71"/>
        <v>41482</v>
      </c>
      <c r="O459" s="23">
        <f t="shared" si="74"/>
        <v>41466</v>
      </c>
      <c r="P459" s="23">
        <f t="shared" si="75"/>
        <v>41454</v>
      </c>
      <c r="Q459" s="35"/>
      <c r="R459" s="24">
        <f t="shared" ca="1" si="72"/>
        <v>106</v>
      </c>
    </row>
    <row r="460" spans="4:18" x14ac:dyDescent="0.25">
      <c r="D460" s="17">
        <f>'Local weather Data'!I454</f>
        <v>63243.716666666674</v>
      </c>
      <c r="E460" s="17">
        <f>'Local weather Data'!N455</f>
        <v>79269.633333333346</v>
      </c>
      <c r="F460" s="17">
        <f>'Local weather Data'!S455</f>
        <v>49246.116666666661</v>
      </c>
      <c r="G460" s="17">
        <f>'Local weather Data'!AA455</f>
        <v>72182.675000000003</v>
      </c>
      <c r="H460" s="17">
        <f>'Local weather Data'!AI455</f>
        <v>86210.475000000006</v>
      </c>
      <c r="J460" s="22">
        <v>41362</v>
      </c>
      <c r="K460" s="23">
        <f t="shared" ca="1" si="69"/>
        <v>41468</v>
      </c>
      <c r="L460" s="23">
        <f t="shared" si="70"/>
        <v>41454</v>
      </c>
      <c r="M460" s="24">
        <f t="shared" ca="1" si="73"/>
        <v>-14</v>
      </c>
      <c r="N460" s="23">
        <f t="shared" si="71"/>
        <v>41482</v>
      </c>
      <c r="O460" s="23">
        <f t="shared" si="74"/>
        <v>41467</v>
      </c>
      <c r="P460" s="23">
        <f t="shared" si="75"/>
        <v>41454</v>
      </c>
      <c r="Q460" s="35"/>
      <c r="R460" s="24">
        <f t="shared" ca="1" si="72"/>
        <v>106</v>
      </c>
    </row>
    <row r="461" spans="4:18" x14ac:dyDescent="0.25">
      <c r="D461" s="17">
        <f>'Local weather Data'!I455</f>
        <v>63300.566666666673</v>
      </c>
      <c r="E461" s="17">
        <f>'Local weather Data'!N456</f>
        <v>79358.300000000017</v>
      </c>
      <c r="F461" s="17">
        <f>'Local weather Data'!S456</f>
        <v>49271.45</v>
      </c>
      <c r="G461" s="17">
        <f>'Local weather Data'!AA456</f>
        <v>72239.675000000003</v>
      </c>
      <c r="H461" s="17">
        <f>'Local weather Data'!AI456</f>
        <v>86299.141666666677</v>
      </c>
      <c r="J461" s="22">
        <v>41363</v>
      </c>
      <c r="K461" s="23">
        <f t="shared" ca="1" si="69"/>
        <v>41468</v>
      </c>
      <c r="L461" s="23">
        <f t="shared" si="70"/>
        <v>41454</v>
      </c>
      <c r="M461" s="24">
        <f t="shared" ca="1" si="73"/>
        <v>-14</v>
      </c>
      <c r="N461" s="23">
        <f t="shared" si="71"/>
        <v>41482</v>
      </c>
      <c r="O461" s="23">
        <f t="shared" si="74"/>
        <v>41467</v>
      </c>
      <c r="P461" s="23">
        <f t="shared" si="75"/>
        <v>41454</v>
      </c>
      <c r="Q461" s="35"/>
      <c r="R461" s="24">
        <f t="shared" ca="1" si="72"/>
        <v>105</v>
      </c>
    </row>
    <row r="462" spans="4:18" x14ac:dyDescent="0.25">
      <c r="D462" s="17">
        <f>'Local weather Data'!I456</f>
        <v>63357.566666666673</v>
      </c>
      <c r="E462" s="17">
        <f>'Local weather Data'!N457</f>
        <v>79447.31666666668</v>
      </c>
      <c r="F462" s="17">
        <f>'Local weather Data'!S457</f>
        <v>49296.883333333331</v>
      </c>
      <c r="G462" s="17">
        <f>'Local weather Data'!AA457</f>
        <v>72296.900000000009</v>
      </c>
      <c r="H462" s="17">
        <f>'Local weather Data'!AI457</f>
        <v>86388.15833333334</v>
      </c>
      <c r="J462" s="22">
        <v>41364</v>
      </c>
      <c r="K462" s="23">
        <f t="shared" ca="1" si="69"/>
        <v>41468</v>
      </c>
      <c r="L462" s="23">
        <f t="shared" si="70"/>
        <v>41455</v>
      </c>
      <c r="M462" s="24">
        <f t="shared" ca="1" si="73"/>
        <v>-13</v>
      </c>
      <c r="N462" s="23">
        <f t="shared" si="71"/>
        <v>41482</v>
      </c>
      <c r="O462" s="23">
        <f t="shared" si="74"/>
        <v>41467</v>
      </c>
      <c r="P462" s="23">
        <f t="shared" si="75"/>
        <v>41455</v>
      </c>
      <c r="Q462" s="35"/>
      <c r="R462" s="24">
        <f t="shared" ca="1" si="72"/>
        <v>104</v>
      </c>
    </row>
    <row r="463" spans="4:18" x14ac:dyDescent="0.25">
      <c r="D463" s="17">
        <f>'Local weather Data'!I457</f>
        <v>63414.791666666672</v>
      </c>
      <c r="E463" s="17">
        <f>'Local weather Data'!N458</f>
        <v>79543.06666666668</v>
      </c>
      <c r="F463" s="17">
        <f>'Local weather Data'!S458</f>
        <v>49328.799999999996</v>
      </c>
      <c r="G463" s="17">
        <f>'Local weather Data'!AA458</f>
        <v>72360.733333333337</v>
      </c>
      <c r="H463" s="17">
        <f>'Local weather Data'!AI458</f>
        <v>86483.90833333334</v>
      </c>
      <c r="J463" s="22">
        <v>41365</v>
      </c>
      <c r="K463" s="23">
        <f t="shared" ca="1" si="69"/>
        <v>41468</v>
      </c>
      <c r="L463" s="23">
        <f t="shared" si="70"/>
        <v>41455</v>
      </c>
      <c r="M463" s="24">
        <f t="shared" ca="1" si="73"/>
        <v>-13</v>
      </c>
      <c r="N463" s="23">
        <f t="shared" si="71"/>
        <v>41483</v>
      </c>
      <c r="O463" s="23">
        <f t="shared" si="74"/>
        <v>41467</v>
      </c>
      <c r="P463" s="23">
        <f t="shared" si="75"/>
        <v>41455</v>
      </c>
      <c r="Q463" s="35"/>
      <c r="R463" s="24">
        <f t="shared" ca="1" si="72"/>
        <v>103</v>
      </c>
    </row>
    <row r="464" spans="4:18" x14ac:dyDescent="0.25">
      <c r="D464" s="17">
        <f>'Local weather Data'!I458</f>
        <v>63478.625000000007</v>
      </c>
      <c r="E464" s="17">
        <f>'Local weather Data'!N459</f>
        <v>79639.19166666668</v>
      </c>
      <c r="F464" s="17">
        <f>'Local weather Data'!S459</f>
        <v>49360.84166666666</v>
      </c>
      <c r="G464" s="17">
        <f>'Local weather Data'!AA459</f>
        <v>72424.816666666666</v>
      </c>
      <c r="H464" s="17">
        <f>'Local weather Data'!AI459</f>
        <v>86580.03333333334</v>
      </c>
      <c r="J464" s="22">
        <v>41366</v>
      </c>
      <c r="K464" s="23">
        <f t="shared" ca="1" si="69"/>
        <v>41468</v>
      </c>
      <c r="L464" s="23">
        <f t="shared" si="70"/>
        <v>41455</v>
      </c>
      <c r="M464" s="24">
        <f t="shared" ca="1" si="73"/>
        <v>-13</v>
      </c>
      <c r="N464" s="23">
        <f t="shared" si="71"/>
        <v>41483</v>
      </c>
      <c r="O464" s="23">
        <f t="shared" si="74"/>
        <v>41467</v>
      </c>
      <c r="P464" s="23">
        <f t="shared" si="75"/>
        <v>41455</v>
      </c>
      <c r="Q464" s="35"/>
      <c r="R464" s="24">
        <f t="shared" ca="1" si="72"/>
        <v>102</v>
      </c>
    </row>
    <row r="465" spans="4:18" x14ac:dyDescent="0.25">
      <c r="D465" s="17">
        <f>'Local weather Data'!I459</f>
        <v>63542.708333333343</v>
      </c>
      <c r="E465" s="17">
        <f>'Local weather Data'!N460</f>
        <v>79742.125000000015</v>
      </c>
      <c r="F465" s="17">
        <f>'Local weather Data'!S460</f>
        <v>49399.441666666658</v>
      </c>
      <c r="G465" s="17">
        <f>'Local weather Data'!AA460</f>
        <v>72495.583333333328</v>
      </c>
      <c r="H465" s="17">
        <f>'Local weather Data'!AI460</f>
        <v>86682.966666666674</v>
      </c>
      <c r="J465" s="22">
        <v>41367</v>
      </c>
      <c r="K465" s="23">
        <f t="shared" ca="1" si="69"/>
        <v>41468</v>
      </c>
      <c r="L465" s="23">
        <f t="shared" si="70"/>
        <v>41455</v>
      </c>
      <c r="M465" s="24">
        <f t="shared" ca="1" si="73"/>
        <v>-13</v>
      </c>
      <c r="N465" s="23">
        <f t="shared" si="71"/>
        <v>41483</v>
      </c>
      <c r="O465" s="23">
        <f t="shared" si="74"/>
        <v>41467</v>
      </c>
      <c r="P465" s="23">
        <f t="shared" si="75"/>
        <v>41455</v>
      </c>
      <c r="Q465" s="35"/>
      <c r="R465" s="24">
        <f t="shared" ca="1" si="72"/>
        <v>101</v>
      </c>
    </row>
    <row r="466" spans="4:18" x14ac:dyDescent="0.25">
      <c r="D466" s="17">
        <f>'Local weather Data'!I460</f>
        <v>63613.475000000013</v>
      </c>
      <c r="E466" s="17">
        <f>'Local weather Data'!N461</f>
        <v>79845.458333333343</v>
      </c>
      <c r="F466" s="17">
        <f>'Local weather Data'!S461</f>
        <v>49438.191666666658</v>
      </c>
      <c r="G466" s="17">
        <f>'Local weather Data'!AA461</f>
        <v>72566.625</v>
      </c>
      <c r="H466" s="17">
        <f>'Local weather Data'!AI461</f>
        <v>86786.3</v>
      </c>
      <c r="J466" s="22">
        <v>41368</v>
      </c>
      <c r="K466" s="23">
        <f t="shared" ca="1" si="69"/>
        <v>41468</v>
      </c>
      <c r="L466" s="23">
        <f t="shared" si="70"/>
        <v>41455</v>
      </c>
      <c r="M466" s="24">
        <f t="shared" ca="1" si="73"/>
        <v>-13</v>
      </c>
      <c r="N466" s="23">
        <f t="shared" si="71"/>
        <v>41483</v>
      </c>
      <c r="O466" s="23">
        <f t="shared" si="74"/>
        <v>41467</v>
      </c>
      <c r="P466" s="23">
        <f t="shared" si="75"/>
        <v>41455</v>
      </c>
      <c r="Q466" s="35"/>
      <c r="R466" s="24">
        <f t="shared" ca="1" si="72"/>
        <v>100</v>
      </c>
    </row>
    <row r="467" spans="4:18" x14ac:dyDescent="0.25">
      <c r="D467" s="17">
        <f>'Local weather Data'!I461</f>
        <v>63684.516666666677</v>
      </c>
      <c r="E467" s="17">
        <f>'Local weather Data'!N462</f>
        <v>79955.675000000003</v>
      </c>
      <c r="F467" s="17">
        <f>'Local weather Data'!S462</f>
        <v>49483.57499999999</v>
      </c>
      <c r="G467" s="17">
        <f>'Local weather Data'!AA462</f>
        <v>72644.425000000003</v>
      </c>
      <c r="H467" s="17">
        <f>'Local weather Data'!AI462</f>
        <v>86896.516666666663</v>
      </c>
      <c r="J467" s="22">
        <v>41369</v>
      </c>
      <c r="K467" s="23">
        <f t="shared" ca="1" si="69"/>
        <v>41469</v>
      </c>
      <c r="L467" s="23">
        <f t="shared" si="70"/>
        <v>41455</v>
      </c>
      <c r="M467" s="24">
        <f t="shared" ca="1" si="73"/>
        <v>-14</v>
      </c>
      <c r="N467" s="23">
        <f t="shared" si="71"/>
        <v>41483</v>
      </c>
      <c r="O467" s="23">
        <f t="shared" si="74"/>
        <v>41468</v>
      </c>
      <c r="P467" s="23">
        <f t="shared" si="75"/>
        <v>41455</v>
      </c>
      <c r="Q467" s="35"/>
      <c r="R467" s="24">
        <f t="shared" ca="1" si="72"/>
        <v>100</v>
      </c>
    </row>
    <row r="468" spans="4:18" x14ac:dyDescent="0.25">
      <c r="D468" s="17">
        <f>'Local weather Data'!I462</f>
        <v>63762.31666666668</v>
      </c>
      <c r="E468" s="17">
        <f>'Local weather Data'!N463</f>
        <v>80066.316666666666</v>
      </c>
      <c r="F468" s="17">
        <f>'Local weather Data'!S463</f>
        <v>49529.133333333324</v>
      </c>
      <c r="G468" s="17">
        <f>'Local weather Data'!AA463</f>
        <v>72722.525000000009</v>
      </c>
      <c r="H468" s="17">
        <f>'Local weather Data'!AI463</f>
        <v>87007.158333333326</v>
      </c>
      <c r="J468" s="22">
        <v>41370</v>
      </c>
      <c r="K468" s="23">
        <f t="shared" ref="K468:K531" ca="1" si="76">LOOKUP(D469+$B$8,$D$7:$D$736,$J$7:$J$735)</f>
        <v>41469</v>
      </c>
      <c r="L468" s="23">
        <f t="shared" si="70"/>
        <v>41456</v>
      </c>
      <c r="M468" s="24">
        <f t="shared" ca="1" si="73"/>
        <v>-13</v>
      </c>
      <c r="N468" s="23">
        <f t="shared" si="71"/>
        <v>41483</v>
      </c>
      <c r="O468" s="23">
        <f t="shared" si="74"/>
        <v>41468</v>
      </c>
      <c r="P468" s="23">
        <f t="shared" si="75"/>
        <v>41456</v>
      </c>
      <c r="Q468" s="35"/>
      <c r="R468" s="24">
        <f t="shared" ca="1" si="72"/>
        <v>99</v>
      </c>
    </row>
    <row r="469" spans="4:18" x14ac:dyDescent="0.25">
      <c r="D469" s="17">
        <f>'Local weather Data'!I463</f>
        <v>63840.416666666679</v>
      </c>
      <c r="E469" s="17">
        <f>'Local weather Data'!N464</f>
        <v>80177.383333333331</v>
      </c>
      <c r="F469" s="17">
        <f>'Local weather Data'!S464</f>
        <v>49574.866666666654</v>
      </c>
      <c r="G469" s="17">
        <f>'Local weather Data'!AA464</f>
        <v>72800.925000000003</v>
      </c>
      <c r="H469" s="17">
        <f>'Local weather Data'!AI464</f>
        <v>87118.224999999991</v>
      </c>
      <c r="J469" s="22">
        <v>41371</v>
      </c>
      <c r="K469" s="23">
        <f t="shared" ca="1" si="76"/>
        <v>41469</v>
      </c>
      <c r="L469" s="23">
        <f t="shared" si="70"/>
        <v>41456</v>
      </c>
      <c r="M469" s="24">
        <f t="shared" ca="1" si="73"/>
        <v>-13</v>
      </c>
      <c r="N469" s="23">
        <f t="shared" si="71"/>
        <v>41483</v>
      </c>
      <c r="O469" s="23">
        <f t="shared" si="74"/>
        <v>41468</v>
      </c>
      <c r="P469" s="23">
        <f t="shared" si="75"/>
        <v>41456</v>
      </c>
      <c r="Q469" s="35"/>
      <c r="R469" s="24">
        <f t="shared" ca="1" si="72"/>
        <v>98</v>
      </c>
    </row>
    <row r="470" spans="4:18" x14ac:dyDescent="0.25">
      <c r="D470" s="17">
        <f>'Local weather Data'!I464</f>
        <v>63918.81666666668</v>
      </c>
      <c r="E470" s="17">
        <f>'Local weather Data'!N465</f>
        <v>80295.433333333334</v>
      </c>
      <c r="F470" s="17">
        <f>'Local weather Data'!S465</f>
        <v>49627.333333333321</v>
      </c>
      <c r="G470" s="17">
        <f>'Local weather Data'!AA465</f>
        <v>72886.183333333334</v>
      </c>
      <c r="H470" s="17">
        <f>'Local weather Data'!AI465</f>
        <v>87236.274999999994</v>
      </c>
      <c r="J470" s="22">
        <v>41372</v>
      </c>
      <c r="K470" s="23">
        <f t="shared" ca="1" si="76"/>
        <v>41469</v>
      </c>
      <c r="L470" s="23">
        <f t="shared" si="70"/>
        <v>41456</v>
      </c>
      <c r="M470" s="24">
        <f t="shared" ca="1" si="73"/>
        <v>-13</v>
      </c>
      <c r="N470" s="23">
        <f t="shared" si="71"/>
        <v>41483</v>
      </c>
      <c r="O470" s="23">
        <f t="shared" si="74"/>
        <v>41468</v>
      </c>
      <c r="P470" s="23">
        <f t="shared" si="75"/>
        <v>41456</v>
      </c>
      <c r="Q470" s="35"/>
      <c r="R470" s="24">
        <f t="shared" ca="1" si="72"/>
        <v>97</v>
      </c>
    </row>
    <row r="471" spans="4:18" x14ac:dyDescent="0.25">
      <c r="D471" s="17">
        <f>'Local weather Data'!I465</f>
        <v>64004.075000000012</v>
      </c>
      <c r="E471" s="17">
        <f>'Local weather Data'!N466</f>
        <v>80413.933333333334</v>
      </c>
      <c r="F471" s="17">
        <f>'Local weather Data'!S466</f>
        <v>49679.999999999985</v>
      </c>
      <c r="G471" s="17">
        <f>'Local weather Data'!AA466</f>
        <v>72971.766666666663</v>
      </c>
      <c r="H471" s="17">
        <f>'Local weather Data'!AI466</f>
        <v>87354.774999999994</v>
      </c>
      <c r="J471" s="22">
        <v>41373</v>
      </c>
      <c r="K471" s="23">
        <f t="shared" ca="1" si="76"/>
        <v>41469</v>
      </c>
      <c r="L471" s="23">
        <f t="shared" si="70"/>
        <v>41456</v>
      </c>
      <c r="M471" s="24">
        <f t="shared" ca="1" si="73"/>
        <v>-13</v>
      </c>
      <c r="N471" s="23">
        <f t="shared" si="71"/>
        <v>41483</v>
      </c>
      <c r="O471" s="23">
        <f t="shared" si="74"/>
        <v>41468</v>
      </c>
      <c r="P471" s="23">
        <f t="shared" si="75"/>
        <v>41456</v>
      </c>
      <c r="Q471" s="35"/>
      <c r="R471" s="24">
        <f t="shared" ca="1" si="72"/>
        <v>96</v>
      </c>
    </row>
    <row r="472" spans="4:18" x14ac:dyDescent="0.25">
      <c r="D472" s="17">
        <f>'Local weather Data'!I466</f>
        <v>64089.658333333347</v>
      </c>
      <c r="E472" s="17">
        <f>'Local weather Data'!N467</f>
        <v>80539.491666666669</v>
      </c>
      <c r="F472" s="17">
        <f>'Local weather Data'!S467</f>
        <v>49739.474999999984</v>
      </c>
      <c r="G472" s="17">
        <f>'Local weather Data'!AA467</f>
        <v>73064.283333333326</v>
      </c>
      <c r="H472" s="17">
        <f>'Local weather Data'!AI467</f>
        <v>87480.333333333328</v>
      </c>
      <c r="J472" s="22">
        <v>41374</v>
      </c>
      <c r="K472" s="23">
        <f t="shared" ca="1" si="76"/>
        <v>41469</v>
      </c>
      <c r="L472" s="23">
        <f t="shared" si="70"/>
        <v>41457</v>
      </c>
      <c r="M472" s="24">
        <f t="shared" ca="1" si="73"/>
        <v>-12</v>
      </c>
      <c r="N472" s="23">
        <f t="shared" si="71"/>
        <v>41484</v>
      </c>
      <c r="O472" s="23">
        <f t="shared" si="74"/>
        <v>41468</v>
      </c>
      <c r="P472" s="23">
        <f t="shared" si="75"/>
        <v>41457</v>
      </c>
      <c r="Q472" s="35"/>
      <c r="R472" s="24">
        <f t="shared" ca="1" si="72"/>
        <v>95</v>
      </c>
    </row>
    <row r="473" spans="4:18" x14ac:dyDescent="0.25">
      <c r="D473" s="17">
        <f>'Local weather Data'!I467</f>
        <v>64182.175000000017</v>
      </c>
      <c r="E473" s="17">
        <f>'Local weather Data'!N468</f>
        <v>80665.366666666669</v>
      </c>
      <c r="F473" s="17">
        <f>'Local weather Data'!S468</f>
        <v>49799.099999999984</v>
      </c>
      <c r="G473" s="17">
        <f>'Local weather Data'!AA468</f>
        <v>73157.033333333326</v>
      </c>
      <c r="H473" s="17">
        <f>'Local weather Data'!AI468</f>
        <v>87606.208333333328</v>
      </c>
      <c r="J473" s="22">
        <v>41375</v>
      </c>
      <c r="K473" s="23">
        <f t="shared" ca="1" si="76"/>
        <v>41470</v>
      </c>
      <c r="L473" s="23">
        <f t="shared" si="70"/>
        <v>41457</v>
      </c>
      <c r="M473" s="24">
        <f t="shared" ca="1" si="73"/>
        <v>-13</v>
      </c>
      <c r="N473" s="23">
        <f t="shared" si="71"/>
        <v>41484</v>
      </c>
      <c r="O473" s="23">
        <f t="shared" si="74"/>
        <v>41469</v>
      </c>
      <c r="P473" s="23">
        <f t="shared" si="75"/>
        <v>41457</v>
      </c>
      <c r="Q473" s="35"/>
      <c r="R473" s="24">
        <f t="shared" ca="1" si="72"/>
        <v>95</v>
      </c>
    </row>
    <row r="474" spans="4:18" x14ac:dyDescent="0.25">
      <c r="D474" s="17">
        <f>'Local weather Data'!I468</f>
        <v>64274.925000000017</v>
      </c>
      <c r="E474" s="17">
        <f>'Local weather Data'!N469</f>
        <v>80798.366666666669</v>
      </c>
      <c r="F474" s="17">
        <f>'Local weather Data'!S469</f>
        <v>49865.599999999984</v>
      </c>
      <c r="G474" s="17">
        <f>'Local weather Data'!AA469</f>
        <v>73256.783333333326</v>
      </c>
      <c r="H474" s="17">
        <f>'Local weather Data'!AI469</f>
        <v>87739.208333333328</v>
      </c>
      <c r="J474" s="22">
        <v>41376</v>
      </c>
      <c r="K474" s="23">
        <f t="shared" ca="1" si="76"/>
        <v>41470</v>
      </c>
      <c r="L474" s="23">
        <f t="shared" si="70"/>
        <v>41457</v>
      </c>
      <c r="M474" s="24">
        <f t="shared" ca="1" si="73"/>
        <v>-13</v>
      </c>
      <c r="N474" s="23">
        <f t="shared" si="71"/>
        <v>41484</v>
      </c>
      <c r="O474" s="23">
        <f t="shared" si="74"/>
        <v>41469</v>
      </c>
      <c r="P474" s="23">
        <f t="shared" si="75"/>
        <v>41457</v>
      </c>
      <c r="Q474" s="35"/>
      <c r="R474" s="24">
        <f t="shared" ca="1" si="72"/>
        <v>94</v>
      </c>
    </row>
    <row r="475" spans="4:18" x14ac:dyDescent="0.25">
      <c r="D475" s="17">
        <f>'Local weather Data'!I469</f>
        <v>64374.675000000017</v>
      </c>
      <c r="E475" s="17">
        <f>'Local weather Data'!N470</f>
        <v>80932.03333333334</v>
      </c>
      <c r="F475" s="17">
        <f>'Local weather Data'!S470</f>
        <v>49932.43333333332</v>
      </c>
      <c r="G475" s="17">
        <f>'Local weather Data'!AA470</f>
        <v>73357.033333333326</v>
      </c>
      <c r="H475" s="17">
        <f>'Local weather Data'!AI470</f>
        <v>87872.875</v>
      </c>
      <c r="J475" s="22">
        <v>41377</v>
      </c>
      <c r="K475" s="23">
        <f t="shared" ca="1" si="76"/>
        <v>41470</v>
      </c>
      <c r="L475" s="23">
        <f t="shared" si="70"/>
        <v>41457</v>
      </c>
      <c r="M475" s="24">
        <f t="shared" ca="1" si="73"/>
        <v>-13</v>
      </c>
      <c r="N475" s="23">
        <f t="shared" si="71"/>
        <v>41484</v>
      </c>
      <c r="O475" s="23">
        <f t="shared" si="74"/>
        <v>41469</v>
      </c>
      <c r="P475" s="23">
        <f t="shared" si="75"/>
        <v>41457</v>
      </c>
      <c r="Q475" s="35"/>
      <c r="R475" s="24">
        <f t="shared" ca="1" si="72"/>
        <v>93</v>
      </c>
    </row>
    <row r="476" spans="4:18" x14ac:dyDescent="0.25">
      <c r="D476" s="17">
        <f>'Local weather Data'!I470</f>
        <v>64474.925000000017</v>
      </c>
      <c r="E476" s="17">
        <f>'Local weather Data'!N471</f>
        <v>81072.733333333337</v>
      </c>
      <c r="F476" s="17">
        <f>'Local weather Data'!S471</f>
        <v>50006.133333333317</v>
      </c>
      <c r="G476" s="17">
        <f>'Local weather Data'!AA471</f>
        <v>73464.233333333323</v>
      </c>
      <c r="H476" s="17">
        <f>'Local weather Data'!AI471</f>
        <v>88013.574999999997</v>
      </c>
      <c r="J476" s="22">
        <v>41378</v>
      </c>
      <c r="K476" s="23">
        <f t="shared" ca="1" si="76"/>
        <v>41470</v>
      </c>
      <c r="L476" s="23">
        <f t="shared" si="70"/>
        <v>41458</v>
      </c>
      <c r="M476" s="24">
        <f t="shared" ca="1" si="73"/>
        <v>-12</v>
      </c>
      <c r="N476" s="23">
        <f t="shared" si="71"/>
        <v>41484</v>
      </c>
      <c r="O476" s="23">
        <f t="shared" si="74"/>
        <v>41469</v>
      </c>
      <c r="P476" s="23">
        <f t="shared" si="75"/>
        <v>41458</v>
      </c>
      <c r="Q476" s="35"/>
      <c r="R476" s="24">
        <f t="shared" ca="1" si="72"/>
        <v>92</v>
      </c>
    </row>
    <row r="477" spans="4:18" x14ac:dyDescent="0.25">
      <c r="D477" s="17">
        <f>'Local weather Data'!I471</f>
        <v>64582.125000000015</v>
      </c>
      <c r="E477" s="17">
        <f>'Local weather Data'!N472</f>
        <v>81213.958333333343</v>
      </c>
      <c r="F477" s="17">
        <f>'Local weather Data'!S472</f>
        <v>50080.108333333315</v>
      </c>
      <c r="G477" s="17">
        <f>'Local weather Data'!AA472</f>
        <v>73571.833333333328</v>
      </c>
      <c r="H477" s="17">
        <f>'Local weather Data'!AI472</f>
        <v>88154.8</v>
      </c>
      <c r="J477" s="22">
        <v>41379</v>
      </c>
      <c r="K477" s="23">
        <f t="shared" ca="1" si="76"/>
        <v>41471</v>
      </c>
      <c r="L477" s="23">
        <f t="shared" si="70"/>
        <v>41458</v>
      </c>
      <c r="M477" s="24">
        <f t="shared" ca="1" si="73"/>
        <v>-13</v>
      </c>
      <c r="N477" s="23">
        <f t="shared" si="71"/>
        <v>41485</v>
      </c>
      <c r="O477" s="23">
        <f t="shared" si="74"/>
        <v>41470</v>
      </c>
      <c r="P477" s="23">
        <f t="shared" si="75"/>
        <v>41458</v>
      </c>
      <c r="Q477" s="35"/>
      <c r="R477" s="24">
        <f t="shared" ca="1" si="72"/>
        <v>92</v>
      </c>
    </row>
    <row r="478" spans="4:18" x14ac:dyDescent="0.25">
      <c r="D478" s="17">
        <f>'Local weather Data'!I472</f>
        <v>64689.725000000013</v>
      </c>
      <c r="E478" s="17">
        <f>'Local weather Data'!N473</f>
        <v>81362.458333333343</v>
      </c>
      <c r="F478" s="17">
        <f>'Local weather Data'!S473</f>
        <v>50161.108333333315</v>
      </c>
      <c r="G478" s="17">
        <f>'Local weather Data'!AA473</f>
        <v>73686.583333333328</v>
      </c>
      <c r="H478" s="17">
        <f>'Local weather Data'!AI473</f>
        <v>88303.3</v>
      </c>
      <c r="J478" s="22">
        <v>41380</v>
      </c>
      <c r="K478" s="23">
        <f t="shared" ca="1" si="76"/>
        <v>41471</v>
      </c>
      <c r="L478" s="23">
        <f t="shared" si="70"/>
        <v>41458</v>
      </c>
      <c r="M478" s="24">
        <f t="shared" ca="1" si="73"/>
        <v>-13</v>
      </c>
      <c r="N478" s="23">
        <f t="shared" si="71"/>
        <v>41485</v>
      </c>
      <c r="O478" s="23">
        <f t="shared" si="74"/>
        <v>41470</v>
      </c>
      <c r="P478" s="23">
        <f t="shared" si="75"/>
        <v>41458</v>
      </c>
      <c r="Q478" s="35"/>
      <c r="R478" s="24">
        <f t="shared" ca="1" si="72"/>
        <v>91</v>
      </c>
    </row>
    <row r="479" spans="4:18" x14ac:dyDescent="0.25">
      <c r="D479" s="17">
        <f>'Local weather Data'!I473</f>
        <v>64804.475000000013</v>
      </c>
      <c r="E479" s="17">
        <f>'Local weather Data'!N474</f>
        <v>81511.325000000012</v>
      </c>
      <c r="F479" s="17">
        <f>'Local weather Data'!S474</f>
        <v>50242.308333333312</v>
      </c>
      <c r="G479" s="17">
        <f>'Local weather Data'!AA474</f>
        <v>73801.616666666669</v>
      </c>
      <c r="H479" s="17">
        <f>'Local weather Data'!AI474</f>
        <v>88452.166666666672</v>
      </c>
      <c r="J479" s="22">
        <v>41381</v>
      </c>
      <c r="K479" s="23">
        <f t="shared" ca="1" si="76"/>
        <v>41471</v>
      </c>
      <c r="L479" s="23">
        <f t="shared" si="70"/>
        <v>41458</v>
      </c>
      <c r="M479" s="24">
        <f t="shared" ca="1" si="73"/>
        <v>-13</v>
      </c>
      <c r="N479" s="23">
        <f t="shared" si="71"/>
        <v>41485</v>
      </c>
      <c r="O479" s="23">
        <f t="shared" si="74"/>
        <v>41470</v>
      </c>
      <c r="P479" s="23">
        <f t="shared" si="75"/>
        <v>41458</v>
      </c>
      <c r="Q479" s="35"/>
      <c r="R479" s="24">
        <f t="shared" ca="1" si="72"/>
        <v>90</v>
      </c>
    </row>
    <row r="480" spans="4:18" x14ac:dyDescent="0.25">
      <c r="D480" s="17">
        <f>'Local weather Data'!I474</f>
        <v>64919.508333333346</v>
      </c>
      <c r="E480" s="17">
        <f>'Local weather Data'!N475</f>
        <v>81667.725000000006</v>
      </c>
      <c r="F480" s="17">
        <f>'Local weather Data'!S475</f>
        <v>50330.708333333314</v>
      </c>
      <c r="G480" s="17">
        <f>'Local weather Data'!AA475</f>
        <v>73924.016666666663</v>
      </c>
      <c r="H480" s="17">
        <f>'Local weather Data'!AI475</f>
        <v>88608.566666666666</v>
      </c>
      <c r="J480" s="22">
        <v>41382</v>
      </c>
      <c r="K480" s="23">
        <f t="shared" ca="1" si="76"/>
        <v>41471</v>
      </c>
      <c r="L480" s="23">
        <f t="shared" si="70"/>
        <v>41459</v>
      </c>
      <c r="M480" s="24">
        <f t="shared" ca="1" si="73"/>
        <v>-12</v>
      </c>
      <c r="N480" s="23">
        <f t="shared" si="71"/>
        <v>41485</v>
      </c>
      <c r="O480" s="23">
        <f t="shared" si="74"/>
        <v>41470</v>
      </c>
      <c r="P480" s="23">
        <f t="shared" si="75"/>
        <v>41459</v>
      </c>
      <c r="Q480" s="35"/>
      <c r="R480" s="24">
        <f t="shared" ca="1" si="72"/>
        <v>89</v>
      </c>
    </row>
    <row r="481" spans="4:18" x14ac:dyDescent="0.25">
      <c r="D481" s="17">
        <f>'Local weather Data'!I475</f>
        <v>65041.908333333347</v>
      </c>
      <c r="E481" s="17">
        <f>'Local weather Data'!N476</f>
        <v>81824.700000000012</v>
      </c>
      <c r="F481" s="17">
        <f>'Local weather Data'!S476</f>
        <v>50419.433333333312</v>
      </c>
      <c r="G481" s="17">
        <f>'Local weather Data'!AA476</f>
        <v>74046.866666666669</v>
      </c>
      <c r="H481" s="17">
        <f>'Local weather Data'!AI476</f>
        <v>88765.541666666672</v>
      </c>
      <c r="J481" s="22">
        <v>41383</v>
      </c>
      <c r="K481" s="23">
        <f t="shared" ca="1" si="76"/>
        <v>41472</v>
      </c>
      <c r="L481" s="23">
        <f t="shared" si="70"/>
        <v>41459</v>
      </c>
      <c r="M481" s="24">
        <f t="shared" ca="1" si="73"/>
        <v>-13</v>
      </c>
      <c r="N481" s="23">
        <f t="shared" si="71"/>
        <v>41485</v>
      </c>
      <c r="O481" s="23">
        <f t="shared" si="74"/>
        <v>41471</v>
      </c>
      <c r="P481" s="23">
        <f t="shared" si="75"/>
        <v>41459</v>
      </c>
      <c r="Q481" s="35"/>
      <c r="R481" s="24">
        <f t="shared" ca="1" si="72"/>
        <v>89</v>
      </c>
    </row>
    <row r="482" spans="4:18" x14ac:dyDescent="0.25">
      <c r="D482" s="17">
        <f>'Local weather Data'!I476</f>
        <v>65164.758333333346</v>
      </c>
      <c r="E482" s="17">
        <f>'Local weather Data'!N477</f>
        <v>81988.900000000009</v>
      </c>
      <c r="F482" s="17">
        <f>'Local weather Data'!S477</f>
        <v>50515.216666666645</v>
      </c>
      <c r="G482" s="17">
        <f>'Local weather Data'!AA477</f>
        <v>74176.858333333337</v>
      </c>
      <c r="H482" s="17">
        <f>'Local weather Data'!AI477</f>
        <v>88929.741666666669</v>
      </c>
      <c r="J482" s="22">
        <v>41384</v>
      </c>
      <c r="K482" s="23">
        <f t="shared" ca="1" si="76"/>
        <v>41472</v>
      </c>
      <c r="L482" s="23">
        <f t="shared" si="70"/>
        <v>41459</v>
      </c>
      <c r="M482" s="24">
        <f t="shared" ca="1" si="73"/>
        <v>-13</v>
      </c>
      <c r="N482" s="23">
        <f t="shared" si="71"/>
        <v>41486</v>
      </c>
      <c r="O482" s="23">
        <f t="shared" si="74"/>
        <v>41471</v>
      </c>
      <c r="P482" s="23">
        <f t="shared" si="75"/>
        <v>41459</v>
      </c>
      <c r="Q482" s="35"/>
      <c r="R482" s="24">
        <f t="shared" ca="1" si="72"/>
        <v>88</v>
      </c>
    </row>
    <row r="483" spans="4:18" x14ac:dyDescent="0.25">
      <c r="D483" s="17">
        <f>'Local weather Data'!I477</f>
        <v>65294.750000000015</v>
      </c>
      <c r="E483" s="17">
        <f>'Local weather Data'!N478</f>
        <v>82153.700000000012</v>
      </c>
      <c r="F483" s="17">
        <f>'Local weather Data'!S478</f>
        <v>50611.349999999977</v>
      </c>
      <c r="G483" s="17">
        <f>'Local weather Data'!AA478</f>
        <v>74307.324999999997</v>
      </c>
      <c r="H483" s="17">
        <f>'Local weather Data'!AI478</f>
        <v>89094.541666666672</v>
      </c>
      <c r="J483" s="22">
        <v>41385</v>
      </c>
      <c r="K483" s="23">
        <f t="shared" ca="1" si="76"/>
        <v>41472</v>
      </c>
      <c r="L483" s="23">
        <f t="shared" si="70"/>
        <v>41460</v>
      </c>
      <c r="M483" s="24">
        <f t="shared" ca="1" si="73"/>
        <v>-12</v>
      </c>
      <c r="N483" s="23">
        <f t="shared" si="71"/>
        <v>41486</v>
      </c>
      <c r="O483" s="23">
        <f t="shared" si="74"/>
        <v>41471</v>
      </c>
      <c r="P483" s="23">
        <f t="shared" si="75"/>
        <v>41460</v>
      </c>
      <c r="Q483" s="35"/>
      <c r="R483" s="24">
        <f t="shared" ca="1" si="72"/>
        <v>87</v>
      </c>
    </row>
    <row r="484" spans="4:18" x14ac:dyDescent="0.25">
      <c r="D484" s="17">
        <f>'Local weather Data'!I478</f>
        <v>65425.216666666682</v>
      </c>
      <c r="E484" s="17">
        <f>'Local weather Data'!N479</f>
        <v>82325.78333333334</v>
      </c>
      <c r="F484" s="17">
        <f>'Local weather Data'!S479</f>
        <v>50714.599999999977</v>
      </c>
      <c r="G484" s="17">
        <f>'Local weather Data'!AA479</f>
        <v>74444.991666666669</v>
      </c>
      <c r="H484" s="17">
        <f>'Local weather Data'!AI479</f>
        <v>89266.625</v>
      </c>
      <c r="J484" s="22">
        <v>41386</v>
      </c>
      <c r="K484" s="23">
        <f t="shared" ca="1" si="76"/>
        <v>41472</v>
      </c>
      <c r="L484" s="23">
        <f t="shared" si="70"/>
        <v>41460</v>
      </c>
      <c r="M484" s="24">
        <f t="shared" ca="1" si="73"/>
        <v>-12</v>
      </c>
      <c r="N484" s="23">
        <f t="shared" si="71"/>
        <v>41486</v>
      </c>
      <c r="O484" s="23">
        <f t="shared" si="74"/>
        <v>41471</v>
      </c>
      <c r="P484" s="23">
        <f t="shared" si="75"/>
        <v>41460</v>
      </c>
      <c r="Q484" s="35"/>
      <c r="R484" s="24">
        <f t="shared" ca="1" si="72"/>
        <v>86</v>
      </c>
    </row>
    <row r="485" spans="4:18" x14ac:dyDescent="0.25">
      <c r="D485" s="17">
        <f>'Local weather Data'!I479</f>
        <v>65562.883333333346</v>
      </c>
      <c r="E485" s="17">
        <f>'Local weather Data'!N480</f>
        <v>82505.616666666669</v>
      </c>
      <c r="F485" s="17">
        <f>'Local weather Data'!S480</f>
        <v>50818.349999999977</v>
      </c>
      <c r="G485" s="17">
        <f>'Local weather Data'!AA480</f>
        <v>74583.324999999997</v>
      </c>
      <c r="H485" s="17">
        <f>'Local weather Data'!AI480</f>
        <v>89446.458333333328</v>
      </c>
      <c r="J485" s="22">
        <v>41387</v>
      </c>
      <c r="K485" s="23">
        <f t="shared" ca="1" si="76"/>
        <v>41473</v>
      </c>
      <c r="L485" s="23">
        <f t="shared" si="70"/>
        <v>41460</v>
      </c>
      <c r="M485" s="24">
        <f t="shared" ca="1" si="73"/>
        <v>-13</v>
      </c>
      <c r="N485" s="23">
        <f t="shared" si="71"/>
        <v>41486</v>
      </c>
      <c r="O485" s="23">
        <f t="shared" si="74"/>
        <v>41472</v>
      </c>
      <c r="P485" s="23">
        <f t="shared" si="75"/>
        <v>41460</v>
      </c>
      <c r="Q485" s="35"/>
      <c r="R485" s="24">
        <f t="shared" ca="1" si="72"/>
        <v>86</v>
      </c>
    </row>
    <row r="486" spans="4:18" x14ac:dyDescent="0.25">
      <c r="D486" s="17">
        <f>'Local weather Data'!I480</f>
        <v>65701.216666666674</v>
      </c>
      <c r="E486" s="17">
        <f>'Local weather Data'!N481</f>
        <v>82692.816666666666</v>
      </c>
      <c r="F486" s="17">
        <f>'Local weather Data'!S481</f>
        <v>50929.283333333311</v>
      </c>
      <c r="G486" s="17">
        <f>'Local weather Data'!AA481</f>
        <v>74728.925000000003</v>
      </c>
      <c r="H486" s="17">
        <f>'Local weather Data'!AI481</f>
        <v>89633.658333333326</v>
      </c>
      <c r="J486" s="22">
        <v>41388</v>
      </c>
      <c r="K486" s="23">
        <f t="shared" ca="1" si="76"/>
        <v>41473</v>
      </c>
      <c r="L486" s="23">
        <f t="shared" si="70"/>
        <v>41461</v>
      </c>
      <c r="M486" s="24">
        <f t="shared" ca="1" si="73"/>
        <v>-12</v>
      </c>
      <c r="N486" s="23">
        <f t="shared" si="71"/>
        <v>41487</v>
      </c>
      <c r="O486" s="23">
        <f t="shared" si="74"/>
        <v>41472</v>
      </c>
      <c r="P486" s="23">
        <f t="shared" si="75"/>
        <v>41461</v>
      </c>
      <c r="Q486" s="35"/>
      <c r="R486" s="24">
        <f t="shared" ca="1" si="72"/>
        <v>85</v>
      </c>
    </row>
    <row r="487" spans="4:18" x14ac:dyDescent="0.25">
      <c r="D487" s="17">
        <f>'Local weather Data'!I481</f>
        <v>65846.81666666668</v>
      </c>
      <c r="E487" s="17">
        <f>'Local weather Data'!N482</f>
        <v>82880.691666666666</v>
      </c>
      <c r="F487" s="17">
        <f>'Local weather Data'!S482</f>
        <v>51040.616666666647</v>
      </c>
      <c r="G487" s="17">
        <f>'Local weather Data'!AA482</f>
        <v>74875.05</v>
      </c>
      <c r="H487" s="17">
        <f>'Local weather Data'!AI482</f>
        <v>89821.533333333326</v>
      </c>
      <c r="J487" s="22">
        <v>41389</v>
      </c>
      <c r="K487" s="23">
        <f t="shared" ca="1" si="76"/>
        <v>41473</v>
      </c>
      <c r="L487" s="23">
        <f t="shared" si="70"/>
        <v>41461</v>
      </c>
      <c r="M487" s="24">
        <f t="shared" ca="1" si="73"/>
        <v>-12</v>
      </c>
      <c r="N487" s="23">
        <f t="shared" si="71"/>
        <v>41487</v>
      </c>
      <c r="O487" s="23">
        <f t="shared" si="74"/>
        <v>41472</v>
      </c>
      <c r="P487" s="23">
        <f t="shared" si="75"/>
        <v>41461</v>
      </c>
      <c r="Q487" s="35"/>
      <c r="R487" s="24">
        <f t="shared" ca="1" si="72"/>
        <v>84</v>
      </c>
    </row>
    <row r="488" spans="4:18" x14ac:dyDescent="0.25">
      <c r="D488" s="17">
        <f>'Local weather Data'!I482</f>
        <v>65992.94166666668</v>
      </c>
      <c r="E488" s="17">
        <f>'Local weather Data'!N483</f>
        <v>83082.96666666666</v>
      </c>
      <c r="F488" s="17">
        <f>'Local weather Data'!S483</f>
        <v>51159.191666666644</v>
      </c>
      <c r="G488" s="17">
        <f>'Local weather Data'!AA483</f>
        <v>75028.5</v>
      </c>
      <c r="H488" s="17">
        <f>'Local weather Data'!AI483</f>
        <v>90023.80833333332</v>
      </c>
      <c r="J488" s="22">
        <v>41390</v>
      </c>
      <c r="K488" s="23">
        <f t="shared" ca="1" si="76"/>
        <v>41474</v>
      </c>
      <c r="L488" s="23">
        <f t="shared" si="70"/>
        <v>41461</v>
      </c>
      <c r="M488" s="24">
        <f t="shared" ca="1" si="73"/>
        <v>-13</v>
      </c>
      <c r="N488" s="23">
        <f t="shared" si="71"/>
        <v>41487</v>
      </c>
      <c r="O488" s="23">
        <f t="shared" si="74"/>
        <v>41473</v>
      </c>
      <c r="P488" s="23">
        <f t="shared" si="75"/>
        <v>41461</v>
      </c>
      <c r="Q488" s="35"/>
      <c r="R488" s="24">
        <f t="shared" ca="1" si="72"/>
        <v>84</v>
      </c>
    </row>
    <row r="489" spans="4:18" x14ac:dyDescent="0.25">
      <c r="D489" s="17">
        <f>'Local weather Data'!I483</f>
        <v>66146.391666666677</v>
      </c>
      <c r="E489" s="17">
        <f>'Local weather Data'!N484</f>
        <v>83285.96666666666</v>
      </c>
      <c r="F489" s="17">
        <f>'Local weather Data'!S484</f>
        <v>51278.191666666644</v>
      </c>
      <c r="G489" s="17">
        <f>'Local weather Data'!AA484</f>
        <v>75182.5</v>
      </c>
      <c r="H489" s="17">
        <f>'Local weather Data'!AI484</f>
        <v>90226.80833333332</v>
      </c>
      <c r="J489" s="22">
        <v>41391</v>
      </c>
      <c r="K489" s="23">
        <f t="shared" ca="1" si="76"/>
        <v>41474</v>
      </c>
      <c r="L489" s="23">
        <f t="shared" si="70"/>
        <v>41462</v>
      </c>
      <c r="M489" s="24">
        <f t="shared" ca="1" si="73"/>
        <v>-12</v>
      </c>
      <c r="N489" s="23">
        <f t="shared" si="71"/>
        <v>41488</v>
      </c>
      <c r="O489" s="23">
        <f t="shared" si="74"/>
        <v>41473</v>
      </c>
      <c r="P489" s="23">
        <f t="shared" si="75"/>
        <v>41462</v>
      </c>
      <c r="Q489" s="35"/>
      <c r="R489" s="24">
        <f t="shared" ca="1" si="72"/>
        <v>83</v>
      </c>
    </row>
    <row r="490" spans="4:18" x14ac:dyDescent="0.25">
      <c r="D490" s="17">
        <f>'Local weather Data'!I484</f>
        <v>66300.391666666677</v>
      </c>
      <c r="E490" s="17">
        <f>'Local weather Data'!N485</f>
        <v>83496.46666666666</v>
      </c>
      <c r="F490" s="17">
        <f>'Local weather Data'!S485</f>
        <v>51404.491666666647</v>
      </c>
      <c r="G490" s="17">
        <f>'Local weather Data'!AA485</f>
        <v>75343.883333333331</v>
      </c>
      <c r="H490" s="17">
        <f>'Local weather Data'!AI485</f>
        <v>90437.30833333332</v>
      </c>
      <c r="J490" s="22">
        <v>41392</v>
      </c>
      <c r="K490" s="23">
        <f t="shared" ca="1" si="76"/>
        <v>41474</v>
      </c>
      <c r="L490" s="23">
        <f t="shared" si="70"/>
        <v>41462</v>
      </c>
      <c r="M490" s="24">
        <f t="shared" ca="1" si="73"/>
        <v>-12</v>
      </c>
      <c r="N490" s="23">
        <f t="shared" si="71"/>
        <v>41488</v>
      </c>
      <c r="O490" s="23">
        <f t="shared" si="74"/>
        <v>41473</v>
      </c>
      <c r="P490" s="23">
        <f t="shared" si="75"/>
        <v>41462</v>
      </c>
      <c r="Q490" s="35"/>
      <c r="R490" s="24">
        <f t="shared" ca="1" si="72"/>
        <v>82</v>
      </c>
    </row>
    <row r="491" spans="4:18" x14ac:dyDescent="0.25">
      <c r="D491" s="17">
        <f>'Local weather Data'!I485</f>
        <v>66461.775000000009</v>
      </c>
      <c r="E491" s="17">
        <f>'Local weather Data'!N486</f>
        <v>83715.016666666663</v>
      </c>
      <c r="F491" s="17">
        <f>'Local weather Data'!S486</f>
        <v>51531.391666666648</v>
      </c>
      <c r="G491" s="17">
        <f>'Local weather Data'!AA486</f>
        <v>75506.033333333326</v>
      </c>
      <c r="H491" s="17">
        <f>'Local weather Data'!AI486</f>
        <v>90655.858333333323</v>
      </c>
      <c r="J491" s="22">
        <v>41393</v>
      </c>
      <c r="K491" s="23">
        <f t="shared" ca="1" si="76"/>
        <v>41475</v>
      </c>
      <c r="L491" s="23">
        <f t="shared" si="70"/>
        <v>41462</v>
      </c>
      <c r="M491" s="24">
        <f t="shared" ca="1" si="73"/>
        <v>-13</v>
      </c>
      <c r="N491" s="23">
        <f t="shared" si="71"/>
        <v>41488</v>
      </c>
      <c r="O491" s="23">
        <f t="shared" si="74"/>
        <v>41474</v>
      </c>
      <c r="P491" s="23">
        <f t="shared" si="75"/>
        <v>41462</v>
      </c>
      <c r="Q491" s="35"/>
      <c r="R491" s="24">
        <f t="shared" ca="1" si="72"/>
        <v>82</v>
      </c>
    </row>
    <row r="492" spans="4:18" x14ac:dyDescent="0.25">
      <c r="D492" s="17">
        <f>'Local weather Data'!I486</f>
        <v>66623.925000000003</v>
      </c>
      <c r="E492" s="17">
        <f>'Local weather Data'!N487</f>
        <v>83941.15</v>
      </c>
      <c r="F492" s="17">
        <f>'Local weather Data'!S487</f>
        <v>51665.658333333318</v>
      </c>
      <c r="G492" s="17">
        <f>'Local weather Data'!AA487</f>
        <v>75675.633333333331</v>
      </c>
      <c r="H492" s="17">
        <f>'Local weather Data'!AI487</f>
        <v>90881.991666666654</v>
      </c>
      <c r="J492" s="22">
        <v>41394</v>
      </c>
      <c r="K492" s="23">
        <f t="shared" ca="1" si="76"/>
        <v>41475</v>
      </c>
      <c r="L492" s="23">
        <f t="shared" si="70"/>
        <v>41463</v>
      </c>
      <c r="M492" s="24">
        <f t="shared" ca="1" si="73"/>
        <v>-12</v>
      </c>
      <c r="N492" s="23">
        <f t="shared" si="71"/>
        <v>41489</v>
      </c>
      <c r="O492" s="23">
        <f t="shared" si="74"/>
        <v>41474</v>
      </c>
      <c r="P492" s="23">
        <f t="shared" si="75"/>
        <v>41463</v>
      </c>
      <c r="Q492" s="35"/>
      <c r="R492" s="24">
        <f t="shared" ca="1" si="72"/>
        <v>81</v>
      </c>
    </row>
    <row r="493" spans="4:18" x14ac:dyDescent="0.25">
      <c r="D493" s="17">
        <f>'Local weather Data'!I487</f>
        <v>66793.525000000009</v>
      </c>
      <c r="E493" s="17">
        <f>'Local weather Data'!N488</f>
        <v>84175.174999999988</v>
      </c>
      <c r="F493" s="17">
        <f>'Local weather Data'!S488</f>
        <v>51800.399999999987</v>
      </c>
      <c r="G493" s="17">
        <f>'Local weather Data'!AA488</f>
        <v>75845.833333333328</v>
      </c>
      <c r="H493" s="17">
        <f>'Local weather Data'!AI488</f>
        <v>91116.016666666648</v>
      </c>
      <c r="J493" s="22">
        <v>41395</v>
      </c>
      <c r="K493" s="23">
        <f t="shared" ca="1" si="76"/>
        <v>41475</v>
      </c>
      <c r="L493" s="23">
        <f t="shared" si="70"/>
        <v>41463</v>
      </c>
      <c r="M493" s="24">
        <f t="shared" ca="1" si="73"/>
        <v>-12</v>
      </c>
      <c r="N493" s="23">
        <f t="shared" si="71"/>
        <v>41489</v>
      </c>
      <c r="O493" s="23">
        <f t="shared" si="74"/>
        <v>41474</v>
      </c>
      <c r="P493" s="23">
        <f t="shared" si="75"/>
        <v>41463</v>
      </c>
      <c r="Q493" s="35"/>
      <c r="R493" s="24">
        <f t="shared" ca="1" si="72"/>
        <v>80</v>
      </c>
    </row>
    <row r="494" spans="4:18" x14ac:dyDescent="0.25">
      <c r="D494" s="17">
        <f>'Local weather Data'!I488</f>
        <v>66963.725000000006</v>
      </c>
      <c r="E494" s="17">
        <f>'Local weather Data'!N489</f>
        <v>84416.858333333323</v>
      </c>
      <c r="F494" s="17">
        <f>'Local weather Data'!S489</f>
        <v>51942.566666666651</v>
      </c>
      <c r="G494" s="17">
        <f>'Local weather Data'!AA489</f>
        <v>76023.541666666657</v>
      </c>
      <c r="H494" s="17">
        <f>'Local weather Data'!AI489</f>
        <v>91357.699999999983</v>
      </c>
      <c r="J494" s="22">
        <v>41396</v>
      </c>
      <c r="K494" s="23">
        <f t="shared" ca="1" si="76"/>
        <v>41476</v>
      </c>
      <c r="L494" s="23">
        <f t="shared" si="70"/>
        <v>41464</v>
      </c>
      <c r="M494" s="24">
        <f t="shared" ca="1" si="73"/>
        <v>-12</v>
      </c>
      <c r="N494" s="23">
        <f t="shared" si="71"/>
        <v>41489</v>
      </c>
      <c r="O494" s="23">
        <f t="shared" si="74"/>
        <v>41475</v>
      </c>
      <c r="P494" s="23">
        <f t="shared" si="75"/>
        <v>41464</v>
      </c>
      <c r="Q494" s="35"/>
      <c r="R494" s="24">
        <f t="shared" ca="1" si="72"/>
        <v>80</v>
      </c>
    </row>
    <row r="495" spans="4:18" x14ac:dyDescent="0.25">
      <c r="D495" s="17">
        <f>'Local weather Data'!I489</f>
        <v>67141.433333333334</v>
      </c>
      <c r="E495" s="17">
        <f>'Local weather Data'!N490</f>
        <v>84659.108333333323</v>
      </c>
      <c r="F495" s="17">
        <f>'Local weather Data'!S490</f>
        <v>52085.066666666651</v>
      </c>
      <c r="G495" s="17">
        <f>'Local weather Data'!AA490</f>
        <v>76201.666666666657</v>
      </c>
      <c r="H495" s="17">
        <f>'Local weather Data'!AI490</f>
        <v>91599.949999999983</v>
      </c>
      <c r="J495" s="22">
        <v>41397</v>
      </c>
      <c r="K495" s="23">
        <f t="shared" ca="1" si="76"/>
        <v>41476</v>
      </c>
      <c r="L495" s="23">
        <f t="shared" si="70"/>
        <v>41464</v>
      </c>
      <c r="M495" s="24">
        <f t="shared" ca="1" si="73"/>
        <v>-12</v>
      </c>
      <c r="N495" s="23">
        <f t="shared" si="71"/>
        <v>41490</v>
      </c>
      <c r="O495" s="23">
        <f t="shared" si="74"/>
        <v>41475</v>
      </c>
      <c r="P495" s="23">
        <f t="shared" si="75"/>
        <v>41464</v>
      </c>
      <c r="Q495" s="35"/>
      <c r="R495" s="24">
        <f t="shared" ca="1" si="72"/>
        <v>79</v>
      </c>
    </row>
    <row r="496" spans="4:18" x14ac:dyDescent="0.25">
      <c r="D496" s="17">
        <f>'Local weather Data'!I490</f>
        <v>67319.558333333334</v>
      </c>
      <c r="E496" s="17">
        <f>'Local weather Data'!N491</f>
        <v>84916.508333333317</v>
      </c>
      <c r="F496" s="17">
        <f>'Local weather Data'!S491</f>
        <v>52235.216666666653</v>
      </c>
      <c r="G496" s="17">
        <f>'Local weather Data'!AA491</f>
        <v>76387.566666666651</v>
      </c>
      <c r="H496" s="17">
        <f>'Local weather Data'!AI491</f>
        <v>91857.349999999977</v>
      </c>
      <c r="J496" s="22">
        <v>41398</v>
      </c>
      <c r="K496" s="23">
        <f t="shared" ca="1" si="76"/>
        <v>41477</v>
      </c>
      <c r="L496" s="23">
        <f t="shared" si="70"/>
        <v>41465</v>
      </c>
      <c r="M496" s="24">
        <f t="shared" ca="1" si="73"/>
        <v>-12</v>
      </c>
      <c r="N496" s="23">
        <f t="shared" si="71"/>
        <v>41490</v>
      </c>
      <c r="O496" s="23">
        <f t="shared" si="74"/>
        <v>41476</v>
      </c>
      <c r="P496" s="23">
        <f t="shared" si="75"/>
        <v>41465</v>
      </c>
      <c r="Q496" s="35"/>
      <c r="R496" s="24">
        <f t="shared" ca="1" si="72"/>
        <v>79</v>
      </c>
    </row>
    <row r="497" spans="4:18" x14ac:dyDescent="0.25">
      <c r="D497" s="17">
        <f>'Local weather Data'!I491</f>
        <v>67505.458333333328</v>
      </c>
      <c r="E497" s="17">
        <f>'Local weather Data'!N492</f>
        <v>85174.508333333317</v>
      </c>
      <c r="F497" s="17">
        <f>'Local weather Data'!S492</f>
        <v>52385.716666666653</v>
      </c>
      <c r="G497" s="17">
        <f>'Local weather Data'!AA492</f>
        <v>76573.89999999998</v>
      </c>
      <c r="H497" s="17">
        <f>'Local weather Data'!AI492</f>
        <v>92115.349999999977</v>
      </c>
      <c r="J497" s="22">
        <v>41399</v>
      </c>
      <c r="K497" s="23">
        <f t="shared" ca="1" si="76"/>
        <v>41477</v>
      </c>
      <c r="L497" s="23">
        <f t="shared" si="70"/>
        <v>41465</v>
      </c>
      <c r="M497" s="24">
        <f t="shared" ca="1" si="73"/>
        <v>-12</v>
      </c>
      <c r="N497" s="23">
        <f t="shared" si="71"/>
        <v>41491</v>
      </c>
      <c r="O497" s="23">
        <f t="shared" si="74"/>
        <v>41476</v>
      </c>
      <c r="P497" s="23">
        <f t="shared" si="75"/>
        <v>41465</v>
      </c>
      <c r="Q497" s="35"/>
      <c r="R497" s="24">
        <f t="shared" ca="1" si="72"/>
        <v>78</v>
      </c>
    </row>
    <row r="498" spans="4:18" x14ac:dyDescent="0.25">
      <c r="D498" s="17">
        <f>'Local weather Data'!I492</f>
        <v>67691.791666666657</v>
      </c>
      <c r="E498" s="17">
        <f>'Local weather Data'!N493</f>
        <v>85440.599999999977</v>
      </c>
      <c r="F498" s="17">
        <f>'Local weather Data'!S493</f>
        <v>52543.93333333332</v>
      </c>
      <c r="G498" s="17">
        <f>'Local weather Data'!AA493</f>
        <v>76768.074999999983</v>
      </c>
      <c r="H498" s="17">
        <f>'Local weather Data'!AI493</f>
        <v>92381.441666666637</v>
      </c>
      <c r="J498" s="22">
        <v>41400</v>
      </c>
      <c r="K498" s="23">
        <f t="shared" ca="1" si="76"/>
        <v>41477</v>
      </c>
      <c r="L498" s="23">
        <f t="shared" si="70"/>
        <v>41466</v>
      </c>
      <c r="M498" s="24">
        <f t="shared" ca="1" si="73"/>
        <v>-11</v>
      </c>
      <c r="N498" s="23">
        <f t="shared" si="71"/>
        <v>41491</v>
      </c>
      <c r="O498" s="23">
        <f t="shared" si="74"/>
        <v>41476</v>
      </c>
      <c r="P498" s="23">
        <f t="shared" si="75"/>
        <v>41466</v>
      </c>
      <c r="Q498" s="35"/>
      <c r="R498" s="24">
        <f t="shared" ca="1" si="72"/>
        <v>77</v>
      </c>
    </row>
    <row r="499" spans="4:18" x14ac:dyDescent="0.25">
      <c r="D499" s="17">
        <f>'Local weather Data'!I493</f>
        <v>67885.96666666666</v>
      </c>
      <c r="E499" s="17">
        <f>'Local weather Data'!N494</f>
        <v>85714.833333333314</v>
      </c>
      <c r="F499" s="17">
        <f>'Local weather Data'!S494</f>
        <v>52702.69999999999</v>
      </c>
      <c r="G499" s="17">
        <f>'Local weather Data'!AA494</f>
        <v>76970.141666666648</v>
      </c>
      <c r="H499" s="17">
        <f>'Local weather Data'!AI494</f>
        <v>92655.674999999974</v>
      </c>
      <c r="J499" s="22">
        <v>41401</v>
      </c>
      <c r="K499" s="23">
        <f t="shared" ca="1" si="76"/>
        <v>41478</v>
      </c>
      <c r="L499" s="23">
        <f t="shared" si="70"/>
        <v>41466</v>
      </c>
      <c r="M499" s="24">
        <f t="shared" ca="1" si="73"/>
        <v>-12</v>
      </c>
      <c r="N499" s="23">
        <f t="shared" si="71"/>
        <v>41491</v>
      </c>
      <c r="O499" s="23">
        <f t="shared" si="74"/>
        <v>41477</v>
      </c>
      <c r="P499" s="23">
        <f t="shared" si="75"/>
        <v>41466</v>
      </c>
      <c r="Q499" s="35"/>
      <c r="R499" s="24">
        <f t="shared" ca="1" si="72"/>
        <v>77</v>
      </c>
    </row>
    <row r="500" spans="4:18" x14ac:dyDescent="0.25">
      <c r="D500" s="17">
        <f>'Local weather Data'!I494</f>
        <v>68088.033333333326</v>
      </c>
      <c r="E500" s="17">
        <f>'Local weather Data'!N495</f>
        <v>85996.93333333332</v>
      </c>
      <c r="F500" s="17">
        <f>'Local weather Data'!S495</f>
        <v>52869.066666666658</v>
      </c>
      <c r="G500" s="17">
        <f>'Local weather Data'!AA495</f>
        <v>77179.908333333311</v>
      </c>
      <c r="H500" s="17">
        <f>'Local weather Data'!AI495</f>
        <v>92937.77499999998</v>
      </c>
      <c r="J500" s="22">
        <v>41402</v>
      </c>
      <c r="K500" s="23">
        <f t="shared" ca="1" si="76"/>
        <v>41478</v>
      </c>
      <c r="L500" s="23">
        <f t="shared" si="70"/>
        <v>41467</v>
      </c>
      <c r="M500" s="24">
        <f t="shared" ca="1" si="73"/>
        <v>-11</v>
      </c>
      <c r="N500" s="23">
        <f t="shared" si="71"/>
        <v>41492</v>
      </c>
      <c r="O500" s="23">
        <f t="shared" si="74"/>
        <v>41477</v>
      </c>
      <c r="P500" s="23">
        <f t="shared" si="75"/>
        <v>41467</v>
      </c>
      <c r="Q500" s="35"/>
      <c r="R500" s="24">
        <f t="shared" ca="1" si="72"/>
        <v>76</v>
      </c>
    </row>
    <row r="501" spans="4:18" x14ac:dyDescent="0.25">
      <c r="D501" s="17">
        <f>'Local weather Data'!I495</f>
        <v>68297.799999999988</v>
      </c>
      <c r="E501" s="17">
        <f>'Local weather Data'!N496</f>
        <v>86286.93333333332</v>
      </c>
      <c r="F501" s="17">
        <f>'Local weather Data'!S496</f>
        <v>53035.816666666658</v>
      </c>
      <c r="G501" s="17">
        <f>'Local weather Data'!AA496</f>
        <v>77397.408333333311</v>
      </c>
      <c r="H501" s="17">
        <f>'Local weather Data'!AI496</f>
        <v>93227.77499999998</v>
      </c>
      <c r="J501" s="22">
        <v>41403</v>
      </c>
      <c r="K501" s="23">
        <f t="shared" ca="1" si="76"/>
        <v>41479</v>
      </c>
      <c r="L501" s="23">
        <f t="shared" si="70"/>
        <v>41467</v>
      </c>
      <c r="M501" s="24">
        <f t="shared" ca="1" si="73"/>
        <v>-12</v>
      </c>
      <c r="N501" s="23">
        <f t="shared" si="71"/>
        <v>41492</v>
      </c>
      <c r="O501" s="23">
        <f t="shared" si="74"/>
        <v>41478</v>
      </c>
      <c r="P501" s="23">
        <f t="shared" si="75"/>
        <v>41467</v>
      </c>
      <c r="Q501" s="35"/>
      <c r="R501" s="24">
        <f t="shared" ca="1" si="72"/>
        <v>76</v>
      </c>
    </row>
    <row r="502" spans="4:18" x14ac:dyDescent="0.25">
      <c r="D502" s="17">
        <f>'Local weather Data'!I496</f>
        <v>68515.299999999988</v>
      </c>
      <c r="E502" s="17">
        <f>'Local weather Data'!N497</f>
        <v>86577.599999999991</v>
      </c>
      <c r="F502" s="17">
        <f>'Local weather Data'!S497</f>
        <v>53202.94999999999</v>
      </c>
      <c r="G502" s="17">
        <f>'Local weather Data'!AA497</f>
        <v>77615.408333333311</v>
      </c>
      <c r="H502" s="17">
        <f>'Local weather Data'!AI497</f>
        <v>93518.441666666651</v>
      </c>
      <c r="J502" s="22">
        <v>41404</v>
      </c>
      <c r="K502" s="23">
        <f t="shared" ca="1" si="76"/>
        <v>41479</v>
      </c>
      <c r="L502" s="23">
        <f t="shared" si="70"/>
        <v>41468</v>
      </c>
      <c r="M502" s="24">
        <f t="shared" ca="1" si="73"/>
        <v>-11</v>
      </c>
      <c r="N502" s="23">
        <f t="shared" si="71"/>
        <v>41493</v>
      </c>
      <c r="O502" s="23">
        <f t="shared" si="74"/>
        <v>41478</v>
      </c>
      <c r="P502" s="23">
        <f t="shared" si="75"/>
        <v>41468</v>
      </c>
      <c r="Q502" s="35"/>
      <c r="R502" s="24">
        <f t="shared" ca="1" si="72"/>
        <v>75</v>
      </c>
    </row>
    <row r="503" spans="4:18" x14ac:dyDescent="0.25">
      <c r="D503" s="17">
        <f>'Local weather Data'!I497</f>
        <v>68733.299999999988</v>
      </c>
      <c r="E503" s="17">
        <f>'Local weather Data'!N498</f>
        <v>86876.55833333332</v>
      </c>
      <c r="F503" s="17">
        <f>'Local weather Data'!S498</f>
        <v>53377.94999999999</v>
      </c>
      <c r="G503" s="17">
        <f>'Local weather Data'!AA498</f>
        <v>77841.449999999983</v>
      </c>
      <c r="H503" s="17">
        <f>'Local weather Data'!AI498</f>
        <v>93817.39999999998</v>
      </c>
      <c r="J503" s="22">
        <v>41405</v>
      </c>
      <c r="K503" s="23">
        <f t="shared" ca="1" si="76"/>
        <v>41480</v>
      </c>
      <c r="L503" s="23">
        <f t="shared" si="70"/>
        <v>41468</v>
      </c>
      <c r="M503" s="24">
        <f t="shared" ca="1" si="73"/>
        <v>-12</v>
      </c>
      <c r="N503" s="23">
        <f t="shared" si="71"/>
        <v>41493</v>
      </c>
      <c r="O503" s="23">
        <f t="shared" si="74"/>
        <v>41479</v>
      </c>
      <c r="P503" s="23">
        <f t="shared" si="75"/>
        <v>41468</v>
      </c>
      <c r="Q503" s="35"/>
      <c r="R503" s="24">
        <f t="shared" ca="1" si="72"/>
        <v>75</v>
      </c>
    </row>
    <row r="504" spans="4:18" x14ac:dyDescent="0.25">
      <c r="D504" s="17">
        <f>'Local weather Data'!I498</f>
        <v>68959.34166666666</v>
      </c>
      <c r="E504" s="17">
        <f>'Local weather Data'!N499</f>
        <v>87183.508333333317</v>
      </c>
      <c r="F504" s="17">
        <f>'Local weather Data'!S499</f>
        <v>53553.349999999991</v>
      </c>
      <c r="G504" s="17">
        <f>'Local weather Data'!AA499</f>
        <v>78075.316666666651</v>
      </c>
      <c r="H504" s="17">
        <f>'Local weather Data'!AI499</f>
        <v>94124.349999999977</v>
      </c>
      <c r="J504" s="22">
        <v>41406</v>
      </c>
      <c r="K504" s="23">
        <f t="shared" ca="1" si="76"/>
        <v>41480</v>
      </c>
      <c r="L504" s="23">
        <f t="shared" si="70"/>
        <v>41469</v>
      </c>
      <c r="M504" s="24">
        <f t="shared" ca="1" si="73"/>
        <v>-11</v>
      </c>
      <c r="N504" s="23">
        <f t="shared" si="71"/>
        <v>41494</v>
      </c>
      <c r="O504" s="23">
        <f t="shared" si="74"/>
        <v>41479</v>
      </c>
      <c r="P504" s="23">
        <f t="shared" si="75"/>
        <v>41469</v>
      </c>
      <c r="Q504" s="35"/>
      <c r="R504" s="24">
        <f t="shared" ca="1" si="72"/>
        <v>74</v>
      </c>
    </row>
    <row r="505" spans="4:18" x14ac:dyDescent="0.25">
      <c r="D505" s="17">
        <f>'Local weather Data'!I499</f>
        <v>69193.208333333328</v>
      </c>
      <c r="E505" s="17">
        <f>'Local weather Data'!N500</f>
        <v>87498.483333333323</v>
      </c>
      <c r="F505" s="17">
        <f>'Local weather Data'!S500</f>
        <v>53736.474999999991</v>
      </c>
      <c r="G505" s="17">
        <f>'Local weather Data'!AA500</f>
        <v>78317.041666666657</v>
      </c>
      <c r="H505" s="17">
        <f>'Local weather Data'!AI500</f>
        <v>94439.324999999983</v>
      </c>
      <c r="J505" s="22">
        <v>41407</v>
      </c>
      <c r="K505" s="23">
        <f t="shared" ca="1" si="76"/>
        <v>41481</v>
      </c>
      <c r="L505" s="23">
        <f t="shared" si="70"/>
        <v>41469</v>
      </c>
      <c r="M505" s="24">
        <f t="shared" ca="1" si="73"/>
        <v>-12</v>
      </c>
      <c r="N505" s="23">
        <f t="shared" si="71"/>
        <v>41494</v>
      </c>
      <c r="O505" s="23">
        <f t="shared" si="74"/>
        <v>41480</v>
      </c>
      <c r="P505" s="23">
        <f t="shared" si="75"/>
        <v>41469</v>
      </c>
      <c r="Q505" s="35"/>
      <c r="R505" s="24">
        <f t="shared" ca="1" si="72"/>
        <v>74</v>
      </c>
    </row>
    <row r="506" spans="4:18" x14ac:dyDescent="0.25">
      <c r="D506" s="17">
        <f>'Local weather Data'!I500</f>
        <v>69434.933333333334</v>
      </c>
      <c r="E506" s="17">
        <f>'Local weather Data'!N501</f>
        <v>87814.174999999988</v>
      </c>
      <c r="F506" s="17">
        <f>'Local weather Data'!S501</f>
        <v>53920.016666666656</v>
      </c>
      <c r="G506" s="17">
        <f>'Local weather Data'!AA501</f>
        <v>78559.316666666651</v>
      </c>
      <c r="H506" s="17">
        <f>'Local weather Data'!AI501</f>
        <v>94755.016666666648</v>
      </c>
      <c r="J506" s="22">
        <v>41408</v>
      </c>
      <c r="K506" s="23">
        <f t="shared" ca="1" si="76"/>
        <v>41481</v>
      </c>
      <c r="L506" s="23">
        <f t="shared" si="70"/>
        <v>41470</v>
      </c>
      <c r="M506" s="24">
        <f t="shared" ca="1" si="73"/>
        <v>-11</v>
      </c>
      <c r="N506" s="23">
        <f t="shared" si="71"/>
        <v>41495</v>
      </c>
      <c r="O506" s="23">
        <f t="shared" si="74"/>
        <v>41480</v>
      </c>
      <c r="P506" s="23">
        <f t="shared" si="75"/>
        <v>41470</v>
      </c>
      <c r="Q506" s="35"/>
      <c r="R506" s="24">
        <f t="shared" ca="1" si="72"/>
        <v>73</v>
      </c>
    </row>
    <row r="507" spans="4:18" x14ac:dyDescent="0.25">
      <c r="D507" s="17">
        <f>'Local weather Data'!I501</f>
        <v>69677.208333333328</v>
      </c>
      <c r="E507" s="17">
        <f>'Local weather Data'!N502</f>
        <v>88138.30833333332</v>
      </c>
      <c r="F507" s="17">
        <f>'Local weather Data'!S502</f>
        <v>54104.18333333332</v>
      </c>
      <c r="G507" s="17">
        <f>'Local weather Data'!AA502</f>
        <v>78809.783333333311</v>
      </c>
      <c r="H507" s="17">
        <f>'Local weather Data'!AI502</f>
        <v>95079.14999999998</v>
      </c>
      <c r="J507" s="22">
        <v>41409</v>
      </c>
      <c r="K507" s="23">
        <f t="shared" ca="1" si="76"/>
        <v>41482</v>
      </c>
      <c r="L507" s="23">
        <f t="shared" si="70"/>
        <v>41471</v>
      </c>
      <c r="M507" s="24">
        <f t="shared" ca="1" si="73"/>
        <v>-11</v>
      </c>
      <c r="N507" s="23">
        <f t="shared" si="71"/>
        <v>41495</v>
      </c>
      <c r="O507" s="23">
        <f t="shared" si="74"/>
        <v>41481</v>
      </c>
      <c r="P507" s="23">
        <f t="shared" si="75"/>
        <v>41471</v>
      </c>
      <c r="Q507" s="35"/>
      <c r="R507" s="24">
        <f t="shared" ca="1" si="72"/>
        <v>73</v>
      </c>
    </row>
    <row r="508" spans="4:18" x14ac:dyDescent="0.25">
      <c r="D508" s="17">
        <f>'Local weather Data'!I502</f>
        <v>69927.674999999988</v>
      </c>
      <c r="E508" s="17">
        <f>'Local weather Data'!N503</f>
        <v>88470.55833333332</v>
      </c>
      <c r="F508" s="17">
        <f>'Local weather Data'!S503</f>
        <v>54296.149999999987</v>
      </c>
      <c r="G508" s="17">
        <f>'Local weather Data'!AA503</f>
        <v>79068.199999999983</v>
      </c>
      <c r="H508" s="17">
        <f>'Local weather Data'!AI503</f>
        <v>95411.39999999998</v>
      </c>
      <c r="J508" s="22">
        <v>41410</v>
      </c>
      <c r="K508" s="23">
        <f t="shared" ca="1" si="76"/>
        <v>41482</v>
      </c>
      <c r="L508" s="23">
        <f t="shared" si="70"/>
        <v>41471</v>
      </c>
      <c r="M508" s="24">
        <f t="shared" ca="1" si="73"/>
        <v>-11</v>
      </c>
      <c r="N508" s="23">
        <f t="shared" si="71"/>
        <v>41496</v>
      </c>
      <c r="O508" s="23">
        <f t="shared" si="74"/>
        <v>41481</v>
      </c>
      <c r="P508" s="23">
        <f t="shared" si="75"/>
        <v>41471</v>
      </c>
      <c r="Q508" s="35"/>
      <c r="R508" s="24">
        <f t="shared" ca="1" si="72"/>
        <v>72</v>
      </c>
    </row>
    <row r="509" spans="4:18" x14ac:dyDescent="0.25">
      <c r="D509" s="17">
        <f>'Local weather Data'!I503</f>
        <v>70186.09166666666</v>
      </c>
      <c r="E509" s="17">
        <f>'Local weather Data'!N504</f>
        <v>88810.958333333314</v>
      </c>
      <c r="F509" s="17">
        <f>'Local weather Data'!S504</f>
        <v>54488.549999999988</v>
      </c>
      <c r="G509" s="17">
        <f>'Local weather Data'!AA504</f>
        <v>79334.599999999977</v>
      </c>
      <c r="H509" s="17">
        <f>'Local weather Data'!AI504</f>
        <v>95751.799999999974</v>
      </c>
      <c r="J509" s="22">
        <v>41411</v>
      </c>
      <c r="K509" s="23">
        <f t="shared" ca="1" si="76"/>
        <v>41483</v>
      </c>
      <c r="L509" s="23">
        <f t="shared" si="70"/>
        <v>41472</v>
      </c>
      <c r="M509" s="24">
        <f t="shared" ca="1" si="73"/>
        <v>-11</v>
      </c>
      <c r="N509" s="23">
        <f t="shared" si="71"/>
        <v>41496</v>
      </c>
      <c r="O509" s="23">
        <f t="shared" si="74"/>
        <v>41482</v>
      </c>
      <c r="P509" s="23">
        <f t="shared" si="75"/>
        <v>41472</v>
      </c>
      <c r="Q509" s="35"/>
      <c r="R509" s="24">
        <f t="shared" ca="1" si="72"/>
        <v>72</v>
      </c>
    </row>
    <row r="510" spans="4:18" x14ac:dyDescent="0.25">
      <c r="D510" s="17">
        <f>'Local weather Data'!I504</f>
        <v>70452.491666666654</v>
      </c>
      <c r="E510" s="17">
        <f>'Local weather Data'!N505</f>
        <v>89152.124999999985</v>
      </c>
      <c r="F510" s="17">
        <f>'Local weather Data'!S505</f>
        <v>54681.383333333324</v>
      </c>
      <c r="G510" s="17">
        <f>'Local weather Data'!AA505</f>
        <v>79601.599999999977</v>
      </c>
      <c r="H510" s="17">
        <f>'Local weather Data'!AI505</f>
        <v>96092.966666666645</v>
      </c>
      <c r="J510" s="22">
        <v>41412</v>
      </c>
      <c r="K510" s="23">
        <f t="shared" ca="1" si="76"/>
        <v>41483</v>
      </c>
      <c r="L510" s="23">
        <f t="shared" si="70"/>
        <v>41472</v>
      </c>
      <c r="M510" s="24">
        <f t="shared" ca="1" si="73"/>
        <v>-11</v>
      </c>
      <c r="N510" s="23">
        <f t="shared" si="71"/>
        <v>41497</v>
      </c>
      <c r="O510" s="23">
        <f t="shared" si="74"/>
        <v>41482</v>
      </c>
      <c r="P510" s="23">
        <f t="shared" si="75"/>
        <v>41472</v>
      </c>
      <c r="Q510" s="35"/>
      <c r="R510" s="24">
        <f t="shared" ca="1" si="72"/>
        <v>71</v>
      </c>
    </row>
    <row r="511" spans="4:18" x14ac:dyDescent="0.25">
      <c r="D511" s="17">
        <f>'Local weather Data'!I505</f>
        <v>70719.491666666654</v>
      </c>
      <c r="E511" s="17">
        <f>'Local weather Data'!N506</f>
        <v>89501.491666666654</v>
      </c>
      <c r="F511" s="17">
        <f>'Local weather Data'!S506</f>
        <v>54882.083333333321</v>
      </c>
      <c r="G511" s="17">
        <f>'Local weather Data'!AA506</f>
        <v>79876.633333333317</v>
      </c>
      <c r="H511" s="17">
        <f>'Local weather Data'!AI506</f>
        <v>96442.333333333314</v>
      </c>
      <c r="J511" s="22">
        <v>41413</v>
      </c>
      <c r="K511" s="23">
        <f t="shared" ca="1" si="76"/>
        <v>41484</v>
      </c>
      <c r="L511" s="23">
        <f t="shared" si="70"/>
        <v>41473</v>
      </c>
      <c r="M511" s="24">
        <f t="shared" ca="1" si="73"/>
        <v>-11</v>
      </c>
      <c r="N511" s="23">
        <f t="shared" si="71"/>
        <v>41498</v>
      </c>
      <c r="O511" s="23">
        <f t="shared" si="74"/>
        <v>41483</v>
      </c>
      <c r="P511" s="23">
        <f t="shared" si="75"/>
        <v>41473</v>
      </c>
      <c r="Q511" s="35"/>
      <c r="R511" s="24">
        <f t="shared" ca="1" si="72"/>
        <v>71</v>
      </c>
    </row>
    <row r="512" spans="4:18" x14ac:dyDescent="0.25">
      <c r="D512" s="17">
        <f>'Local weather Data'!I506</f>
        <v>70994.524999999994</v>
      </c>
      <c r="E512" s="17">
        <f>'Local weather Data'!N507</f>
        <v>89859.09166666666</v>
      </c>
      <c r="F512" s="17">
        <f>'Local weather Data'!S507</f>
        <v>55090.68333333332</v>
      </c>
      <c r="G512" s="17">
        <f>'Local weather Data'!AA507</f>
        <v>80159.733333333323</v>
      </c>
      <c r="H512" s="17">
        <f>'Local weather Data'!AI507</f>
        <v>96799.93333333332</v>
      </c>
      <c r="J512" s="22">
        <v>41414</v>
      </c>
      <c r="K512" s="23">
        <f t="shared" ca="1" si="76"/>
        <v>41485</v>
      </c>
      <c r="L512" s="23">
        <f t="shared" si="70"/>
        <v>41474</v>
      </c>
      <c r="M512" s="24">
        <f t="shared" ca="1" si="73"/>
        <v>-11</v>
      </c>
      <c r="N512" s="23">
        <f t="shared" si="71"/>
        <v>41498</v>
      </c>
      <c r="O512" s="23">
        <f t="shared" si="74"/>
        <v>41484</v>
      </c>
      <c r="P512" s="23">
        <f t="shared" si="75"/>
        <v>41474</v>
      </c>
      <c r="Q512" s="35"/>
      <c r="R512" s="24">
        <f t="shared" ca="1" si="72"/>
        <v>71</v>
      </c>
    </row>
    <row r="513" spans="4:18" x14ac:dyDescent="0.25">
      <c r="D513" s="17">
        <f>'Local weather Data'!I507</f>
        <v>71277.625</v>
      </c>
      <c r="E513" s="17">
        <f>'Local weather Data'!N508</f>
        <v>90217.491666666654</v>
      </c>
      <c r="F513" s="17">
        <f>'Local weather Data'!S508</f>
        <v>55299.749999999985</v>
      </c>
      <c r="G513" s="17">
        <f>'Local weather Data'!AA508</f>
        <v>80443.46666666666</v>
      </c>
      <c r="H513" s="17">
        <f>'Local weather Data'!AI508</f>
        <v>97158.333333333314</v>
      </c>
      <c r="J513" s="22">
        <v>41415</v>
      </c>
      <c r="K513" s="23">
        <f t="shared" ca="1" si="76"/>
        <v>41485</v>
      </c>
      <c r="L513" s="23">
        <f t="shared" si="70"/>
        <v>41474</v>
      </c>
      <c r="M513" s="24">
        <f t="shared" ca="1" si="73"/>
        <v>-11</v>
      </c>
      <c r="N513" s="23">
        <f t="shared" si="71"/>
        <v>41499</v>
      </c>
      <c r="O513" s="23">
        <f t="shared" si="74"/>
        <v>41484</v>
      </c>
      <c r="P513" s="23">
        <f t="shared" si="75"/>
        <v>41474</v>
      </c>
      <c r="Q513" s="35"/>
      <c r="R513" s="24">
        <f t="shared" ca="1" si="72"/>
        <v>70</v>
      </c>
    </row>
    <row r="514" spans="4:18" x14ac:dyDescent="0.25">
      <c r="D514" s="17">
        <f>'Local weather Data'!I508</f>
        <v>71561.358333333337</v>
      </c>
      <c r="E514" s="17">
        <f>'Local weather Data'!N509</f>
        <v>90584.174999999988</v>
      </c>
      <c r="F514" s="17">
        <f>'Local weather Data'!S509</f>
        <v>55516.766666666656</v>
      </c>
      <c r="G514" s="17">
        <f>'Local weather Data'!AA509</f>
        <v>80735.316666666666</v>
      </c>
      <c r="H514" s="17">
        <f>'Local weather Data'!AI509</f>
        <v>97525.016666666648</v>
      </c>
      <c r="J514" s="22">
        <v>41416</v>
      </c>
      <c r="K514" s="23">
        <f t="shared" ca="1" si="76"/>
        <v>41486</v>
      </c>
      <c r="L514" s="23">
        <f t="shared" si="70"/>
        <v>41475</v>
      </c>
      <c r="M514" s="24">
        <f t="shared" ca="1" si="73"/>
        <v>-11</v>
      </c>
      <c r="N514" s="23">
        <f t="shared" si="71"/>
        <v>41499</v>
      </c>
      <c r="O514" s="23">
        <f t="shared" si="74"/>
        <v>41485</v>
      </c>
      <c r="P514" s="23">
        <f t="shared" si="75"/>
        <v>41475</v>
      </c>
      <c r="Q514" s="35"/>
      <c r="R514" s="24">
        <f t="shared" ca="1" si="72"/>
        <v>70</v>
      </c>
    </row>
    <row r="515" spans="4:18" x14ac:dyDescent="0.25">
      <c r="D515" s="17">
        <f>'Local weather Data'!I509</f>
        <v>71853.208333333343</v>
      </c>
      <c r="E515" s="17">
        <f>'Local weather Data'!N510</f>
        <v>90959.174999999988</v>
      </c>
      <c r="F515" s="17">
        <f>'Local weather Data'!S510</f>
        <v>55741.766666666656</v>
      </c>
      <c r="G515" s="17">
        <f>'Local weather Data'!AA510</f>
        <v>81035.316666666666</v>
      </c>
      <c r="H515" s="17">
        <f>'Local weather Data'!AI510</f>
        <v>97900.016666666648</v>
      </c>
      <c r="J515" s="22">
        <v>41417</v>
      </c>
      <c r="K515" s="23">
        <f t="shared" ca="1" si="76"/>
        <v>41487</v>
      </c>
      <c r="L515" s="23">
        <f t="shared" si="70"/>
        <v>41476</v>
      </c>
      <c r="M515" s="24">
        <f t="shared" ca="1" si="73"/>
        <v>-11</v>
      </c>
      <c r="N515" s="23">
        <f t="shared" si="71"/>
        <v>41500</v>
      </c>
      <c r="O515" s="23">
        <f t="shared" si="74"/>
        <v>41486</v>
      </c>
      <c r="P515" s="23">
        <f t="shared" si="75"/>
        <v>41476</v>
      </c>
      <c r="Q515" s="35"/>
      <c r="R515" s="24">
        <f t="shared" ca="1" si="72"/>
        <v>70</v>
      </c>
    </row>
    <row r="516" spans="4:18" x14ac:dyDescent="0.25">
      <c r="D516" s="17">
        <f>'Local weather Data'!I510</f>
        <v>72153.208333333343</v>
      </c>
      <c r="E516" s="17">
        <f>'Local weather Data'!N511</f>
        <v>91334.59166666666</v>
      </c>
      <c r="F516" s="17">
        <f>'Local weather Data'!S511</f>
        <v>55967.016666666656</v>
      </c>
      <c r="G516" s="17">
        <f>'Local weather Data'!AA511</f>
        <v>81335.649999999994</v>
      </c>
      <c r="H516" s="17">
        <f>'Local weather Data'!AI511</f>
        <v>98275.43333333332</v>
      </c>
      <c r="J516" s="22">
        <v>41418</v>
      </c>
      <c r="K516" s="23">
        <f t="shared" ca="1" si="76"/>
        <v>41487</v>
      </c>
      <c r="L516" s="23">
        <f t="shared" si="70"/>
        <v>41477</v>
      </c>
      <c r="M516" s="24">
        <f t="shared" ca="1" si="73"/>
        <v>-10</v>
      </c>
      <c r="N516" s="23">
        <f t="shared" si="71"/>
        <v>41501</v>
      </c>
      <c r="O516" s="23">
        <f t="shared" si="74"/>
        <v>41486</v>
      </c>
      <c r="P516" s="23">
        <f t="shared" si="75"/>
        <v>41477</v>
      </c>
      <c r="Q516" s="35"/>
      <c r="R516" s="24">
        <f t="shared" ca="1" si="72"/>
        <v>69</v>
      </c>
    </row>
    <row r="517" spans="4:18" x14ac:dyDescent="0.25">
      <c r="D517" s="17">
        <f>'Local weather Data'!I511</f>
        <v>72453.541666666672</v>
      </c>
      <c r="E517" s="17">
        <f>'Local weather Data'!N512</f>
        <v>91718.366666666654</v>
      </c>
      <c r="F517" s="17">
        <f>'Local weather Data'!S512</f>
        <v>56200.291666666657</v>
      </c>
      <c r="G517" s="17">
        <f>'Local weather Data'!AA512</f>
        <v>81644.174999999988</v>
      </c>
      <c r="H517" s="17">
        <f>'Local weather Data'!AI512</f>
        <v>98659.208333333314</v>
      </c>
      <c r="J517" s="22">
        <v>41419</v>
      </c>
      <c r="K517" s="23">
        <f t="shared" ca="1" si="76"/>
        <v>41488</v>
      </c>
      <c r="L517" s="23">
        <f t="shared" si="70"/>
        <v>41477</v>
      </c>
      <c r="M517" s="24">
        <f t="shared" ca="1" si="73"/>
        <v>-11</v>
      </c>
      <c r="N517" s="23">
        <f t="shared" si="71"/>
        <v>41501</v>
      </c>
      <c r="O517" s="23">
        <f t="shared" si="74"/>
        <v>41487</v>
      </c>
      <c r="P517" s="23">
        <f t="shared" si="75"/>
        <v>41477</v>
      </c>
      <c r="Q517" s="35"/>
      <c r="R517" s="24">
        <f t="shared" ca="1" si="72"/>
        <v>69</v>
      </c>
    </row>
    <row r="518" spans="4:18" x14ac:dyDescent="0.25">
      <c r="D518" s="17">
        <f>'Local weather Data'!I512</f>
        <v>72762.066666666666</v>
      </c>
      <c r="E518" s="17">
        <f>'Local weather Data'!N513</f>
        <v>92110.533333333326</v>
      </c>
      <c r="F518" s="17">
        <f>'Local weather Data'!S513</f>
        <v>56441.624999999993</v>
      </c>
      <c r="G518" s="17">
        <f>'Local weather Data'!AA513</f>
        <v>81960.924999999988</v>
      </c>
      <c r="H518" s="17">
        <f>'Local weather Data'!AI513</f>
        <v>99051.374999999985</v>
      </c>
      <c r="J518" s="22">
        <v>41420</v>
      </c>
      <c r="K518" s="23">
        <f t="shared" ca="1" si="76"/>
        <v>41489</v>
      </c>
      <c r="L518" s="23">
        <f t="shared" si="70"/>
        <v>41478</v>
      </c>
      <c r="M518" s="24">
        <f t="shared" ca="1" si="73"/>
        <v>-11</v>
      </c>
      <c r="N518" s="23">
        <f t="shared" si="71"/>
        <v>41502</v>
      </c>
      <c r="O518" s="23">
        <f t="shared" si="74"/>
        <v>41488</v>
      </c>
      <c r="P518" s="23">
        <f t="shared" si="75"/>
        <v>41478</v>
      </c>
      <c r="Q518" s="35"/>
      <c r="R518" s="24">
        <f t="shared" ca="1" si="72"/>
        <v>69</v>
      </c>
    </row>
    <row r="519" spans="4:18" x14ac:dyDescent="0.25">
      <c r="D519" s="17">
        <f>'Local weather Data'!I513</f>
        <v>73078.816666666666</v>
      </c>
      <c r="E519" s="17">
        <f>'Local weather Data'!N514</f>
        <v>92503.133333333331</v>
      </c>
      <c r="F519" s="17">
        <f>'Local weather Data'!S514</f>
        <v>56683.224999999991</v>
      </c>
      <c r="G519" s="17">
        <f>'Local weather Data'!AA514</f>
        <v>82278.024999999994</v>
      </c>
      <c r="H519" s="17">
        <f>'Local weather Data'!AI514</f>
        <v>99443.974999999991</v>
      </c>
      <c r="J519" s="22">
        <v>41421</v>
      </c>
      <c r="K519" s="23">
        <f t="shared" ca="1" si="76"/>
        <v>41489</v>
      </c>
      <c r="L519" s="23">
        <f t="shared" ref="L519:L582" si="77">LOOKUP(E519+$B$8,$E$7:$E$735,$J$7:$J$735)</f>
        <v>41479</v>
      </c>
      <c r="M519" s="24">
        <f t="shared" ca="1" si="73"/>
        <v>-10</v>
      </c>
      <c r="N519" s="23">
        <f t="shared" ref="N519:N582" si="78">LOOKUP(F519+$B$8,$F$7:$F$735,$J$7:$J$735)</f>
        <v>41503</v>
      </c>
      <c r="O519" s="23">
        <f t="shared" si="74"/>
        <v>41488</v>
      </c>
      <c r="P519" s="23">
        <f t="shared" si="75"/>
        <v>41479</v>
      </c>
      <c r="Q519" s="35"/>
      <c r="R519" s="24">
        <f t="shared" ref="R519:R582" ca="1" si="79">K519-J519</f>
        <v>68</v>
      </c>
    </row>
    <row r="520" spans="4:18" x14ac:dyDescent="0.25">
      <c r="D520" s="17">
        <f>'Local weather Data'!I514</f>
        <v>73395.916666666672</v>
      </c>
      <c r="E520" s="17">
        <f>'Local weather Data'!N515</f>
        <v>92903.724999999991</v>
      </c>
      <c r="F520" s="17">
        <f>'Local weather Data'!S515</f>
        <v>56932.649999999994</v>
      </c>
      <c r="G520" s="17">
        <f>'Local weather Data'!AA515</f>
        <v>82603.033333333326</v>
      </c>
      <c r="H520" s="17">
        <f>'Local weather Data'!AI515</f>
        <v>99844.566666666651</v>
      </c>
      <c r="J520" s="22">
        <v>41422</v>
      </c>
      <c r="K520" s="23">
        <f t="shared" ca="1" si="76"/>
        <v>41490</v>
      </c>
      <c r="L520" s="23">
        <f t="shared" si="77"/>
        <v>41479</v>
      </c>
      <c r="M520" s="24">
        <f t="shared" ref="M520:M583" ca="1" si="80">L520-K520</f>
        <v>-11</v>
      </c>
      <c r="N520" s="23">
        <f t="shared" si="78"/>
        <v>41504</v>
      </c>
      <c r="O520" s="23">
        <f t="shared" ref="O520:O583" si="81">LOOKUP(G520+$B$8,$G$7:$G$735,$J$7:$J$735)</f>
        <v>41489</v>
      </c>
      <c r="P520" s="23">
        <f t="shared" ref="P520:P583" si="82">LOOKUP(H520+$B$8,$H$7:$H$735,$J$7:$J$735)</f>
        <v>41479</v>
      </c>
      <c r="Q520" s="35"/>
      <c r="R520" s="24">
        <f t="shared" ca="1" si="79"/>
        <v>68</v>
      </c>
    </row>
    <row r="521" spans="4:18" x14ac:dyDescent="0.25">
      <c r="D521" s="17">
        <f>'Local weather Data'!I515</f>
        <v>73720.925000000003</v>
      </c>
      <c r="E521" s="17">
        <f>'Local weather Data'!N516</f>
        <v>93312.774999999994</v>
      </c>
      <c r="F521" s="17">
        <f>'Local weather Data'!S516</f>
        <v>57190.2</v>
      </c>
      <c r="G521" s="17">
        <f>'Local weather Data'!AA516</f>
        <v>82936.333333333328</v>
      </c>
      <c r="H521" s="17">
        <f>'Local weather Data'!AI516</f>
        <v>100253.61666666665</v>
      </c>
      <c r="J521" s="22">
        <v>41423</v>
      </c>
      <c r="K521" s="23">
        <f t="shared" ca="1" si="76"/>
        <v>41491</v>
      </c>
      <c r="L521" s="23">
        <f t="shared" si="77"/>
        <v>41480</v>
      </c>
      <c r="M521" s="24">
        <f t="shared" ca="1" si="80"/>
        <v>-11</v>
      </c>
      <c r="N521" s="23">
        <f t="shared" si="78"/>
        <v>41504</v>
      </c>
      <c r="O521" s="23">
        <f t="shared" si="81"/>
        <v>41490</v>
      </c>
      <c r="P521" s="23">
        <f t="shared" si="82"/>
        <v>41480</v>
      </c>
      <c r="Q521" s="35"/>
      <c r="R521" s="24">
        <f t="shared" ca="1" si="79"/>
        <v>68</v>
      </c>
    </row>
    <row r="522" spans="4:18" x14ac:dyDescent="0.25">
      <c r="D522" s="17">
        <f>'Local weather Data'!I516</f>
        <v>74054.225000000006</v>
      </c>
      <c r="E522" s="17">
        <f>'Local weather Data'!N517</f>
        <v>93722.274999999994</v>
      </c>
      <c r="F522" s="17">
        <f>'Local weather Data'!S517</f>
        <v>57448.033333333333</v>
      </c>
      <c r="G522" s="17">
        <f>'Local weather Data'!AA517</f>
        <v>83270</v>
      </c>
      <c r="H522" s="17">
        <f>'Local weather Data'!AI517</f>
        <v>100663.11666666665</v>
      </c>
      <c r="J522" s="22">
        <v>41424</v>
      </c>
      <c r="K522" s="23">
        <f t="shared" ca="1" si="76"/>
        <v>41492</v>
      </c>
      <c r="L522" s="23">
        <f t="shared" si="77"/>
        <v>41481</v>
      </c>
      <c r="M522" s="24">
        <f t="shared" ca="1" si="80"/>
        <v>-11</v>
      </c>
      <c r="N522" s="23">
        <f t="shared" si="78"/>
        <v>41505</v>
      </c>
      <c r="O522" s="23">
        <f t="shared" si="81"/>
        <v>41491</v>
      </c>
      <c r="P522" s="23">
        <f t="shared" si="82"/>
        <v>41481</v>
      </c>
      <c r="Q522" s="35"/>
      <c r="R522" s="24">
        <f t="shared" ca="1" si="79"/>
        <v>68</v>
      </c>
    </row>
    <row r="523" spans="4:18" x14ac:dyDescent="0.25">
      <c r="D523" s="17">
        <f>'Local weather Data'!I517</f>
        <v>74387.891666666677</v>
      </c>
      <c r="E523" s="17">
        <f>'Local weather Data'!N518</f>
        <v>94132.674999999988</v>
      </c>
      <c r="F523" s="17">
        <f>'Local weather Data'!S518</f>
        <v>57706.433333333334</v>
      </c>
      <c r="G523" s="17">
        <f>'Local weather Data'!AA518</f>
        <v>83604.399999999994</v>
      </c>
      <c r="H523" s="17">
        <f>'Local weather Data'!AI518</f>
        <v>101073.51666666665</v>
      </c>
      <c r="J523" s="22">
        <v>41425</v>
      </c>
      <c r="K523" s="23">
        <f t="shared" ca="1" si="76"/>
        <v>41492</v>
      </c>
      <c r="L523" s="23">
        <f t="shared" si="77"/>
        <v>41482</v>
      </c>
      <c r="M523" s="24">
        <f t="shared" ca="1" si="80"/>
        <v>-10</v>
      </c>
      <c r="N523" s="23">
        <f t="shared" si="78"/>
        <v>41506</v>
      </c>
      <c r="O523" s="23">
        <f t="shared" si="81"/>
        <v>41491</v>
      </c>
      <c r="P523" s="23">
        <f t="shared" si="82"/>
        <v>41482</v>
      </c>
      <c r="Q523" s="35"/>
      <c r="R523" s="24">
        <f t="shared" ca="1" si="79"/>
        <v>67</v>
      </c>
    </row>
    <row r="524" spans="4:18" x14ac:dyDescent="0.25">
      <c r="D524" s="17">
        <f>'Local weather Data'!I518</f>
        <v>74722.291666666672</v>
      </c>
      <c r="E524" s="17">
        <f>'Local weather Data'!N519</f>
        <v>94559.208333333328</v>
      </c>
      <c r="F524" s="17">
        <f>'Local weather Data'!S519</f>
        <v>57980.633333333331</v>
      </c>
      <c r="G524" s="17">
        <f>'Local weather Data'!AA519</f>
        <v>83954.766666666663</v>
      </c>
      <c r="H524" s="17">
        <f>'Local weather Data'!AI519</f>
        <v>101500.04999999999</v>
      </c>
      <c r="J524" s="22">
        <v>41426</v>
      </c>
      <c r="K524" s="23">
        <f t="shared" ca="1" si="76"/>
        <v>41493</v>
      </c>
      <c r="L524" s="23">
        <f t="shared" si="77"/>
        <v>41482</v>
      </c>
      <c r="M524" s="24">
        <f t="shared" ca="1" si="80"/>
        <v>-11</v>
      </c>
      <c r="N524" s="23">
        <f t="shared" si="78"/>
        <v>41507</v>
      </c>
      <c r="O524" s="23">
        <f t="shared" si="81"/>
        <v>41492</v>
      </c>
      <c r="P524" s="23">
        <f t="shared" si="82"/>
        <v>41482</v>
      </c>
      <c r="Q524" s="35"/>
      <c r="R524" s="24">
        <f t="shared" ca="1" si="79"/>
        <v>67</v>
      </c>
    </row>
    <row r="525" spans="4:18" x14ac:dyDescent="0.25">
      <c r="D525" s="17">
        <f>'Local weather Data'!I519</f>
        <v>75072.65833333334</v>
      </c>
      <c r="E525" s="17">
        <f>'Local weather Data'!N520</f>
        <v>94985.741666666669</v>
      </c>
      <c r="F525" s="17">
        <f>'Local weather Data'!S520</f>
        <v>58254.833333333328</v>
      </c>
      <c r="G525" s="17">
        <f>'Local weather Data'!AA520</f>
        <v>84305.133333333331</v>
      </c>
      <c r="H525" s="17">
        <f>'Local weather Data'!AI520</f>
        <v>101926.58333333333</v>
      </c>
      <c r="J525" s="22">
        <v>41427</v>
      </c>
      <c r="K525" s="23">
        <f t="shared" ca="1" si="76"/>
        <v>41494</v>
      </c>
      <c r="L525" s="23">
        <f t="shared" si="77"/>
        <v>41483</v>
      </c>
      <c r="M525" s="24">
        <f t="shared" ca="1" si="80"/>
        <v>-11</v>
      </c>
      <c r="N525" s="23">
        <f t="shared" si="78"/>
        <v>41508</v>
      </c>
      <c r="O525" s="23">
        <f t="shared" si="81"/>
        <v>41493</v>
      </c>
      <c r="P525" s="23">
        <f t="shared" si="82"/>
        <v>41483</v>
      </c>
      <c r="Q525" s="35"/>
      <c r="R525" s="24">
        <f t="shared" ca="1" si="79"/>
        <v>67</v>
      </c>
    </row>
    <row r="526" spans="4:18" x14ac:dyDescent="0.25">
      <c r="D526" s="17">
        <f>'Local weather Data'!I520</f>
        <v>75423.025000000009</v>
      </c>
      <c r="E526" s="17">
        <f>'Local weather Data'!N521</f>
        <v>95412.741666666669</v>
      </c>
      <c r="F526" s="17">
        <f>'Local weather Data'!S521</f>
        <v>58529.333333333328</v>
      </c>
      <c r="G526" s="17">
        <f>'Local weather Data'!AA521</f>
        <v>84655.883333333331</v>
      </c>
      <c r="H526" s="17">
        <f>'Local weather Data'!AI521</f>
        <v>102353.58333333333</v>
      </c>
      <c r="J526" s="22">
        <v>41428</v>
      </c>
      <c r="K526" s="23">
        <f t="shared" ca="1" si="76"/>
        <v>41495</v>
      </c>
      <c r="L526" s="23">
        <f t="shared" si="77"/>
        <v>41484</v>
      </c>
      <c r="M526" s="24">
        <f t="shared" ca="1" si="80"/>
        <v>-11</v>
      </c>
      <c r="N526" s="23">
        <f t="shared" si="78"/>
        <v>41509</v>
      </c>
      <c r="O526" s="23">
        <f t="shared" si="81"/>
        <v>41494</v>
      </c>
      <c r="P526" s="23">
        <f t="shared" si="82"/>
        <v>41484</v>
      </c>
      <c r="Q526" s="35"/>
      <c r="R526" s="24">
        <f t="shared" ca="1" si="79"/>
        <v>67</v>
      </c>
    </row>
    <row r="527" spans="4:18" x14ac:dyDescent="0.25">
      <c r="D527" s="17">
        <f>'Local weather Data'!I521</f>
        <v>75773.775000000009</v>
      </c>
      <c r="E527" s="17">
        <f>'Local weather Data'!N522</f>
        <v>95840.675000000003</v>
      </c>
      <c r="F527" s="17">
        <f>'Local weather Data'!S522</f>
        <v>58804.433333333327</v>
      </c>
      <c r="G527" s="17">
        <f>'Local weather Data'!AA522</f>
        <v>85007.4</v>
      </c>
      <c r="H527" s="17">
        <f>'Local weather Data'!AI522</f>
        <v>102781.51666666666</v>
      </c>
      <c r="J527" s="22">
        <v>41429</v>
      </c>
      <c r="K527" s="23">
        <f t="shared" ca="1" si="76"/>
        <v>41496</v>
      </c>
      <c r="L527" s="23">
        <f t="shared" si="77"/>
        <v>41485</v>
      </c>
      <c r="M527" s="24">
        <f t="shared" ca="1" si="80"/>
        <v>-11</v>
      </c>
      <c r="N527" s="23">
        <f t="shared" si="78"/>
        <v>41509</v>
      </c>
      <c r="O527" s="23">
        <f t="shared" si="81"/>
        <v>41495</v>
      </c>
      <c r="P527" s="23">
        <f t="shared" si="82"/>
        <v>41485</v>
      </c>
      <c r="Q527" s="35"/>
      <c r="R527" s="24">
        <f t="shared" ca="1" si="79"/>
        <v>67</v>
      </c>
    </row>
    <row r="528" spans="4:18" x14ac:dyDescent="0.25">
      <c r="D528" s="17">
        <f>'Local weather Data'!I522</f>
        <v>76125.291666666672</v>
      </c>
      <c r="E528" s="17">
        <f>'Local weather Data'!N523</f>
        <v>96276.725000000006</v>
      </c>
      <c r="F528" s="17">
        <f>'Local weather Data'!S523</f>
        <v>59087.48333333333</v>
      </c>
      <c r="G528" s="17">
        <f>'Local weather Data'!AA523</f>
        <v>85366.95</v>
      </c>
      <c r="H528" s="17">
        <f>'Local weather Data'!AI523</f>
        <v>103217.56666666667</v>
      </c>
      <c r="J528" s="22">
        <v>41430</v>
      </c>
      <c r="K528" s="23">
        <f t="shared" ca="1" si="76"/>
        <v>41496</v>
      </c>
      <c r="L528" s="23">
        <f t="shared" si="77"/>
        <v>41486</v>
      </c>
      <c r="M528" s="24">
        <f t="shared" ca="1" si="80"/>
        <v>-10</v>
      </c>
      <c r="N528" s="23">
        <f t="shared" si="78"/>
        <v>41510</v>
      </c>
      <c r="O528" s="23">
        <f t="shared" si="81"/>
        <v>41495</v>
      </c>
      <c r="P528" s="23">
        <f t="shared" si="82"/>
        <v>41486</v>
      </c>
      <c r="Q528" s="35"/>
      <c r="R528" s="24">
        <f t="shared" ca="1" si="79"/>
        <v>66</v>
      </c>
    </row>
    <row r="529" spans="4:18" x14ac:dyDescent="0.25">
      <c r="D529" s="17">
        <f>'Local weather Data'!I523</f>
        <v>76484.841666666674</v>
      </c>
      <c r="E529" s="17">
        <f>'Local weather Data'!N524</f>
        <v>96720.90833333334</v>
      </c>
      <c r="F529" s="17">
        <f>'Local weather Data'!S524</f>
        <v>59378.5</v>
      </c>
      <c r="G529" s="17">
        <f>'Local weather Data'!AA524</f>
        <v>85734.55</v>
      </c>
      <c r="H529" s="17">
        <f>'Local weather Data'!AI524</f>
        <v>103661.75</v>
      </c>
      <c r="J529" s="22">
        <v>41431</v>
      </c>
      <c r="K529" s="23">
        <f t="shared" ca="1" si="76"/>
        <v>41497</v>
      </c>
      <c r="L529" s="23">
        <f t="shared" si="77"/>
        <v>41487</v>
      </c>
      <c r="M529" s="24">
        <f t="shared" ca="1" si="80"/>
        <v>-10</v>
      </c>
      <c r="N529" s="23">
        <f t="shared" si="78"/>
        <v>41511</v>
      </c>
      <c r="O529" s="23">
        <f t="shared" si="81"/>
        <v>41496</v>
      </c>
      <c r="P529" s="23">
        <f t="shared" si="82"/>
        <v>41487</v>
      </c>
      <c r="Q529" s="35"/>
      <c r="R529" s="24">
        <f t="shared" ca="1" si="79"/>
        <v>66</v>
      </c>
    </row>
    <row r="530" spans="4:18" x14ac:dyDescent="0.25">
      <c r="D530" s="17">
        <f>'Local weather Data'!I524</f>
        <v>76852.44166666668</v>
      </c>
      <c r="E530" s="17">
        <f>'Local weather Data'!N525</f>
        <v>97165.575000000012</v>
      </c>
      <c r="F530" s="17">
        <f>'Local weather Data'!S525</f>
        <v>59669.833333333336</v>
      </c>
      <c r="G530" s="17">
        <f>'Local weather Data'!AA525</f>
        <v>86102.55</v>
      </c>
      <c r="H530" s="17">
        <f>'Local weather Data'!AI525</f>
        <v>104106.41666666667</v>
      </c>
      <c r="J530" s="22">
        <v>41432</v>
      </c>
      <c r="K530" s="23">
        <f t="shared" ca="1" si="76"/>
        <v>41498</v>
      </c>
      <c r="L530" s="23">
        <f t="shared" si="77"/>
        <v>41487</v>
      </c>
      <c r="M530" s="24">
        <f t="shared" ca="1" si="80"/>
        <v>-11</v>
      </c>
      <c r="N530" s="23">
        <f t="shared" si="78"/>
        <v>41512</v>
      </c>
      <c r="O530" s="23">
        <f t="shared" si="81"/>
        <v>41497</v>
      </c>
      <c r="P530" s="23">
        <f t="shared" si="82"/>
        <v>41487</v>
      </c>
      <c r="Q530" s="35"/>
      <c r="R530" s="24">
        <f t="shared" ca="1" si="79"/>
        <v>66</v>
      </c>
    </row>
    <row r="531" spans="4:18" x14ac:dyDescent="0.25">
      <c r="D531" s="17">
        <f>'Local weather Data'!I525</f>
        <v>77220.44166666668</v>
      </c>
      <c r="E531" s="17">
        <f>'Local weather Data'!N526</f>
        <v>97618.400000000009</v>
      </c>
      <c r="F531" s="17">
        <f>'Local weather Data'!S526</f>
        <v>59969.158333333333</v>
      </c>
      <c r="G531" s="17">
        <f>'Local weather Data'!AA526</f>
        <v>86478.625</v>
      </c>
      <c r="H531" s="17">
        <f>'Local weather Data'!AI526</f>
        <v>104559.24166666667</v>
      </c>
      <c r="J531" s="22">
        <v>41433</v>
      </c>
      <c r="K531" s="23">
        <f t="shared" ca="1" si="76"/>
        <v>41499</v>
      </c>
      <c r="L531" s="23">
        <f t="shared" si="77"/>
        <v>41488</v>
      </c>
      <c r="M531" s="24">
        <f t="shared" ca="1" si="80"/>
        <v>-11</v>
      </c>
      <c r="N531" s="23">
        <f t="shared" si="78"/>
        <v>41513</v>
      </c>
      <c r="O531" s="23">
        <f t="shared" si="81"/>
        <v>41498</v>
      </c>
      <c r="P531" s="23">
        <f t="shared" si="82"/>
        <v>41488</v>
      </c>
      <c r="Q531" s="35"/>
      <c r="R531" s="24">
        <f t="shared" ca="1" si="79"/>
        <v>66</v>
      </c>
    </row>
    <row r="532" spans="4:18" x14ac:dyDescent="0.25">
      <c r="D532" s="17">
        <f>'Local weather Data'!I526</f>
        <v>77596.516666666677</v>
      </c>
      <c r="E532" s="17">
        <f>'Local weather Data'!N527</f>
        <v>98071.225000000006</v>
      </c>
      <c r="F532" s="17">
        <f>'Local weather Data'!S527</f>
        <v>60268.48333333333</v>
      </c>
      <c r="G532" s="17">
        <f>'Local weather Data'!AA527</f>
        <v>86854.7</v>
      </c>
      <c r="H532" s="17">
        <f>'Local weather Data'!AI527</f>
        <v>105012.06666666667</v>
      </c>
      <c r="J532" s="22">
        <v>41434</v>
      </c>
      <c r="K532" s="23">
        <f t="shared" ref="K532:K595" ca="1" si="83">LOOKUP(D533+$B$8,$D$7:$D$736,$J$7:$J$735)</f>
        <v>41500</v>
      </c>
      <c r="L532" s="23">
        <f t="shared" si="77"/>
        <v>41489</v>
      </c>
      <c r="M532" s="24">
        <f t="shared" ca="1" si="80"/>
        <v>-11</v>
      </c>
      <c r="N532" s="23">
        <f t="shared" si="78"/>
        <v>41514</v>
      </c>
      <c r="O532" s="23">
        <f t="shared" si="81"/>
        <v>41499</v>
      </c>
      <c r="P532" s="23">
        <f t="shared" si="82"/>
        <v>41489</v>
      </c>
      <c r="Q532" s="35"/>
      <c r="R532" s="24">
        <f t="shared" ca="1" si="79"/>
        <v>66</v>
      </c>
    </row>
    <row r="533" spans="4:18" x14ac:dyDescent="0.25">
      <c r="D533" s="17">
        <f>'Local weather Data'!I527</f>
        <v>77972.591666666674</v>
      </c>
      <c r="E533" s="17">
        <f>'Local weather Data'!N528</f>
        <v>98525.03333333334</v>
      </c>
      <c r="F533" s="17">
        <f>'Local weather Data'!S528</f>
        <v>60568.458333333328</v>
      </c>
      <c r="G533" s="17">
        <f>'Local weather Data'!AA528</f>
        <v>87231.59166666666</v>
      </c>
      <c r="H533" s="17">
        <f>'Local weather Data'!AI528</f>
        <v>105465.875</v>
      </c>
      <c r="J533" s="22">
        <v>41435</v>
      </c>
      <c r="K533" s="23">
        <f t="shared" ca="1" si="83"/>
        <v>41501</v>
      </c>
      <c r="L533" s="23">
        <f t="shared" si="77"/>
        <v>41490</v>
      </c>
      <c r="M533" s="24">
        <f t="shared" ca="1" si="80"/>
        <v>-11</v>
      </c>
      <c r="N533" s="23">
        <f t="shared" si="78"/>
        <v>41515</v>
      </c>
      <c r="O533" s="23">
        <f t="shared" si="81"/>
        <v>41500</v>
      </c>
      <c r="P533" s="23">
        <f t="shared" si="82"/>
        <v>41490</v>
      </c>
      <c r="Q533" s="35"/>
      <c r="R533" s="24">
        <f t="shared" ca="1" si="79"/>
        <v>66</v>
      </c>
    </row>
    <row r="534" spans="4:18" x14ac:dyDescent="0.25">
      <c r="D534" s="17">
        <f>'Local weather Data'!I528</f>
        <v>78349.483333333337</v>
      </c>
      <c r="E534" s="17">
        <f>'Local weather Data'!N529</f>
        <v>98986.53333333334</v>
      </c>
      <c r="F534" s="17">
        <f>'Local weather Data'!S529</f>
        <v>60876.124999999993</v>
      </c>
      <c r="G534" s="17">
        <f>'Local weather Data'!AA529</f>
        <v>87616.174999999988</v>
      </c>
      <c r="H534" s="17">
        <f>'Local weather Data'!AI529</f>
        <v>105927.375</v>
      </c>
      <c r="J534" s="22">
        <v>41436</v>
      </c>
      <c r="K534" s="23">
        <f t="shared" ca="1" si="83"/>
        <v>41502</v>
      </c>
      <c r="L534" s="23">
        <f t="shared" si="77"/>
        <v>41491</v>
      </c>
      <c r="M534" s="24">
        <f t="shared" ca="1" si="80"/>
        <v>-11</v>
      </c>
      <c r="N534" s="23">
        <f t="shared" si="78"/>
        <v>41517</v>
      </c>
      <c r="O534" s="23">
        <f t="shared" si="81"/>
        <v>41501</v>
      </c>
      <c r="P534" s="23">
        <f t="shared" si="82"/>
        <v>41491</v>
      </c>
      <c r="Q534" s="35"/>
      <c r="R534" s="24">
        <f t="shared" ca="1" si="79"/>
        <v>66</v>
      </c>
    </row>
    <row r="535" spans="4:18" x14ac:dyDescent="0.25">
      <c r="D535" s="17">
        <f>'Local weather Data'!I529</f>
        <v>78734.066666666666</v>
      </c>
      <c r="E535" s="17">
        <f>'Local weather Data'!N530</f>
        <v>99456.233333333337</v>
      </c>
      <c r="F535" s="17">
        <f>'Local weather Data'!S530</f>
        <v>61191.82499999999</v>
      </c>
      <c r="G535" s="17">
        <f>'Local weather Data'!AA530</f>
        <v>88008.874999999985</v>
      </c>
      <c r="H535" s="17">
        <f>'Local weather Data'!AI530</f>
        <v>106397.075</v>
      </c>
      <c r="J535" s="22">
        <v>41437</v>
      </c>
      <c r="K535" s="23">
        <f t="shared" ca="1" si="83"/>
        <v>41503</v>
      </c>
      <c r="L535" s="23">
        <f t="shared" si="77"/>
        <v>41492</v>
      </c>
      <c r="M535" s="24">
        <f t="shared" ca="1" si="80"/>
        <v>-11</v>
      </c>
      <c r="N535" s="23">
        <f t="shared" si="78"/>
        <v>41518</v>
      </c>
      <c r="O535" s="23">
        <f t="shared" si="81"/>
        <v>41502</v>
      </c>
      <c r="P535" s="23">
        <f t="shared" si="82"/>
        <v>41492</v>
      </c>
      <c r="Q535" s="35"/>
      <c r="R535" s="24">
        <f t="shared" ca="1" si="79"/>
        <v>66</v>
      </c>
    </row>
    <row r="536" spans="4:18" x14ac:dyDescent="0.25">
      <c r="D536" s="17">
        <f>'Local weather Data'!I530</f>
        <v>79126.766666666663</v>
      </c>
      <c r="E536" s="17">
        <f>'Local weather Data'!N531</f>
        <v>99925.933333333334</v>
      </c>
      <c r="F536" s="17">
        <f>'Local weather Data'!S531</f>
        <v>61507.524999999987</v>
      </c>
      <c r="G536" s="17">
        <f>'Local weather Data'!AA531</f>
        <v>88401.574999999983</v>
      </c>
      <c r="H536" s="17">
        <f>'Local weather Data'!AI531</f>
        <v>106866.77499999999</v>
      </c>
      <c r="J536" s="22">
        <v>41438</v>
      </c>
      <c r="K536" s="23">
        <f t="shared" ca="1" si="83"/>
        <v>41504</v>
      </c>
      <c r="L536" s="23">
        <f t="shared" si="77"/>
        <v>41493</v>
      </c>
      <c r="M536" s="24">
        <f t="shared" ca="1" si="80"/>
        <v>-11</v>
      </c>
      <c r="N536" s="23">
        <f t="shared" si="78"/>
        <v>41519</v>
      </c>
      <c r="O536" s="23">
        <f t="shared" si="81"/>
        <v>41503</v>
      </c>
      <c r="P536" s="23">
        <f t="shared" si="82"/>
        <v>41493</v>
      </c>
      <c r="Q536" s="35"/>
      <c r="R536" s="24">
        <f t="shared" ca="1" si="79"/>
        <v>66</v>
      </c>
    </row>
    <row r="537" spans="4:18" x14ac:dyDescent="0.25">
      <c r="D537" s="17">
        <f>'Local weather Data'!I531</f>
        <v>79519.46666666666</v>
      </c>
      <c r="E537" s="17">
        <f>'Local weather Data'!N532</f>
        <v>100396.14166666666</v>
      </c>
      <c r="F537" s="17">
        <f>'Local weather Data'!S532</f>
        <v>61823.566666666651</v>
      </c>
      <c r="G537" s="17">
        <f>'Local weather Data'!AA532</f>
        <v>88794.699999999983</v>
      </c>
      <c r="H537" s="17">
        <f>'Local weather Data'!AI532</f>
        <v>107336.98333333332</v>
      </c>
      <c r="J537" s="22">
        <v>41439</v>
      </c>
      <c r="K537" s="23">
        <f t="shared" ca="1" si="83"/>
        <v>41505</v>
      </c>
      <c r="L537" s="23">
        <f t="shared" si="77"/>
        <v>41494</v>
      </c>
      <c r="M537" s="24">
        <f t="shared" ca="1" si="80"/>
        <v>-11</v>
      </c>
      <c r="N537" s="23">
        <f t="shared" si="78"/>
        <v>41520</v>
      </c>
      <c r="O537" s="23">
        <f t="shared" si="81"/>
        <v>41504</v>
      </c>
      <c r="P537" s="23">
        <f t="shared" si="82"/>
        <v>41494</v>
      </c>
      <c r="Q537" s="35"/>
      <c r="R537" s="24">
        <f t="shared" ca="1" si="79"/>
        <v>66</v>
      </c>
    </row>
    <row r="538" spans="4:18" x14ac:dyDescent="0.25">
      <c r="D538" s="17">
        <f>'Local weather Data'!I532</f>
        <v>79912.59166666666</v>
      </c>
      <c r="E538" s="17">
        <f>'Local weather Data'!N533</f>
        <v>100874.05833333333</v>
      </c>
      <c r="F538" s="17">
        <f>'Local weather Data'!S533</f>
        <v>62147.316666666651</v>
      </c>
      <c r="G538" s="17">
        <f>'Local weather Data'!AA533</f>
        <v>89195.533333333311</v>
      </c>
      <c r="H538" s="17">
        <f>'Local weather Data'!AI533</f>
        <v>107814.9</v>
      </c>
      <c r="J538" s="22">
        <v>41440</v>
      </c>
      <c r="K538" s="23">
        <f t="shared" ca="1" si="83"/>
        <v>41506</v>
      </c>
      <c r="L538" s="23">
        <f t="shared" si="77"/>
        <v>41495</v>
      </c>
      <c r="M538" s="24">
        <f t="shared" ca="1" si="80"/>
        <v>-11</v>
      </c>
      <c r="N538" s="23">
        <f t="shared" si="78"/>
        <v>41521</v>
      </c>
      <c r="O538" s="23">
        <f t="shared" si="81"/>
        <v>41505</v>
      </c>
      <c r="P538" s="23">
        <f t="shared" si="82"/>
        <v>41495</v>
      </c>
      <c r="Q538" s="35"/>
      <c r="R538" s="24">
        <f t="shared" ca="1" si="79"/>
        <v>66</v>
      </c>
    </row>
    <row r="539" spans="4:18" x14ac:dyDescent="0.25">
      <c r="D539" s="17">
        <f>'Local weather Data'!I533</f>
        <v>80313.424999999988</v>
      </c>
      <c r="E539" s="17">
        <f>'Local weather Data'!N534</f>
        <v>101360.20833333333</v>
      </c>
      <c r="F539" s="17">
        <f>'Local weather Data'!S534</f>
        <v>62479.133333333317</v>
      </c>
      <c r="G539" s="17">
        <f>'Local weather Data'!AA534</f>
        <v>89604.516666666648</v>
      </c>
      <c r="H539" s="17">
        <f>'Local weather Data'!AI534</f>
        <v>108301.04999999999</v>
      </c>
      <c r="J539" s="22">
        <v>41441</v>
      </c>
      <c r="K539" s="23">
        <f t="shared" ca="1" si="83"/>
        <v>41507</v>
      </c>
      <c r="L539" s="23">
        <f t="shared" si="77"/>
        <v>41496</v>
      </c>
      <c r="M539" s="24">
        <f t="shared" ca="1" si="80"/>
        <v>-11</v>
      </c>
      <c r="N539" s="23">
        <f t="shared" si="78"/>
        <v>41523</v>
      </c>
      <c r="O539" s="23">
        <f t="shared" si="81"/>
        <v>41506</v>
      </c>
      <c r="P539" s="23">
        <f t="shared" si="82"/>
        <v>41496</v>
      </c>
      <c r="Q539" s="35"/>
      <c r="R539" s="24">
        <f t="shared" ca="1" si="79"/>
        <v>66</v>
      </c>
    </row>
    <row r="540" spans="4:18" x14ac:dyDescent="0.25">
      <c r="D540" s="17">
        <f>'Local weather Data'!I534</f>
        <v>80722.408333333326</v>
      </c>
      <c r="E540" s="17">
        <f>'Local weather Data'!N535</f>
        <v>101846.35833333332</v>
      </c>
      <c r="F540" s="17">
        <f>'Local weather Data'!S535</f>
        <v>62810.949999999983</v>
      </c>
      <c r="G540" s="17">
        <f>'Local weather Data'!AA535</f>
        <v>90013.499999999985</v>
      </c>
      <c r="H540" s="17">
        <f>'Local weather Data'!AI535</f>
        <v>108787.19999999998</v>
      </c>
      <c r="J540" s="22">
        <v>41442</v>
      </c>
      <c r="K540" s="23">
        <f t="shared" ca="1" si="83"/>
        <v>41508</v>
      </c>
      <c r="L540" s="23">
        <f t="shared" si="77"/>
        <v>41497</v>
      </c>
      <c r="M540" s="24">
        <f t="shared" ca="1" si="80"/>
        <v>-11</v>
      </c>
      <c r="N540" s="23">
        <f t="shared" si="78"/>
        <v>41524</v>
      </c>
      <c r="O540" s="23">
        <f t="shared" si="81"/>
        <v>41507</v>
      </c>
      <c r="P540" s="23">
        <f t="shared" si="82"/>
        <v>41497</v>
      </c>
      <c r="Q540" s="35"/>
      <c r="R540" s="24">
        <f t="shared" ca="1" si="79"/>
        <v>66</v>
      </c>
    </row>
    <row r="541" spans="4:18" x14ac:dyDescent="0.25">
      <c r="D541" s="17">
        <f>'Local weather Data'!I535</f>
        <v>81131.391666666663</v>
      </c>
      <c r="E541" s="17">
        <f>'Local weather Data'!N536</f>
        <v>102332.50833333332</v>
      </c>
      <c r="F541" s="17">
        <f>'Local weather Data'!S536</f>
        <v>63142.766666666648</v>
      </c>
      <c r="G541" s="17">
        <f>'Local weather Data'!AA536</f>
        <v>90422.483333333323</v>
      </c>
      <c r="H541" s="17">
        <f>'Local weather Data'!AI536</f>
        <v>109273.34999999998</v>
      </c>
      <c r="J541" s="22">
        <v>41443</v>
      </c>
      <c r="K541" s="23">
        <f t="shared" ca="1" si="83"/>
        <v>41509</v>
      </c>
      <c r="L541" s="23">
        <f t="shared" si="77"/>
        <v>41498</v>
      </c>
      <c r="M541" s="24">
        <f t="shared" ca="1" si="80"/>
        <v>-11</v>
      </c>
      <c r="N541" s="23">
        <f t="shared" si="78"/>
        <v>41526</v>
      </c>
      <c r="O541" s="23">
        <f t="shared" si="81"/>
        <v>41508</v>
      </c>
      <c r="P541" s="23">
        <f t="shared" si="82"/>
        <v>41498</v>
      </c>
      <c r="Q541" s="35"/>
      <c r="R541" s="24">
        <f t="shared" ca="1" si="79"/>
        <v>66</v>
      </c>
    </row>
    <row r="542" spans="4:18" x14ac:dyDescent="0.25">
      <c r="D542" s="17">
        <f>'Local weather Data'!I536</f>
        <v>81540.375</v>
      </c>
      <c r="E542" s="17">
        <f>'Local weather Data'!N537</f>
        <v>102819.18333333332</v>
      </c>
      <c r="F542" s="17">
        <f>'Local weather Data'!S537</f>
        <v>63474.941666666651</v>
      </c>
      <c r="G542" s="17">
        <f>'Local weather Data'!AA537</f>
        <v>90831.908333333326</v>
      </c>
      <c r="H542" s="17">
        <f>'Local weather Data'!AI537</f>
        <v>109760.02499999998</v>
      </c>
      <c r="J542" s="22">
        <v>41444</v>
      </c>
      <c r="K542" s="23">
        <f t="shared" ca="1" si="83"/>
        <v>41510</v>
      </c>
      <c r="L542" s="23">
        <f t="shared" si="77"/>
        <v>41499</v>
      </c>
      <c r="M542" s="24">
        <f t="shared" ca="1" si="80"/>
        <v>-11</v>
      </c>
      <c r="N542" s="23">
        <f t="shared" si="78"/>
        <v>41527</v>
      </c>
      <c r="O542" s="23">
        <f t="shared" si="81"/>
        <v>41509</v>
      </c>
      <c r="P542" s="23">
        <f t="shared" si="82"/>
        <v>41499</v>
      </c>
      <c r="Q542" s="35"/>
      <c r="R542" s="24">
        <f t="shared" ca="1" si="79"/>
        <v>66</v>
      </c>
    </row>
    <row r="543" spans="4:18" x14ac:dyDescent="0.25">
      <c r="D543" s="17">
        <f>'Local weather Data'!I537</f>
        <v>81949.8</v>
      </c>
      <c r="E543" s="17">
        <f>'Local weather Data'!N538</f>
        <v>103313.58333333331</v>
      </c>
      <c r="F543" s="17">
        <f>'Local weather Data'!S538</f>
        <v>63814.841666666653</v>
      </c>
      <c r="G543" s="17">
        <f>'Local weather Data'!AA538</f>
        <v>91249.05833333332</v>
      </c>
      <c r="H543" s="17">
        <f>'Local weather Data'!AI538</f>
        <v>110254.42499999997</v>
      </c>
      <c r="J543" s="22">
        <v>41445</v>
      </c>
      <c r="K543" s="23">
        <f t="shared" ca="1" si="83"/>
        <v>41511</v>
      </c>
      <c r="L543" s="23">
        <f t="shared" si="77"/>
        <v>41500</v>
      </c>
      <c r="M543" s="24">
        <f t="shared" ca="1" si="80"/>
        <v>-11</v>
      </c>
      <c r="N543" s="23">
        <f t="shared" si="78"/>
        <v>41529</v>
      </c>
      <c r="O543" s="23">
        <f t="shared" si="81"/>
        <v>41510</v>
      </c>
      <c r="P543" s="23">
        <f t="shared" si="82"/>
        <v>41500</v>
      </c>
      <c r="Q543" s="35"/>
      <c r="R543" s="24">
        <f t="shared" ca="1" si="79"/>
        <v>66</v>
      </c>
    </row>
    <row r="544" spans="4:18" x14ac:dyDescent="0.25">
      <c r="D544" s="17">
        <f>'Local weather Data'!I538</f>
        <v>82366.95</v>
      </c>
      <c r="E544" s="17">
        <f>'Local weather Data'!N539</f>
        <v>103815.16666666664</v>
      </c>
      <c r="F544" s="17">
        <f>'Local weather Data'!S539</f>
        <v>64162.091666666653</v>
      </c>
      <c r="G544" s="17">
        <f>'Local weather Data'!AA539</f>
        <v>91673.474999999991</v>
      </c>
      <c r="H544" s="17">
        <f>'Local weather Data'!AI539</f>
        <v>110756.0083333333</v>
      </c>
      <c r="J544" s="22">
        <v>41446</v>
      </c>
      <c r="K544" s="23">
        <f t="shared" ca="1" si="83"/>
        <v>41512</v>
      </c>
      <c r="L544" s="23">
        <f t="shared" si="77"/>
        <v>41501</v>
      </c>
      <c r="M544" s="24">
        <f t="shared" ca="1" si="80"/>
        <v>-11</v>
      </c>
      <c r="N544" s="23">
        <f t="shared" si="78"/>
        <v>41530</v>
      </c>
      <c r="O544" s="23">
        <f t="shared" si="81"/>
        <v>41511</v>
      </c>
      <c r="P544" s="23">
        <f t="shared" si="82"/>
        <v>41501</v>
      </c>
      <c r="Q544" s="35"/>
      <c r="R544" s="24">
        <f t="shared" ca="1" si="79"/>
        <v>66</v>
      </c>
    </row>
    <row r="545" spans="4:18" x14ac:dyDescent="0.25">
      <c r="D545" s="17">
        <f>'Local weather Data'!I539</f>
        <v>82791.366666666669</v>
      </c>
      <c r="E545" s="17">
        <f>'Local weather Data'!N540</f>
        <v>104316.74999999997</v>
      </c>
      <c r="F545" s="17">
        <f>'Local weather Data'!S540</f>
        <v>64509.341666666653</v>
      </c>
      <c r="G545" s="17">
        <f>'Local weather Data'!AA540</f>
        <v>92097.891666666663</v>
      </c>
      <c r="H545" s="17">
        <f>'Local weather Data'!AI540</f>
        <v>111257.59166666663</v>
      </c>
      <c r="J545" s="22">
        <v>41447</v>
      </c>
      <c r="K545" s="23">
        <f t="shared" ca="1" si="83"/>
        <v>41513</v>
      </c>
      <c r="L545" s="23">
        <f t="shared" si="77"/>
        <v>41502</v>
      </c>
      <c r="M545" s="24">
        <f t="shared" ca="1" si="80"/>
        <v>-11</v>
      </c>
      <c r="N545" s="23">
        <f t="shared" si="78"/>
        <v>41532</v>
      </c>
      <c r="O545" s="23">
        <f t="shared" si="81"/>
        <v>41512</v>
      </c>
      <c r="P545" s="23">
        <f t="shared" si="82"/>
        <v>41502</v>
      </c>
      <c r="Q545" s="35"/>
      <c r="R545" s="24">
        <f t="shared" ca="1" si="79"/>
        <v>66</v>
      </c>
    </row>
    <row r="546" spans="4:18" x14ac:dyDescent="0.25">
      <c r="D546" s="17">
        <f>'Local weather Data'!I540</f>
        <v>83215.78333333334</v>
      </c>
      <c r="E546" s="17">
        <f>'Local weather Data'!N541</f>
        <v>104818.3333333333</v>
      </c>
      <c r="F546" s="17">
        <f>'Local weather Data'!S541</f>
        <v>64856.591666666653</v>
      </c>
      <c r="G546" s="17">
        <f>'Local weather Data'!AA541</f>
        <v>92522.308333333334</v>
      </c>
      <c r="H546" s="17">
        <f>'Local weather Data'!AI541</f>
        <v>111759.17499999996</v>
      </c>
      <c r="J546" s="22">
        <v>41448</v>
      </c>
      <c r="K546" s="23">
        <f t="shared" ca="1" si="83"/>
        <v>41515</v>
      </c>
      <c r="L546" s="23">
        <f t="shared" si="77"/>
        <v>41503</v>
      </c>
      <c r="M546" s="24">
        <f t="shared" ca="1" si="80"/>
        <v>-12</v>
      </c>
      <c r="N546" s="23">
        <f t="shared" si="78"/>
        <v>41534</v>
      </c>
      <c r="O546" s="23">
        <f t="shared" si="81"/>
        <v>41514</v>
      </c>
      <c r="P546" s="23">
        <f t="shared" si="82"/>
        <v>41503</v>
      </c>
      <c r="Q546" s="35"/>
      <c r="R546" s="24">
        <f t="shared" ca="1" si="79"/>
        <v>67</v>
      </c>
    </row>
    <row r="547" spans="4:18" x14ac:dyDescent="0.25">
      <c r="D547" s="17">
        <f>'Local weather Data'!I541</f>
        <v>83640.200000000012</v>
      </c>
      <c r="E547" s="17">
        <f>'Local weather Data'!N542</f>
        <v>105327.6333333333</v>
      </c>
      <c r="F547" s="17">
        <f>'Local weather Data'!S542</f>
        <v>65211.55833333332</v>
      </c>
      <c r="G547" s="17">
        <f>'Local weather Data'!AA542</f>
        <v>92954.441666666666</v>
      </c>
      <c r="H547" s="17">
        <f>'Local weather Data'!AI542</f>
        <v>112268.47499999996</v>
      </c>
      <c r="J547" s="22">
        <v>41449</v>
      </c>
      <c r="K547" s="23">
        <f t="shared" ca="1" si="83"/>
        <v>41516</v>
      </c>
      <c r="L547" s="23">
        <f t="shared" si="77"/>
        <v>41504</v>
      </c>
      <c r="M547" s="24">
        <f t="shared" ca="1" si="80"/>
        <v>-12</v>
      </c>
      <c r="N547" s="23">
        <f t="shared" si="78"/>
        <v>41536</v>
      </c>
      <c r="O547" s="23">
        <f t="shared" si="81"/>
        <v>41515</v>
      </c>
      <c r="P547" s="23">
        <f t="shared" si="82"/>
        <v>41504</v>
      </c>
      <c r="Q547" s="35"/>
      <c r="R547" s="24">
        <f t="shared" ca="1" si="79"/>
        <v>67</v>
      </c>
    </row>
    <row r="548" spans="4:18" x14ac:dyDescent="0.25">
      <c r="D548" s="17">
        <f>'Local weather Data'!I542</f>
        <v>84072.333333333343</v>
      </c>
      <c r="E548" s="17">
        <f>'Local weather Data'!N543</f>
        <v>105836.3833333333</v>
      </c>
      <c r="F548" s="17">
        <f>'Local weather Data'!S543</f>
        <v>65566.141666666648</v>
      </c>
      <c r="G548" s="17">
        <f>'Local weather Data'!AA543</f>
        <v>93386.108333333337</v>
      </c>
      <c r="H548" s="17">
        <f>'Local weather Data'!AI543</f>
        <v>112777.22499999996</v>
      </c>
      <c r="J548" s="22">
        <v>41450</v>
      </c>
      <c r="K548" s="23">
        <f t="shared" ca="1" si="83"/>
        <v>41517</v>
      </c>
      <c r="L548" s="23">
        <f t="shared" si="77"/>
        <v>41505</v>
      </c>
      <c r="M548" s="24">
        <f t="shared" ca="1" si="80"/>
        <v>-12</v>
      </c>
      <c r="N548" s="23">
        <f t="shared" si="78"/>
        <v>41538</v>
      </c>
      <c r="O548" s="23">
        <f t="shared" si="81"/>
        <v>41516</v>
      </c>
      <c r="P548" s="23">
        <f t="shared" si="82"/>
        <v>41505</v>
      </c>
      <c r="Q548" s="35"/>
      <c r="R548" s="24">
        <f t="shared" ca="1" si="79"/>
        <v>67</v>
      </c>
    </row>
    <row r="549" spans="4:18" x14ac:dyDescent="0.25">
      <c r="D549" s="17">
        <f>'Local weather Data'!I543</f>
        <v>84504.000000000015</v>
      </c>
      <c r="E549" s="17">
        <f>'Local weather Data'!N544</f>
        <v>106352.84166666663</v>
      </c>
      <c r="F549" s="17">
        <f>'Local weather Data'!S544</f>
        <v>65928.43333333332</v>
      </c>
      <c r="G549" s="17">
        <f>'Local weather Data'!AA544</f>
        <v>93825.483333333337</v>
      </c>
      <c r="H549" s="17">
        <f>'Local weather Data'!AI544</f>
        <v>113293.68333333329</v>
      </c>
      <c r="J549" s="22">
        <v>41451</v>
      </c>
      <c r="K549" s="23">
        <f t="shared" ca="1" si="83"/>
        <v>41518</v>
      </c>
      <c r="L549" s="23">
        <f t="shared" si="77"/>
        <v>41506</v>
      </c>
      <c r="M549" s="24">
        <f t="shared" ca="1" si="80"/>
        <v>-12</v>
      </c>
      <c r="N549" s="23">
        <f t="shared" si="78"/>
        <v>41541</v>
      </c>
      <c r="O549" s="23">
        <f t="shared" si="81"/>
        <v>41517</v>
      </c>
      <c r="P549" s="23">
        <f t="shared" si="82"/>
        <v>41506</v>
      </c>
      <c r="Q549" s="35"/>
      <c r="R549" s="24">
        <f t="shared" ca="1" si="79"/>
        <v>67</v>
      </c>
    </row>
    <row r="550" spans="4:18" x14ac:dyDescent="0.25">
      <c r="D550" s="17">
        <f>'Local weather Data'!I544</f>
        <v>84943.375000000015</v>
      </c>
      <c r="E550" s="17">
        <f>'Local weather Data'!N545</f>
        <v>106868.74166666662</v>
      </c>
      <c r="F550" s="17">
        <f>'Local weather Data'!S545</f>
        <v>66290.333333333314</v>
      </c>
      <c r="G550" s="17">
        <f>'Local weather Data'!AA545</f>
        <v>94264.383333333331</v>
      </c>
      <c r="H550" s="17">
        <f>'Local weather Data'!AI545</f>
        <v>113809.58333333328</v>
      </c>
      <c r="J550" s="22">
        <v>41452</v>
      </c>
      <c r="K550" s="23">
        <f t="shared" ca="1" si="83"/>
        <v>41520</v>
      </c>
      <c r="L550" s="23">
        <f t="shared" si="77"/>
        <v>41507</v>
      </c>
      <c r="M550" s="24">
        <f t="shared" ca="1" si="80"/>
        <v>-13</v>
      </c>
      <c r="N550" s="23">
        <f t="shared" si="78"/>
        <v>41543</v>
      </c>
      <c r="O550" s="23">
        <f t="shared" si="81"/>
        <v>41519</v>
      </c>
      <c r="P550" s="23">
        <f t="shared" si="82"/>
        <v>41507</v>
      </c>
      <c r="Q550" s="35"/>
      <c r="R550" s="24">
        <f t="shared" ca="1" si="79"/>
        <v>68</v>
      </c>
    </row>
    <row r="551" spans="4:18" x14ac:dyDescent="0.25">
      <c r="D551" s="17">
        <f>'Local weather Data'!I545</f>
        <v>85382.275000000009</v>
      </c>
      <c r="E551" s="17">
        <f>'Local weather Data'!N546</f>
        <v>107392.34166666663</v>
      </c>
      <c r="F551" s="17">
        <f>'Local weather Data'!S546</f>
        <v>66659.93333333332</v>
      </c>
      <c r="G551" s="17">
        <f>'Local weather Data'!AA546</f>
        <v>94710.983333333337</v>
      </c>
      <c r="H551" s="17">
        <f>'Local weather Data'!AI546</f>
        <v>114333.18333333329</v>
      </c>
      <c r="J551" s="22">
        <v>41453</v>
      </c>
      <c r="K551" s="23">
        <f t="shared" ca="1" si="83"/>
        <v>41521</v>
      </c>
      <c r="L551" s="23">
        <f t="shared" si="77"/>
        <v>41508</v>
      </c>
      <c r="M551" s="24">
        <f t="shared" ca="1" si="80"/>
        <v>-13</v>
      </c>
      <c r="N551" s="23">
        <f t="shared" si="78"/>
        <v>41546</v>
      </c>
      <c r="O551" s="23">
        <f t="shared" si="81"/>
        <v>41520</v>
      </c>
      <c r="P551" s="23">
        <f t="shared" si="82"/>
        <v>41508</v>
      </c>
      <c r="Q551" s="35"/>
      <c r="R551" s="24">
        <f t="shared" ca="1" si="79"/>
        <v>68</v>
      </c>
    </row>
    <row r="552" spans="4:18" x14ac:dyDescent="0.25">
      <c r="D552" s="17">
        <f>'Local weather Data'!I546</f>
        <v>85828.875000000015</v>
      </c>
      <c r="E552" s="17">
        <f>'Local weather Data'!N547</f>
        <v>107915.37499999997</v>
      </c>
      <c r="F552" s="17">
        <f>'Local weather Data'!S547</f>
        <v>67029.133333333317</v>
      </c>
      <c r="G552" s="17">
        <f>'Local weather Data'!AA547</f>
        <v>95157.1</v>
      </c>
      <c r="H552" s="17">
        <f>'Local weather Data'!AI547</f>
        <v>114856.21666666663</v>
      </c>
      <c r="J552" s="22">
        <v>41454</v>
      </c>
      <c r="K552" s="23">
        <f t="shared" ca="1" si="83"/>
        <v>41522</v>
      </c>
      <c r="L552" s="23">
        <f t="shared" si="77"/>
        <v>41510</v>
      </c>
      <c r="M552" s="24">
        <f t="shared" ca="1" si="80"/>
        <v>-12</v>
      </c>
      <c r="N552" s="23">
        <f t="shared" si="78"/>
        <v>41550</v>
      </c>
      <c r="O552" s="23">
        <f t="shared" si="81"/>
        <v>41521</v>
      </c>
      <c r="P552" s="23">
        <f t="shared" si="82"/>
        <v>41510</v>
      </c>
      <c r="Q552" s="35"/>
      <c r="R552" s="24">
        <f t="shared" ca="1" si="79"/>
        <v>68</v>
      </c>
    </row>
    <row r="553" spans="4:18" x14ac:dyDescent="0.25">
      <c r="D553" s="17">
        <f>'Local weather Data'!I547</f>
        <v>86274.991666666683</v>
      </c>
      <c r="E553" s="17">
        <f>'Local weather Data'!N548</f>
        <v>108438.40833333331</v>
      </c>
      <c r="F553" s="17">
        <f>'Local weather Data'!S548</f>
        <v>67398.333333333314</v>
      </c>
      <c r="G553" s="17">
        <f>'Local weather Data'!AA548</f>
        <v>95603.216666666674</v>
      </c>
      <c r="H553" s="17">
        <f>'Local weather Data'!AI548</f>
        <v>115379.24999999997</v>
      </c>
      <c r="J553" s="22">
        <v>41455</v>
      </c>
      <c r="K553" s="23">
        <f t="shared" ca="1" si="83"/>
        <v>41524</v>
      </c>
      <c r="L553" s="23">
        <f t="shared" si="77"/>
        <v>41511</v>
      </c>
      <c r="M553" s="24">
        <f t="shared" ca="1" si="80"/>
        <v>-13</v>
      </c>
      <c r="N553" s="23">
        <f t="shared" si="78"/>
        <v>41553</v>
      </c>
      <c r="O553" s="23">
        <f t="shared" si="81"/>
        <v>41523</v>
      </c>
      <c r="P553" s="23">
        <f t="shared" si="82"/>
        <v>41511</v>
      </c>
      <c r="Q553" s="35"/>
      <c r="R553" s="24">
        <f t="shared" ca="1" si="79"/>
        <v>69</v>
      </c>
    </row>
    <row r="554" spans="4:18" x14ac:dyDescent="0.25">
      <c r="D554" s="17">
        <f>'Local weather Data'!I548</f>
        <v>86721.108333333352</v>
      </c>
      <c r="E554" s="17">
        <f>'Local weather Data'!N549</f>
        <v>108968.55833333331</v>
      </c>
      <c r="F554" s="17">
        <f>'Local weather Data'!S549</f>
        <v>67774.816666666651</v>
      </c>
      <c r="G554" s="17">
        <f>'Local weather Data'!AA549</f>
        <v>96056.53333333334</v>
      </c>
      <c r="H554" s="17">
        <f>'Local weather Data'!AI549</f>
        <v>115909.39999999997</v>
      </c>
      <c r="J554" s="22">
        <v>41456</v>
      </c>
      <c r="K554" s="23">
        <f t="shared" ca="1" si="83"/>
        <v>41525</v>
      </c>
      <c r="L554" s="23">
        <f t="shared" si="77"/>
        <v>41512</v>
      </c>
      <c r="M554" s="24">
        <f t="shared" ca="1" si="80"/>
        <v>-13</v>
      </c>
      <c r="N554" s="23">
        <f t="shared" si="78"/>
        <v>41557</v>
      </c>
      <c r="O554" s="23">
        <f t="shared" si="81"/>
        <v>41524</v>
      </c>
      <c r="P554" s="23">
        <f t="shared" si="82"/>
        <v>41512</v>
      </c>
      <c r="Q554" s="35"/>
      <c r="R554" s="24">
        <f t="shared" ca="1" si="79"/>
        <v>69</v>
      </c>
    </row>
    <row r="555" spans="4:18" x14ac:dyDescent="0.25">
      <c r="D555" s="17">
        <f>'Local weather Data'!I549</f>
        <v>87174.425000000017</v>
      </c>
      <c r="E555" s="17">
        <f>'Local weather Data'!N550</f>
        <v>109498.7083333333</v>
      </c>
      <c r="F555" s="17">
        <f>'Local weather Data'!S550</f>
        <v>68151.299999999988</v>
      </c>
      <c r="G555" s="17">
        <f>'Local weather Data'!AA550</f>
        <v>96509.85</v>
      </c>
      <c r="H555" s="17">
        <f>'Local weather Data'!AI550</f>
        <v>116439.54999999996</v>
      </c>
      <c r="J555" s="22">
        <v>41457</v>
      </c>
      <c r="K555" s="23">
        <f t="shared" ca="1" si="83"/>
        <v>41527</v>
      </c>
      <c r="L555" s="23">
        <f t="shared" si="77"/>
        <v>41513</v>
      </c>
      <c r="M555" s="24">
        <f t="shared" ca="1" si="80"/>
        <v>-14</v>
      </c>
      <c r="N555" s="23">
        <f t="shared" si="78"/>
        <v>41562</v>
      </c>
      <c r="O555" s="23">
        <f t="shared" si="81"/>
        <v>41526</v>
      </c>
      <c r="P555" s="23">
        <f t="shared" si="82"/>
        <v>41513</v>
      </c>
      <c r="Q555" s="35"/>
      <c r="R555" s="24">
        <f t="shared" ca="1" si="79"/>
        <v>70</v>
      </c>
    </row>
    <row r="556" spans="4:18" x14ac:dyDescent="0.25">
      <c r="D556" s="17">
        <f>'Local weather Data'!I550</f>
        <v>87627.741666666683</v>
      </c>
      <c r="E556" s="17">
        <f>'Local weather Data'!N551</f>
        <v>110035.9583333333</v>
      </c>
      <c r="F556" s="17">
        <f>'Local weather Data'!S551</f>
        <v>68535.049999999988</v>
      </c>
      <c r="G556" s="17">
        <f>'Local weather Data'!AA551</f>
        <v>96970.35</v>
      </c>
      <c r="H556" s="17">
        <f>'Local weather Data'!AI551</f>
        <v>116976.79999999996</v>
      </c>
      <c r="J556" s="22">
        <v>41458</v>
      </c>
      <c r="K556" s="23">
        <f t="shared" ca="1" si="83"/>
        <v>41529</v>
      </c>
      <c r="L556" s="23">
        <f t="shared" si="77"/>
        <v>41514</v>
      </c>
      <c r="M556" s="24">
        <f t="shared" ca="1" si="80"/>
        <v>-15</v>
      </c>
      <c r="N556" s="23">
        <f t="shared" si="78"/>
        <v>41568</v>
      </c>
      <c r="O556" s="23">
        <f t="shared" si="81"/>
        <v>41528</v>
      </c>
      <c r="P556" s="23">
        <f t="shared" si="82"/>
        <v>41514</v>
      </c>
      <c r="Q556" s="35"/>
      <c r="R556" s="24">
        <f t="shared" ca="1" si="79"/>
        <v>71</v>
      </c>
    </row>
    <row r="557" spans="4:18" x14ac:dyDescent="0.25">
      <c r="D557" s="17">
        <f>'Local weather Data'!I551</f>
        <v>88088.241666666683</v>
      </c>
      <c r="E557" s="17">
        <f>'Local weather Data'!N552</f>
        <v>110572.62499999997</v>
      </c>
      <c r="F557" s="17">
        <f>'Local weather Data'!S552</f>
        <v>68918.383333333317</v>
      </c>
      <c r="G557" s="17">
        <f>'Local weather Data'!AA552</f>
        <v>97430.35</v>
      </c>
      <c r="H557" s="17">
        <f>'Local weather Data'!AI552</f>
        <v>117513.46666666663</v>
      </c>
      <c r="J557" s="22">
        <v>41459</v>
      </c>
      <c r="K557" s="23">
        <f t="shared" ca="1" si="83"/>
        <v>41530</v>
      </c>
      <c r="L557" s="23">
        <f t="shared" si="77"/>
        <v>41516</v>
      </c>
      <c r="M557" s="24">
        <f t="shared" ca="1" si="80"/>
        <v>-14</v>
      </c>
      <c r="N557" s="23">
        <f t="shared" si="78"/>
        <v>41576</v>
      </c>
      <c r="O557" s="23">
        <f t="shared" si="81"/>
        <v>41529</v>
      </c>
      <c r="P557" s="23">
        <f t="shared" si="82"/>
        <v>41516</v>
      </c>
      <c r="Q557" s="35"/>
      <c r="R557" s="24">
        <f t="shared" ca="1" si="79"/>
        <v>71</v>
      </c>
    </row>
    <row r="558" spans="4:18" x14ac:dyDescent="0.25">
      <c r="D558" s="17">
        <f>'Local weather Data'!I552</f>
        <v>88548.241666666683</v>
      </c>
      <c r="E558" s="17">
        <f>'Local weather Data'!N553</f>
        <v>111108.7083333333</v>
      </c>
      <c r="F558" s="17">
        <f>'Local weather Data'!S553</f>
        <v>69301.299999999988</v>
      </c>
      <c r="G558" s="17">
        <f>'Local weather Data'!AA553</f>
        <v>97889.85</v>
      </c>
      <c r="H558" s="17">
        <f>'Local weather Data'!AI553</f>
        <v>118049.54999999996</v>
      </c>
      <c r="J558" s="22">
        <v>41460</v>
      </c>
      <c r="K558" s="23">
        <f t="shared" ca="1" si="83"/>
        <v>41532</v>
      </c>
      <c r="L558" s="23">
        <f t="shared" si="77"/>
        <v>41517</v>
      </c>
      <c r="M558" s="24">
        <f t="shared" ca="1" si="80"/>
        <v>-15</v>
      </c>
      <c r="N558" s="23">
        <f t="shared" si="78"/>
        <v>41637</v>
      </c>
      <c r="O558" s="23">
        <f t="shared" si="81"/>
        <v>41531</v>
      </c>
      <c r="P558" s="23">
        <f t="shared" si="82"/>
        <v>41517</v>
      </c>
      <c r="Q558" s="35"/>
      <c r="R558" s="24">
        <f t="shared" ca="1" si="79"/>
        <v>72</v>
      </c>
    </row>
    <row r="559" spans="4:18" x14ac:dyDescent="0.25">
      <c r="D559" s="17">
        <f>'Local weather Data'!I553</f>
        <v>89007.741666666683</v>
      </c>
      <c r="E559" s="17">
        <f>'Local weather Data'!N554</f>
        <v>111644.2083333333</v>
      </c>
      <c r="F559" s="17">
        <f>'Local weather Data'!S554</f>
        <v>69683.799999999988</v>
      </c>
      <c r="G559" s="17">
        <f>'Local weather Data'!AA554</f>
        <v>98348.85</v>
      </c>
      <c r="H559" s="17">
        <f>'Local weather Data'!AI554</f>
        <v>118585.04999999996</v>
      </c>
      <c r="J559" s="22">
        <v>41461</v>
      </c>
      <c r="K559" s="23">
        <f t="shared" ca="1" si="83"/>
        <v>41534</v>
      </c>
      <c r="L559" s="23">
        <f t="shared" si="77"/>
        <v>41518</v>
      </c>
      <c r="M559" s="24">
        <f t="shared" ca="1" si="80"/>
        <v>-16</v>
      </c>
      <c r="N559" s="23">
        <f t="shared" si="78"/>
        <v>41637</v>
      </c>
      <c r="O559" s="23">
        <f t="shared" si="81"/>
        <v>41533</v>
      </c>
      <c r="P559" s="23">
        <f t="shared" si="82"/>
        <v>41518</v>
      </c>
      <c r="Q559" s="35"/>
      <c r="R559" s="24">
        <f t="shared" ca="1" si="79"/>
        <v>73</v>
      </c>
    </row>
    <row r="560" spans="4:18" x14ac:dyDescent="0.25">
      <c r="D560" s="17">
        <f>'Local weather Data'!I554</f>
        <v>89466.741666666683</v>
      </c>
      <c r="E560" s="17">
        <f>'Local weather Data'!N555</f>
        <v>112179.12499999997</v>
      </c>
      <c r="F560" s="17">
        <f>'Local weather Data'!S555</f>
        <v>70065.883333333317</v>
      </c>
      <c r="G560" s="17">
        <f>'Local weather Data'!AA555</f>
        <v>98807.35</v>
      </c>
      <c r="H560" s="17">
        <f>'Local weather Data'!AI555</f>
        <v>119119.96666666663</v>
      </c>
      <c r="J560" s="22">
        <v>41462</v>
      </c>
      <c r="K560" s="23">
        <f t="shared" ca="1" si="83"/>
        <v>41536</v>
      </c>
      <c r="L560" s="23">
        <f t="shared" si="77"/>
        <v>41520</v>
      </c>
      <c r="M560" s="24">
        <f t="shared" ca="1" si="80"/>
        <v>-16</v>
      </c>
      <c r="N560" s="23">
        <f t="shared" si="78"/>
        <v>41637</v>
      </c>
      <c r="O560" s="23">
        <f t="shared" si="81"/>
        <v>41535</v>
      </c>
      <c r="P560" s="23">
        <f t="shared" si="82"/>
        <v>41520</v>
      </c>
      <c r="Q560" s="35"/>
      <c r="R560" s="24">
        <f t="shared" ca="1" si="79"/>
        <v>74</v>
      </c>
    </row>
    <row r="561" spans="4:18" x14ac:dyDescent="0.25">
      <c r="D561" s="17">
        <f>'Local weather Data'!I555</f>
        <v>89925.241666666683</v>
      </c>
      <c r="E561" s="17">
        <f>'Local weather Data'!N556</f>
        <v>112721.09166666663</v>
      </c>
      <c r="F561" s="17">
        <f>'Local weather Data'!S556</f>
        <v>70455.18333333332</v>
      </c>
      <c r="G561" s="17">
        <f>'Local weather Data'!AA556</f>
        <v>99272.983333333337</v>
      </c>
      <c r="H561" s="17">
        <f>'Local weather Data'!AI556</f>
        <v>119661.93333333329</v>
      </c>
      <c r="J561" s="22">
        <v>41463</v>
      </c>
      <c r="K561" s="23">
        <f t="shared" ca="1" si="83"/>
        <v>41538</v>
      </c>
      <c r="L561" s="23">
        <f t="shared" si="77"/>
        <v>41521</v>
      </c>
      <c r="M561" s="24">
        <f t="shared" ca="1" si="80"/>
        <v>-17</v>
      </c>
      <c r="N561" s="23">
        <f t="shared" si="78"/>
        <v>41637</v>
      </c>
      <c r="O561" s="23">
        <f t="shared" si="81"/>
        <v>41537</v>
      </c>
      <c r="P561" s="23">
        <f t="shared" si="82"/>
        <v>41521</v>
      </c>
      <c r="Q561" s="35"/>
      <c r="R561" s="24">
        <f t="shared" ca="1" si="79"/>
        <v>75</v>
      </c>
    </row>
    <row r="562" spans="4:18" x14ac:dyDescent="0.25">
      <c r="D562" s="17">
        <f>'Local weather Data'!I556</f>
        <v>90390.875000000015</v>
      </c>
      <c r="E562" s="17">
        <f>'Local weather Data'!N557</f>
        <v>113269.49166666662</v>
      </c>
      <c r="F562" s="17">
        <f>'Local weather Data'!S557</f>
        <v>70851.249999999985</v>
      </c>
      <c r="G562" s="17">
        <f>'Local weather Data'!AA557</f>
        <v>99745.216666666674</v>
      </c>
      <c r="H562" s="17">
        <f>'Local weather Data'!AI557</f>
        <v>120210.33333333328</v>
      </c>
      <c r="J562" s="22">
        <v>41464</v>
      </c>
      <c r="K562" s="23">
        <f t="shared" ca="1" si="83"/>
        <v>41540</v>
      </c>
      <c r="L562" s="23">
        <f t="shared" si="77"/>
        <v>41523</v>
      </c>
      <c r="M562" s="24">
        <f t="shared" ca="1" si="80"/>
        <v>-17</v>
      </c>
      <c r="N562" s="23">
        <f t="shared" si="78"/>
        <v>41637</v>
      </c>
      <c r="O562" s="23">
        <f t="shared" si="81"/>
        <v>41539</v>
      </c>
      <c r="P562" s="23">
        <f t="shared" si="82"/>
        <v>41523</v>
      </c>
      <c r="Q562" s="35"/>
      <c r="R562" s="24">
        <f t="shared" ca="1" si="79"/>
        <v>76</v>
      </c>
    </row>
    <row r="563" spans="4:18" x14ac:dyDescent="0.25">
      <c r="D563" s="17">
        <f>'Local weather Data'!I557</f>
        <v>90863.108333333352</v>
      </c>
      <c r="E563" s="17">
        <f>'Local weather Data'!N558</f>
        <v>113817.29166666663</v>
      </c>
      <c r="F563" s="17">
        <f>'Local weather Data'!S558</f>
        <v>71246.883333333317</v>
      </c>
      <c r="G563" s="17">
        <f>'Local weather Data'!AA558</f>
        <v>100216.93333333333</v>
      </c>
      <c r="H563" s="17">
        <f>'Local weather Data'!AI558</f>
        <v>120758.13333333329</v>
      </c>
      <c r="J563" s="22">
        <v>41465</v>
      </c>
      <c r="K563" s="23">
        <f t="shared" ca="1" si="83"/>
        <v>41542</v>
      </c>
      <c r="L563" s="23">
        <f t="shared" si="77"/>
        <v>41524</v>
      </c>
      <c r="M563" s="24">
        <f t="shared" ca="1" si="80"/>
        <v>-18</v>
      </c>
      <c r="N563" s="23">
        <f t="shared" si="78"/>
        <v>41637</v>
      </c>
      <c r="O563" s="23">
        <f t="shared" si="81"/>
        <v>41541</v>
      </c>
      <c r="P563" s="23">
        <f t="shared" si="82"/>
        <v>41524</v>
      </c>
      <c r="Q563" s="35"/>
      <c r="R563" s="24">
        <f t="shared" ca="1" si="79"/>
        <v>77</v>
      </c>
    </row>
    <row r="564" spans="4:18" x14ac:dyDescent="0.25">
      <c r="D564" s="17">
        <f>'Local weather Data'!I558</f>
        <v>91334.825000000012</v>
      </c>
      <c r="E564" s="17">
        <f>'Local weather Data'!N559</f>
        <v>114364.49166666662</v>
      </c>
      <c r="F564" s="17">
        <f>'Local weather Data'!S559</f>
        <v>71642.083333333314</v>
      </c>
      <c r="G564" s="17">
        <f>'Local weather Data'!AA559</f>
        <v>100688.13333333333</v>
      </c>
      <c r="H564" s="17">
        <f>'Local weather Data'!AI559</f>
        <v>121305.33333333328</v>
      </c>
      <c r="J564" s="22">
        <v>41466</v>
      </c>
      <c r="K564" s="23">
        <f t="shared" ca="1" si="83"/>
        <v>41545</v>
      </c>
      <c r="L564" s="23">
        <f t="shared" si="77"/>
        <v>41526</v>
      </c>
      <c r="M564" s="24">
        <f t="shared" ca="1" si="80"/>
        <v>-19</v>
      </c>
      <c r="N564" s="23">
        <f t="shared" si="78"/>
        <v>41637</v>
      </c>
      <c r="O564" s="23">
        <f t="shared" si="81"/>
        <v>41544</v>
      </c>
      <c r="P564" s="23">
        <f t="shared" si="82"/>
        <v>41526</v>
      </c>
      <c r="Q564" s="35"/>
      <c r="R564" s="24">
        <f t="shared" ca="1" si="79"/>
        <v>79</v>
      </c>
    </row>
    <row r="565" spans="4:18" x14ac:dyDescent="0.25">
      <c r="D565" s="17">
        <f>'Local weather Data'!I559</f>
        <v>91806.025000000009</v>
      </c>
      <c r="E565" s="17">
        <f>'Local weather Data'!N560</f>
        <v>114911.09166666663</v>
      </c>
      <c r="F565" s="17">
        <f>'Local weather Data'!S560</f>
        <v>72036.849999999977</v>
      </c>
      <c r="G565" s="17">
        <f>'Local weather Data'!AA560</f>
        <v>101158.81666666667</v>
      </c>
      <c r="H565" s="17">
        <f>'Local weather Data'!AI560</f>
        <v>121851.93333333329</v>
      </c>
      <c r="J565" s="22">
        <v>41467</v>
      </c>
      <c r="K565" s="23">
        <f t="shared" ca="1" si="83"/>
        <v>41547</v>
      </c>
      <c r="L565" s="23">
        <f t="shared" si="77"/>
        <v>41527</v>
      </c>
      <c r="M565" s="24">
        <f t="shared" ca="1" si="80"/>
        <v>-20</v>
      </c>
      <c r="N565" s="23">
        <f t="shared" si="78"/>
        <v>41637</v>
      </c>
      <c r="O565" s="23">
        <f t="shared" si="81"/>
        <v>41546</v>
      </c>
      <c r="P565" s="23">
        <f t="shared" si="82"/>
        <v>41527</v>
      </c>
      <c r="Q565" s="35"/>
      <c r="R565" s="24">
        <f t="shared" ca="1" si="79"/>
        <v>80</v>
      </c>
    </row>
    <row r="566" spans="4:18" x14ac:dyDescent="0.25">
      <c r="D566" s="17">
        <f>'Local weather Data'!I560</f>
        <v>92276.708333333343</v>
      </c>
      <c r="E566" s="17">
        <f>'Local weather Data'!N561</f>
        <v>115456.49166666662</v>
      </c>
      <c r="F566" s="17">
        <f>'Local weather Data'!S561</f>
        <v>72430.749999999971</v>
      </c>
      <c r="G566" s="17">
        <f>'Local weather Data'!AA561</f>
        <v>101628.46666666666</v>
      </c>
      <c r="H566" s="17">
        <f>'Local weather Data'!AI561</f>
        <v>122397.33333333328</v>
      </c>
      <c r="J566" s="22">
        <v>41468</v>
      </c>
      <c r="K566" s="23">
        <f t="shared" ca="1" si="83"/>
        <v>41550</v>
      </c>
      <c r="L566" s="23">
        <f t="shared" si="77"/>
        <v>41529</v>
      </c>
      <c r="M566" s="24">
        <f t="shared" ca="1" si="80"/>
        <v>-21</v>
      </c>
      <c r="N566" s="23">
        <f t="shared" si="78"/>
        <v>41637</v>
      </c>
      <c r="O566" s="23">
        <f t="shared" si="81"/>
        <v>41549</v>
      </c>
      <c r="P566" s="23">
        <f t="shared" si="82"/>
        <v>41529</v>
      </c>
      <c r="Q566" s="35"/>
      <c r="R566" s="24">
        <f t="shared" ca="1" si="79"/>
        <v>82</v>
      </c>
    </row>
    <row r="567" spans="4:18" x14ac:dyDescent="0.25">
      <c r="D567" s="17">
        <f>'Local weather Data'!I561</f>
        <v>92746.358333333337</v>
      </c>
      <c r="E567" s="17">
        <f>'Local weather Data'!N562</f>
        <v>116001.29166666663</v>
      </c>
      <c r="F567" s="17">
        <f>'Local weather Data'!S562</f>
        <v>72824.216666666631</v>
      </c>
      <c r="G567" s="17">
        <f>'Local weather Data'!AA562</f>
        <v>102097.59999999999</v>
      </c>
      <c r="H567" s="17">
        <f>'Local weather Data'!AI562</f>
        <v>122942.13333333329</v>
      </c>
      <c r="J567" s="22">
        <v>41469</v>
      </c>
      <c r="K567" s="23">
        <f t="shared" ca="1" si="83"/>
        <v>41553</v>
      </c>
      <c r="L567" s="23">
        <f t="shared" si="77"/>
        <v>41531</v>
      </c>
      <c r="M567" s="24">
        <f t="shared" ca="1" si="80"/>
        <v>-22</v>
      </c>
      <c r="N567" s="23">
        <f t="shared" si="78"/>
        <v>41637</v>
      </c>
      <c r="O567" s="23">
        <f t="shared" si="81"/>
        <v>41552</v>
      </c>
      <c r="P567" s="23">
        <f t="shared" si="82"/>
        <v>41531</v>
      </c>
      <c r="Q567" s="35"/>
      <c r="R567" s="24">
        <f t="shared" ca="1" si="79"/>
        <v>84</v>
      </c>
    </row>
    <row r="568" spans="4:18" x14ac:dyDescent="0.25">
      <c r="D568" s="17">
        <f>'Local weather Data'!I562</f>
        <v>93215.491666666669</v>
      </c>
      <c r="E568" s="17">
        <f>'Local weather Data'!N563</f>
        <v>116544.89166666663</v>
      </c>
      <c r="F568" s="17">
        <f>'Local weather Data'!S563</f>
        <v>73216.816666666637</v>
      </c>
      <c r="G568" s="17">
        <f>'Local weather Data'!AA563</f>
        <v>102565.7</v>
      </c>
      <c r="H568" s="17">
        <f>'Local weather Data'!AI563</f>
        <v>123485.73333333329</v>
      </c>
      <c r="J568" s="22">
        <v>41470</v>
      </c>
      <c r="K568" s="23">
        <f t="shared" ca="1" si="83"/>
        <v>41557</v>
      </c>
      <c r="L568" s="23">
        <f t="shared" si="77"/>
        <v>41532</v>
      </c>
      <c r="M568" s="24">
        <f t="shared" ca="1" si="80"/>
        <v>-25</v>
      </c>
      <c r="N568" s="23">
        <f t="shared" si="78"/>
        <v>41637</v>
      </c>
      <c r="O568" s="23">
        <f t="shared" si="81"/>
        <v>41556</v>
      </c>
      <c r="P568" s="23">
        <f t="shared" si="82"/>
        <v>41532</v>
      </c>
      <c r="Q568" s="35"/>
      <c r="R568" s="24">
        <f t="shared" ca="1" si="79"/>
        <v>87</v>
      </c>
    </row>
    <row r="569" spans="4:18" x14ac:dyDescent="0.25">
      <c r="D569" s="17">
        <f>'Local weather Data'!I563</f>
        <v>93683.591666666674</v>
      </c>
      <c r="E569" s="17">
        <f>'Local weather Data'!N564</f>
        <v>117087.29166666663</v>
      </c>
      <c r="F569" s="17">
        <f>'Local weather Data'!S564</f>
        <v>73608.549999999974</v>
      </c>
      <c r="G569" s="17">
        <f>'Local weather Data'!AA564</f>
        <v>103032.76666666666</v>
      </c>
      <c r="H569" s="17">
        <f>'Local weather Data'!AI564</f>
        <v>124028.13333333329</v>
      </c>
      <c r="J569" s="22">
        <v>41471</v>
      </c>
      <c r="K569" s="23">
        <f t="shared" ca="1" si="83"/>
        <v>41561</v>
      </c>
      <c r="L569" s="23">
        <f t="shared" si="77"/>
        <v>41534</v>
      </c>
      <c r="M569" s="24">
        <f t="shared" ca="1" si="80"/>
        <v>-27</v>
      </c>
      <c r="N569" s="23">
        <f t="shared" si="78"/>
        <v>41637</v>
      </c>
      <c r="O569" s="23">
        <f t="shared" si="81"/>
        <v>41560</v>
      </c>
      <c r="P569" s="23">
        <f t="shared" si="82"/>
        <v>41534</v>
      </c>
      <c r="Q569" s="35"/>
      <c r="R569" s="24">
        <f t="shared" ca="1" si="79"/>
        <v>90</v>
      </c>
    </row>
    <row r="570" spans="4:18" x14ac:dyDescent="0.25">
      <c r="D570" s="17">
        <f>'Local weather Data'!I564</f>
        <v>94150.65833333334</v>
      </c>
      <c r="E570" s="17">
        <f>'Local weather Data'!N565</f>
        <v>117628.49166666662</v>
      </c>
      <c r="F570" s="17">
        <f>'Local weather Data'!S565</f>
        <v>73999.416666666642</v>
      </c>
      <c r="G570" s="17">
        <f>'Local weather Data'!AA565</f>
        <v>103498.8</v>
      </c>
      <c r="H570" s="17">
        <f>'Local weather Data'!AI565</f>
        <v>124569.33333333328</v>
      </c>
      <c r="J570" s="22">
        <v>41472</v>
      </c>
      <c r="K570" s="23">
        <f t="shared" ca="1" si="83"/>
        <v>41566</v>
      </c>
      <c r="L570" s="23">
        <f t="shared" si="77"/>
        <v>41536</v>
      </c>
      <c r="M570" s="24">
        <f t="shared" ca="1" si="80"/>
        <v>-30</v>
      </c>
      <c r="N570" s="23">
        <f t="shared" si="78"/>
        <v>41637</v>
      </c>
      <c r="O570" s="23">
        <f t="shared" si="81"/>
        <v>41565</v>
      </c>
      <c r="P570" s="23">
        <f t="shared" si="82"/>
        <v>41536</v>
      </c>
      <c r="Q570" s="35"/>
      <c r="R570" s="24">
        <f t="shared" ca="1" si="79"/>
        <v>94</v>
      </c>
    </row>
    <row r="571" spans="4:18" x14ac:dyDescent="0.25">
      <c r="D571" s="17">
        <f>'Local weather Data'!I565</f>
        <v>94616.69166666668</v>
      </c>
      <c r="E571" s="17">
        <f>'Local weather Data'!N566</f>
        <v>118169.69166666662</v>
      </c>
      <c r="F571" s="17">
        <f>'Local weather Data'!S566</f>
        <v>74390.283333333311</v>
      </c>
      <c r="G571" s="17">
        <f>'Local weather Data'!AA566</f>
        <v>103964.83333333334</v>
      </c>
      <c r="H571" s="17">
        <f>'Local weather Data'!AI566</f>
        <v>125110.53333333328</v>
      </c>
      <c r="J571" s="22">
        <v>41473</v>
      </c>
      <c r="K571" s="23">
        <f t="shared" ca="1" si="83"/>
        <v>41571</v>
      </c>
      <c r="L571" s="23">
        <f t="shared" si="77"/>
        <v>41538</v>
      </c>
      <c r="M571" s="24">
        <f t="shared" ca="1" si="80"/>
        <v>-33</v>
      </c>
      <c r="N571" s="23">
        <f t="shared" si="78"/>
        <v>41637</v>
      </c>
      <c r="O571" s="23">
        <f t="shared" si="81"/>
        <v>41570</v>
      </c>
      <c r="P571" s="23">
        <f t="shared" si="82"/>
        <v>41538</v>
      </c>
      <c r="Q571" s="35"/>
      <c r="R571" s="24">
        <f t="shared" ca="1" si="79"/>
        <v>98</v>
      </c>
    </row>
    <row r="572" spans="4:18" x14ac:dyDescent="0.25">
      <c r="D572" s="17">
        <f>'Local weather Data'!I566</f>
        <v>95082.72500000002</v>
      </c>
      <c r="E572" s="17">
        <f>'Local weather Data'!N567</f>
        <v>118709.69166666662</v>
      </c>
      <c r="F572" s="17">
        <f>'Local weather Data'!S567</f>
        <v>74780.283333333311</v>
      </c>
      <c r="G572" s="17">
        <f>'Local weather Data'!AA567</f>
        <v>104429.83333333334</v>
      </c>
      <c r="H572" s="17">
        <f>'Local weather Data'!AI567</f>
        <v>125650.53333333328</v>
      </c>
      <c r="J572" s="22">
        <v>41474</v>
      </c>
      <c r="K572" s="23">
        <f t="shared" ca="1" si="83"/>
        <v>41578</v>
      </c>
      <c r="L572" s="23">
        <f t="shared" si="77"/>
        <v>41540</v>
      </c>
      <c r="M572" s="24">
        <f t="shared" ca="1" si="80"/>
        <v>-38</v>
      </c>
      <c r="N572" s="23">
        <f t="shared" si="78"/>
        <v>41637</v>
      </c>
      <c r="O572" s="23">
        <f t="shared" si="81"/>
        <v>41577</v>
      </c>
      <c r="P572" s="23">
        <f t="shared" si="82"/>
        <v>41540</v>
      </c>
      <c r="Q572" s="35"/>
      <c r="R572" s="24">
        <f t="shared" ca="1" si="79"/>
        <v>104</v>
      </c>
    </row>
    <row r="573" spans="4:18" x14ac:dyDescent="0.25">
      <c r="D573" s="17">
        <f>'Local weather Data'!I567</f>
        <v>95547.72500000002</v>
      </c>
      <c r="E573" s="17">
        <f>'Local weather Data'!N568</f>
        <v>119248.49166666662</v>
      </c>
      <c r="F573" s="17">
        <f>'Local weather Data'!S568</f>
        <v>75169.416666666642</v>
      </c>
      <c r="G573" s="17">
        <f>'Local weather Data'!AA568</f>
        <v>104893.8</v>
      </c>
      <c r="H573" s="17">
        <f>'Local weather Data'!AI568</f>
        <v>126189.33333333328</v>
      </c>
      <c r="J573" s="22">
        <v>41475</v>
      </c>
      <c r="K573" s="23">
        <f t="shared" ca="1" si="83"/>
        <v>41587</v>
      </c>
      <c r="L573" s="23">
        <f t="shared" si="77"/>
        <v>41542</v>
      </c>
      <c r="M573" s="24">
        <f t="shared" ca="1" si="80"/>
        <v>-45</v>
      </c>
      <c r="N573" s="23">
        <f t="shared" si="78"/>
        <v>41637</v>
      </c>
      <c r="O573" s="23">
        <f t="shared" si="81"/>
        <v>41586</v>
      </c>
      <c r="P573" s="23">
        <f t="shared" si="82"/>
        <v>41542</v>
      </c>
      <c r="Q573" s="35"/>
      <c r="R573" s="24">
        <f t="shared" ca="1" si="79"/>
        <v>112</v>
      </c>
    </row>
    <row r="574" spans="4:18" x14ac:dyDescent="0.25">
      <c r="D574" s="17">
        <f>'Local weather Data'!I568</f>
        <v>96011.69166666668</v>
      </c>
      <c r="E574" s="17">
        <f>'Local weather Data'!N569</f>
        <v>119786.09166666663</v>
      </c>
      <c r="F574" s="17">
        <f>'Local weather Data'!S569</f>
        <v>75557.683333333305</v>
      </c>
      <c r="G574" s="17">
        <f>'Local weather Data'!AA569</f>
        <v>105356.73333333334</v>
      </c>
      <c r="H574" s="17">
        <f>'Local weather Data'!AI569</f>
        <v>126726.93333333329</v>
      </c>
      <c r="J574" s="22">
        <v>41476</v>
      </c>
      <c r="K574" s="23">
        <f t="shared" ca="1" si="83"/>
        <v>41638</v>
      </c>
      <c r="L574" s="23">
        <f t="shared" si="77"/>
        <v>41544</v>
      </c>
      <c r="M574" s="24">
        <f t="shared" ca="1" si="80"/>
        <v>-94</v>
      </c>
      <c r="N574" s="23">
        <f t="shared" si="78"/>
        <v>41637</v>
      </c>
      <c r="O574" s="23">
        <f t="shared" si="81"/>
        <v>41637</v>
      </c>
      <c r="P574" s="23">
        <f t="shared" si="82"/>
        <v>41544</v>
      </c>
      <c r="Q574" s="35"/>
      <c r="R574" s="24">
        <f t="shared" ca="1" si="79"/>
        <v>162</v>
      </c>
    </row>
    <row r="575" spans="4:18" x14ac:dyDescent="0.25">
      <c r="D575" s="17">
        <f>'Local weather Data'!I569</f>
        <v>96474.625000000015</v>
      </c>
      <c r="E575" s="17">
        <f>'Local weather Data'!N570</f>
        <v>120329.94166666664</v>
      </c>
      <c r="F575" s="17">
        <f>'Local weather Data'!S570</f>
        <v>75952.533333333311</v>
      </c>
      <c r="G575" s="17">
        <f>'Local weather Data'!AA570</f>
        <v>105826.08333333334</v>
      </c>
      <c r="H575" s="17">
        <f>'Local weather Data'!AI570</f>
        <v>127270.7833333333</v>
      </c>
      <c r="J575" s="22">
        <v>41477</v>
      </c>
      <c r="K575" s="23">
        <f t="shared" ca="1" si="83"/>
        <v>41638</v>
      </c>
      <c r="L575" s="23">
        <f t="shared" si="77"/>
        <v>41546</v>
      </c>
      <c r="M575" s="24">
        <f t="shared" ca="1" si="80"/>
        <v>-92</v>
      </c>
      <c r="N575" s="23">
        <f t="shared" si="78"/>
        <v>41637</v>
      </c>
      <c r="O575" s="23">
        <f t="shared" si="81"/>
        <v>41637</v>
      </c>
      <c r="P575" s="23">
        <f t="shared" si="82"/>
        <v>41546</v>
      </c>
      <c r="Q575" s="35"/>
      <c r="R575" s="24">
        <f t="shared" ca="1" si="79"/>
        <v>161</v>
      </c>
    </row>
    <row r="576" spans="4:18" x14ac:dyDescent="0.25">
      <c r="D576" s="17">
        <f>'Local weather Data'!I570</f>
        <v>96943.97500000002</v>
      </c>
      <c r="E576" s="17">
        <f>'Local weather Data'!N571</f>
        <v>120880.0083333333</v>
      </c>
      <c r="F576" s="17">
        <f>'Local weather Data'!S571</f>
        <v>76353.933333333305</v>
      </c>
      <c r="G576" s="17">
        <f>'Local weather Data'!AA571</f>
        <v>106301.81666666668</v>
      </c>
      <c r="H576" s="17">
        <f>'Local weather Data'!AI571</f>
        <v>127820.84999999996</v>
      </c>
      <c r="J576" s="22">
        <v>41478</v>
      </c>
      <c r="K576" s="23">
        <f t="shared" ca="1" si="83"/>
        <v>41638</v>
      </c>
      <c r="L576" s="23">
        <f t="shared" si="77"/>
        <v>41549</v>
      </c>
      <c r="M576" s="24">
        <f t="shared" ca="1" si="80"/>
        <v>-89</v>
      </c>
      <c r="N576" s="23">
        <f t="shared" si="78"/>
        <v>41637</v>
      </c>
      <c r="O576" s="23">
        <f t="shared" si="81"/>
        <v>41637</v>
      </c>
      <c r="P576" s="23">
        <f t="shared" si="82"/>
        <v>41549</v>
      </c>
      <c r="Q576" s="35"/>
      <c r="R576" s="24">
        <f t="shared" ca="1" si="79"/>
        <v>160</v>
      </c>
    </row>
    <row r="577" spans="4:18" x14ac:dyDescent="0.25">
      <c r="D577" s="17">
        <f>'Local weather Data'!I571</f>
        <v>97419.708333333358</v>
      </c>
      <c r="E577" s="17">
        <f>'Local weather Data'!N572</f>
        <v>121428.84166666663</v>
      </c>
      <c r="F577" s="17">
        <f>'Local weather Data'!S572</f>
        <v>76754.433333333305</v>
      </c>
      <c r="G577" s="17">
        <f>'Local weather Data'!AA572</f>
        <v>106776.48333333335</v>
      </c>
      <c r="H577" s="17">
        <f>'Local weather Data'!AI572</f>
        <v>128369.68333333329</v>
      </c>
      <c r="J577" s="22">
        <v>41479</v>
      </c>
      <c r="K577" s="23">
        <f t="shared" ca="1" si="83"/>
        <v>41638</v>
      </c>
      <c r="L577" s="23">
        <f t="shared" si="77"/>
        <v>41551</v>
      </c>
      <c r="M577" s="24">
        <f t="shared" ca="1" si="80"/>
        <v>-87</v>
      </c>
      <c r="N577" s="23">
        <f t="shared" si="78"/>
        <v>41637</v>
      </c>
      <c r="O577" s="23">
        <f t="shared" si="81"/>
        <v>41637</v>
      </c>
      <c r="P577" s="23">
        <f t="shared" si="82"/>
        <v>41551</v>
      </c>
      <c r="Q577" s="35"/>
      <c r="R577" s="24">
        <f t="shared" ca="1" si="79"/>
        <v>159</v>
      </c>
    </row>
    <row r="578" spans="4:18" x14ac:dyDescent="0.25">
      <c r="D578" s="17">
        <f>'Local weather Data'!I572</f>
        <v>97894.375000000029</v>
      </c>
      <c r="E578" s="17">
        <f>'Local weather Data'!N573</f>
        <v>121976.44166666664</v>
      </c>
      <c r="F578" s="17">
        <f>'Local weather Data'!S573</f>
        <v>77154.033333333311</v>
      </c>
      <c r="G578" s="17">
        <f>'Local weather Data'!AA573</f>
        <v>107250.08333333336</v>
      </c>
      <c r="H578" s="17">
        <f>'Local weather Data'!AI573</f>
        <v>128917.2833333333</v>
      </c>
      <c r="J578" s="22">
        <v>41480</v>
      </c>
      <c r="K578" s="23">
        <f t="shared" ca="1" si="83"/>
        <v>41638</v>
      </c>
      <c r="L578" s="23">
        <f t="shared" si="77"/>
        <v>41554</v>
      </c>
      <c r="M578" s="24">
        <f t="shared" ca="1" si="80"/>
        <v>-84</v>
      </c>
      <c r="N578" s="23">
        <f t="shared" si="78"/>
        <v>41637</v>
      </c>
      <c r="O578" s="23">
        <f t="shared" si="81"/>
        <v>41637</v>
      </c>
      <c r="P578" s="23">
        <f t="shared" si="82"/>
        <v>41554</v>
      </c>
      <c r="Q578" s="35"/>
      <c r="R578" s="24">
        <f t="shared" ca="1" si="79"/>
        <v>158</v>
      </c>
    </row>
    <row r="579" spans="4:18" x14ac:dyDescent="0.25">
      <c r="D579" s="17">
        <f>'Local weather Data'!I573</f>
        <v>98367.975000000035</v>
      </c>
      <c r="E579" s="17">
        <f>'Local weather Data'!N574</f>
        <v>122515.42499999997</v>
      </c>
      <c r="F579" s="17">
        <f>'Local weather Data'!S574</f>
        <v>77545.349999999977</v>
      </c>
      <c r="G579" s="17">
        <f>'Local weather Data'!AA574</f>
        <v>107715.23333333335</v>
      </c>
      <c r="H579" s="17">
        <f>'Local weather Data'!AI574</f>
        <v>129456.26666666663</v>
      </c>
      <c r="J579" s="22">
        <v>41481</v>
      </c>
      <c r="K579" s="23">
        <f t="shared" ca="1" si="83"/>
        <v>41638</v>
      </c>
      <c r="L579" s="23">
        <f t="shared" si="77"/>
        <v>41557</v>
      </c>
      <c r="M579" s="24">
        <f t="shared" ca="1" si="80"/>
        <v>-81</v>
      </c>
      <c r="N579" s="23">
        <f t="shared" si="78"/>
        <v>41637</v>
      </c>
      <c r="O579" s="23">
        <f t="shared" si="81"/>
        <v>41637</v>
      </c>
      <c r="P579" s="23">
        <f t="shared" si="82"/>
        <v>41557</v>
      </c>
      <c r="Q579" s="35"/>
      <c r="R579" s="24">
        <f t="shared" ca="1" si="79"/>
        <v>157</v>
      </c>
    </row>
    <row r="580" spans="4:18" x14ac:dyDescent="0.25">
      <c r="D580" s="17">
        <f>'Local weather Data'!I574</f>
        <v>98833.125000000029</v>
      </c>
      <c r="E580" s="17">
        <f>'Local weather Data'!N575</f>
        <v>123053.19166666664</v>
      </c>
      <c r="F580" s="17">
        <f>'Local weather Data'!S575</f>
        <v>77935.783333333311</v>
      </c>
      <c r="G580" s="17">
        <f>'Local weather Data'!AA575</f>
        <v>108179.33333333336</v>
      </c>
      <c r="H580" s="17">
        <f>'Local weather Data'!AI575</f>
        <v>129994.0333333333</v>
      </c>
      <c r="J580" s="22">
        <v>41482</v>
      </c>
      <c r="K580" s="23">
        <f t="shared" ca="1" si="83"/>
        <v>41638</v>
      </c>
      <c r="L580" s="23">
        <f t="shared" si="77"/>
        <v>41561</v>
      </c>
      <c r="M580" s="24">
        <f t="shared" ca="1" si="80"/>
        <v>-77</v>
      </c>
      <c r="N580" s="23">
        <f t="shared" si="78"/>
        <v>41637</v>
      </c>
      <c r="O580" s="23">
        <f t="shared" si="81"/>
        <v>41637</v>
      </c>
      <c r="P580" s="23">
        <f t="shared" si="82"/>
        <v>41561</v>
      </c>
      <c r="Q580" s="35"/>
      <c r="R580" s="24">
        <f t="shared" ca="1" si="79"/>
        <v>156</v>
      </c>
    </row>
    <row r="581" spans="4:18" x14ac:dyDescent="0.25">
      <c r="D581" s="17">
        <f>'Local weather Data'!I575</f>
        <v>99297.225000000035</v>
      </c>
      <c r="E581" s="17">
        <f>'Local weather Data'!N576</f>
        <v>123582.39166666663</v>
      </c>
      <c r="F581" s="17">
        <f>'Local weather Data'!S576</f>
        <v>78317.983333333308</v>
      </c>
      <c r="G581" s="17">
        <f>'Local weather Data'!AA576</f>
        <v>108635.03333333335</v>
      </c>
      <c r="H581" s="17">
        <f>'Local weather Data'!AI576</f>
        <v>130523.23333333329</v>
      </c>
      <c r="J581" s="22">
        <v>41483</v>
      </c>
      <c r="K581" s="23">
        <f t="shared" ca="1" si="83"/>
        <v>41638</v>
      </c>
      <c r="L581" s="23">
        <f t="shared" si="77"/>
        <v>41565</v>
      </c>
      <c r="M581" s="24">
        <f t="shared" ca="1" si="80"/>
        <v>-73</v>
      </c>
      <c r="N581" s="23">
        <f t="shared" si="78"/>
        <v>41637</v>
      </c>
      <c r="O581" s="23">
        <f t="shared" si="81"/>
        <v>41637</v>
      </c>
      <c r="P581" s="23">
        <f t="shared" si="82"/>
        <v>41565</v>
      </c>
      <c r="Q581" s="35"/>
      <c r="R581" s="24">
        <f t="shared" ca="1" si="79"/>
        <v>155</v>
      </c>
    </row>
    <row r="582" spans="4:18" x14ac:dyDescent="0.25">
      <c r="D582" s="17">
        <f>'Local weather Data'!I576</f>
        <v>99752.925000000032</v>
      </c>
      <c r="E582" s="17">
        <f>'Local weather Data'!N577</f>
        <v>124110.39166666663</v>
      </c>
      <c r="F582" s="17">
        <f>'Local weather Data'!S577</f>
        <v>78699.316666666637</v>
      </c>
      <c r="G582" s="17">
        <f>'Local weather Data'!AA577</f>
        <v>109089.70000000003</v>
      </c>
      <c r="H582" s="17">
        <f>'Local weather Data'!AI577</f>
        <v>131051.23333333329</v>
      </c>
      <c r="J582" s="22">
        <v>41484</v>
      </c>
      <c r="K582" s="23">
        <f t="shared" ca="1" si="83"/>
        <v>41638</v>
      </c>
      <c r="L582" s="23">
        <f t="shared" si="77"/>
        <v>41569</v>
      </c>
      <c r="M582" s="24">
        <f t="shared" ca="1" si="80"/>
        <v>-69</v>
      </c>
      <c r="N582" s="23">
        <f t="shared" si="78"/>
        <v>41637</v>
      </c>
      <c r="O582" s="23">
        <f t="shared" si="81"/>
        <v>41637</v>
      </c>
      <c r="P582" s="23">
        <f t="shared" si="82"/>
        <v>41569</v>
      </c>
      <c r="Q582" s="35"/>
      <c r="R582" s="24">
        <f t="shared" ca="1" si="79"/>
        <v>154</v>
      </c>
    </row>
    <row r="583" spans="4:18" x14ac:dyDescent="0.25">
      <c r="D583" s="17">
        <f>'Local weather Data'!I577</f>
        <v>100207.5916666667</v>
      </c>
      <c r="E583" s="17">
        <f>'Local weather Data'!N578</f>
        <v>124637.19166666664</v>
      </c>
      <c r="F583" s="17">
        <f>'Local weather Data'!S578</f>
        <v>79079.783333333296</v>
      </c>
      <c r="G583" s="17">
        <f>'Local weather Data'!AA578</f>
        <v>109543.33333333336</v>
      </c>
      <c r="H583" s="17">
        <f>'Local weather Data'!AI578</f>
        <v>131578.0333333333</v>
      </c>
      <c r="J583" s="22">
        <v>41485</v>
      </c>
      <c r="K583" s="23">
        <f t="shared" ca="1" si="83"/>
        <v>41638</v>
      </c>
      <c r="L583" s="23">
        <f t="shared" ref="L583:L646" si="84">LOOKUP(E583+$B$8,$E$7:$E$735,$J$7:$J$735)</f>
        <v>41575</v>
      </c>
      <c r="M583" s="24">
        <f t="shared" ca="1" si="80"/>
        <v>-63</v>
      </c>
      <c r="N583" s="23">
        <f t="shared" ref="N583:N646" si="85">LOOKUP(F583+$B$8,$F$7:$F$735,$J$7:$J$735)</f>
        <v>41637</v>
      </c>
      <c r="O583" s="23">
        <f t="shared" si="81"/>
        <v>41637</v>
      </c>
      <c r="P583" s="23">
        <f t="shared" si="82"/>
        <v>41575</v>
      </c>
      <c r="Q583" s="35"/>
      <c r="R583" s="24">
        <f t="shared" ref="R583:R646" ca="1" si="86">K583-J583</f>
        <v>153</v>
      </c>
    </row>
    <row r="584" spans="4:18" x14ac:dyDescent="0.25">
      <c r="D584" s="17">
        <f>'Local weather Data'!I578</f>
        <v>100661.22500000003</v>
      </c>
      <c r="E584" s="17">
        <f>'Local weather Data'!N579</f>
        <v>125162.19166666664</v>
      </c>
      <c r="F584" s="17">
        <f>'Local weather Data'!S579</f>
        <v>79458.949999999968</v>
      </c>
      <c r="G584" s="17">
        <f>'Local weather Data'!AA579</f>
        <v>109995.41666666669</v>
      </c>
      <c r="H584" s="17">
        <f>'Local weather Data'!AI579</f>
        <v>132103.0333333333</v>
      </c>
      <c r="J584" s="22">
        <v>41486</v>
      </c>
      <c r="K584" s="23">
        <f t="shared" ca="1" si="83"/>
        <v>41638</v>
      </c>
      <c r="L584" s="23">
        <f t="shared" si="84"/>
        <v>41581</v>
      </c>
      <c r="M584" s="24">
        <f t="shared" ref="M584:M647" ca="1" si="87">L584-K584</f>
        <v>-57</v>
      </c>
      <c r="N584" s="23">
        <f t="shared" si="85"/>
        <v>41637</v>
      </c>
      <c r="O584" s="23">
        <f t="shared" ref="O584:O647" si="88">LOOKUP(G584+$B$8,$G$7:$G$735,$J$7:$J$735)</f>
        <v>41637</v>
      </c>
      <c r="P584" s="23">
        <f t="shared" ref="P584:P647" si="89">LOOKUP(H584+$B$8,$H$7:$H$735,$J$7:$J$735)</f>
        <v>41581</v>
      </c>
      <c r="Q584" s="35"/>
      <c r="R584" s="24">
        <f t="shared" ca="1" si="86"/>
        <v>152</v>
      </c>
    </row>
    <row r="585" spans="4:18" x14ac:dyDescent="0.25">
      <c r="D585" s="17">
        <f>'Local weather Data'!I579</f>
        <v>101113.30833333336</v>
      </c>
      <c r="E585" s="17">
        <f>'Local weather Data'!N580</f>
        <v>125685.39166666663</v>
      </c>
      <c r="F585" s="17">
        <f>'Local weather Data'!S580</f>
        <v>79836.816666666637</v>
      </c>
      <c r="G585" s="17">
        <f>'Local weather Data'!AA580</f>
        <v>110445.95000000003</v>
      </c>
      <c r="H585" s="17">
        <f>'Local weather Data'!AI580</f>
        <v>132626.23333333331</v>
      </c>
      <c r="J585" s="22">
        <v>41487</v>
      </c>
      <c r="K585" s="23">
        <f t="shared" ca="1" si="83"/>
        <v>41638</v>
      </c>
      <c r="L585" s="23">
        <f t="shared" si="84"/>
        <v>41588</v>
      </c>
      <c r="M585" s="24">
        <f t="shared" ca="1" si="87"/>
        <v>-50</v>
      </c>
      <c r="N585" s="23">
        <f t="shared" si="85"/>
        <v>41637</v>
      </c>
      <c r="O585" s="23">
        <f t="shared" si="88"/>
        <v>41637</v>
      </c>
      <c r="P585" s="23">
        <f t="shared" si="89"/>
        <v>41588</v>
      </c>
      <c r="Q585" s="35"/>
      <c r="R585" s="24">
        <f t="shared" ca="1" si="86"/>
        <v>151</v>
      </c>
    </row>
    <row r="586" spans="4:18" x14ac:dyDescent="0.25">
      <c r="D586" s="17">
        <f>'Local weather Data'!I580</f>
        <v>101563.8416666667</v>
      </c>
      <c r="E586" s="17">
        <f>'Local weather Data'!N581</f>
        <v>126207.39166666663</v>
      </c>
      <c r="F586" s="17">
        <f>'Local weather Data'!S581</f>
        <v>80213.816666666637</v>
      </c>
      <c r="G586" s="17">
        <f>'Local weather Data'!AA581</f>
        <v>110895.45000000003</v>
      </c>
      <c r="H586" s="17">
        <f>'Local weather Data'!AI581</f>
        <v>133148.23333333331</v>
      </c>
      <c r="J586" s="22">
        <v>41488</v>
      </c>
      <c r="K586" s="23">
        <f t="shared" ca="1" si="83"/>
        <v>41638</v>
      </c>
      <c r="L586" s="23">
        <f t="shared" si="84"/>
        <v>41598</v>
      </c>
      <c r="M586" s="24">
        <f t="shared" ca="1" si="87"/>
        <v>-40</v>
      </c>
      <c r="N586" s="23">
        <f t="shared" si="85"/>
        <v>41637</v>
      </c>
      <c r="O586" s="23">
        <f t="shared" si="88"/>
        <v>41637</v>
      </c>
      <c r="P586" s="23">
        <f t="shared" si="89"/>
        <v>41598</v>
      </c>
      <c r="Q586" s="35"/>
      <c r="R586" s="24">
        <f t="shared" ca="1" si="86"/>
        <v>150</v>
      </c>
    </row>
    <row r="587" spans="4:18" x14ac:dyDescent="0.25">
      <c r="D587" s="17">
        <f>'Local weather Data'!I581</f>
        <v>102013.3416666667</v>
      </c>
      <c r="E587" s="17">
        <f>'Local weather Data'!N582</f>
        <v>126728.19166666664</v>
      </c>
      <c r="F587" s="17">
        <f>'Local weather Data'!S582</f>
        <v>80589.949999999968</v>
      </c>
      <c r="G587" s="17">
        <f>'Local weather Data'!AA582</f>
        <v>111343.91666666669</v>
      </c>
      <c r="H587" s="17">
        <f>'Local weather Data'!AI582</f>
        <v>133669.0333333333</v>
      </c>
      <c r="J587" s="22">
        <v>41489</v>
      </c>
      <c r="K587" s="23">
        <f t="shared" ca="1" si="83"/>
        <v>41638</v>
      </c>
      <c r="L587" s="23">
        <f t="shared" si="84"/>
        <v>41637</v>
      </c>
      <c r="M587" s="24">
        <f t="shared" ca="1" si="87"/>
        <v>-1</v>
      </c>
      <c r="N587" s="23">
        <f t="shared" si="85"/>
        <v>41637</v>
      </c>
      <c r="O587" s="23">
        <f t="shared" si="88"/>
        <v>41637</v>
      </c>
      <c r="P587" s="23">
        <f t="shared" si="89"/>
        <v>41637</v>
      </c>
      <c r="Q587" s="35"/>
      <c r="R587" s="24">
        <f t="shared" ca="1" si="86"/>
        <v>149</v>
      </c>
    </row>
    <row r="588" spans="4:18" x14ac:dyDescent="0.25">
      <c r="D588" s="17">
        <f>'Local weather Data'!I582</f>
        <v>102461.80833333336</v>
      </c>
      <c r="E588" s="17">
        <f>'Local weather Data'!N583</f>
        <v>127247.79166666664</v>
      </c>
      <c r="F588" s="17">
        <f>'Local weather Data'!S583</f>
        <v>80965.216666666631</v>
      </c>
      <c r="G588" s="17">
        <f>'Local weather Data'!AA583</f>
        <v>111791.35000000002</v>
      </c>
      <c r="H588" s="17">
        <f>'Local weather Data'!AI583</f>
        <v>134188.6333333333</v>
      </c>
      <c r="J588" s="22">
        <v>41490</v>
      </c>
      <c r="K588" s="23">
        <f t="shared" ca="1" si="83"/>
        <v>41638</v>
      </c>
      <c r="L588" s="23">
        <f t="shared" si="84"/>
        <v>41637</v>
      </c>
      <c r="M588" s="24">
        <f t="shared" ca="1" si="87"/>
        <v>-1</v>
      </c>
      <c r="N588" s="23">
        <f t="shared" si="85"/>
        <v>41637</v>
      </c>
      <c r="O588" s="23">
        <f t="shared" si="88"/>
        <v>41637</v>
      </c>
      <c r="P588" s="23">
        <f t="shared" si="89"/>
        <v>41637</v>
      </c>
      <c r="Q588" s="35"/>
      <c r="R588" s="24">
        <f t="shared" ca="1" si="86"/>
        <v>148</v>
      </c>
    </row>
    <row r="589" spans="4:18" x14ac:dyDescent="0.25">
      <c r="D589" s="17">
        <f>'Local weather Data'!I583</f>
        <v>102909.2416666667</v>
      </c>
      <c r="E589" s="17">
        <f>'Local weather Data'!N584</f>
        <v>127765.59166666665</v>
      </c>
      <c r="F589" s="17">
        <f>'Local weather Data'!S584</f>
        <v>81339.183333333291</v>
      </c>
      <c r="G589" s="17">
        <f>'Local weather Data'!AA584</f>
        <v>112237.23333333335</v>
      </c>
      <c r="H589" s="17">
        <f>'Local weather Data'!AI584</f>
        <v>134706.43333333329</v>
      </c>
      <c r="J589" s="22">
        <v>41491</v>
      </c>
      <c r="K589" s="23">
        <f t="shared" ca="1" si="83"/>
        <v>41638</v>
      </c>
      <c r="L589" s="23">
        <f t="shared" si="84"/>
        <v>41637</v>
      </c>
      <c r="M589" s="24">
        <f t="shared" ca="1" si="87"/>
        <v>-1</v>
      </c>
      <c r="N589" s="23">
        <f t="shared" si="85"/>
        <v>41637</v>
      </c>
      <c r="O589" s="23">
        <f t="shared" si="88"/>
        <v>41637</v>
      </c>
      <c r="P589" s="23">
        <f t="shared" si="89"/>
        <v>41637</v>
      </c>
      <c r="Q589" s="35"/>
      <c r="R589" s="24">
        <f t="shared" ca="1" si="86"/>
        <v>147</v>
      </c>
    </row>
    <row r="590" spans="4:18" x14ac:dyDescent="0.25">
      <c r="D590" s="17">
        <f>'Local weather Data'!I584</f>
        <v>103355.12500000003</v>
      </c>
      <c r="E590" s="17">
        <f>'Local weather Data'!N585</f>
        <v>128282.19166666665</v>
      </c>
      <c r="F590" s="17">
        <f>'Local weather Data'!S585</f>
        <v>81712.283333333296</v>
      </c>
      <c r="G590" s="17">
        <f>'Local weather Data'!AA585</f>
        <v>112682.08333333336</v>
      </c>
      <c r="H590" s="17">
        <f>'Local weather Data'!AI585</f>
        <v>135223.0333333333</v>
      </c>
      <c r="J590" s="22">
        <v>41492</v>
      </c>
      <c r="K590" s="23">
        <f t="shared" ca="1" si="83"/>
        <v>41638</v>
      </c>
      <c r="L590" s="23">
        <f t="shared" si="84"/>
        <v>41637</v>
      </c>
      <c r="M590" s="24">
        <f t="shared" ca="1" si="87"/>
        <v>-1</v>
      </c>
      <c r="N590" s="23">
        <f t="shared" si="85"/>
        <v>41637</v>
      </c>
      <c r="O590" s="23">
        <f t="shared" si="88"/>
        <v>41637</v>
      </c>
      <c r="P590" s="23">
        <f t="shared" si="89"/>
        <v>41637</v>
      </c>
      <c r="Q590" s="35"/>
      <c r="R590" s="24">
        <f t="shared" ca="1" si="86"/>
        <v>146</v>
      </c>
    </row>
    <row r="591" spans="4:18" x14ac:dyDescent="0.25">
      <c r="D591" s="17">
        <f>'Local weather Data'!I585</f>
        <v>103799.97500000003</v>
      </c>
      <c r="E591" s="17">
        <f>'Local weather Data'!N586</f>
        <v>128797.59166666665</v>
      </c>
      <c r="F591" s="17">
        <f>'Local weather Data'!S586</f>
        <v>82084.516666666634</v>
      </c>
      <c r="G591" s="17">
        <f>'Local weather Data'!AA586</f>
        <v>113125.90000000002</v>
      </c>
      <c r="H591" s="17">
        <f>'Local weather Data'!AI586</f>
        <v>135738.43333333329</v>
      </c>
      <c r="J591" s="22">
        <v>41493</v>
      </c>
      <c r="K591" s="23">
        <f t="shared" ca="1" si="83"/>
        <v>41638</v>
      </c>
      <c r="L591" s="23">
        <f t="shared" si="84"/>
        <v>41637</v>
      </c>
      <c r="M591" s="24">
        <f t="shared" ca="1" si="87"/>
        <v>-1</v>
      </c>
      <c r="N591" s="23">
        <f t="shared" si="85"/>
        <v>41637</v>
      </c>
      <c r="O591" s="23">
        <f t="shared" si="88"/>
        <v>41637</v>
      </c>
      <c r="P591" s="23">
        <f t="shared" si="89"/>
        <v>41637</v>
      </c>
      <c r="Q591" s="35"/>
      <c r="R591" s="24">
        <f t="shared" ca="1" si="86"/>
        <v>145</v>
      </c>
    </row>
    <row r="592" spans="4:18" x14ac:dyDescent="0.25">
      <c r="D592" s="17">
        <f>'Local weather Data'!I586</f>
        <v>104243.7916666667</v>
      </c>
      <c r="E592" s="17">
        <f>'Local weather Data'!N587</f>
        <v>129304.05833333331</v>
      </c>
      <c r="F592" s="17">
        <f>'Local weather Data'!S587</f>
        <v>82448.316666666637</v>
      </c>
      <c r="G592" s="17">
        <f>'Local weather Data'!AA587</f>
        <v>113561.03333333335</v>
      </c>
      <c r="H592" s="17">
        <f>'Local weather Data'!AI587</f>
        <v>136244.89999999997</v>
      </c>
      <c r="J592" s="22">
        <v>41494</v>
      </c>
      <c r="K592" s="23">
        <f t="shared" ca="1" si="83"/>
        <v>41638</v>
      </c>
      <c r="L592" s="23">
        <f t="shared" si="84"/>
        <v>41637</v>
      </c>
      <c r="M592" s="24">
        <f t="shared" ca="1" si="87"/>
        <v>-1</v>
      </c>
      <c r="N592" s="23">
        <f t="shared" si="85"/>
        <v>41637</v>
      </c>
      <c r="O592" s="23">
        <f t="shared" si="88"/>
        <v>41637</v>
      </c>
      <c r="P592" s="23">
        <f t="shared" si="89"/>
        <v>41637</v>
      </c>
      <c r="Q592" s="35"/>
      <c r="R592" s="24">
        <f t="shared" ca="1" si="86"/>
        <v>144</v>
      </c>
    </row>
    <row r="593" spans="4:18" x14ac:dyDescent="0.25">
      <c r="D593" s="17">
        <f>'Local weather Data'!I587</f>
        <v>104678.92500000003</v>
      </c>
      <c r="E593" s="17">
        <f>'Local weather Data'!N588</f>
        <v>129802.22499999998</v>
      </c>
      <c r="F593" s="17">
        <f>'Local weather Data'!S588</f>
        <v>82804.149999999965</v>
      </c>
      <c r="G593" s="17">
        <f>'Local weather Data'!AA588</f>
        <v>113988.03333333335</v>
      </c>
      <c r="H593" s="17">
        <f>'Local weather Data'!AI588</f>
        <v>136743.06666666662</v>
      </c>
      <c r="J593" s="22">
        <v>41495</v>
      </c>
      <c r="K593" s="23">
        <f t="shared" ca="1" si="83"/>
        <v>41638</v>
      </c>
      <c r="L593" s="23">
        <f t="shared" si="84"/>
        <v>41637</v>
      </c>
      <c r="M593" s="24">
        <f t="shared" ca="1" si="87"/>
        <v>-1</v>
      </c>
      <c r="N593" s="23">
        <f t="shared" si="85"/>
        <v>41637</v>
      </c>
      <c r="O593" s="23">
        <f t="shared" si="88"/>
        <v>41637</v>
      </c>
      <c r="P593" s="23">
        <f t="shared" si="89"/>
        <v>41637</v>
      </c>
      <c r="Q593" s="35"/>
      <c r="R593" s="24">
        <f t="shared" ca="1" si="86"/>
        <v>143</v>
      </c>
    </row>
    <row r="594" spans="4:18" x14ac:dyDescent="0.25">
      <c r="D594" s="17">
        <f>'Local weather Data'!I588</f>
        <v>105105.92500000003</v>
      </c>
      <c r="E594" s="17">
        <f>'Local weather Data'!N589</f>
        <v>130299.22499999998</v>
      </c>
      <c r="F594" s="17">
        <f>'Local weather Data'!S589</f>
        <v>83159.149999999965</v>
      </c>
      <c r="G594" s="17">
        <f>'Local weather Data'!AA589</f>
        <v>114414.03333333335</v>
      </c>
      <c r="H594" s="17">
        <f>'Local weather Data'!AI589</f>
        <v>137240.06666666662</v>
      </c>
      <c r="J594" s="22">
        <v>41496</v>
      </c>
      <c r="K594" s="23">
        <f t="shared" ca="1" si="83"/>
        <v>41638</v>
      </c>
      <c r="L594" s="23">
        <f t="shared" si="84"/>
        <v>41637</v>
      </c>
      <c r="M594" s="24">
        <f t="shared" ca="1" si="87"/>
        <v>-1</v>
      </c>
      <c r="N594" s="23">
        <f t="shared" si="85"/>
        <v>41637</v>
      </c>
      <c r="O594" s="23">
        <f t="shared" si="88"/>
        <v>41637</v>
      </c>
      <c r="P594" s="23">
        <f t="shared" si="89"/>
        <v>41637</v>
      </c>
      <c r="Q594" s="35"/>
      <c r="R594" s="24">
        <f t="shared" ca="1" si="86"/>
        <v>142</v>
      </c>
    </row>
    <row r="595" spans="4:18" x14ac:dyDescent="0.25">
      <c r="D595" s="17">
        <f>'Local weather Data'!I589</f>
        <v>105531.92500000003</v>
      </c>
      <c r="E595" s="17">
        <f>'Local weather Data'!N590</f>
        <v>130793.89166666665</v>
      </c>
      <c r="F595" s="17">
        <f>'Local weather Data'!S590</f>
        <v>83512.483333333294</v>
      </c>
      <c r="G595" s="17">
        <f>'Local weather Data'!AA590</f>
        <v>114838.03333333335</v>
      </c>
      <c r="H595" s="17">
        <f>'Local weather Data'!AI590</f>
        <v>137734.73333333328</v>
      </c>
      <c r="J595" s="22">
        <v>41497</v>
      </c>
      <c r="K595" s="23">
        <f t="shared" ca="1" si="83"/>
        <v>41638</v>
      </c>
      <c r="L595" s="23">
        <f t="shared" si="84"/>
        <v>41637</v>
      </c>
      <c r="M595" s="24">
        <f t="shared" ca="1" si="87"/>
        <v>-1</v>
      </c>
      <c r="N595" s="23">
        <f t="shared" si="85"/>
        <v>41637</v>
      </c>
      <c r="O595" s="23">
        <f t="shared" si="88"/>
        <v>41637</v>
      </c>
      <c r="P595" s="23">
        <f t="shared" si="89"/>
        <v>41637</v>
      </c>
      <c r="Q595" s="35"/>
      <c r="R595" s="24">
        <f t="shared" ca="1" si="86"/>
        <v>141</v>
      </c>
    </row>
    <row r="596" spans="4:18" x14ac:dyDescent="0.25">
      <c r="D596" s="17">
        <f>'Local weather Data'!I590</f>
        <v>105955.92500000003</v>
      </c>
      <c r="E596" s="17">
        <f>'Local weather Data'!N591</f>
        <v>131287.39166666663</v>
      </c>
      <c r="F596" s="17">
        <f>'Local weather Data'!S591</f>
        <v>83864.983333333294</v>
      </c>
      <c r="G596" s="17">
        <f>'Local weather Data'!AA591</f>
        <v>115261.03333333335</v>
      </c>
      <c r="H596" s="17">
        <f>'Local weather Data'!AI591</f>
        <v>138228.23333333328</v>
      </c>
      <c r="J596" s="22">
        <v>41498</v>
      </c>
      <c r="K596" s="23">
        <f t="shared" ref="K596:K659" ca="1" si="90">LOOKUP(D597+$B$8,$D$7:$D$736,$J$7:$J$735)</f>
        <v>41638</v>
      </c>
      <c r="L596" s="23">
        <f t="shared" si="84"/>
        <v>41637</v>
      </c>
      <c r="M596" s="24">
        <f t="shared" ca="1" si="87"/>
        <v>-1</v>
      </c>
      <c r="N596" s="23">
        <f t="shared" si="85"/>
        <v>41637</v>
      </c>
      <c r="O596" s="23">
        <f t="shared" si="88"/>
        <v>41637</v>
      </c>
      <c r="P596" s="23">
        <f t="shared" si="89"/>
        <v>41637</v>
      </c>
      <c r="Q596" s="35"/>
      <c r="R596" s="24">
        <f t="shared" ca="1" si="86"/>
        <v>140</v>
      </c>
    </row>
    <row r="597" spans="4:18" x14ac:dyDescent="0.25">
      <c r="D597" s="17">
        <f>'Local weather Data'!I591</f>
        <v>106378.92500000003</v>
      </c>
      <c r="E597" s="17">
        <f>'Local weather Data'!N592</f>
        <v>131779.14166666663</v>
      </c>
      <c r="F597" s="17">
        <f>'Local weather Data'!S592</f>
        <v>84216.233333333294</v>
      </c>
      <c r="G597" s="17">
        <f>'Local weather Data'!AA592</f>
        <v>115682.53333333335</v>
      </c>
      <c r="H597" s="17">
        <f>'Local weather Data'!AI592</f>
        <v>138719.98333333328</v>
      </c>
      <c r="J597" s="22">
        <v>41499</v>
      </c>
      <c r="K597" s="23">
        <f t="shared" ca="1" si="90"/>
        <v>41638</v>
      </c>
      <c r="L597" s="23">
        <f t="shared" si="84"/>
        <v>41637</v>
      </c>
      <c r="M597" s="24">
        <f t="shared" ca="1" si="87"/>
        <v>-1</v>
      </c>
      <c r="N597" s="23">
        <f t="shared" si="85"/>
        <v>41637</v>
      </c>
      <c r="O597" s="23">
        <f t="shared" si="88"/>
        <v>41637</v>
      </c>
      <c r="P597" s="23">
        <f t="shared" si="89"/>
        <v>41637</v>
      </c>
      <c r="Q597" s="35"/>
      <c r="R597" s="24">
        <f t="shared" ca="1" si="86"/>
        <v>139</v>
      </c>
    </row>
    <row r="598" spans="4:18" x14ac:dyDescent="0.25">
      <c r="D598" s="17">
        <f>'Local weather Data'!I592</f>
        <v>106800.42500000003</v>
      </c>
      <c r="E598" s="17">
        <f>'Local weather Data'!N593</f>
        <v>132269.72499999998</v>
      </c>
      <c r="F598" s="17">
        <f>'Local weather Data'!S593</f>
        <v>84566.649999999965</v>
      </c>
      <c r="G598" s="17">
        <f>'Local weather Data'!AA593</f>
        <v>116103.03333333335</v>
      </c>
      <c r="H598" s="17">
        <f>'Local weather Data'!AI593</f>
        <v>139210.56666666662</v>
      </c>
      <c r="J598" s="22">
        <v>41500</v>
      </c>
      <c r="K598" s="23">
        <f t="shared" ca="1" si="90"/>
        <v>41638</v>
      </c>
      <c r="L598" s="23">
        <f t="shared" si="84"/>
        <v>41637</v>
      </c>
      <c r="M598" s="24">
        <f t="shared" ca="1" si="87"/>
        <v>-1</v>
      </c>
      <c r="N598" s="23">
        <f t="shared" si="85"/>
        <v>41637</v>
      </c>
      <c r="O598" s="23">
        <f t="shared" si="88"/>
        <v>41637</v>
      </c>
      <c r="P598" s="23">
        <f t="shared" si="89"/>
        <v>41637</v>
      </c>
      <c r="Q598" s="35"/>
      <c r="R598" s="24">
        <f t="shared" ca="1" si="86"/>
        <v>138</v>
      </c>
    </row>
    <row r="599" spans="4:18" x14ac:dyDescent="0.25">
      <c r="D599" s="17">
        <f>'Local weather Data'!I593</f>
        <v>107220.92500000003</v>
      </c>
      <c r="E599" s="17">
        <f>'Local weather Data'!N594</f>
        <v>132751.57499999998</v>
      </c>
      <c r="F599" s="17">
        <f>'Local weather Data'!S594</f>
        <v>84908.833333333299</v>
      </c>
      <c r="G599" s="17">
        <f>'Local weather Data'!AA594</f>
        <v>116515.05000000002</v>
      </c>
      <c r="H599" s="17">
        <f>'Local weather Data'!AI594</f>
        <v>139692.41666666663</v>
      </c>
      <c r="J599" s="22">
        <v>41501</v>
      </c>
      <c r="K599" s="23">
        <f t="shared" ca="1" si="90"/>
        <v>41638</v>
      </c>
      <c r="L599" s="23">
        <f t="shared" si="84"/>
        <v>41637</v>
      </c>
      <c r="M599" s="24">
        <f t="shared" ca="1" si="87"/>
        <v>-1</v>
      </c>
      <c r="N599" s="23">
        <f t="shared" si="85"/>
        <v>41637</v>
      </c>
      <c r="O599" s="23">
        <f t="shared" si="88"/>
        <v>41637</v>
      </c>
      <c r="P599" s="23">
        <f t="shared" si="89"/>
        <v>41637</v>
      </c>
      <c r="Q599" s="35"/>
      <c r="R599" s="24">
        <f t="shared" ca="1" si="86"/>
        <v>137</v>
      </c>
    </row>
    <row r="600" spans="4:18" x14ac:dyDescent="0.25">
      <c r="D600" s="17">
        <f>'Local weather Data'!I594</f>
        <v>107632.94166666669</v>
      </c>
      <c r="E600" s="17">
        <f>'Local weather Data'!N595</f>
        <v>133232.27499999999</v>
      </c>
      <c r="F600" s="17">
        <f>'Local weather Data'!S595</f>
        <v>85250.199999999968</v>
      </c>
      <c r="G600" s="17">
        <f>'Local weather Data'!AA595</f>
        <v>116926.08333333336</v>
      </c>
      <c r="H600" s="17">
        <f>'Local weather Data'!AI595</f>
        <v>140173.11666666664</v>
      </c>
      <c r="J600" s="22">
        <v>41502</v>
      </c>
      <c r="K600" s="23">
        <f t="shared" ca="1" si="90"/>
        <v>41638</v>
      </c>
      <c r="L600" s="23">
        <f t="shared" si="84"/>
        <v>41637</v>
      </c>
      <c r="M600" s="24">
        <f t="shared" ca="1" si="87"/>
        <v>-1</v>
      </c>
      <c r="N600" s="23">
        <f t="shared" si="85"/>
        <v>41637</v>
      </c>
      <c r="O600" s="23">
        <f t="shared" si="88"/>
        <v>41637</v>
      </c>
      <c r="P600" s="23">
        <f t="shared" si="89"/>
        <v>41637</v>
      </c>
      <c r="Q600" s="35"/>
      <c r="R600" s="24">
        <f t="shared" ca="1" si="86"/>
        <v>136</v>
      </c>
    </row>
    <row r="601" spans="4:18" x14ac:dyDescent="0.25">
      <c r="D601" s="17">
        <f>'Local weather Data'!I595</f>
        <v>108043.97500000003</v>
      </c>
      <c r="E601" s="17">
        <f>'Local weather Data'!N596</f>
        <v>133704.30833333332</v>
      </c>
      <c r="F601" s="17">
        <f>'Local weather Data'!S596</f>
        <v>85583.399999999965</v>
      </c>
      <c r="G601" s="17">
        <f>'Local weather Data'!AA596</f>
        <v>117328.70000000003</v>
      </c>
      <c r="H601" s="17">
        <f>'Local weather Data'!AI596</f>
        <v>140645.14999999997</v>
      </c>
      <c r="J601" s="22">
        <v>41503</v>
      </c>
      <c r="K601" s="23">
        <f t="shared" ca="1" si="90"/>
        <v>41638</v>
      </c>
      <c r="L601" s="23">
        <f t="shared" si="84"/>
        <v>41637</v>
      </c>
      <c r="M601" s="24">
        <f t="shared" ca="1" si="87"/>
        <v>-1</v>
      </c>
      <c r="N601" s="23">
        <f t="shared" si="85"/>
        <v>41637</v>
      </c>
      <c r="O601" s="23">
        <f t="shared" si="88"/>
        <v>41637</v>
      </c>
      <c r="P601" s="23">
        <f t="shared" si="89"/>
        <v>41637</v>
      </c>
      <c r="Q601" s="35"/>
      <c r="R601" s="24">
        <f t="shared" ca="1" si="86"/>
        <v>135</v>
      </c>
    </row>
    <row r="602" spans="4:18" x14ac:dyDescent="0.25">
      <c r="D602" s="17">
        <f>'Local weather Data'!I596</f>
        <v>108446.5916666667</v>
      </c>
      <c r="E602" s="17">
        <f>'Local weather Data'!N597</f>
        <v>134175.20833333331</v>
      </c>
      <c r="F602" s="17">
        <f>'Local weather Data'!S597</f>
        <v>85915.799999999959</v>
      </c>
      <c r="G602" s="17">
        <f>'Local weather Data'!AA597</f>
        <v>117730.35000000002</v>
      </c>
      <c r="H602" s="17">
        <f>'Local weather Data'!AI597</f>
        <v>141116.04999999996</v>
      </c>
      <c r="J602" s="22">
        <v>41504</v>
      </c>
      <c r="K602" s="23">
        <f t="shared" ca="1" si="90"/>
        <v>41638</v>
      </c>
      <c r="L602" s="23">
        <f t="shared" si="84"/>
        <v>41637</v>
      </c>
      <c r="M602" s="24">
        <f t="shared" ca="1" si="87"/>
        <v>-1</v>
      </c>
      <c r="N602" s="23">
        <f t="shared" si="85"/>
        <v>41637</v>
      </c>
      <c r="O602" s="23">
        <f t="shared" si="88"/>
        <v>41637</v>
      </c>
      <c r="P602" s="23">
        <f t="shared" si="89"/>
        <v>41637</v>
      </c>
      <c r="Q602" s="35"/>
      <c r="R602" s="24">
        <f t="shared" ca="1" si="86"/>
        <v>134</v>
      </c>
    </row>
    <row r="603" spans="4:18" x14ac:dyDescent="0.25">
      <c r="D603" s="17">
        <f>'Local weather Data'!I597</f>
        <v>108848.2416666667</v>
      </c>
      <c r="E603" s="17">
        <f>'Local weather Data'!N598</f>
        <v>134644.40833333333</v>
      </c>
      <c r="F603" s="17">
        <f>'Local weather Data'!S598</f>
        <v>86246.999999999956</v>
      </c>
      <c r="G603" s="17">
        <f>'Local weather Data'!AA598</f>
        <v>118130.55000000002</v>
      </c>
      <c r="H603" s="17">
        <f>'Local weather Data'!AI598</f>
        <v>141585.24999999997</v>
      </c>
      <c r="J603" s="22">
        <v>41505</v>
      </c>
      <c r="K603" s="23">
        <f t="shared" ca="1" si="90"/>
        <v>41638</v>
      </c>
      <c r="L603" s="23">
        <f t="shared" si="84"/>
        <v>41637</v>
      </c>
      <c r="M603" s="24">
        <f t="shared" ca="1" si="87"/>
        <v>-1</v>
      </c>
      <c r="N603" s="23">
        <f t="shared" si="85"/>
        <v>41637</v>
      </c>
      <c r="O603" s="23">
        <f t="shared" si="88"/>
        <v>41637</v>
      </c>
      <c r="P603" s="23">
        <f t="shared" si="89"/>
        <v>41637</v>
      </c>
      <c r="Q603" s="35"/>
      <c r="R603" s="24">
        <f t="shared" ca="1" si="86"/>
        <v>133</v>
      </c>
    </row>
    <row r="604" spans="4:18" x14ac:dyDescent="0.25">
      <c r="D604" s="17">
        <f>'Local weather Data'!I598</f>
        <v>109248.44166666669</v>
      </c>
      <c r="E604" s="17">
        <f>'Local weather Data'!N599</f>
        <v>135105.59166666665</v>
      </c>
      <c r="F604" s="17">
        <f>'Local weather Data'!S599</f>
        <v>86570.516666666619</v>
      </c>
      <c r="G604" s="17">
        <f>'Local weather Data'!AA599</f>
        <v>118522.90000000002</v>
      </c>
      <c r="H604" s="17">
        <f>'Local weather Data'!AI599</f>
        <v>142046.43333333329</v>
      </c>
      <c r="J604" s="22">
        <v>41506</v>
      </c>
      <c r="K604" s="23">
        <f t="shared" ca="1" si="90"/>
        <v>41638</v>
      </c>
      <c r="L604" s="23">
        <f t="shared" si="84"/>
        <v>41637</v>
      </c>
      <c r="M604" s="24">
        <f t="shared" ca="1" si="87"/>
        <v>-1</v>
      </c>
      <c r="N604" s="23">
        <f t="shared" si="85"/>
        <v>41637</v>
      </c>
      <c r="O604" s="23">
        <f t="shared" si="88"/>
        <v>41637</v>
      </c>
      <c r="P604" s="23">
        <f t="shared" si="89"/>
        <v>41637</v>
      </c>
      <c r="Q604" s="35"/>
      <c r="R604" s="24">
        <f t="shared" ca="1" si="86"/>
        <v>132</v>
      </c>
    </row>
    <row r="605" spans="4:18" x14ac:dyDescent="0.25">
      <c r="D605" s="17">
        <f>'Local weather Data'!I599</f>
        <v>109640.7916666667</v>
      </c>
      <c r="E605" s="17">
        <f>'Local weather Data'!N600</f>
        <v>135564.54166666666</v>
      </c>
      <c r="F605" s="17">
        <f>'Local weather Data'!S600</f>
        <v>86892.466666666616</v>
      </c>
      <c r="G605" s="17">
        <f>'Local weather Data'!AA600</f>
        <v>118913.35000000002</v>
      </c>
      <c r="H605" s="17">
        <f>'Local weather Data'!AI600</f>
        <v>142505.3833333333</v>
      </c>
      <c r="J605" s="22">
        <v>41507</v>
      </c>
      <c r="K605" s="23">
        <f t="shared" ca="1" si="90"/>
        <v>41638</v>
      </c>
      <c r="L605" s="23">
        <f t="shared" si="84"/>
        <v>41637</v>
      </c>
      <c r="M605" s="24">
        <f t="shared" ca="1" si="87"/>
        <v>-1</v>
      </c>
      <c r="N605" s="23">
        <f t="shared" si="85"/>
        <v>41637</v>
      </c>
      <c r="O605" s="23">
        <f t="shared" si="88"/>
        <v>41637</v>
      </c>
      <c r="P605" s="23">
        <f t="shared" si="89"/>
        <v>41637</v>
      </c>
      <c r="Q605" s="35"/>
      <c r="R605" s="24">
        <f t="shared" ca="1" si="86"/>
        <v>131</v>
      </c>
    </row>
    <row r="606" spans="4:18" x14ac:dyDescent="0.25">
      <c r="D606" s="17">
        <f>'Local weather Data'!I600</f>
        <v>110031.2416666667</v>
      </c>
      <c r="E606" s="17">
        <f>'Local weather Data'!N601</f>
        <v>136021.81666666665</v>
      </c>
      <c r="F606" s="17">
        <f>'Local weather Data'!S601</f>
        <v>87213.24166666661</v>
      </c>
      <c r="G606" s="17">
        <f>'Local weather Data'!AA601</f>
        <v>119302.37500000001</v>
      </c>
      <c r="H606" s="17">
        <f>'Local weather Data'!AI601</f>
        <v>142962.6583333333</v>
      </c>
      <c r="J606" s="22">
        <v>41508</v>
      </c>
      <c r="K606" s="23">
        <f t="shared" ca="1" si="90"/>
        <v>41638</v>
      </c>
      <c r="L606" s="23">
        <f t="shared" si="84"/>
        <v>41637</v>
      </c>
      <c r="M606" s="24">
        <f t="shared" ca="1" si="87"/>
        <v>-1</v>
      </c>
      <c r="N606" s="23">
        <f t="shared" si="85"/>
        <v>41637</v>
      </c>
      <c r="O606" s="23">
        <f t="shared" si="88"/>
        <v>41637</v>
      </c>
      <c r="P606" s="23">
        <f t="shared" si="89"/>
        <v>41637</v>
      </c>
      <c r="Q606" s="35"/>
      <c r="R606" s="24">
        <f t="shared" ca="1" si="86"/>
        <v>130</v>
      </c>
    </row>
    <row r="607" spans="4:18" x14ac:dyDescent="0.25">
      <c r="D607" s="17">
        <f>'Local weather Data'!I601</f>
        <v>110420.26666666669</v>
      </c>
      <c r="E607" s="17">
        <f>'Local weather Data'!N602</f>
        <v>136471.16666666666</v>
      </c>
      <c r="F607" s="17">
        <f>'Local weather Data'!S602</f>
        <v>87526.424999999945</v>
      </c>
      <c r="G607" s="17">
        <f>'Local weather Data'!AA602</f>
        <v>119683.64166666668</v>
      </c>
      <c r="H607" s="17">
        <f>'Local weather Data'!AI602</f>
        <v>143412.0083333333</v>
      </c>
      <c r="J607" s="22">
        <v>41509</v>
      </c>
      <c r="K607" s="23">
        <f t="shared" ca="1" si="90"/>
        <v>41638</v>
      </c>
      <c r="L607" s="23">
        <f t="shared" si="84"/>
        <v>41637</v>
      </c>
      <c r="M607" s="24">
        <f t="shared" ca="1" si="87"/>
        <v>-1</v>
      </c>
      <c r="N607" s="23">
        <f t="shared" si="85"/>
        <v>41637</v>
      </c>
      <c r="O607" s="23">
        <f t="shared" si="88"/>
        <v>41637</v>
      </c>
      <c r="P607" s="23">
        <f t="shared" si="89"/>
        <v>41637</v>
      </c>
      <c r="Q607" s="35"/>
      <c r="R607" s="24">
        <f t="shared" ca="1" si="86"/>
        <v>129</v>
      </c>
    </row>
    <row r="608" spans="4:18" x14ac:dyDescent="0.25">
      <c r="D608" s="17">
        <f>'Local weather Data'!I602</f>
        <v>110801.53333333335</v>
      </c>
      <c r="E608" s="17">
        <f>'Local weather Data'!N603</f>
        <v>136912.08333333331</v>
      </c>
      <c r="F608" s="17">
        <f>'Local weather Data'!S603</f>
        <v>87831.674999999945</v>
      </c>
      <c r="G608" s="17">
        <f>'Local weather Data'!AA603</f>
        <v>120056.72500000001</v>
      </c>
      <c r="H608" s="17">
        <f>'Local weather Data'!AI603</f>
        <v>143852.92499999996</v>
      </c>
      <c r="J608" s="22">
        <v>41510</v>
      </c>
      <c r="K608" s="23">
        <f t="shared" ca="1" si="90"/>
        <v>41638</v>
      </c>
      <c r="L608" s="23">
        <f t="shared" si="84"/>
        <v>41637</v>
      </c>
      <c r="M608" s="24">
        <f t="shared" ca="1" si="87"/>
        <v>-1</v>
      </c>
      <c r="N608" s="23">
        <f t="shared" si="85"/>
        <v>41637</v>
      </c>
      <c r="O608" s="23">
        <f t="shared" si="88"/>
        <v>41637</v>
      </c>
      <c r="P608" s="23">
        <f t="shared" si="89"/>
        <v>41637</v>
      </c>
      <c r="Q608" s="35"/>
      <c r="R608" s="24">
        <f t="shared" ca="1" si="86"/>
        <v>128</v>
      </c>
    </row>
    <row r="609" spans="4:18" x14ac:dyDescent="0.25">
      <c r="D609" s="17">
        <f>'Local weather Data'!I603</f>
        <v>111174.61666666668</v>
      </c>
      <c r="E609" s="17">
        <f>'Local weather Data'!N604</f>
        <v>137351.37499999997</v>
      </c>
      <c r="F609" s="17">
        <f>'Local weather Data'!S604</f>
        <v>88135.799999999945</v>
      </c>
      <c r="G609" s="17">
        <f>'Local weather Data'!AA604</f>
        <v>120428.43333333333</v>
      </c>
      <c r="H609" s="17">
        <f>'Local weather Data'!AI604</f>
        <v>144292.21666666662</v>
      </c>
      <c r="J609" s="22">
        <v>41511</v>
      </c>
      <c r="K609" s="23">
        <f t="shared" ca="1" si="90"/>
        <v>41638</v>
      </c>
      <c r="L609" s="23">
        <f t="shared" si="84"/>
        <v>41637</v>
      </c>
      <c r="M609" s="24">
        <f t="shared" ca="1" si="87"/>
        <v>-1</v>
      </c>
      <c r="N609" s="23">
        <f t="shared" si="85"/>
        <v>41637</v>
      </c>
      <c r="O609" s="23">
        <f t="shared" si="88"/>
        <v>41637</v>
      </c>
      <c r="P609" s="23">
        <f t="shared" si="89"/>
        <v>41637</v>
      </c>
      <c r="Q609" s="35"/>
      <c r="R609" s="24">
        <f t="shared" ca="1" si="86"/>
        <v>127</v>
      </c>
    </row>
    <row r="610" spans="4:18" x14ac:dyDescent="0.25">
      <c r="D610" s="17">
        <f>'Local weather Data'!I604</f>
        <v>111546.32500000001</v>
      </c>
      <c r="E610" s="17">
        <f>'Local weather Data'!N605</f>
        <v>137789.58333333331</v>
      </c>
      <c r="F610" s="17">
        <f>'Local weather Data'!S605</f>
        <v>88439.174999999945</v>
      </c>
      <c r="G610" s="17">
        <f>'Local weather Data'!AA605</f>
        <v>120799.22500000001</v>
      </c>
      <c r="H610" s="17">
        <f>'Local weather Data'!AI605</f>
        <v>144730.42499999996</v>
      </c>
      <c r="J610" s="22">
        <v>41512</v>
      </c>
      <c r="K610" s="23">
        <f t="shared" ca="1" si="90"/>
        <v>41638</v>
      </c>
      <c r="L610" s="23">
        <f t="shared" si="84"/>
        <v>41637</v>
      </c>
      <c r="M610" s="24">
        <f t="shared" ca="1" si="87"/>
        <v>-1</v>
      </c>
      <c r="N610" s="23">
        <f t="shared" si="85"/>
        <v>41637</v>
      </c>
      <c r="O610" s="23">
        <f t="shared" si="88"/>
        <v>41637</v>
      </c>
      <c r="P610" s="23">
        <f t="shared" si="89"/>
        <v>41637</v>
      </c>
      <c r="Q610" s="35"/>
      <c r="R610" s="24">
        <f t="shared" ca="1" si="86"/>
        <v>126</v>
      </c>
    </row>
    <row r="611" spans="4:18" x14ac:dyDescent="0.25">
      <c r="D611" s="17">
        <f>'Local weather Data'!I605</f>
        <v>111917.11666666668</v>
      </c>
      <c r="E611" s="17">
        <f>'Local weather Data'!N606</f>
        <v>138212.73333333331</v>
      </c>
      <c r="F611" s="17">
        <f>'Local weather Data'!S606</f>
        <v>88727.99166666661</v>
      </c>
      <c r="G611" s="17">
        <f>'Local weather Data'!AA606</f>
        <v>121155.20833333334</v>
      </c>
      <c r="H611" s="17">
        <f>'Local weather Data'!AI606</f>
        <v>145153.57499999995</v>
      </c>
      <c r="J611" s="22">
        <v>41513</v>
      </c>
      <c r="K611" s="23">
        <f t="shared" ca="1" si="90"/>
        <v>41638</v>
      </c>
      <c r="L611" s="23">
        <f t="shared" si="84"/>
        <v>41637</v>
      </c>
      <c r="M611" s="24">
        <f t="shared" ca="1" si="87"/>
        <v>-1</v>
      </c>
      <c r="N611" s="23">
        <f t="shared" si="85"/>
        <v>41637</v>
      </c>
      <c r="O611" s="23">
        <f t="shared" si="88"/>
        <v>41637</v>
      </c>
      <c r="P611" s="23">
        <f t="shared" si="89"/>
        <v>41637</v>
      </c>
      <c r="Q611" s="35"/>
      <c r="R611" s="24">
        <f t="shared" ca="1" si="86"/>
        <v>125</v>
      </c>
    </row>
    <row r="612" spans="4:18" x14ac:dyDescent="0.25">
      <c r="D612" s="17">
        <f>'Local weather Data'!I606</f>
        <v>112273.10000000002</v>
      </c>
      <c r="E612" s="17">
        <f>'Local weather Data'!N607</f>
        <v>138634.30833333332</v>
      </c>
      <c r="F612" s="17">
        <f>'Local weather Data'!S607</f>
        <v>89015.733333333279</v>
      </c>
      <c r="G612" s="17">
        <f>'Local weather Data'!AA607</f>
        <v>121509.86666666668</v>
      </c>
      <c r="H612" s="17">
        <f>'Local weather Data'!AI607</f>
        <v>145575.14999999997</v>
      </c>
      <c r="J612" s="22">
        <v>41514</v>
      </c>
      <c r="K612" s="23">
        <f t="shared" ca="1" si="90"/>
        <v>41638</v>
      </c>
      <c r="L612" s="23">
        <f t="shared" si="84"/>
        <v>41637</v>
      </c>
      <c r="M612" s="24">
        <f t="shared" ca="1" si="87"/>
        <v>-1</v>
      </c>
      <c r="N612" s="23">
        <f t="shared" si="85"/>
        <v>41637</v>
      </c>
      <c r="O612" s="23">
        <f t="shared" si="88"/>
        <v>41637</v>
      </c>
      <c r="P612" s="23">
        <f t="shared" si="89"/>
        <v>41637</v>
      </c>
      <c r="Q612" s="35"/>
      <c r="R612" s="24">
        <f t="shared" ca="1" si="86"/>
        <v>124</v>
      </c>
    </row>
    <row r="613" spans="4:18" x14ac:dyDescent="0.25">
      <c r="D613" s="17">
        <f>'Local weather Data'!I607</f>
        <v>112627.75833333336</v>
      </c>
      <c r="E613" s="17">
        <f>'Local weather Data'!N608</f>
        <v>139054.83333333331</v>
      </c>
      <c r="F613" s="17">
        <f>'Local weather Data'!S608</f>
        <v>89302.758333333273</v>
      </c>
      <c r="G613" s="17">
        <f>'Local weather Data'!AA608</f>
        <v>121863.64166666668</v>
      </c>
      <c r="H613" s="17">
        <f>'Local weather Data'!AI608</f>
        <v>145995.67499999996</v>
      </c>
      <c r="J613" s="22">
        <v>41515</v>
      </c>
      <c r="K613" s="23">
        <f t="shared" ca="1" si="90"/>
        <v>41638</v>
      </c>
      <c r="L613" s="23">
        <f t="shared" si="84"/>
        <v>41637</v>
      </c>
      <c r="M613" s="24">
        <f t="shared" ca="1" si="87"/>
        <v>-1</v>
      </c>
      <c r="N613" s="23">
        <f t="shared" si="85"/>
        <v>41637</v>
      </c>
      <c r="O613" s="23">
        <f t="shared" si="88"/>
        <v>41637</v>
      </c>
      <c r="P613" s="23">
        <f t="shared" si="89"/>
        <v>41637</v>
      </c>
      <c r="Q613" s="35"/>
      <c r="R613" s="24">
        <f t="shared" ca="1" si="86"/>
        <v>123</v>
      </c>
    </row>
    <row r="614" spans="4:18" x14ac:dyDescent="0.25">
      <c r="D614" s="17">
        <f>'Local weather Data'!I608</f>
        <v>112981.53333333335</v>
      </c>
      <c r="E614" s="17">
        <f>'Local weather Data'!N609</f>
        <v>139467.1333333333</v>
      </c>
      <c r="F614" s="17">
        <f>'Local weather Data'!S609</f>
        <v>89582.058333333276</v>
      </c>
      <c r="G614" s="17">
        <f>'Local weather Data'!AA609</f>
        <v>122209.44166666668</v>
      </c>
      <c r="H614" s="17">
        <f>'Local weather Data'!AI609</f>
        <v>146407.97499999995</v>
      </c>
      <c r="J614" s="22">
        <v>41516</v>
      </c>
      <c r="K614" s="23">
        <f t="shared" ca="1" si="90"/>
        <v>41638</v>
      </c>
      <c r="L614" s="23">
        <f t="shared" si="84"/>
        <v>41637</v>
      </c>
      <c r="M614" s="24">
        <f t="shared" ca="1" si="87"/>
        <v>-1</v>
      </c>
      <c r="N614" s="23">
        <f t="shared" si="85"/>
        <v>41637</v>
      </c>
      <c r="O614" s="23">
        <f t="shared" si="88"/>
        <v>41637</v>
      </c>
      <c r="P614" s="23">
        <f t="shared" si="89"/>
        <v>41637</v>
      </c>
      <c r="Q614" s="35"/>
      <c r="R614" s="24">
        <f t="shared" ca="1" si="86"/>
        <v>122</v>
      </c>
    </row>
    <row r="615" spans="4:18" x14ac:dyDescent="0.25">
      <c r="D615" s="17">
        <f>'Local weather Data'!I609</f>
        <v>113327.33333333336</v>
      </c>
      <c r="E615" s="17">
        <f>'Local weather Data'!N610</f>
        <v>139870.74999999997</v>
      </c>
      <c r="F615" s="17">
        <f>'Local weather Data'!S610</f>
        <v>89853.341666666616</v>
      </c>
      <c r="G615" s="17">
        <f>'Local weather Data'!AA610</f>
        <v>122546.89166666668</v>
      </c>
      <c r="H615" s="17">
        <f>'Local weather Data'!AI610</f>
        <v>146811.59166666662</v>
      </c>
      <c r="J615" s="22">
        <v>41517</v>
      </c>
      <c r="K615" s="23">
        <f t="shared" ca="1" si="90"/>
        <v>41638</v>
      </c>
      <c r="L615" s="23">
        <f t="shared" si="84"/>
        <v>41637</v>
      </c>
      <c r="M615" s="24">
        <f t="shared" ca="1" si="87"/>
        <v>-1</v>
      </c>
      <c r="N615" s="23">
        <f t="shared" si="85"/>
        <v>41637</v>
      </c>
      <c r="O615" s="23">
        <f t="shared" si="88"/>
        <v>41637</v>
      </c>
      <c r="P615" s="23">
        <f t="shared" si="89"/>
        <v>41637</v>
      </c>
      <c r="Q615" s="35"/>
      <c r="R615" s="24">
        <f t="shared" ca="1" si="86"/>
        <v>121</v>
      </c>
    </row>
    <row r="616" spans="4:18" x14ac:dyDescent="0.25">
      <c r="D616" s="17">
        <f>'Local weather Data'!I610</f>
        <v>113664.78333333335</v>
      </c>
      <c r="E616" s="17">
        <f>'Local weather Data'!N611</f>
        <v>140272.84166666665</v>
      </c>
      <c r="F616" s="17">
        <f>'Local weather Data'!S611</f>
        <v>90123.599999999948</v>
      </c>
      <c r="G616" s="17">
        <f>'Local weather Data'!AA611</f>
        <v>122883.06666666668</v>
      </c>
      <c r="H616" s="17">
        <f>'Local weather Data'!AI611</f>
        <v>147213.68333333329</v>
      </c>
      <c r="J616" s="22">
        <v>41518</v>
      </c>
      <c r="K616" s="23">
        <f t="shared" ca="1" si="90"/>
        <v>41638</v>
      </c>
      <c r="L616" s="23">
        <f t="shared" si="84"/>
        <v>41637</v>
      </c>
      <c r="M616" s="24">
        <f t="shared" ca="1" si="87"/>
        <v>-1</v>
      </c>
      <c r="N616" s="23">
        <f t="shared" si="85"/>
        <v>41637</v>
      </c>
      <c r="O616" s="23">
        <f t="shared" si="88"/>
        <v>41637</v>
      </c>
      <c r="P616" s="23">
        <f t="shared" si="89"/>
        <v>41637</v>
      </c>
      <c r="Q616" s="35"/>
      <c r="R616" s="24">
        <f t="shared" ca="1" si="86"/>
        <v>120</v>
      </c>
    </row>
    <row r="617" spans="4:18" x14ac:dyDescent="0.25">
      <c r="D617" s="17">
        <f>'Local weather Data'!I611</f>
        <v>114000.95833333336</v>
      </c>
      <c r="E617" s="17">
        <f>'Local weather Data'!N612</f>
        <v>140667.34166666665</v>
      </c>
      <c r="F617" s="17">
        <f>'Local weather Data'!S612</f>
        <v>90386.599999999948</v>
      </c>
      <c r="G617" s="17">
        <f>'Local weather Data'!AA612</f>
        <v>123211.81666666668</v>
      </c>
      <c r="H617" s="17">
        <f>'Local weather Data'!AI612</f>
        <v>147608.18333333329</v>
      </c>
      <c r="J617" s="22">
        <v>41519</v>
      </c>
      <c r="K617" s="23">
        <f t="shared" ca="1" si="90"/>
        <v>41638</v>
      </c>
      <c r="L617" s="23">
        <f t="shared" si="84"/>
        <v>41637</v>
      </c>
      <c r="M617" s="24">
        <f t="shared" ca="1" si="87"/>
        <v>-1</v>
      </c>
      <c r="N617" s="23">
        <f t="shared" si="85"/>
        <v>41637</v>
      </c>
      <c r="O617" s="23">
        <f t="shared" si="88"/>
        <v>41637</v>
      </c>
      <c r="P617" s="23">
        <f t="shared" si="89"/>
        <v>41637</v>
      </c>
      <c r="Q617" s="35"/>
      <c r="R617" s="24">
        <f t="shared" ca="1" si="86"/>
        <v>119</v>
      </c>
    </row>
    <row r="618" spans="4:18" x14ac:dyDescent="0.25">
      <c r="D618" s="17">
        <f>'Local weather Data'!I612</f>
        <v>114329.70833333336</v>
      </c>
      <c r="E618" s="17">
        <f>'Local weather Data'!N613</f>
        <v>141060.34166666665</v>
      </c>
      <c r="F618" s="17">
        <f>'Local weather Data'!S613</f>
        <v>90648.599999999948</v>
      </c>
      <c r="G618" s="17">
        <f>'Local weather Data'!AA613</f>
        <v>123539.31666666668</v>
      </c>
      <c r="H618" s="17">
        <f>'Local weather Data'!AI613</f>
        <v>148001.18333333329</v>
      </c>
      <c r="J618" s="22">
        <v>41520</v>
      </c>
      <c r="K618" s="23">
        <f t="shared" ca="1" si="90"/>
        <v>41638</v>
      </c>
      <c r="L618" s="23">
        <f t="shared" si="84"/>
        <v>41637</v>
      </c>
      <c r="M618" s="24">
        <f t="shared" ca="1" si="87"/>
        <v>-1</v>
      </c>
      <c r="N618" s="23">
        <f t="shared" si="85"/>
        <v>41637</v>
      </c>
      <c r="O618" s="23">
        <f t="shared" si="88"/>
        <v>41637</v>
      </c>
      <c r="P618" s="23">
        <f t="shared" si="89"/>
        <v>41637</v>
      </c>
      <c r="Q618" s="35"/>
      <c r="R618" s="24">
        <f t="shared" ca="1" si="86"/>
        <v>118</v>
      </c>
    </row>
    <row r="619" spans="4:18" x14ac:dyDescent="0.25">
      <c r="D619" s="17">
        <f>'Local weather Data'!I613</f>
        <v>114657.20833333336</v>
      </c>
      <c r="E619" s="17">
        <f>'Local weather Data'!N614</f>
        <v>141445.31666666665</v>
      </c>
      <c r="F619" s="17">
        <f>'Local weather Data'!S614</f>
        <v>90903.074999999953</v>
      </c>
      <c r="G619" s="17">
        <f>'Local weather Data'!AA614</f>
        <v>123859.04166666669</v>
      </c>
      <c r="H619" s="17">
        <f>'Local weather Data'!AI614</f>
        <v>148386.1583333333</v>
      </c>
      <c r="J619" s="22">
        <v>41521</v>
      </c>
      <c r="K619" s="23">
        <f t="shared" ca="1" si="90"/>
        <v>41638</v>
      </c>
      <c r="L619" s="23">
        <f t="shared" si="84"/>
        <v>41637</v>
      </c>
      <c r="M619" s="24">
        <f t="shared" ca="1" si="87"/>
        <v>-1</v>
      </c>
      <c r="N619" s="23">
        <f t="shared" si="85"/>
        <v>41637</v>
      </c>
      <c r="O619" s="23">
        <f t="shared" si="88"/>
        <v>41637</v>
      </c>
      <c r="P619" s="23">
        <f t="shared" si="89"/>
        <v>41637</v>
      </c>
      <c r="Q619" s="35"/>
      <c r="R619" s="24">
        <f t="shared" ca="1" si="86"/>
        <v>117</v>
      </c>
    </row>
    <row r="620" spans="4:18" x14ac:dyDescent="0.25">
      <c r="D620" s="17">
        <f>'Local weather Data'!I614</f>
        <v>114976.93333333336</v>
      </c>
      <c r="E620" s="17">
        <f>'Local weather Data'!N615</f>
        <v>141822.31666666665</v>
      </c>
      <c r="F620" s="17">
        <f>'Local weather Data'!S615</f>
        <v>91150.074999999953</v>
      </c>
      <c r="G620" s="17">
        <f>'Local weather Data'!AA615</f>
        <v>124171.04166666669</v>
      </c>
      <c r="H620" s="17">
        <f>'Local weather Data'!AI615</f>
        <v>148763.1583333333</v>
      </c>
      <c r="J620" s="22">
        <v>41522</v>
      </c>
      <c r="K620" s="23">
        <f t="shared" ca="1" si="90"/>
        <v>41638</v>
      </c>
      <c r="L620" s="23">
        <f t="shared" si="84"/>
        <v>41637</v>
      </c>
      <c r="M620" s="24">
        <f t="shared" ca="1" si="87"/>
        <v>-1</v>
      </c>
      <c r="N620" s="23">
        <f t="shared" si="85"/>
        <v>41637</v>
      </c>
      <c r="O620" s="23">
        <f t="shared" si="88"/>
        <v>41637</v>
      </c>
      <c r="P620" s="23">
        <f t="shared" si="89"/>
        <v>41637</v>
      </c>
      <c r="Q620" s="35"/>
      <c r="R620" s="24">
        <f t="shared" ca="1" si="86"/>
        <v>116</v>
      </c>
    </row>
    <row r="621" spans="4:18" x14ac:dyDescent="0.25">
      <c r="D621" s="17">
        <f>'Local weather Data'!I615</f>
        <v>115288.93333333336</v>
      </c>
      <c r="E621" s="17">
        <f>'Local weather Data'!N616</f>
        <v>142197.86666666664</v>
      </c>
      <c r="F621" s="17">
        <f>'Local weather Data'!S616</f>
        <v>91396.124999999956</v>
      </c>
      <c r="G621" s="17">
        <f>'Local weather Data'!AA616</f>
        <v>124481.84166666669</v>
      </c>
      <c r="H621" s="17">
        <f>'Local weather Data'!AI616</f>
        <v>149138.70833333328</v>
      </c>
      <c r="J621" s="22">
        <v>41523</v>
      </c>
      <c r="K621" s="23">
        <f t="shared" ca="1" si="90"/>
        <v>41638</v>
      </c>
      <c r="L621" s="23">
        <f t="shared" si="84"/>
        <v>41637</v>
      </c>
      <c r="M621" s="24">
        <f t="shared" ca="1" si="87"/>
        <v>-1</v>
      </c>
      <c r="N621" s="23">
        <f t="shared" si="85"/>
        <v>41637</v>
      </c>
      <c r="O621" s="23">
        <f t="shared" si="88"/>
        <v>41637</v>
      </c>
      <c r="P621" s="23">
        <f t="shared" si="89"/>
        <v>41637</v>
      </c>
      <c r="Q621" s="35"/>
      <c r="R621" s="24">
        <f t="shared" ca="1" si="86"/>
        <v>115</v>
      </c>
    </row>
    <row r="622" spans="4:18" x14ac:dyDescent="0.25">
      <c r="D622" s="17">
        <f>'Local weather Data'!I616</f>
        <v>115599.73333333337</v>
      </c>
      <c r="E622" s="17">
        <f>'Local weather Data'!N617</f>
        <v>142572.44999999998</v>
      </c>
      <c r="F622" s="17">
        <f>'Local weather Data'!S617</f>
        <v>91641.541666666628</v>
      </c>
      <c r="G622" s="17">
        <f>'Local weather Data'!AA617</f>
        <v>124791.84166666669</v>
      </c>
      <c r="H622" s="17">
        <f>'Local weather Data'!AI617</f>
        <v>149513.29166666663</v>
      </c>
      <c r="J622" s="22">
        <v>41524</v>
      </c>
      <c r="K622" s="23">
        <f t="shared" ca="1" si="90"/>
        <v>41638</v>
      </c>
      <c r="L622" s="23">
        <f t="shared" si="84"/>
        <v>41637</v>
      </c>
      <c r="M622" s="24">
        <f t="shared" ca="1" si="87"/>
        <v>-1</v>
      </c>
      <c r="N622" s="23">
        <f t="shared" si="85"/>
        <v>41637</v>
      </c>
      <c r="O622" s="23">
        <f t="shared" si="88"/>
        <v>41637</v>
      </c>
      <c r="P622" s="23">
        <f t="shared" si="89"/>
        <v>41637</v>
      </c>
      <c r="Q622" s="35"/>
      <c r="R622" s="24">
        <f t="shared" ca="1" si="86"/>
        <v>114</v>
      </c>
    </row>
    <row r="623" spans="4:18" x14ac:dyDescent="0.25">
      <c r="D623" s="17">
        <f>'Local weather Data'!I617</f>
        <v>115909.73333333337</v>
      </c>
      <c r="E623" s="17">
        <f>'Local weather Data'!N618</f>
        <v>142932.71666666665</v>
      </c>
      <c r="F623" s="17">
        <f>'Local weather Data'!S618</f>
        <v>91873.141666666634</v>
      </c>
      <c r="G623" s="17">
        <f>'Local weather Data'!AA618</f>
        <v>125087.77500000002</v>
      </c>
      <c r="H623" s="17">
        <f>'Local weather Data'!AI618</f>
        <v>149873.55833333329</v>
      </c>
      <c r="J623" s="22">
        <v>41525</v>
      </c>
      <c r="K623" s="23">
        <f t="shared" ca="1" si="90"/>
        <v>41638</v>
      </c>
      <c r="L623" s="23">
        <f t="shared" si="84"/>
        <v>41637</v>
      </c>
      <c r="M623" s="24">
        <f t="shared" ca="1" si="87"/>
        <v>-1</v>
      </c>
      <c r="N623" s="23">
        <f t="shared" si="85"/>
        <v>41637</v>
      </c>
      <c r="O623" s="23">
        <f t="shared" si="88"/>
        <v>41637</v>
      </c>
      <c r="P623" s="23">
        <f t="shared" si="89"/>
        <v>41637</v>
      </c>
      <c r="Q623" s="35"/>
      <c r="R623" s="24">
        <f t="shared" ca="1" si="86"/>
        <v>113</v>
      </c>
    </row>
    <row r="624" spans="4:18" x14ac:dyDescent="0.25">
      <c r="D624" s="17">
        <f>'Local weather Data'!I618</f>
        <v>116205.6666666667</v>
      </c>
      <c r="E624" s="17">
        <f>'Local weather Data'!N619</f>
        <v>143291.11666666664</v>
      </c>
      <c r="F624" s="17">
        <f>'Local weather Data'!S619</f>
        <v>92103.541666666628</v>
      </c>
      <c r="G624" s="17">
        <f>'Local weather Data'!AA619</f>
        <v>125382.17500000002</v>
      </c>
      <c r="H624" s="17">
        <f>'Local weather Data'!AI619</f>
        <v>150231.95833333328</v>
      </c>
      <c r="J624" s="22">
        <v>41526</v>
      </c>
      <c r="K624" s="23">
        <f t="shared" ca="1" si="90"/>
        <v>41638</v>
      </c>
      <c r="L624" s="23">
        <f t="shared" si="84"/>
        <v>41637</v>
      </c>
      <c r="M624" s="24">
        <f t="shared" ca="1" si="87"/>
        <v>-1</v>
      </c>
      <c r="N624" s="23">
        <f t="shared" si="85"/>
        <v>41637</v>
      </c>
      <c r="O624" s="23">
        <f t="shared" si="88"/>
        <v>41637</v>
      </c>
      <c r="P624" s="23">
        <f t="shared" si="89"/>
        <v>41637</v>
      </c>
      <c r="Q624" s="35"/>
      <c r="R624" s="24">
        <f t="shared" ca="1" si="86"/>
        <v>112</v>
      </c>
    </row>
    <row r="625" spans="4:18" x14ac:dyDescent="0.25">
      <c r="D625" s="17">
        <f>'Local weather Data'!I619</f>
        <v>116500.06666666669</v>
      </c>
      <c r="E625" s="17">
        <f>'Local weather Data'!N620</f>
        <v>143648.11666666664</v>
      </c>
      <c r="F625" s="17">
        <f>'Local weather Data'!S620</f>
        <v>92333.041666666628</v>
      </c>
      <c r="G625" s="17">
        <f>'Local weather Data'!AA620</f>
        <v>125675.42500000002</v>
      </c>
      <c r="H625" s="17">
        <f>'Local weather Data'!AI620</f>
        <v>150588.95833333328</v>
      </c>
      <c r="J625" s="22">
        <v>41527</v>
      </c>
      <c r="K625" s="23">
        <f t="shared" ca="1" si="90"/>
        <v>41638</v>
      </c>
      <c r="L625" s="23">
        <f t="shared" si="84"/>
        <v>41637</v>
      </c>
      <c r="M625" s="24">
        <f t="shared" ca="1" si="87"/>
        <v>-1</v>
      </c>
      <c r="N625" s="23">
        <f t="shared" si="85"/>
        <v>41637</v>
      </c>
      <c r="O625" s="23">
        <f t="shared" si="88"/>
        <v>41637</v>
      </c>
      <c r="P625" s="23">
        <f t="shared" si="89"/>
        <v>41637</v>
      </c>
      <c r="Q625" s="35"/>
      <c r="R625" s="24">
        <f t="shared" ca="1" si="86"/>
        <v>111</v>
      </c>
    </row>
    <row r="626" spans="4:18" x14ac:dyDescent="0.25">
      <c r="D626" s="17">
        <f>'Local weather Data'!I620</f>
        <v>116793.31666666669</v>
      </c>
      <c r="E626" s="17">
        <f>'Local weather Data'!N621</f>
        <v>143991.01666666663</v>
      </c>
      <c r="F626" s="17">
        <f>'Local weather Data'!S621</f>
        <v>92548.941666666622</v>
      </c>
      <c r="G626" s="17">
        <f>'Local weather Data'!AA621</f>
        <v>125954.82500000001</v>
      </c>
      <c r="H626" s="17">
        <f>'Local weather Data'!AI621</f>
        <v>150931.85833333328</v>
      </c>
      <c r="J626" s="22">
        <v>41528</v>
      </c>
      <c r="K626" s="23">
        <f t="shared" ca="1" si="90"/>
        <v>41638</v>
      </c>
      <c r="L626" s="23">
        <f t="shared" si="84"/>
        <v>41637</v>
      </c>
      <c r="M626" s="24">
        <f t="shared" ca="1" si="87"/>
        <v>-1</v>
      </c>
      <c r="N626" s="23">
        <f t="shared" si="85"/>
        <v>41637</v>
      </c>
      <c r="O626" s="23">
        <f t="shared" si="88"/>
        <v>41637</v>
      </c>
      <c r="P626" s="23">
        <f t="shared" si="89"/>
        <v>41637</v>
      </c>
      <c r="Q626" s="35"/>
      <c r="R626" s="24">
        <f t="shared" ca="1" si="86"/>
        <v>110</v>
      </c>
    </row>
    <row r="627" spans="4:18" x14ac:dyDescent="0.25">
      <c r="D627" s="17">
        <f>'Local weather Data'!I621</f>
        <v>117072.71666666669</v>
      </c>
      <c r="E627" s="17">
        <f>'Local weather Data'!N622</f>
        <v>144332.56666666662</v>
      </c>
      <c r="F627" s="17">
        <f>'Local weather Data'!S622</f>
        <v>92763.991666666625</v>
      </c>
      <c r="G627" s="17">
        <f>'Local weather Data'!AA622</f>
        <v>126233.12500000001</v>
      </c>
      <c r="H627" s="17">
        <f>'Local weather Data'!AI622</f>
        <v>151273.40833333327</v>
      </c>
      <c r="J627" s="22">
        <v>41529</v>
      </c>
      <c r="K627" s="23">
        <f t="shared" ca="1" si="90"/>
        <v>41638</v>
      </c>
      <c r="L627" s="23">
        <f t="shared" si="84"/>
        <v>41637</v>
      </c>
      <c r="M627" s="24">
        <f t="shared" ca="1" si="87"/>
        <v>-1</v>
      </c>
      <c r="N627" s="23">
        <f t="shared" si="85"/>
        <v>41637</v>
      </c>
      <c r="O627" s="23">
        <f t="shared" si="88"/>
        <v>41637</v>
      </c>
      <c r="P627" s="23">
        <f t="shared" si="89"/>
        <v>41637</v>
      </c>
      <c r="Q627" s="35"/>
      <c r="R627" s="24">
        <f t="shared" ca="1" si="86"/>
        <v>109</v>
      </c>
    </row>
    <row r="628" spans="4:18" x14ac:dyDescent="0.25">
      <c r="D628" s="17">
        <f>'Local weather Data'!I622</f>
        <v>117351.01666666669</v>
      </c>
      <c r="E628" s="17">
        <f>'Local weather Data'!N623</f>
        <v>144666.9083333333</v>
      </c>
      <c r="F628" s="17">
        <f>'Local weather Data'!S623</f>
        <v>92972.166666666628</v>
      </c>
      <c r="G628" s="17">
        <f>'Local weather Data'!AA623</f>
        <v>126504.38333333335</v>
      </c>
      <c r="H628" s="17">
        <f>'Local weather Data'!AI623</f>
        <v>151607.74999999994</v>
      </c>
      <c r="J628" s="22">
        <v>41530</v>
      </c>
      <c r="K628" s="23">
        <f t="shared" ca="1" si="90"/>
        <v>41638</v>
      </c>
      <c r="L628" s="23">
        <f t="shared" si="84"/>
        <v>41637</v>
      </c>
      <c r="M628" s="24">
        <f t="shared" ca="1" si="87"/>
        <v>-1</v>
      </c>
      <c r="N628" s="23">
        <f t="shared" si="85"/>
        <v>41637</v>
      </c>
      <c r="O628" s="23">
        <f t="shared" si="88"/>
        <v>41637</v>
      </c>
      <c r="P628" s="23">
        <f t="shared" si="89"/>
        <v>41637</v>
      </c>
      <c r="Q628" s="35"/>
      <c r="R628" s="24">
        <f t="shared" ca="1" si="86"/>
        <v>108</v>
      </c>
    </row>
    <row r="629" spans="4:18" x14ac:dyDescent="0.25">
      <c r="D629" s="17">
        <f>'Local weather Data'!I623</f>
        <v>117622.27500000002</v>
      </c>
      <c r="E629" s="17">
        <f>'Local weather Data'!N624</f>
        <v>144993.64166666663</v>
      </c>
      <c r="F629" s="17">
        <f>'Local weather Data'!S624</f>
        <v>93173.233333333294</v>
      </c>
      <c r="G629" s="17">
        <f>'Local weather Data'!AA624</f>
        <v>126768.28333333334</v>
      </c>
      <c r="H629" s="17">
        <f>'Local weather Data'!AI624</f>
        <v>151934.48333333328</v>
      </c>
      <c r="J629" s="22">
        <v>41531</v>
      </c>
      <c r="K629" s="23">
        <f t="shared" ca="1" si="90"/>
        <v>41638</v>
      </c>
      <c r="L629" s="23">
        <f t="shared" si="84"/>
        <v>41637</v>
      </c>
      <c r="M629" s="24">
        <f t="shared" ca="1" si="87"/>
        <v>-1</v>
      </c>
      <c r="N629" s="23">
        <f t="shared" si="85"/>
        <v>41637</v>
      </c>
      <c r="O629" s="23">
        <f t="shared" si="88"/>
        <v>41637</v>
      </c>
      <c r="P629" s="23">
        <f t="shared" si="89"/>
        <v>41637</v>
      </c>
      <c r="Q629" s="35"/>
      <c r="R629" s="24">
        <f t="shared" ca="1" si="86"/>
        <v>107</v>
      </c>
    </row>
    <row r="630" spans="4:18" x14ac:dyDescent="0.25">
      <c r="D630" s="17">
        <f>'Local weather Data'!I624</f>
        <v>117886.17500000002</v>
      </c>
      <c r="E630" s="17">
        <f>'Local weather Data'!N625</f>
        <v>145319.07499999995</v>
      </c>
      <c r="F630" s="17">
        <f>'Local weather Data'!S625</f>
        <v>93373.499999999956</v>
      </c>
      <c r="G630" s="17">
        <f>'Local weather Data'!AA625</f>
        <v>127031.13333333335</v>
      </c>
      <c r="H630" s="17">
        <f>'Local weather Data'!AI625</f>
        <v>152259.9166666666</v>
      </c>
      <c r="J630" s="22">
        <v>41532</v>
      </c>
      <c r="K630" s="23">
        <f t="shared" ca="1" si="90"/>
        <v>41638</v>
      </c>
      <c r="L630" s="23">
        <f t="shared" si="84"/>
        <v>41637</v>
      </c>
      <c r="M630" s="24">
        <f t="shared" ca="1" si="87"/>
        <v>-1</v>
      </c>
      <c r="N630" s="23">
        <f t="shared" si="85"/>
        <v>41637</v>
      </c>
      <c r="O630" s="23">
        <f t="shared" si="88"/>
        <v>41637</v>
      </c>
      <c r="P630" s="23">
        <f t="shared" si="89"/>
        <v>41637</v>
      </c>
      <c r="Q630" s="35"/>
      <c r="R630" s="24">
        <f t="shared" ca="1" si="86"/>
        <v>106</v>
      </c>
    </row>
    <row r="631" spans="4:18" x14ac:dyDescent="0.25">
      <c r="D631" s="17">
        <f>'Local weather Data'!I625</f>
        <v>118149.02500000002</v>
      </c>
      <c r="E631" s="17">
        <f>'Local weather Data'!N626</f>
        <v>145630.74166666661</v>
      </c>
      <c r="F631" s="17">
        <f>'Local weather Data'!S626</f>
        <v>93560.499999999956</v>
      </c>
      <c r="G631" s="17">
        <f>'Local weather Data'!AA626</f>
        <v>127280.46666666667</v>
      </c>
      <c r="H631" s="17">
        <f>'Local weather Data'!AI626</f>
        <v>152571.58333333326</v>
      </c>
      <c r="J631" s="22">
        <v>41533</v>
      </c>
      <c r="K631" s="23">
        <f t="shared" ca="1" si="90"/>
        <v>41638</v>
      </c>
      <c r="L631" s="23">
        <f t="shared" si="84"/>
        <v>41637</v>
      </c>
      <c r="M631" s="24">
        <f t="shared" ca="1" si="87"/>
        <v>-1</v>
      </c>
      <c r="N631" s="23">
        <f t="shared" si="85"/>
        <v>41637</v>
      </c>
      <c r="O631" s="23">
        <f t="shared" si="88"/>
        <v>41637</v>
      </c>
      <c r="P631" s="23">
        <f t="shared" si="89"/>
        <v>41637</v>
      </c>
      <c r="Q631" s="35"/>
      <c r="R631" s="24">
        <f t="shared" ca="1" si="86"/>
        <v>105</v>
      </c>
    </row>
    <row r="632" spans="4:18" x14ac:dyDescent="0.25">
      <c r="D632" s="17">
        <f>'Local weather Data'!I626</f>
        <v>118398.35833333335</v>
      </c>
      <c r="E632" s="17">
        <f>'Local weather Data'!N627</f>
        <v>145940.74166666661</v>
      </c>
      <c r="F632" s="17">
        <f>'Local weather Data'!S627</f>
        <v>93746.499999999956</v>
      </c>
      <c r="G632" s="17">
        <f>'Local weather Data'!AA627</f>
        <v>127528.46666666667</v>
      </c>
      <c r="H632" s="17">
        <f>'Local weather Data'!AI627</f>
        <v>152881.58333333326</v>
      </c>
      <c r="J632" s="22">
        <v>41534</v>
      </c>
      <c r="K632" s="23">
        <f t="shared" ca="1" si="90"/>
        <v>41638</v>
      </c>
      <c r="L632" s="23">
        <f t="shared" si="84"/>
        <v>41637</v>
      </c>
      <c r="M632" s="24">
        <f t="shared" ca="1" si="87"/>
        <v>-1</v>
      </c>
      <c r="N632" s="23">
        <f t="shared" si="85"/>
        <v>41637</v>
      </c>
      <c r="O632" s="23">
        <f t="shared" si="88"/>
        <v>41637</v>
      </c>
      <c r="P632" s="23">
        <f t="shared" si="89"/>
        <v>41637</v>
      </c>
      <c r="Q632" s="35"/>
      <c r="R632" s="24">
        <f t="shared" ca="1" si="86"/>
        <v>104</v>
      </c>
    </row>
    <row r="633" spans="4:18" x14ac:dyDescent="0.25">
      <c r="D633" s="17">
        <f>'Local weather Data'!I627</f>
        <v>118646.35833333335</v>
      </c>
      <c r="E633" s="17">
        <f>'Local weather Data'!N628</f>
        <v>146243.31666666662</v>
      </c>
      <c r="F633" s="17">
        <f>'Local weather Data'!S628</f>
        <v>93925.574999999953</v>
      </c>
      <c r="G633" s="17">
        <f>'Local weather Data'!AA628</f>
        <v>127769.29166666667</v>
      </c>
      <c r="H633" s="17">
        <f>'Local weather Data'!AI628</f>
        <v>153184.15833333327</v>
      </c>
      <c r="J633" s="22">
        <v>41535</v>
      </c>
      <c r="K633" s="23">
        <f t="shared" ca="1" si="90"/>
        <v>41638</v>
      </c>
      <c r="L633" s="23">
        <f t="shared" si="84"/>
        <v>41637</v>
      </c>
      <c r="M633" s="24">
        <f t="shared" ca="1" si="87"/>
        <v>-1</v>
      </c>
      <c r="N633" s="23">
        <f t="shared" si="85"/>
        <v>41637</v>
      </c>
      <c r="O633" s="23">
        <f t="shared" si="88"/>
        <v>41637</v>
      </c>
      <c r="P633" s="23">
        <f t="shared" si="89"/>
        <v>41637</v>
      </c>
      <c r="Q633" s="35"/>
      <c r="R633" s="24">
        <f t="shared" ca="1" si="86"/>
        <v>103</v>
      </c>
    </row>
    <row r="634" spans="4:18" x14ac:dyDescent="0.25">
      <c r="D634" s="17">
        <f>'Local weather Data'!I628</f>
        <v>118887.18333333335</v>
      </c>
      <c r="E634" s="17">
        <f>'Local weather Data'!N629</f>
        <v>146538.51666666663</v>
      </c>
      <c r="F634" s="17">
        <f>'Local weather Data'!S629</f>
        <v>94097.774999999951</v>
      </c>
      <c r="G634" s="17">
        <f>'Local weather Data'!AA629</f>
        <v>128002.99166666667</v>
      </c>
      <c r="H634" s="17">
        <f>'Local weather Data'!AI629</f>
        <v>153479.35833333328</v>
      </c>
      <c r="J634" s="22">
        <v>41536</v>
      </c>
      <c r="K634" s="23">
        <f t="shared" ca="1" si="90"/>
        <v>41638</v>
      </c>
      <c r="L634" s="23">
        <f t="shared" si="84"/>
        <v>41637</v>
      </c>
      <c r="M634" s="24">
        <f t="shared" ca="1" si="87"/>
        <v>-1</v>
      </c>
      <c r="N634" s="23">
        <f t="shared" si="85"/>
        <v>41637</v>
      </c>
      <c r="O634" s="23">
        <f t="shared" si="88"/>
        <v>41637</v>
      </c>
      <c r="P634" s="23">
        <f t="shared" si="89"/>
        <v>41637</v>
      </c>
      <c r="Q634" s="35"/>
      <c r="R634" s="24">
        <f t="shared" ca="1" si="86"/>
        <v>102</v>
      </c>
    </row>
    <row r="635" spans="4:18" x14ac:dyDescent="0.25">
      <c r="D635" s="17">
        <f>'Local weather Data'!I629</f>
        <v>119120.88333333335</v>
      </c>
      <c r="E635" s="17">
        <f>'Local weather Data'!N630</f>
        <v>146832.91666666663</v>
      </c>
      <c r="F635" s="17">
        <f>'Local weather Data'!S630</f>
        <v>94269.508333333288</v>
      </c>
      <c r="G635" s="17">
        <f>'Local weather Data'!AA630</f>
        <v>128236.05833333333</v>
      </c>
      <c r="H635" s="17">
        <f>'Local weather Data'!AI630</f>
        <v>153773.75833333327</v>
      </c>
      <c r="J635" s="22">
        <v>41537</v>
      </c>
      <c r="K635" s="23">
        <f t="shared" ca="1" si="90"/>
        <v>41638</v>
      </c>
      <c r="L635" s="23">
        <f t="shared" si="84"/>
        <v>41637</v>
      </c>
      <c r="M635" s="24">
        <f t="shared" ca="1" si="87"/>
        <v>-1</v>
      </c>
      <c r="N635" s="23">
        <f t="shared" si="85"/>
        <v>41637</v>
      </c>
      <c r="O635" s="23">
        <f t="shared" si="88"/>
        <v>41637</v>
      </c>
      <c r="P635" s="23">
        <f t="shared" si="89"/>
        <v>41637</v>
      </c>
      <c r="Q635" s="35"/>
      <c r="R635" s="24">
        <f t="shared" ca="1" si="86"/>
        <v>101</v>
      </c>
    </row>
    <row r="636" spans="4:18" x14ac:dyDescent="0.25">
      <c r="D636" s="17">
        <f>'Local weather Data'!I630</f>
        <v>119353.95000000001</v>
      </c>
      <c r="E636" s="17">
        <f>'Local weather Data'!N631</f>
        <v>147120.0083333333</v>
      </c>
      <c r="F636" s="17">
        <f>'Local weather Data'!S631</f>
        <v>94434.433333333291</v>
      </c>
      <c r="G636" s="17">
        <f>'Local weather Data'!AA631</f>
        <v>128462.06666666667</v>
      </c>
      <c r="H636" s="17">
        <f>'Local weather Data'!AI631</f>
        <v>154060.84999999995</v>
      </c>
      <c r="J636" s="22">
        <v>41538</v>
      </c>
      <c r="K636" s="23">
        <f t="shared" ca="1" si="90"/>
        <v>41638</v>
      </c>
      <c r="L636" s="23">
        <f t="shared" si="84"/>
        <v>41637</v>
      </c>
      <c r="M636" s="24">
        <f t="shared" ca="1" si="87"/>
        <v>-1</v>
      </c>
      <c r="N636" s="23">
        <f t="shared" si="85"/>
        <v>41637</v>
      </c>
      <c r="O636" s="23">
        <f t="shared" si="88"/>
        <v>41637</v>
      </c>
      <c r="P636" s="23">
        <f t="shared" si="89"/>
        <v>41637</v>
      </c>
      <c r="Q636" s="35"/>
      <c r="R636" s="24">
        <f t="shared" ca="1" si="86"/>
        <v>100</v>
      </c>
    </row>
    <row r="637" spans="4:18" x14ac:dyDescent="0.25">
      <c r="D637" s="17">
        <f>'Local weather Data'!I631</f>
        <v>119579.95833333334</v>
      </c>
      <c r="E637" s="17">
        <f>'Local weather Data'!N632</f>
        <v>147399.84166666665</v>
      </c>
      <c r="F637" s="17">
        <f>'Local weather Data'!S632</f>
        <v>94592.599999999962</v>
      </c>
      <c r="G637" s="17">
        <f>'Local weather Data'!AA632</f>
        <v>128681.06666666667</v>
      </c>
      <c r="H637" s="17">
        <f>'Local weather Data'!AI632</f>
        <v>154340.68333333329</v>
      </c>
      <c r="J637" s="22">
        <v>41539</v>
      </c>
      <c r="K637" s="23">
        <f t="shared" ca="1" si="90"/>
        <v>41638</v>
      </c>
      <c r="L637" s="23">
        <f t="shared" si="84"/>
        <v>41637</v>
      </c>
      <c r="M637" s="24">
        <f t="shared" ca="1" si="87"/>
        <v>-1</v>
      </c>
      <c r="N637" s="23">
        <f t="shared" si="85"/>
        <v>41637</v>
      </c>
      <c r="O637" s="23">
        <f t="shared" si="88"/>
        <v>41637</v>
      </c>
      <c r="P637" s="23">
        <f t="shared" si="89"/>
        <v>41637</v>
      </c>
      <c r="Q637" s="35"/>
      <c r="R637" s="24">
        <f t="shared" ca="1" si="86"/>
        <v>99</v>
      </c>
    </row>
    <row r="638" spans="4:18" x14ac:dyDescent="0.25">
      <c r="D638" s="17">
        <f>'Local weather Data'!I632</f>
        <v>119798.95833333334</v>
      </c>
      <c r="E638" s="17">
        <f>'Local weather Data'!N633</f>
        <v>147672.46666666665</v>
      </c>
      <c r="F638" s="17">
        <f>'Local weather Data'!S633</f>
        <v>94744.058333333291</v>
      </c>
      <c r="G638" s="17">
        <f>'Local weather Data'!AA633</f>
        <v>128893.10833333334</v>
      </c>
      <c r="H638" s="17">
        <f>'Local weather Data'!AI633</f>
        <v>154613.30833333329</v>
      </c>
      <c r="J638" s="22">
        <v>41540</v>
      </c>
      <c r="K638" s="23">
        <f t="shared" ca="1" si="90"/>
        <v>41638</v>
      </c>
      <c r="L638" s="23">
        <f t="shared" si="84"/>
        <v>41637</v>
      </c>
      <c r="M638" s="24">
        <f t="shared" ca="1" si="87"/>
        <v>-1</v>
      </c>
      <c r="N638" s="23">
        <f t="shared" si="85"/>
        <v>41637</v>
      </c>
      <c r="O638" s="23">
        <f t="shared" si="88"/>
        <v>41637</v>
      </c>
      <c r="P638" s="23">
        <f t="shared" si="89"/>
        <v>41637</v>
      </c>
      <c r="Q638" s="35"/>
      <c r="R638" s="24">
        <f t="shared" ca="1" si="86"/>
        <v>98</v>
      </c>
    </row>
    <row r="639" spans="4:18" x14ac:dyDescent="0.25">
      <c r="D639" s="17">
        <f>'Local weather Data'!I633</f>
        <v>120011.00000000001</v>
      </c>
      <c r="E639" s="17">
        <f>'Local weather Data'!N634</f>
        <v>147937.56666666665</v>
      </c>
      <c r="F639" s="17">
        <f>'Local weather Data'!S634</f>
        <v>94888.658333333296</v>
      </c>
      <c r="G639" s="17">
        <f>'Local weather Data'!AA634</f>
        <v>129097.95833333334</v>
      </c>
      <c r="H639" s="17">
        <f>'Local weather Data'!AI634</f>
        <v>154878.4083333333</v>
      </c>
      <c r="J639" s="22">
        <v>41541</v>
      </c>
      <c r="K639" s="23">
        <f t="shared" ca="1" si="90"/>
        <v>41638</v>
      </c>
      <c r="L639" s="23">
        <f t="shared" si="84"/>
        <v>41637</v>
      </c>
      <c r="M639" s="24">
        <f t="shared" ca="1" si="87"/>
        <v>-1</v>
      </c>
      <c r="N639" s="23">
        <f t="shared" si="85"/>
        <v>41637</v>
      </c>
      <c r="O639" s="23">
        <f t="shared" si="88"/>
        <v>41637</v>
      </c>
      <c r="P639" s="23">
        <f t="shared" si="89"/>
        <v>41637</v>
      </c>
      <c r="Q639" s="35"/>
      <c r="R639" s="24">
        <f t="shared" ca="1" si="86"/>
        <v>97</v>
      </c>
    </row>
    <row r="640" spans="4:18" x14ac:dyDescent="0.25">
      <c r="D640" s="17">
        <f>'Local weather Data'!I634</f>
        <v>120215.85000000002</v>
      </c>
      <c r="E640" s="17">
        <f>'Local weather Data'!N635</f>
        <v>148201.56666666665</v>
      </c>
      <c r="F640" s="17">
        <f>'Local weather Data'!S635</f>
        <v>95032.658333333296</v>
      </c>
      <c r="G640" s="17">
        <f>'Local weather Data'!AA635</f>
        <v>129301.95833333334</v>
      </c>
      <c r="H640" s="17">
        <f>'Local weather Data'!AI635</f>
        <v>155142.4083333333</v>
      </c>
      <c r="J640" s="22">
        <v>41542</v>
      </c>
      <c r="K640" s="23">
        <f t="shared" ca="1" si="90"/>
        <v>41638</v>
      </c>
      <c r="L640" s="23">
        <f t="shared" si="84"/>
        <v>41637</v>
      </c>
      <c r="M640" s="24">
        <f t="shared" ca="1" si="87"/>
        <v>-1</v>
      </c>
      <c r="N640" s="23">
        <f t="shared" si="85"/>
        <v>41637</v>
      </c>
      <c r="O640" s="23">
        <f t="shared" si="88"/>
        <v>41637</v>
      </c>
      <c r="P640" s="23">
        <f t="shared" si="89"/>
        <v>41637</v>
      </c>
      <c r="Q640" s="35"/>
      <c r="R640" s="24">
        <f t="shared" ca="1" si="86"/>
        <v>96</v>
      </c>
    </row>
    <row r="641" spans="4:18" x14ac:dyDescent="0.25">
      <c r="D641" s="17">
        <f>'Local weather Data'!I635</f>
        <v>120419.85000000002</v>
      </c>
      <c r="E641" s="17">
        <f>'Local weather Data'!N636</f>
        <v>148452.86666666664</v>
      </c>
      <c r="F641" s="17">
        <f>'Local weather Data'!S636</f>
        <v>95164.291666666628</v>
      </c>
      <c r="G641" s="17">
        <f>'Local weather Data'!AA636</f>
        <v>129493.425</v>
      </c>
      <c r="H641" s="17">
        <f>'Local weather Data'!AI636</f>
        <v>155393.70833333328</v>
      </c>
      <c r="J641" s="22">
        <v>41543</v>
      </c>
      <c r="K641" s="23">
        <f t="shared" ca="1" si="90"/>
        <v>41638</v>
      </c>
      <c r="L641" s="23">
        <f t="shared" si="84"/>
        <v>41637</v>
      </c>
      <c r="M641" s="24">
        <f t="shared" ca="1" si="87"/>
        <v>-1</v>
      </c>
      <c r="N641" s="23">
        <f t="shared" si="85"/>
        <v>41637</v>
      </c>
      <c r="O641" s="23">
        <f t="shared" si="88"/>
        <v>41637</v>
      </c>
      <c r="P641" s="23">
        <f t="shared" si="89"/>
        <v>41637</v>
      </c>
      <c r="Q641" s="35"/>
      <c r="R641" s="24">
        <f t="shared" ca="1" si="86"/>
        <v>95</v>
      </c>
    </row>
    <row r="642" spans="4:18" x14ac:dyDescent="0.25">
      <c r="D642" s="17">
        <f>'Local weather Data'!I636</f>
        <v>120611.31666666668</v>
      </c>
      <c r="E642" s="17">
        <f>'Local weather Data'!N637</f>
        <v>148703.11666666664</v>
      </c>
      <c r="F642" s="17">
        <f>'Local weather Data'!S637</f>
        <v>95295.374999999956</v>
      </c>
      <c r="G642" s="17">
        <f>'Local weather Data'!AA637</f>
        <v>129684.09166666667</v>
      </c>
      <c r="H642" s="17">
        <f>'Local weather Data'!AI637</f>
        <v>155643.95833333328</v>
      </c>
      <c r="J642" s="22">
        <v>41544</v>
      </c>
      <c r="K642" s="23">
        <f t="shared" ca="1" si="90"/>
        <v>41638</v>
      </c>
      <c r="L642" s="23">
        <f t="shared" si="84"/>
        <v>41637</v>
      </c>
      <c r="M642" s="24">
        <f t="shared" ca="1" si="87"/>
        <v>-1</v>
      </c>
      <c r="N642" s="23">
        <f t="shared" si="85"/>
        <v>41637</v>
      </c>
      <c r="O642" s="23">
        <f t="shared" si="88"/>
        <v>41637</v>
      </c>
      <c r="P642" s="23">
        <f t="shared" si="89"/>
        <v>41637</v>
      </c>
      <c r="Q642" s="35"/>
      <c r="R642" s="24">
        <f t="shared" ca="1" si="86"/>
        <v>94</v>
      </c>
    </row>
    <row r="643" spans="4:18" x14ac:dyDescent="0.25">
      <c r="D643" s="17">
        <f>'Local weather Data'!I637</f>
        <v>120801.98333333335</v>
      </c>
      <c r="E643" s="17">
        <f>'Local weather Data'!N638</f>
        <v>148940.44999999998</v>
      </c>
      <c r="F643" s="17">
        <f>'Local weather Data'!S638</f>
        <v>95419.974999999962</v>
      </c>
      <c r="G643" s="17">
        <f>'Local weather Data'!AA638</f>
        <v>129862.09166666667</v>
      </c>
      <c r="H643" s="17">
        <f>'Local weather Data'!AI638</f>
        <v>155881.29166666663</v>
      </c>
      <c r="J643" s="22">
        <v>41545</v>
      </c>
      <c r="K643" s="23">
        <f t="shared" ca="1" si="90"/>
        <v>41638</v>
      </c>
      <c r="L643" s="23">
        <f t="shared" si="84"/>
        <v>41637</v>
      </c>
      <c r="M643" s="24">
        <f t="shared" ca="1" si="87"/>
        <v>-1</v>
      </c>
      <c r="N643" s="23">
        <f t="shared" si="85"/>
        <v>41637</v>
      </c>
      <c r="O643" s="23">
        <f t="shared" si="88"/>
        <v>41637</v>
      </c>
      <c r="P643" s="23">
        <f t="shared" si="89"/>
        <v>41637</v>
      </c>
      <c r="Q643" s="35"/>
      <c r="R643" s="24">
        <f t="shared" ca="1" si="86"/>
        <v>93</v>
      </c>
    </row>
    <row r="644" spans="4:18" x14ac:dyDescent="0.25">
      <c r="D644" s="17">
        <f>'Local weather Data'!I638</f>
        <v>120979.98333333335</v>
      </c>
      <c r="E644" s="17">
        <f>'Local weather Data'!N639</f>
        <v>149176.78333333333</v>
      </c>
      <c r="F644" s="17">
        <f>'Local weather Data'!S639</f>
        <v>95544.049999999959</v>
      </c>
      <c r="G644" s="17">
        <f>'Local weather Data'!AA639</f>
        <v>130039.34166666667</v>
      </c>
      <c r="H644" s="17">
        <f>'Local weather Data'!AI639</f>
        <v>156117.62499999997</v>
      </c>
      <c r="J644" s="22">
        <v>41546</v>
      </c>
      <c r="K644" s="23">
        <f t="shared" ca="1" si="90"/>
        <v>41638</v>
      </c>
      <c r="L644" s="23">
        <f t="shared" si="84"/>
        <v>41637</v>
      </c>
      <c r="M644" s="24">
        <f t="shared" ca="1" si="87"/>
        <v>-1</v>
      </c>
      <c r="N644" s="23">
        <f t="shared" si="85"/>
        <v>41637</v>
      </c>
      <c r="O644" s="23">
        <f t="shared" si="88"/>
        <v>41637</v>
      </c>
      <c r="P644" s="23">
        <f t="shared" si="89"/>
        <v>41637</v>
      </c>
      <c r="Q644" s="35"/>
      <c r="R644" s="24">
        <f t="shared" ca="1" si="86"/>
        <v>92</v>
      </c>
    </row>
    <row r="645" spans="4:18" x14ac:dyDescent="0.25">
      <c r="D645" s="17">
        <f>'Local weather Data'!I639</f>
        <v>121157.23333333335</v>
      </c>
      <c r="E645" s="17">
        <f>'Local weather Data'!N640</f>
        <v>149406.23333333334</v>
      </c>
      <c r="F645" s="17">
        <f>'Local weather Data'!S640</f>
        <v>95661.716666666631</v>
      </c>
      <c r="G645" s="17">
        <f>'Local weather Data'!AA640</f>
        <v>130209.95833333334</v>
      </c>
      <c r="H645" s="17">
        <f>'Local weather Data'!AI640</f>
        <v>156347.07499999998</v>
      </c>
      <c r="J645" s="22">
        <v>41547</v>
      </c>
      <c r="K645" s="23">
        <f t="shared" ca="1" si="90"/>
        <v>41638</v>
      </c>
      <c r="L645" s="23">
        <f t="shared" si="84"/>
        <v>41637</v>
      </c>
      <c r="M645" s="24">
        <f t="shared" ca="1" si="87"/>
        <v>-1</v>
      </c>
      <c r="N645" s="23">
        <f t="shared" si="85"/>
        <v>41637</v>
      </c>
      <c r="O645" s="23">
        <f t="shared" si="88"/>
        <v>41637</v>
      </c>
      <c r="P645" s="23">
        <f t="shared" si="89"/>
        <v>41637</v>
      </c>
      <c r="Q645" s="35"/>
      <c r="R645" s="24">
        <f t="shared" ca="1" si="86"/>
        <v>91</v>
      </c>
    </row>
    <row r="646" spans="4:18" x14ac:dyDescent="0.25">
      <c r="D646" s="17">
        <f>'Local weather Data'!I640</f>
        <v>121327.85000000002</v>
      </c>
      <c r="E646" s="17">
        <f>'Local weather Data'!N641</f>
        <v>149628.53333333333</v>
      </c>
      <c r="F646" s="17">
        <f>'Local weather Data'!S641</f>
        <v>95778.716666666631</v>
      </c>
      <c r="G646" s="17">
        <f>'Local weather Data'!AA641</f>
        <v>130373.75833333335</v>
      </c>
      <c r="H646" s="17">
        <f>'Local weather Data'!AI641</f>
        <v>156569.37499999997</v>
      </c>
      <c r="J646" s="22">
        <v>41548</v>
      </c>
      <c r="K646" s="23">
        <f t="shared" ca="1" si="90"/>
        <v>41638</v>
      </c>
      <c r="L646" s="23">
        <f t="shared" si="84"/>
        <v>41637</v>
      </c>
      <c r="M646" s="24">
        <f t="shared" ca="1" si="87"/>
        <v>-1</v>
      </c>
      <c r="N646" s="23">
        <f t="shared" si="85"/>
        <v>41637</v>
      </c>
      <c r="O646" s="23">
        <f t="shared" si="88"/>
        <v>41637</v>
      </c>
      <c r="P646" s="23">
        <f t="shared" si="89"/>
        <v>41637</v>
      </c>
      <c r="Q646" s="35"/>
      <c r="R646" s="24">
        <f t="shared" ca="1" si="86"/>
        <v>90</v>
      </c>
    </row>
    <row r="647" spans="4:18" x14ac:dyDescent="0.25">
      <c r="D647" s="17">
        <f>'Local weather Data'!I641</f>
        <v>121491.65000000002</v>
      </c>
      <c r="E647" s="17">
        <f>'Local weather Data'!N642</f>
        <v>149850.19999999998</v>
      </c>
      <c r="F647" s="17">
        <f>'Local weather Data'!S642</f>
        <v>95895.383333333302</v>
      </c>
      <c r="G647" s="17">
        <f>'Local weather Data'!AA642</f>
        <v>130537.09166666667</v>
      </c>
      <c r="H647" s="17">
        <f>'Local weather Data'!AI642</f>
        <v>156791.04166666663</v>
      </c>
      <c r="J647" s="22">
        <v>41549</v>
      </c>
      <c r="K647" s="23">
        <f t="shared" ca="1" si="90"/>
        <v>41638</v>
      </c>
      <c r="L647" s="23">
        <f t="shared" ref="L647:L710" si="91">LOOKUP(E647+$B$8,$E$7:$E$735,$J$7:$J$735)</f>
        <v>41637</v>
      </c>
      <c r="M647" s="24">
        <f t="shared" ca="1" si="87"/>
        <v>-1</v>
      </c>
      <c r="N647" s="23">
        <f t="shared" ref="N647:N710" si="92">LOOKUP(F647+$B$8,$F$7:$F$735,$J$7:$J$735)</f>
        <v>41637</v>
      </c>
      <c r="O647" s="23">
        <f t="shared" si="88"/>
        <v>41637</v>
      </c>
      <c r="P647" s="23">
        <f t="shared" si="89"/>
        <v>41637</v>
      </c>
      <c r="Q647" s="35"/>
      <c r="R647" s="24">
        <f t="shared" ref="R647:R710" ca="1" si="93">K647-J647</f>
        <v>89</v>
      </c>
    </row>
    <row r="648" spans="4:18" x14ac:dyDescent="0.25">
      <c r="D648" s="17">
        <f>'Local weather Data'!I642</f>
        <v>121654.98333333335</v>
      </c>
      <c r="E648" s="17">
        <f>'Local weather Data'!N643</f>
        <v>150059.29999999999</v>
      </c>
      <c r="F648" s="17">
        <f>'Local weather Data'!S643</f>
        <v>96005.74166666664</v>
      </c>
      <c r="G648" s="17">
        <f>'Local weather Data'!AA643</f>
        <v>130688.10833333334</v>
      </c>
      <c r="H648" s="17">
        <f>'Local weather Data'!AI643</f>
        <v>157000.14166666663</v>
      </c>
      <c r="J648" s="22">
        <v>41550</v>
      </c>
      <c r="K648" s="23">
        <f t="shared" ca="1" si="90"/>
        <v>41638</v>
      </c>
      <c r="L648" s="23">
        <f t="shared" si="91"/>
        <v>41637</v>
      </c>
      <c r="M648" s="24">
        <f t="shared" ref="M648:M711" ca="1" si="94">L648-K648</f>
        <v>-1</v>
      </c>
      <c r="N648" s="23">
        <f t="shared" si="92"/>
        <v>41637</v>
      </c>
      <c r="O648" s="23">
        <f t="shared" ref="O648:O711" si="95">LOOKUP(G648+$B$8,$G$7:$G$735,$J$7:$J$735)</f>
        <v>41637</v>
      </c>
      <c r="P648" s="23">
        <f t="shared" ref="P648:P711" si="96">LOOKUP(H648+$B$8,$H$7:$H$735,$J$7:$J$735)</f>
        <v>41637</v>
      </c>
      <c r="Q648" s="35"/>
      <c r="R648" s="24">
        <f t="shared" ca="1" si="93"/>
        <v>88</v>
      </c>
    </row>
    <row r="649" spans="4:18" x14ac:dyDescent="0.25">
      <c r="D649" s="17">
        <f>'Local weather Data'!I643</f>
        <v>121806.00000000001</v>
      </c>
      <c r="E649" s="17">
        <f>'Local weather Data'!N644</f>
        <v>150267.5</v>
      </c>
      <c r="F649" s="17">
        <f>'Local weather Data'!S644</f>
        <v>96115.624999999971</v>
      </c>
      <c r="G649" s="17">
        <f>'Local weather Data'!AA644</f>
        <v>130838.47500000001</v>
      </c>
      <c r="H649" s="17">
        <f>'Local weather Data'!AI644</f>
        <v>157208.34166666665</v>
      </c>
      <c r="J649" s="22">
        <v>41551</v>
      </c>
      <c r="K649" s="23">
        <f t="shared" ca="1" si="90"/>
        <v>41638</v>
      </c>
      <c r="L649" s="23">
        <f t="shared" si="91"/>
        <v>41637</v>
      </c>
      <c r="M649" s="24">
        <f t="shared" ca="1" si="94"/>
        <v>-1</v>
      </c>
      <c r="N649" s="23">
        <f t="shared" si="92"/>
        <v>41637</v>
      </c>
      <c r="O649" s="23">
        <f t="shared" si="95"/>
        <v>41637</v>
      </c>
      <c r="P649" s="23">
        <f t="shared" si="96"/>
        <v>41637</v>
      </c>
      <c r="Q649" s="35"/>
      <c r="R649" s="24">
        <f t="shared" ca="1" si="93"/>
        <v>87</v>
      </c>
    </row>
    <row r="650" spans="4:18" x14ac:dyDescent="0.25">
      <c r="D650" s="17">
        <f>'Local weather Data'!I644</f>
        <v>121956.36666666668</v>
      </c>
      <c r="E650" s="17">
        <f>'Local weather Data'!N645</f>
        <v>150463.28333333333</v>
      </c>
      <c r="F650" s="17">
        <f>'Local weather Data'!S645</f>
        <v>96219.274999999965</v>
      </c>
      <c r="G650" s="17">
        <f>'Local weather Data'!AA645</f>
        <v>130976.675</v>
      </c>
      <c r="H650" s="17">
        <f>'Local weather Data'!AI645</f>
        <v>157404.12499999997</v>
      </c>
      <c r="J650" s="22">
        <v>41552</v>
      </c>
      <c r="K650" s="23">
        <f t="shared" ca="1" si="90"/>
        <v>41638</v>
      </c>
      <c r="L650" s="23">
        <f t="shared" si="91"/>
        <v>41637</v>
      </c>
      <c r="M650" s="24">
        <f t="shared" ca="1" si="94"/>
        <v>-1</v>
      </c>
      <c r="N650" s="23">
        <f t="shared" si="92"/>
        <v>41637</v>
      </c>
      <c r="O650" s="23">
        <f t="shared" si="95"/>
        <v>41637</v>
      </c>
      <c r="P650" s="23">
        <f t="shared" si="96"/>
        <v>41637</v>
      </c>
      <c r="Q650" s="35"/>
      <c r="R650" s="24">
        <f t="shared" ca="1" si="93"/>
        <v>86</v>
      </c>
    </row>
    <row r="651" spans="4:18" x14ac:dyDescent="0.25">
      <c r="D651" s="17">
        <f>'Local weather Data'!I645</f>
        <v>122094.56666666668</v>
      </c>
      <c r="E651" s="17">
        <f>'Local weather Data'!N646</f>
        <v>150658.21666666665</v>
      </c>
      <c r="F651" s="17">
        <f>'Local weather Data'!S646</f>
        <v>96322.474999999962</v>
      </c>
      <c r="G651" s="17">
        <f>'Local weather Data'!AA646</f>
        <v>131114.27499999999</v>
      </c>
      <c r="H651" s="17">
        <f>'Local weather Data'!AI646</f>
        <v>157599.05833333329</v>
      </c>
      <c r="J651" s="22">
        <v>41553</v>
      </c>
      <c r="K651" s="23">
        <f t="shared" ca="1" si="90"/>
        <v>41638</v>
      </c>
      <c r="L651" s="23">
        <f t="shared" si="91"/>
        <v>41637</v>
      </c>
      <c r="M651" s="24">
        <f t="shared" ca="1" si="94"/>
        <v>-1</v>
      </c>
      <c r="N651" s="23">
        <f t="shared" si="92"/>
        <v>41637</v>
      </c>
      <c r="O651" s="23">
        <f t="shared" si="95"/>
        <v>41637</v>
      </c>
      <c r="P651" s="23">
        <f t="shared" si="96"/>
        <v>41637</v>
      </c>
      <c r="Q651" s="35"/>
      <c r="R651" s="24">
        <f t="shared" ca="1" si="93"/>
        <v>85</v>
      </c>
    </row>
    <row r="652" spans="4:18" x14ac:dyDescent="0.25">
      <c r="D652" s="17">
        <f>'Local weather Data'!I646</f>
        <v>122232.16666666669</v>
      </c>
      <c r="E652" s="17">
        <f>'Local weather Data'!N647</f>
        <v>150840.8833333333</v>
      </c>
      <c r="F652" s="17">
        <f>'Local weather Data'!S647</f>
        <v>96419.516666666634</v>
      </c>
      <c r="G652" s="17">
        <f>'Local weather Data'!AA647</f>
        <v>131239.85833333334</v>
      </c>
      <c r="H652" s="17">
        <f>'Local weather Data'!AI647</f>
        <v>157781.72499999995</v>
      </c>
      <c r="J652" s="22">
        <v>41554</v>
      </c>
      <c r="K652" s="23">
        <f t="shared" ca="1" si="90"/>
        <v>41638</v>
      </c>
      <c r="L652" s="23">
        <f t="shared" si="91"/>
        <v>41637</v>
      </c>
      <c r="M652" s="24">
        <f t="shared" ca="1" si="94"/>
        <v>-1</v>
      </c>
      <c r="N652" s="23">
        <f t="shared" si="92"/>
        <v>41637</v>
      </c>
      <c r="O652" s="23">
        <f t="shared" si="95"/>
        <v>41637</v>
      </c>
      <c r="P652" s="23">
        <f t="shared" si="96"/>
        <v>41637</v>
      </c>
      <c r="Q652" s="35"/>
      <c r="R652" s="24">
        <f t="shared" ca="1" si="93"/>
        <v>84</v>
      </c>
    </row>
    <row r="653" spans="4:18" x14ac:dyDescent="0.25">
      <c r="D653" s="17">
        <f>'Local weather Data'!I647</f>
        <v>122357.75000000001</v>
      </c>
      <c r="E653" s="17">
        <f>'Local weather Data'!N648</f>
        <v>151022.74999999997</v>
      </c>
      <c r="F653" s="17">
        <f>'Local weather Data'!S648</f>
        <v>96516.133333333302</v>
      </c>
      <c r="G653" s="17">
        <f>'Local weather Data'!AA648</f>
        <v>131364.89166666666</v>
      </c>
      <c r="H653" s="17">
        <f>'Local weather Data'!AI648</f>
        <v>157963.59166666662</v>
      </c>
      <c r="J653" s="22">
        <v>41555</v>
      </c>
      <c r="K653" s="23">
        <f t="shared" ca="1" si="90"/>
        <v>41638</v>
      </c>
      <c r="L653" s="23">
        <f t="shared" si="91"/>
        <v>41637</v>
      </c>
      <c r="M653" s="24">
        <f t="shared" ca="1" si="94"/>
        <v>-1</v>
      </c>
      <c r="N653" s="23">
        <f t="shared" si="92"/>
        <v>41637</v>
      </c>
      <c r="O653" s="23">
        <f t="shared" si="95"/>
        <v>41637</v>
      </c>
      <c r="P653" s="23">
        <f t="shared" si="96"/>
        <v>41637</v>
      </c>
      <c r="Q653" s="35"/>
      <c r="R653" s="24">
        <f t="shared" ca="1" si="93"/>
        <v>83</v>
      </c>
    </row>
    <row r="654" spans="4:18" x14ac:dyDescent="0.25">
      <c r="D654" s="17">
        <f>'Local weather Data'!I648</f>
        <v>122482.78333333335</v>
      </c>
      <c r="E654" s="17">
        <f>'Local weather Data'!N649</f>
        <v>151192.49999999997</v>
      </c>
      <c r="F654" s="17">
        <f>'Local weather Data'!S649</f>
        <v>96606.666666666642</v>
      </c>
      <c r="G654" s="17">
        <f>'Local weather Data'!AA649</f>
        <v>131483.71666666667</v>
      </c>
      <c r="H654" s="17">
        <f>'Local weather Data'!AI649</f>
        <v>158133.34166666662</v>
      </c>
      <c r="J654" s="22">
        <v>41556</v>
      </c>
      <c r="K654" s="23">
        <f t="shared" ca="1" si="90"/>
        <v>41638</v>
      </c>
      <c r="L654" s="23">
        <f t="shared" si="91"/>
        <v>41637</v>
      </c>
      <c r="M654" s="24">
        <f t="shared" ca="1" si="94"/>
        <v>-1</v>
      </c>
      <c r="N654" s="23">
        <f t="shared" si="92"/>
        <v>41637</v>
      </c>
      <c r="O654" s="23">
        <f t="shared" si="95"/>
        <v>41637</v>
      </c>
      <c r="P654" s="23">
        <f t="shared" si="96"/>
        <v>41637</v>
      </c>
      <c r="Q654" s="35"/>
      <c r="R654" s="24">
        <f t="shared" ca="1" si="93"/>
        <v>82</v>
      </c>
    </row>
    <row r="655" spans="4:18" x14ac:dyDescent="0.25">
      <c r="D655" s="17">
        <f>'Local weather Data'!I649</f>
        <v>122601.60833333335</v>
      </c>
      <c r="E655" s="17">
        <f>'Local weather Data'!N650</f>
        <v>151361.74999999997</v>
      </c>
      <c r="F655" s="17">
        <f>'Local weather Data'!S650</f>
        <v>96696.933333333305</v>
      </c>
      <c r="G655" s="17">
        <f>'Local weather Data'!AA650</f>
        <v>131602.19166666668</v>
      </c>
      <c r="H655" s="17">
        <f>'Local weather Data'!AI650</f>
        <v>158302.59166666662</v>
      </c>
      <c r="J655" s="22">
        <v>41557</v>
      </c>
      <c r="K655" s="23">
        <f t="shared" ca="1" si="90"/>
        <v>41638</v>
      </c>
      <c r="L655" s="23">
        <f t="shared" si="91"/>
        <v>41637</v>
      </c>
      <c r="M655" s="24">
        <f t="shared" ca="1" si="94"/>
        <v>-1</v>
      </c>
      <c r="N655" s="23">
        <f t="shared" si="92"/>
        <v>41637</v>
      </c>
      <c r="O655" s="23">
        <f t="shared" si="95"/>
        <v>41637</v>
      </c>
      <c r="P655" s="23">
        <f t="shared" si="96"/>
        <v>41637</v>
      </c>
      <c r="Q655" s="35"/>
      <c r="R655" s="24">
        <f t="shared" ca="1" si="93"/>
        <v>81</v>
      </c>
    </row>
    <row r="656" spans="4:18" x14ac:dyDescent="0.25">
      <c r="D656" s="17">
        <f>'Local weather Data'!I650</f>
        <v>122720.08333333336</v>
      </c>
      <c r="E656" s="17">
        <f>'Local weather Data'!N651</f>
        <v>151529.99999999997</v>
      </c>
      <c r="F656" s="17">
        <f>'Local weather Data'!S651</f>
        <v>96786.666666666642</v>
      </c>
      <c r="G656" s="17">
        <f>'Local weather Data'!AA651</f>
        <v>131719.96666666667</v>
      </c>
      <c r="H656" s="17">
        <f>'Local weather Data'!AI651</f>
        <v>158470.84166666662</v>
      </c>
      <c r="J656" s="22">
        <v>41558</v>
      </c>
      <c r="K656" s="23">
        <f t="shared" ca="1" si="90"/>
        <v>41638</v>
      </c>
      <c r="L656" s="23">
        <f t="shared" si="91"/>
        <v>41637</v>
      </c>
      <c r="M656" s="24">
        <f t="shared" ca="1" si="94"/>
        <v>-1</v>
      </c>
      <c r="N656" s="23">
        <f t="shared" si="92"/>
        <v>41637</v>
      </c>
      <c r="O656" s="23">
        <f t="shared" si="95"/>
        <v>41637</v>
      </c>
      <c r="P656" s="23">
        <f t="shared" si="96"/>
        <v>41637</v>
      </c>
      <c r="Q656" s="35"/>
      <c r="R656" s="24">
        <f t="shared" ca="1" si="93"/>
        <v>80</v>
      </c>
    </row>
    <row r="657" spans="4:18" x14ac:dyDescent="0.25">
      <c r="D657" s="17">
        <f>'Local weather Data'!I651</f>
        <v>122837.85833333335</v>
      </c>
      <c r="E657" s="17">
        <f>'Local weather Data'!N652</f>
        <v>151686.33333333331</v>
      </c>
      <c r="F657" s="17">
        <f>'Local weather Data'!S652</f>
        <v>96870.416666666642</v>
      </c>
      <c r="G657" s="17">
        <f>'Local weather Data'!AA652</f>
        <v>131831.63333333333</v>
      </c>
      <c r="H657" s="17">
        <f>'Local weather Data'!AI652</f>
        <v>158627.17499999996</v>
      </c>
      <c r="J657" s="22">
        <v>41559</v>
      </c>
      <c r="K657" s="23">
        <f t="shared" ca="1" si="90"/>
        <v>41638</v>
      </c>
      <c r="L657" s="23">
        <f t="shared" si="91"/>
        <v>41637</v>
      </c>
      <c r="M657" s="24">
        <f t="shared" ca="1" si="94"/>
        <v>-1</v>
      </c>
      <c r="N657" s="23">
        <f t="shared" si="92"/>
        <v>41637</v>
      </c>
      <c r="O657" s="23">
        <f t="shared" si="95"/>
        <v>41637</v>
      </c>
      <c r="P657" s="23">
        <f t="shared" si="96"/>
        <v>41637</v>
      </c>
      <c r="Q657" s="35"/>
      <c r="R657" s="24">
        <f t="shared" ca="1" si="93"/>
        <v>79</v>
      </c>
    </row>
    <row r="658" spans="4:18" x14ac:dyDescent="0.25">
      <c r="D658" s="17">
        <f>'Local weather Data'!I652</f>
        <v>122949.52500000002</v>
      </c>
      <c r="E658" s="17">
        <f>'Local weather Data'!N653</f>
        <v>151842.19999999998</v>
      </c>
      <c r="F658" s="17">
        <f>'Local weather Data'!S653</f>
        <v>96953.916666666642</v>
      </c>
      <c r="G658" s="17">
        <f>'Local weather Data'!AA653</f>
        <v>131942.96666666667</v>
      </c>
      <c r="H658" s="17">
        <f>'Local weather Data'!AI653</f>
        <v>158783.04166666663</v>
      </c>
      <c r="J658" s="22">
        <v>41560</v>
      </c>
      <c r="K658" s="23">
        <f t="shared" ca="1" si="90"/>
        <v>41638</v>
      </c>
      <c r="L658" s="23">
        <f t="shared" si="91"/>
        <v>41637</v>
      </c>
      <c r="M658" s="24">
        <f t="shared" ca="1" si="94"/>
        <v>-1</v>
      </c>
      <c r="N658" s="23">
        <f t="shared" si="92"/>
        <v>41637</v>
      </c>
      <c r="O658" s="23">
        <f t="shared" si="95"/>
        <v>41637</v>
      </c>
      <c r="P658" s="23">
        <f t="shared" si="96"/>
        <v>41637</v>
      </c>
      <c r="Q658" s="35"/>
      <c r="R658" s="24">
        <f t="shared" ca="1" si="93"/>
        <v>78</v>
      </c>
    </row>
    <row r="659" spans="4:18" x14ac:dyDescent="0.25">
      <c r="D659" s="17">
        <f>'Local weather Data'!I653</f>
        <v>123060.85833333335</v>
      </c>
      <c r="E659" s="17">
        <f>'Local weather Data'!N654</f>
        <v>151991.82499999998</v>
      </c>
      <c r="F659" s="17">
        <f>'Local weather Data'!S654</f>
        <v>97031.499999999971</v>
      </c>
      <c r="G659" s="17">
        <f>'Local weather Data'!AA654</f>
        <v>132048.25833333333</v>
      </c>
      <c r="H659" s="17">
        <f>'Local weather Data'!AI654</f>
        <v>158932.66666666663</v>
      </c>
      <c r="J659" s="22">
        <v>41561</v>
      </c>
      <c r="K659" s="23">
        <f t="shared" ca="1" si="90"/>
        <v>41638</v>
      </c>
      <c r="L659" s="23">
        <f t="shared" si="91"/>
        <v>41637</v>
      </c>
      <c r="M659" s="24">
        <f t="shared" ca="1" si="94"/>
        <v>-1</v>
      </c>
      <c r="N659" s="23">
        <f t="shared" si="92"/>
        <v>41637</v>
      </c>
      <c r="O659" s="23">
        <f t="shared" si="95"/>
        <v>41637</v>
      </c>
      <c r="P659" s="23">
        <f t="shared" si="96"/>
        <v>41637</v>
      </c>
      <c r="Q659" s="35"/>
      <c r="R659" s="24">
        <f t="shared" ca="1" si="93"/>
        <v>77</v>
      </c>
    </row>
    <row r="660" spans="4:18" x14ac:dyDescent="0.25">
      <c r="D660" s="17">
        <f>'Local weather Data'!I654</f>
        <v>123166.15000000002</v>
      </c>
      <c r="E660" s="17">
        <f>'Local weather Data'!N655</f>
        <v>152135.04166666666</v>
      </c>
      <c r="F660" s="17">
        <f>'Local weather Data'!S655</f>
        <v>97108.61666666664</v>
      </c>
      <c r="G660" s="17">
        <f>'Local weather Data'!AA655</f>
        <v>132152.91666666666</v>
      </c>
      <c r="H660" s="17">
        <f>'Local weather Data'!AI655</f>
        <v>159075.8833333333</v>
      </c>
      <c r="J660" s="22">
        <v>41562</v>
      </c>
      <c r="K660" s="23">
        <f t="shared" ref="K660:K723" ca="1" si="97">LOOKUP(D661+$B$8,$D$7:$D$736,$J$7:$J$735)</f>
        <v>41638</v>
      </c>
      <c r="L660" s="23">
        <f t="shared" si="91"/>
        <v>41637</v>
      </c>
      <c r="M660" s="24">
        <f t="shared" ca="1" si="94"/>
        <v>-1</v>
      </c>
      <c r="N660" s="23">
        <f t="shared" si="92"/>
        <v>41637</v>
      </c>
      <c r="O660" s="23">
        <f t="shared" si="95"/>
        <v>41637</v>
      </c>
      <c r="P660" s="23">
        <f t="shared" si="96"/>
        <v>41637</v>
      </c>
      <c r="Q660" s="35"/>
      <c r="R660" s="24">
        <f t="shared" ca="1" si="93"/>
        <v>76</v>
      </c>
    </row>
    <row r="661" spans="4:18" x14ac:dyDescent="0.25">
      <c r="D661" s="17">
        <f>'Local weather Data'!I655</f>
        <v>123270.80833333336</v>
      </c>
      <c r="E661" s="17">
        <f>'Local weather Data'!N656</f>
        <v>152272.33333333331</v>
      </c>
      <c r="F661" s="17">
        <f>'Local weather Data'!S656</f>
        <v>97180.008333333302</v>
      </c>
      <c r="G661" s="17">
        <f>'Local weather Data'!AA656</f>
        <v>132251.76666666666</v>
      </c>
      <c r="H661" s="17">
        <f>'Local weather Data'!AI656</f>
        <v>159213.17499999996</v>
      </c>
      <c r="J661" s="22">
        <v>41563</v>
      </c>
      <c r="K661" s="23">
        <f t="shared" ca="1" si="97"/>
        <v>41638</v>
      </c>
      <c r="L661" s="23">
        <f t="shared" si="91"/>
        <v>41637</v>
      </c>
      <c r="M661" s="24">
        <f t="shared" ca="1" si="94"/>
        <v>-1</v>
      </c>
      <c r="N661" s="23">
        <f t="shared" si="92"/>
        <v>41637</v>
      </c>
      <c r="O661" s="23">
        <f t="shared" si="95"/>
        <v>41637</v>
      </c>
      <c r="P661" s="23">
        <f t="shared" si="96"/>
        <v>41637</v>
      </c>
      <c r="Q661" s="35"/>
      <c r="R661" s="24">
        <f t="shared" ca="1" si="93"/>
        <v>75</v>
      </c>
    </row>
    <row r="662" spans="4:18" x14ac:dyDescent="0.25">
      <c r="D662" s="17">
        <f>'Local weather Data'!I656</f>
        <v>123369.65833333337</v>
      </c>
      <c r="E662" s="17">
        <f>'Local weather Data'!N657</f>
        <v>152408.99999999997</v>
      </c>
      <c r="F662" s="17">
        <f>'Local weather Data'!S657</f>
        <v>97251.074999999968</v>
      </c>
      <c r="G662" s="17">
        <f>'Local weather Data'!AA657</f>
        <v>132350.16666666666</v>
      </c>
      <c r="H662" s="17">
        <f>'Local weather Data'!AI657</f>
        <v>159349.84166666662</v>
      </c>
      <c r="J662" s="22">
        <v>41564</v>
      </c>
      <c r="K662" s="23">
        <f t="shared" ca="1" si="97"/>
        <v>41638</v>
      </c>
      <c r="L662" s="23">
        <f t="shared" si="91"/>
        <v>41637</v>
      </c>
      <c r="M662" s="24">
        <f t="shared" ca="1" si="94"/>
        <v>-1</v>
      </c>
      <c r="N662" s="23">
        <f t="shared" si="92"/>
        <v>41637</v>
      </c>
      <c r="O662" s="23">
        <f t="shared" si="95"/>
        <v>41637</v>
      </c>
      <c r="P662" s="23">
        <f t="shared" si="96"/>
        <v>41637</v>
      </c>
      <c r="Q662" s="35"/>
      <c r="R662" s="24">
        <f t="shared" ca="1" si="93"/>
        <v>74</v>
      </c>
    </row>
    <row r="663" spans="4:18" x14ac:dyDescent="0.25">
      <c r="D663" s="17">
        <f>'Local weather Data'!I657</f>
        <v>123468.05833333336</v>
      </c>
      <c r="E663" s="17">
        <f>'Local weather Data'!N658</f>
        <v>152539.59999999998</v>
      </c>
      <c r="F663" s="17">
        <f>'Local weather Data'!S658</f>
        <v>97321.816666666637</v>
      </c>
      <c r="G663" s="17">
        <f>'Local weather Data'!AA658</f>
        <v>132448.11666666667</v>
      </c>
      <c r="H663" s="17">
        <f>'Local weather Data'!AI658</f>
        <v>159480.44166666662</v>
      </c>
      <c r="J663" s="22">
        <v>41565</v>
      </c>
      <c r="K663" s="23">
        <f t="shared" ca="1" si="97"/>
        <v>41638</v>
      </c>
      <c r="L663" s="23">
        <f t="shared" si="91"/>
        <v>41637</v>
      </c>
      <c r="M663" s="24">
        <f t="shared" ca="1" si="94"/>
        <v>-1</v>
      </c>
      <c r="N663" s="23">
        <f t="shared" si="92"/>
        <v>41637</v>
      </c>
      <c r="O663" s="23">
        <f t="shared" si="95"/>
        <v>41637</v>
      </c>
      <c r="P663" s="23">
        <f t="shared" si="96"/>
        <v>41637</v>
      </c>
      <c r="Q663" s="35"/>
      <c r="R663" s="24">
        <f t="shared" ca="1" si="93"/>
        <v>73</v>
      </c>
    </row>
    <row r="664" spans="4:18" x14ac:dyDescent="0.25">
      <c r="D664" s="17">
        <f>'Local weather Data'!I658</f>
        <v>123566.00833333336</v>
      </c>
      <c r="E664" s="17">
        <f>'Local weather Data'!N659</f>
        <v>152664.18333333332</v>
      </c>
      <c r="F664" s="17">
        <f>'Local weather Data'!S659</f>
        <v>97386.816666666637</v>
      </c>
      <c r="G664" s="17">
        <f>'Local weather Data'!AA659</f>
        <v>132540.20000000001</v>
      </c>
      <c r="H664" s="17">
        <f>'Local weather Data'!AI659</f>
        <v>159605.02499999997</v>
      </c>
      <c r="J664" s="22">
        <v>41566</v>
      </c>
      <c r="K664" s="23">
        <f t="shared" ca="1" si="97"/>
        <v>41638</v>
      </c>
      <c r="L664" s="23">
        <f t="shared" si="91"/>
        <v>41637</v>
      </c>
      <c r="M664" s="24">
        <f t="shared" ca="1" si="94"/>
        <v>-1</v>
      </c>
      <c r="N664" s="23">
        <f t="shared" si="92"/>
        <v>41637</v>
      </c>
      <c r="O664" s="23">
        <f t="shared" si="95"/>
        <v>41637</v>
      </c>
      <c r="P664" s="23">
        <f t="shared" si="96"/>
        <v>41637</v>
      </c>
      <c r="Q664" s="35"/>
      <c r="R664" s="24">
        <f t="shared" ca="1" si="93"/>
        <v>72</v>
      </c>
    </row>
    <row r="665" spans="4:18" x14ac:dyDescent="0.25">
      <c r="D665" s="17">
        <f>'Local weather Data'!I659</f>
        <v>123658.09166666669</v>
      </c>
      <c r="E665" s="17">
        <f>'Local weather Data'!N660</f>
        <v>152788.19166666665</v>
      </c>
      <c r="F665" s="17">
        <f>'Local weather Data'!S660</f>
        <v>97451.516666666634</v>
      </c>
      <c r="G665" s="17">
        <f>'Local weather Data'!AA660</f>
        <v>132631.85833333334</v>
      </c>
      <c r="H665" s="17">
        <f>'Local weather Data'!AI660</f>
        <v>159729.0333333333</v>
      </c>
      <c r="J665" s="22">
        <v>41567</v>
      </c>
      <c r="K665" s="23">
        <f t="shared" ca="1" si="97"/>
        <v>41638</v>
      </c>
      <c r="L665" s="23">
        <f t="shared" si="91"/>
        <v>41637</v>
      </c>
      <c r="M665" s="24">
        <f t="shared" ca="1" si="94"/>
        <v>-1</v>
      </c>
      <c r="N665" s="23">
        <f t="shared" si="92"/>
        <v>41637</v>
      </c>
      <c r="O665" s="23">
        <f t="shared" si="95"/>
        <v>41637</v>
      </c>
      <c r="P665" s="23">
        <f t="shared" si="96"/>
        <v>41637</v>
      </c>
      <c r="Q665" s="35"/>
      <c r="R665" s="24">
        <f t="shared" ca="1" si="93"/>
        <v>71</v>
      </c>
    </row>
    <row r="666" spans="4:18" x14ac:dyDescent="0.25">
      <c r="D666" s="17">
        <f>'Local weather Data'!I660</f>
        <v>123749.75000000003</v>
      </c>
      <c r="E666" s="17">
        <f>'Local weather Data'!N661</f>
        <v>152901.06666666665</v>
      </c>
      <c r="F666" s="17">
        <f>'Local weather Data'!S661</f>
        <v>97510.641666666634</v>
      </c>
      <c r="G666" s="17">
        <f>'Local weather Data'!AA661</f>
        <v>132717.85833333334</v>
      </c>
      <c r="H666" s="17">
        <f>'Local weather Data'!AI661</f>
        <v>159841.9083333333</v>
      </c>
      <c r="J666" s="22">
        <v>41568</v>
      </c>
      <c r="K666" s="23">
        <f t="shared" ca="1" si="97"/>
        <v>41638</v>
      </c>
      <c r="L666" s="23">
        <f t="shared" si="91"/>
        <v>41637</v>
      </c>
      <c r="M666" s="24">
        <f t="shared" ca="1" si="94"/>
        <v>-1</v>
      </c>
      <c r="N666" s="23">
        <f t="shared" si="92"/>
        <v>41637</v>
      </c>
      <c r="O666" s="23">
        <f t="shared" si="95"/>
        <v>41637</v>
      </c>
      <c r="P666" s="23">
        <f t="shared" si="96"/>
        <v>41637</v>
      </c>
      <c r="Q666" s="35"/>
      <c r="R666" s="24">
        <f t="shared" ca="1" si="93"/>
        <v>70</v>
      </c>
    </row>
    <row r="667" spans="4:18" x14ac:dyDescent="0.25">
      <c r="D667" s="17">
        <f>'Local weather Data'!I661</f>
        <v>123835.75000000003</v>
      </c>
      <c r="E667" s="17">
        <f>'Local weather Data'!N662</f>
        <v>153013.41666666666</v>
      </c>
      <c r="F667" s="17">
        <f>'Local weather Data'!S662</f>
        <v>97569.49166666664</v>
      </c>
      <c r="G667" s="17">
        <f>'Local weather Data'!AA662</f>
        <v>132803.45833333334</v>
      </c>
      <c r="H667" s="17">
        <f>'Local weather Data'!AI662</f>
        <v>159954.2583333333</v>
      </c>
      <c r="J667" s="22">
        <v>41569</v>
      </c>
      <c r="K667" s="23">
        <f t="shared" ca="1" si="97"/>
        <v>41638</v>
      </c>
      <c r="L667" s="23">
        <f t="shared" si="91"/>
        <v>41637</v>
      </c>
      <c r="M667" s="24">
        <f t="shared" ca="1" si="94"/>
        <v>-1</v>
      </c>
      <c r="N667" s="23">
        <f t="shared" si="92"/>
        <v>41637</v>
      </c>
      <c r="O667" s="23">
        <f t="shared" si="95"/>
        <v>41637</v>
      </c>
      <c r="P667" s="23">
        <f t="shared" si="96"/>
        <v>41637</v>
      </c>
      <c r="Q667" s="35"/>
      <c r="R667" s="24">
        <f t="shared" ca="1" si="93"/>
        <v>69</v>
      </c>
    </row>
    <row r="668" spans="4:18" x14ac:dyDescent="0.25">
      <c r="D668" s="17">
        <f>'Local weather Data'!I662</f>
        <v>123921.35000000003</v>
      </c>
      <c r="E668" s="17">
        <f>'Local weather Data'!N663</f>
        <v>153125.24166666667</v>
      </c>
      <c r="F668" s="17">
        <f>'Local weather Data'!S663</f>
        <v>97628.066666666637</v>
      </c>
      <c r="G668" s="17">
        <f>'Local weather Data'!AA663</f>
        <v>132888.65833333335</v>
      </c>
      <c r="H668" s="17">
        <f>'Local weather Data'!AI663</f>
        <v>160066.08333333331</v>
      </c>
      <c r="J668" s="22">
        <v>41570</v>
      </c>
      <c r="K668" s="23">
        <f t="shared" ca="1" si="97"/>
        <v>41638</v>
      </c>
      <c r="L668" s="23">
        <f t="shared" si="91"/>
        <v>41637</v>
      </c>
      <c r="M668" s="24">
        <f t="shared" ca="1" si="94"/>
        <v>-1</v>
      </c>
      <c r="N668" s="23">
        <f t="shared" si="92"/>
        <v>41637</v>
      </c>
      <c r="O668" s="23">
        <f t="shared" si="95"/>
        <v>41637</v>
      </c>
      <c r="P668" s="23">
        <f t="shared" si="96"/>
        <v>41637</v>
      </c>
      <c r="Q668" s="35"/>
      <c r="R668" s="24">
        <f t="shared" ca="1" si="93"/>
        <v>68</v>
      </c>
    </row>
    <row r="669" spans="4:18" x14ac:dyDescent="0.25">
      <c r="D669" s="17">
        <f>'Local weather Data'!I663</f>
        <v>124006.55000000003</v>
      </c>
      <c r="E669" s="17">
        <f>'Local weather Data'!N664</f>
        <v>153231.24166666667</v>
      </c>
      <c r="F669" s="17">
        <f>'Local weather Data'!S664</f>
        <v>97681.066666666637</v>
      </c>
      <c r="G669" s="17">
        <f>'Local weather Data'!AA664</f>
        <v>132968.15833333335</v>
      </c>
      <c r="H669" s="17">
        <f>'Local weather Data'!AI664</f>
        <v>160172.08333333331</v>
      </c>
      <c r="J669" s="22">
        <v>41571</v>
      </c>
      <c r="K669" s="23">
        <f t="shared" ca="1" si="97"/>
        <v>41638</v>
      </c>
      <c r="L669" s="23">
        <f t="shared" si="91"/>
        <v>41637</v>
      </c>
      <c r="M669" s="24">
        <f t="shared" ca="1" si="94"/>
        <v>-1</v>
      </c>
      <c r="N669" s="23">
        <f t="shared" si="92"/>
        <v>41637</v>
      </c>
      <c r="O669" s="23">
        <f t="shared" si="95"/>
        <v>41637</v>
      </c>
      <c r="P669" s="23">
        <f t="shared" si="96"/>
        <v>41637</v>
      </c>
      <c r="Q669" s="35"/>
      <c r="R669" s="24">
        <f t="shared" ca="1" si="93"/>
        <v>67</v>
      </c>
    </row>
    <row r="670" spans="4:18" x14ac:dyDescent="0.25">
      <c r="D670" s="17">
        <f>'Local weather Data'!I664</f>
        <v>124086.05000000003</v>
      </c>
      <c r="E670" s="17">
        <f>'Local weather Data'!N665</f>
        <v>153336.90833333333</v>
      </c>
      <c r="F670" s="17">
        <f>'Local weather Data'!S665</f>
        <v>97733.899999999965</v>
      </c>
      <c r="G670" s="17">
        <f>'Local weather Data'!AA665</f>
        <v>133047.40833333335</v>
      </c>
      <c r="H670" s="17">
        <f>'Local weather Data'!AI665</f>
        <v>160277.74999999997</v>
      </c>
      <c r="J670" s="22">
        <v>41572</v>
      </c>
      <c r="K670" s="23">
        <f t="shared" ca="1" si="97"/>
        <v>41638</v>
      </c>
      <c r="L670" s="23">
        <f t="shared" si="91"/>
        <v>41637</v>
      </c>
      <c r="M670" s="24">
        <f t="shared" ca="1" si="94"/>
        <v>-1</v>
      </c>
      <c r="N670" s="23">
        <f t="shared" si="92"/>
        <v>41637</v>
      </c>
      <c r="O670" s="23">
        <f t="shared" si="95"/>
        <v>41637</v>
      </c>
      <c r="P670" s="23">
        <f t="shared" si="96"/>
        <v>41637</v>
      </c>
      <c r="Q670" s="35"/>
      <c r="R670" s="24">
        <f t="shared" ca="1" si="93"/>
        <v>66</v>
      </c>
    </row>
    <row r="671" spans="4:18" x14ac:dyDescent="0.25">
      <c r="D671" s="17">
        <f>'Local weather Data'!I665</f>
        <v>124165.30000000003</v>
      </c>
      <c r="E671" s="17">
        <f>'Local weather Data'!N666</f>
        <v>153436.81666666665</v>
      </c>
      <c r="F671" s="17">
        <f>'Local weather Data'!S666</f>
        <v>97781.224999999962</v>
      </c>
      <c r="G671" s="17">
        <f>'Local weather Data'!AA666</f>
        <v>133121.02500000002</v>
      </c>
      <c r="H671" s="17">
        <f>'Local weather Data'!AI666</f>
        <v>160377.6583333333</v>
      </c>
      <c r="J671" s="22">
        <v>41573</v>
      </c>
      <c r="K671" s="23">
        <f t="shared" ca="1" si="97"/>
        <v>41638</v>
      </c>
      <c r="L671" s="23">
        <f t="shared" si="91"/>
        <v>41637</v>
      </c>
      <c r="M671" s="24">
        <f t="shared" ca="1" si="94"/>
        <v>-1</v>
      </c>
      <c r="N671" s="23">
        <f t="shared" si="92"/>
        <v>41637</v>
      </c>
      <c r="O671" s="23">
        <f t="shared" si="95"/>
        <v>41637</v>
      </c>
      <c r="P671" s="23">
        <f t="shared" si="96"/>
        <v>41637</v>
      </c>
      <c r="Q671" s="35"/>
      <c r="R671" s="24">
        <f t="shared" ca="1" si="93"/>
        <v>65</v>
      </c>
    </row>
    <row r="672" spans="4:18" x14ac:dyDescent="0.25">
      <c r="D672" s="17">
        <f>'Local weather Data'!I666</f>
        <v>124238.9166666667</v>
      </c>
      <c r="E672" s="17">
        <f>'Local weather Data'!N667</f>
        <v>153536.24999999997</v>
      </c>
      <c r="F672" s="17">
        <f>'Local weather Data'!S667</f>
        <v>97828.324999999968</v>
      </c>
      <c r="G672" s="17">
        <f>'Local weather Data'!AA667</f>
        <v>133194.29166666669</v>
      </c>
      <c r="H672" s="17">
        <f>'Local weather Data'!AI667</f>
        <v>160477.09166666662</v>
      </c>
      <c r="J672" s="22">
        <v>41574</v>
      </c>
      <c r="K672" s="23">
        <f t="shared" ca="1" si="97"/>
        <v>41638</v>
      </c>
      <c r="L672" s="23">
        <f t="shared" si="91"/>
        <v>41637</v>
      </c>
      <c r="M672" s="24">
        <f t="shared" ca="1" si="94"/>
        <v>-1</v>
      </c>
      <c r="N672" s="23">
        <f t="shared" si="92"/>
        <v>41637</v>
      </c>
      <c r="O672" s="23">
        <f t="shared" si="95"/>
        <v>41637</v>
      </c>
      <c r="P672" s="23">
        <f t="shared" si="96"/>
        <v>41637</v>
      </c>
      <c r="Q672" s="35"/>
      <c r="R672" s="24">
        <f t="shared" ca="1" si="93"/>
        <v>64</v>
      </c>
    </row>
    <row r="673" spans="4:18" x14ac:dyDescent="0.25">
      <c r="D673" s="17">
        <f>'Local weather Data'!I667</f>
        <v>124312.18333333336</v>
      </c>
      <c r="E673" s="17">
        <f>'Local weather Data'!N668</f>
        <v>153629.99999999997</v>
      </c>
      <c r="F673" s="17">
        <f>'Local weather Data'!S668</f>
        <v>97869.99166666664</v>
      </c>
      <c r="G673" s="17">
        <f>'Local weather Data'!AA668</f>
        <v>133262.00000000003</v>
      </c>
      <c r="H673" s="17">
        <f>'Local weather Data'!AI668</f>
        <v>160570.84166666662</v>
      </c>
      <c r="J673" s="22">
        <v>41575</v>
      </c>
      <c r="K673" s="23">
        <f t="shared" ca="1" si="97"/>
        <v>41638</v>
      </c>
      <c r="L673" s="23">
        <f t="shared" si="91"/>
        <v>41637</v>
      </c>
      <c r="M673" s="24">
        <f t="shared" ca="1" si="94"/>
        <v>-1</v>
      </c>
      <c r="N673" s="23">
        <f t="shared" si="92"/>
        <v>41637</v>
      </c>
      <c r="O673" s="23">
        <f t="shared" si="95"/>
        <v>41637</v>
      </c>
      <c r="P673" s="23">
        <f t="shared" si="96"/>
        <v>41637</v>
      </c>
      <c r="Q673" s="35"/>
      <c r="R673" s="24">
        <f t="shared" ca="1" si="93"/>
        <v>63</v>
      </c>
    </row>
    <row r="674" spans="4:18" x14ac:dyDescent="0.25">
      <c r="D674" s="17">
        <f>'Local weather Data'!I668</f>
        <v>124379.89166666669</v>
      </c>
      <c r="E674" s="17">
        <f>'Local weather Data'!N669</f>
        <v>153723.44999999998</v>
      </c>
      <c r="F674" s="17">
        <f>'Local weather Data'!S669</f>
        <v>97911.52499999998</v>
      </c>
      <c r="G674" s="17">
        <f>'Local weather Data'!AA669</f>
        <v>133329.4916666667</v>
      </c>
      <c r="H674" s="17">
        <f>'Local weather Data'!AI669</f>
        <v>160664.29166666663</v>
      </c>
      <c r="J674" s="22">
        <v>41576</v>
      </c>
      <c r="K674" s="23">
        <f t="shared" ca="1" si="97"/>
        <v>41638</v>
      </c>
      <c r="L674" s="23">
        <f t="shared" si="91"/>
        <v>41637</v>
      </c>
      <c r="M674" s="24">
        <f t="shared" ca="1" si="94"/>
        <v>-1</v>
      </c>
      <c r="N674" s="23">
        <f t="shared" si="92"/>
        <v>41637</v>
      </c>
      <c r="O674" s="23">
        <f t="shared" si="95"/>
        <v>41637</v>
      </c>
      <c r="P674" s="23">
        <f t="shared" si="96"/>
        <v>41637</v>
      </c>
      <c r="Q674" s="35"/>
      <c r="R674" s="24">
        <f t="shared" ca="1" si="93"/>
        <v>62</v>
      </c>
    </row>
    <row r="675" spans="4:18" x14ac:dyDescent="0.25">
      <c r="D675" s="17">
        <f>'Local weather Data'!I669</f>
        <v>124447.38333333336</v>
      </c>
      <c r="E675" s="17">
        <f>'Local weather Data'!N670</f>
        <v>153816.44999999998</v>
      </c>
      <c r="F675" s="17">
        <f>'Local weather Data'!S670</f>
        <v>97952.858333333308</v>
      </c>
      <c r="G675" s="17">
        <f>'Local weather Data'!AA670</f>
        <v>133396.65833333335</v>
      </c>
      <c r="H675" s="17">
        <f>'Local weather Data'!AI670</f>
        <v>160757.29166666663</v>
      </c>
      <c r="J675" s="22">
        <v>41577</v>
      </c>
      <c r="K675" s="23">
        <f t="shared" ca="1" si="97"/>
        <v>41638</v>
      </c>
      <c r="L675" s="23">
        <f t="shared" si="91"/>
        <v>41637</v>
      </c>
      <c r="M675" s="24">
        <f t="shared" ca="1" si="94"/>
        <v>-1</v>
      </c>
      <c r="N675" s="23">
        <f t="shared" si="92"/>
        <v>41637</v>
      </c>
      <c r="O675" s="23">
        <f t="shared" si="95"/>
        <v>41637</v>
      </c>
      <c r="P675" s="23">
        <f t="shared" si="96"/>
        <v>41637</v>
      </c>
      <c r="Q675" s="35"/>
      <c r="R675" s="24">
        <f t="shared" ca="1" si="93"/>
        <v>61</v>
      </c>
    </row>
    <row r="676" spans="4:18" x14ac:dyDescent="0.25">
      <c r="D676" s="17">
        <f>'Local weather Data'!I670</f>
        <v>124514.55000000003</v>
      </c>
      <c r="E676" s="17">
        <f>'Local weather Data'!N671</f>
        <v>153903.85833333331</v>
      </c>
      <c r="F676" s="17">
        <f>'Local weather Data'!S671</f>
        <v>97988.849999999977</v>
      </c>
      <c r="G676" s="17">
        <f>'Local weather Data'!AA671</f>
        <v>133458.35833333337</v>
      </c>
      <c r="H676" s="17">
        <f>'Local weather Data'!AI671</f>
        <v>160844.69999999995</v>
      </c>
      <c r="J676" s="22">
        <v>41578</v>
      </c>
      <c r="K676" s="23">
        <f t="shared" ca="1" si="97"/>
        <v>41638</v>
      </c>
      <c r="L676" s="23">
        <f t="shared" si="91"/>
        <v>41637</v>
      </c>
      <c r="M676" s="24">
        <f t="shared" ca="1" si="94"/>
        <v>-1</v>
      </c>
      <c r="N676" s="23">
        <f t="shared" si="92"/>
        <v>41637</v>
      </c>
      <c r="O676" s="23">
        <f t="shared" si="95"/>
        <v>41637</v>
      </c>
      <c r="P676" s="23">
        <f t="shared" si="96"/>
        <v>41637</v>
      </c>
      <c r="Q676" s="35"/>
      <c r="R676" s="24">
        <f t="shared" ca="1" si="93"/>
        <v>60</v>
      </c>
    </row>
    <row r="677" spans="4:18" x14ac:dyDescent="0.25">
      <c r="D677" s="17">
        <f>'Local weather Data'!I671</f>
        <v>124576.25000000003</v>
      </c>
      <c r="E677" s="17">
        <f>'Local weather Data'!N672</f>
        <v>153990.84166666665</v>
      </c>
      <c r="F677" s="17">
        <f>'Local weather Data'!S672</f>
        <v>98024.666666666642</v>
      </c>
      <c r="G677" s="17">
        <f>'Local weather Data'!AA672</f>
        <v>133519.75833333336</v>
      </c>
      <c r="H677" s="17">
        <f>'Local weather Data'!AI672</f>
        <v>160931.68333333329</v>
      </c>
      <c r="J677" s="22">
        <v>41579</v>
      </c>
      <c r="K677" s="23">
        <f t="shared" ca="1" si="97"/>
        <v>41638</v>
      </c>
      <c r="L677" s="23">
        <f t="shared" si="91"/>
        <v>41637</v>
      </c>
      <c r="M677" s="24">
        <f t="shared" ca="1" si="94"/>
        <v>-1</v>
      </c>
      <c r="N677" s="23">
        <f t="shared" si="92"/>
        <v>41637</v>
      </c>
      <c r="O677" s="23">
        <f t="shared" si="95"/>
        <v>41637</v>
      </c>
      <c r="P677" s="23">
        <f t="shared" si="96"/>
        <v>41637</v>
      </c>
      <c r="Q677" s="35"/>
      <c r="R677" s="24">
        <f t="shared" ca="1" si="93"/>
        <v>59</v>
      </c>
    </row>
    <row r="678" spans="4:18" x14ac:dyDescent="0.25">
      <c r="D678" s="17">
        <f>'Local weather Data'!I672</f>
        <v>124637.65000000002</v>
      </c>
      <c r="E678" s="17">
        <f>'Local weather Data'!N673</f>
        <v>154072.44166666665</v>
      </c>
      <c r="F678" s="17">
        <f>'Local weather Data'!S673</f>
        <v>98055.266666666648</v>
      </c>
      <c r="G678" s="17">
        <f>'Local weather Data'!AA673</f>
        <v>133575.85833333337</v>
      </c>
      <c r="H678" s="17">
        <f>'Local weather Data'!AI673</f>
        <v>161013.2833333333</v>
      </c>
      <c r="J678" s="22">
        <v>41580</v>
      </c>
      <c r="K678" s="23">
        <f t="shared" ca="1" si="97"/>
        <v>41638</v>
      </c>
      <c r="L678" s="23">
        <f t="shared" si="91"/>
        <v>41637</v>
      </c>
      <c r="M678" s="24">
        <f t="shared" ca="1" si="94"/>
        <v>-1</v>
      </c>
      <c r="N678" s="23">
        <f t="shared" si="92"/>
        <v>41637</v>
      </c>
      <c r="O678" s="23">
        <f t="shared" si="95"/>
        <v>41637</v>
      </c>
      <c r="P678" s="23">
        <f t="shared" si="96"/>
        <v>41637</v>
      </c>
      <c r="Q678" s="35"/>
      <c r="R678" s="24">
        <f t="shared" ca="1" si="93"/>
        <v>58</v>
      </c>
    </row>
    <row r="679" spans="4:18" x14ac:dyDescent="0.25">
      <c r="D679" s="17">
        <f>'Local weather Data'!I673</f>
        <v>124693.75000000003</v>
      </c>
      <c r="E679" s="17">
        <f>'Local weather Data'!N674</f>
        <v>154153.77499999999</v>
      </c>
      <c r="F679" s="17">
        <f>'Local weather Data'!S674</f>
        <v>98085.766666666648</v>
      </c>
      <c r="G679" s="17">
        <f>'Local weather Data'!AA674</f>
        <v>133631.77500000002</v>
      </c>
      <c r="H679" s="17">
        <f>'Local weather Data'!AI674</f>
        <v>161094.61666666664</v>
      </c>
      <c r="J679" s="22">
        <v>41581</v>
      </c>
      <c r="K679" s="23">
        <f t="shared" ca="1" si="97"/>
        <v>41638</v>
      </c>
      <c r="L679" s="23">
        <f t="shared" si="91"/>
        <v>41637</v>
      </c>
      <c r="M679" s="24">
        <f t="shared" ca="1" si="94"/>
        <v>-1</v>
      </c>
      <c r="N679" s="23">
        <f t="shared" si="92"/>
        <v>41637</v>
      </c>
      <c r="O679" s="23">
        <f t="shared" si="95"/>
        <v>41637</v>
      </c>
      <c r="P679" s="23">
        <f t="shared" si="96"/>
        <v>41637</v>
      </c>
      <c r="Q679" s="35"/>
      <c r="R679" s="24">
        <f t="shared" ca="1" si="93"/>
        <v>57</v>
      </c>
    </row>
    <row r="680" spans="4:18" x14ac:dyDescent="0.25">
      <c r="D680" s="17">
        <f>'Local weather Data'!I674</f>
        <v>124749.6666666667</v>
      </c>
      <c r="E680" s="17">
        <f>'Local weather Data'!N675</f>
        <v>154234.57499999998</v>
      </c>
      <c r="F680" s="17">
        <f>'Local weather Data'!S675</f>
        <v>98116.066666666651</v>
      </c>
      <c r="G680" s="17">
        <f>'Local weather Data'!AA675</f>
        <v>133687.32500000001</v>
      </c>
      <c r="H680" s="17">
        <f>'Local weather Data'!AI675</f>
        <v>161175.41666666663</v>
      </c>
      <c r="J680" s="22">
        <v>41582</v>
      </c>
      <c r="K680" s="23">
        <f t="shared" ca="1" si="97"/>
        <v>41638</v>
      </c>
      <c r="L680" s="23">
        <f t="shared" si="91"/>
        <v>41637</v>
      </c>
      <c r="M680" s="24">
        <f t="shared" ca="1" si="94"/>
        <v>-1</v>
      </c>
      <c r="N680" s="23">
        <f t="shared" si="92"/>
        <v>41637</v>
      </c>
      <c r="O680" s="23">
        <f t="shared" si="95"/>
        <v>41637</v>
      </c>
      <c r="P680" s="23">
        <f t="shared" si="96"/>
        <v>41637</v>
      </c>
      <c r="Q680" s="35"/>
      <c r="R680" s="24">
        <f t="shared" ca="1" si="93"/>
        <v>56</v>
      </c>
    </row>
    <row r="681" spans="4:18" x14ac:dyDescent="0.25">
      <c r="D681" s="17">
        <f>'Local weather Data'!I675</f>
        <v>124805.2166666667</v>
      </c>
      <c r="E681" s="17">
        <f>'Local weather Data'!N676</f>
        <v>154310.07499999998</v>
      </c>
      <c r="F681" s="17">
        <f>'Local weather Data'!S676</f>
        <v>98141.233333333323</v>
      </c>
      <c r="G681" s="17">
        <f>'Local weather Data'!AA676</f>
        <v>133737.65833333335</v>
      </c>
      <c r="H681" s="17">
        <f>'Local weather Data'!AI676</f>
        <v>161250.91666666663</v>
      </c>
      <c r="J681" s="22">
        <v>41583</v>
      </c>
      <c r="K681" s="23">
        <f t="shared" ca="1" si="97"/>
        <v>41638</v>
      </c>
      <c r="L681" s="23">
        <f t="shared" si="91"/>
        <v>41637</v>
      </c>
      <c r="M681" s="24">
        <f t="shared" ca="1" si="94"/>
        <v>-1</v>
      </c>
      <c r="N681" s="23">
        <f t="shared" si="92"/>
        <v>41637</v>
      </c>
      <c r="O681" s="23">
        <f t="shared" si="95"/>
        <v>41637</v>
      </c>
      <c r="P681" s="23">
        <f t="shared" si="96"/>
        <v>41637</v>
      </c>
      <c r="Q681" s="35"/>
      <c r="R681" s="24">
        <f t="shared" ca="1" si="93"/>
        <v>55</v>
      </c>
    </row>
    <row r="682" spans="4:18" x14ac:dyDescent="0.25">
      <c r="D682" s="17">
        <f>'Local weather Data'!I676</f>
        <v>124855.55000000003</v>
      </c>
      <c r="E682" s="17">
        <f>'Local weather Data'!N677</f>
        <v>154385.32499999998</v>
      </c>
      <c r="F682" s="17">
        <f>'Local weather Data'!S677</f>
        <v>98166.316666666651</v>
      </c>
      <c r="G682" s="17">
        <f>'Local weather Data'!AA677</f>
        <v>133787.82500000001</v>
      </c>
      <c r="H682" s="17">
        <f>'Local weather Data'!AI677</f>
        <v>161326.16666666663</v>
      </c>
      <c r="J682" s="22">
        <v>41584</v>
      </c>
      <c r="K682" s="23">
        <f t="shared" ca="1" si="97"/>
        <v>41638</v>
      </c>
      <c r="L682" s="23">
        <f t="shared" si="91"/>
        <v>41637</v>
      </c>
      <c r="M682" s="24">
        <f t="shared" ca="1" si="94"/>
        <v>-1</v>
      </c>
      <c r="N682" s="23">
        <f t="shared" si="92"/>
        <v>41637</v>
      </c>
      <c r="O682" s="23">
        <f t="shared" si="95"/>
        <v>41637</v>
      </c>
      <c r="P682" s="23">
        <f t="shared" si="96"/>
        <v>41637</v>
      </c>
      <c r="Q682" s="35"/>
      <c r="R682" s="24">
        <f t="shared" ca="1" si="93"/>
        <v>54</v>
      </c>
    </row>
    <row r="683" spans="4:18" x14ac:dyDescent="0.25">
      <c r="D683" s="17">
        <f>'Local weather Data'!I677</f>
        <v>124905.7166666667</v>
      </c>
      <c r="E683" s="17">
        <f>'Local weather Data'!N678</f>
        <v>154455.20833333331</v>
      </c>
      <c r="F683" s="17">
        <f>'Local weather Data'!S678</f>
        <v>98186.283333333311</v>
      </c>
      <c r="G683" s="17">
        <f>'Local weather Data'!AA678</f>
        <v>133832.75</v>
      </c>
      <c r="H683" s="17">
        <f>'Local weather Data'!AI678</f>
        <v>161396.04999999996</v>
      </c>
      <c r="J683" s="22">
        <v>41585</v>
      </c>
      <c r="K683" s="23">
        <f t="shared" ca="1" si="97"/>
        <v>41638</v>
      </c>
      <c r="L683" s="23">
        <f t="shared" si="91"/>
        <v>41637</v>
      </c>
      <c r="M683" s="24">
        <f t="shared" ca="1" si="94"/>
        <v>-1</v>
      </c>
      <c r="N683" s="23">
        <f t="shared" si="92"/>
        <v>41637</v>
      </c>
      <c r="O683" s="23">
        <f t="shared" si="95"/>
        <v>41637</v>
      </c>
      <c r="P683" s="23">
        <f t="shared" si="96"/>
        <v>41637</v>
      </c>
      <c r="Q683" s="35"/>
      <c r="R683" s="24">
        <f t="shared" ca="1" si="93"/>
        <v>53</v>
      </c>
    </row>
    <row r="684" spans="4:18" x14ac:dyDescent="0.25">
      <c r="D684" s="17">
        <f>'Local weather Data'!I678</f>
        <v>124950.64166666671</v>
      </c>
      <c r="E684" s="17">
        <f>'Local weather Data'!N679</f>
        <v>154524.85833333331</v>
      </c>
      <c r="F684" s="17">
        <f>'Local weather Data'!S679</f>
        <v>98206.183333333305</v>
      </c>
      <c r="G684" s="17">
        <f>'Local weather Data'!AA679</f>
        <v>133877.52499999999</v>
      </c>
      <c r="H684" s="17">
        <f>'Local weather Data'!AI679</f>
        <v>161465.69999999995</v>
      </c>
      <c r="J684" s="22">
        <v>41586</v>
      </c>
      <c r="K684" s="23">
        <f t="shared" ca="1" si="97"/>
        <v>41638</v>
      </c>
      <c r="L684" s="23">
        <f t="shared" si="91"/>
        <v>41637</v>
      </c>
      <c r="M684" s="24">
        <f t="shared" ca="1" si="94"/>
        <v>-1</v>
      </c>
      <c r="N684" s="23">
        <f t="shared" si="92"/>
        <v>41637</v>
      </c>
      <c r="O684" s="23">
        <f t="shared" si="95"/>
        <v>41637</v>
      </c>
      <c r="P684" s="23">
        <f t="shared" si="96"/>
        <v>41637</v>
      </c>
      <c r="Q684" s="35"/>
      <c r="R684" s="24">
        <f t="shared" ca="1" si="93"/>
        <v>52</v>
      </c>
    </row>
    <row r="685" spans="4:18" x14ac:dyDescent="0.25">
      <c r="D685" s="17">
        <f>'Local weather Data'!I679</f>
        <v>124995.4166666667</v>
      </c>
      <c r="E685" s="17">
        <f>'Local weather Data'!N680</f>
        <v>154589.20833333331</v>
      </c>
      <c r="F685" s="17">
        <f>'Local weather Data'!S680</f>
        <v>98221.033333333311</v>
      </c>
      <c r="G685" s="17">
        <f>'Local weather Data'!AA680</f>
        <v>133917.125</v>
      </c>
      <c r="H685" s="17">
        <f>'Local weather Data'!AI680</f>
        <v>161530.04999999996</v>
      </c>
      <c r="J685" s="22">
        <v>41587</v>
      </c>
      <c r="K685" s="23">
        <f t="shared" ca="1" si="97"/>
        <v>41638</v>
      </c>
      <c r="L685" s="23">
        <f t="shared" si="91"/>
        <v>41637</v>
      </c>
      <c r="M685" s="24">
        <f t="shared" ca="1" si="94"/>
        <v>-1</v>
      </c>
      <c r="N685" s="23">
        <f t="shared" si="92"/>
        <v>41637</v>
      </c>
      <c r="O685" s="23">
        <f t="shared" si="95"/>
        <v>41637</v>
      </c>
      <c r="P685" s="23">
        <f t="shared" si="96"/>
        <v>41637</v>
      </c>
      <c r="Q685" s="35"/>
      <c r="R685" s="24">
        <f t="shared" ca="1" si="93"/>
        <v>51</v>
      </c>
    </row>
    <row r="686" spans="4:18" x14ac:dyDescent="0.25">
      <c r="D686" s="17">
        <f>'Local weather Data'!I680</f>
        <v>125035.01666666671</v>
      </c>
      <c r="E686" s="17">
        <f>'Local weather Data'!N681</f>
        <v>154653.23333333331</v>
      </c>
      <c r="F686" s="17">
        <f>'Local weather Data'!S681</f>
        <v>98235.808333333305</v>
      </c>
      <c r="G686" s="17">
        <f>'Local weather Data'!AA681</f>
        <v>133956.52499999999</v>
      </c>
      <c r="H686" s="17">
        <f>'Local weather Data'!AI681</f>
        <v>161594.07499999995</v>
      </c>
      <c r="J686" s="22">
        <v>41588</v>
      </c>
      <c r="K686" s="23">
        <f t="shared" ca="1" si="97"/>
        <v>41638</v>
      </c>
      <c r="L686" s="23">
        <f t="shared" si="91"/>
        <v>41637</v>
      </c>
      <c r="M686" s="24">
        <f t="shared" ca="1" si="94"/>
        <v>-1</v>
      </c>
      <c r="N686" s="23">
        <f t="shared" si="92"/>
        <v>41637</v>
      </c>
      <c r="O686" s="23">
        <f t="shared" si="95"/>
        <v>41637</v>
      </c>
      <c r="P686" s="23">
        <f t="shared" si="96"/>
        <v>41637</v>
      </c>
      <c r="Q686" s="35"/>
      <c r="R686" s="24">
        <f t="shared" ca="1" si="93"/>
        <v>50</v>
      </c>
    </row>
    <row r="687" spans="4:18" x14ac:dyDescent="0.25">
      <c r="D687" s="17">
        <f>'Local weather Data'!I681</f>
        <v>125074.4166666667</v>
      </c>
      <c r="E687" s="17">
        <f>'Local weather Data'!N682</f>
        <v>154717.04166666663</v>
      </c>
      <c r="F687" s="17">
        <f>'Local weather Data'!S682</f>
        <v>98250.533333333311</v>
      </c>
      <c r="G687" s="17">
        <f>'Local weather Data'!AA682</f>
        <v>133995.79166666666</v>
      </c>
      <c r="H687" s="17">
        <f>'Local weather Data'!AI682</f>
        <v>161657.88333333327</v>
      </c>
      <c r="J687" s="22">
        <v>41589</v>
      </c>
      <c r="K687" s="23">
        <f t="shared" ca="1" si="97"/>
        <v>41638</v>
      </c>
      <c r="L687" s="23">
        <f t="shared" si="91"/>
        <v>41637</v>
      </c>
      <c r="M687" s="24">
        <f t="shared" ca="1" si="94"/>
        <v>-1</v>
      </c>
      <c r="N687" s="23">
        <f t="shared" si="92"/>
        <v>41637</v>
      </c>
      <c r="O687" s="23">
        <f t="shared" si="95"/>
        <v>41637</v>
      </c>
      <c r="P687" s="23">
        <f t="shared" si="96"/>
        <v>41637</v>
      </c>
      <c r="Q687" s="35"/>
      <c r="R687" s="24">
        <f t="shared" ca="1" si="93"/>
        <v>49</v>
      </c>
    </row>
    <row r="688" spans="4:18" x14ac:dyDescent="0.25">
      <c r="D688" s="17">
        <f>'Local weather Data'!I682</f>
        <v>125113.68333333336</v>
      </c>
      <c r="E688" s="17">
        <f>'Local weather Data'!N683</f>
        <v>154775.74166666664</v>
      </c>
      <c r="F688" s="17">
        <f>'Local weather Data'!S683</f>
        <v>98260.316666666651</v>
      </c>
      <c r="G688" s="17">
        <f>'Local weather Data'!AA683</f>
        <v>134030.03333333333</v>
      </c>
      <c r="H688" s="17">
        <f>'Local weather Data'!AI683</f>
        <v>161716.58333333328</v>
      </c>
      <c r="J688" s="22">
        <v>41590</v>
      </c>
      <c r="K688" s="23">
        <f t="shared" ca="1" si="97"/>
        <v>41638</v>
      </c>
      <c r="L688" s="23">
        <f t="shared" si="91"/>
        <v>41637</v>
      </c>
      <c r="M688" s="24">
        <f t="shared" ca="1" si="94"/>
        <v>-1</v>
      </c>
      <c r="N688" s="23">
        <f t="shared" si="92"/>
        <v>41637</v>
      </c>
      <c r="O688" s="23">
        <f t="shared" si="95"/>
        <v>41637</v>
      </c>
      <c r="P688" s="23">
        <f t="shared" si="96"/>
        <v>41637</v>
      </c>
      <c r="Q688" s="35"/>
      <c r="R688" s="24">
        <f t="shared" ca="1" si="93"/>
        <v>48</v>
      </c>
    </row>
    <row r="689" spans="4:18" x14ac:dyDescent="0.25">
      <c r="D689" s="17">
        <f>'Local weather Data'!I683</f>
        <v>125147.92500000003</v>
      </c>
      <c r="E689" s="17">
        <f>'Local weather Data'!N684</f>
        <v>154834.14166666663</v>
      </c>
      <c r="F689" s="17">
        <f>'Local weather Data'!S684</f>
        <v>98270.049999999988</v>
      </c>
      <c r="G689" s="17">
        <f>'Local weather Data'!AA684</f>
        <v>134064.1</v>
      </c>
      <c r="H689" s="17">
        <f>'Local weather Data'!AI684</f>
        <v>161774.98333333328</v>
      </c>
      <c r="J689" s="22">
        <v>41591</v>
      </c>
      <c r="K689" s="23">
        <f t="shared" ca="1" si="97"/>
        <v>41638</v>
      </c>
      <c r="L689" s="23">
        <f t="shared" si="91"/>
        <v>41637</v>
      </c>
      <c r="M689" s="24">
        <f t="shared" ca="1" si="94"/>
        <v>-1</v>
      </c>
      <c r="N689" s="23">
        <f t="shared" si="92"/>
        <v>41637</v>
      </c>
      <c r="O689" s="23">
        <f t="shared" si="95"/>
        <v>41637</v>
      </c>
      <c r="P689" s="23">
        <f t="shared" si="96"/>
        <v>41637</v>
      </c>
      <c r="Q689" s="35"/>
      <c r="R689" s="24">
        <f t="shared" ca="1" si="93"/>
        <v>47</v>
      </c>
    </row>
    <row r="690" spans="4:18" x14ac:dyDescent="0.25">
      <c r="D690" s="17">
        <f>'Local weather Data'!I684</f>
        <v>125181.9916666667</v>
      </c>
      <c r="E690" s="17">
        <f>'Local weather Data'!N685</f>
        <v>154887.49166666664</v>
      </c>
      <c r="F690" s="17">
        <f>'Local weather Data'!S685</f>
        <v>98274.9</v>
      </c>
      <c r="G690" s="17">
        <f>'Local weather Data'!AA685</f>
        <v>134093.20000000001</v>
      </c>
      <c r="H690" s="17">
        <f>'Local weather Data'!AI685</f>
        <v>161828.33333333328</v>
      </c>
      <c r="J690" s="22">
        <v>41592</v>
      </c>
      <c r="K690" s="23">
        <f t="shared" ca="1" si="97"/>
        <v>41638</v>
      </c>
      <c r="L690" s="23">
        <f t="shared" si="91"/>
        <v>41637</v>
      </c>
      <c r="M690" s="24">
        <f t="shared" ca="1" si="94"/>
        <v>-1</v>
      </c>
      <c r="N690" s="23">
        <f t="shared" si="92"/>
        <v>41637</v>
      </c>
      <c r="O690" s="23">
        <f t="shared" si="95"/>
        <v>41637</v>
      </c>
      <c r="P690" s="23">
        <f t="shared" si="96"/>
        <v>41637</v>
      </c>
      <c r="Q690" s="35"/>
      <c r="R690" s="24">
        <f t="shared" ca="1" si="93"/>
        <v>46</v>
      </c>
    </row>
    <row r="691" spans="4:18" x14ac:dyDescent="0.25">
      <c r="D691" s="17">
        <f>'Local weather Data'!I685</f>
        <v>125211.0916666667</v>
      </c>
      <c r="E691" s="17">
        <f>'Local weather Data'!N686</f>
        <v>154940.6583333333</v>
      </c>
      <c r="F691" s="17">
        <f>'Local weather Data'!S686</f>
        <v>98279.733333333323</v>
      </c>
      <c r="G691" s="17">
        <f>'Local weather Data'!AA686</f>
        <v>134122.20000000001</v>
      </c>
      <c r="H691" s="17">
        <f>'Local weather Data'!AI686</f>
        <v>161881.49999999994</v>
      </c>
      <c r="J691" s="22">
        <v>41593</v>
      </c>
      <c r="K691" s="23">
        <f t="shared" ca="1" si="97"/>
        <v>41638</v>
      </c>
      <c r="L691" s="23">
        <f t="shared" si="91"/>
        <v>41637</v>
      </c>
      <c r="M691" s="24">
        <f t="shared" ca="1" si="94"/>
        <v>-1</v>
      </c>
      <c r="N691" s="23">
        <f t="shared" si="92"/>
        <v>41637</v>
      </c>
      <c r="O691" s="23">
        <f t="shared" si="95"/>
        <v>41637</v>
      </c>
      <c r="P691" s="23">
        <f t="shared" si="96"/>
        <v>41637</v>
      </c>
      <c r="Q691" s="35"/>
      <c r="R691" s="24">
        <f t="shared" ca="1" si="93"/>
        <v>45</v>
      </c>
    </row>
    <row r="692" spans="4:18" x14ac:dyDescent="0.25">
      <c r="D692" s="17">
        <f>'Local weather Data'!I686</f>
        <v>125240.0916666667</v>
      </c>
      <c r="E692" s="17">
        <f>'Local weather Data'!N687</f>
        <v>154988.74166666664</v>
      </c>
      <c r="F692" s="17">
        <f>'Local weather Data'!S687</f>
        <v>98279.733333333323</v>
      </c>
      <c r="G692" s="17">
        <f>'Local weather Data'!AA687</f>
        <v>134146.24166666667</v>
      </c>
      <c r="H692" s="17">
        <f>'Local weather Data'!AI687</f>
        <v>161929.58333333328</v>
      </c>
      <c r="J692" s="22">
        <v>41594</v>
      </c>
      <c r="K692" s="23">
        <f t="shared" ca="1" si="97"/>
        <v>41638</v>
      </c>
      <c r="L692" s="23">
        <f t="shared" si="91"/>
        <v>41637</v>
      </c>
      <c r="M692" s="24">
        <f t="shared" ca="1" si="94"/>
        <v>-1</v>
      </c>
      <c r="N692" s="23">
        <f t="shared" si="92"/>
        <v>41637</v>
      </c>
      <c r="O692" s="23">
        <f t="shared" si="95"/>
        <v>41637</v>
      </c>
      <c r="P692" s="23">
        <f t="shared" si="96"/>
        <v>41637</v>
      </c>
      <c r="Q692" s="35"/>
      <c r="R692" s="24">
        <f t="shared" ca="1" si="93"/>
        <v>44</v>
      </c>
    </row>
    <row r="693" spans="4:18" x14ac:dyDescent="0.25">
      <c r="D693" s="17">
        <f>'Local weather Data'!I687</f>
        <v>125264.13333333338</v>
      </c>
      <c r="E693" s="17">
        <f>'Local weather Data'!N688</f>
        <v>155036.74166666664</v>
      </c>
      <c r="F693" s="17">
        <f>'Local weather Data'!S688</f>
        <v>98279.733333333323</v>
      </c>
      <c r="G693" s="17">
        <f>'Local weather Data'!AA688</f>
        <v>134170.24166666667</v>
      </c>
      <c r="H693" s="17">
        <f>'Local weather Data'!AI688</f>
        <v>161977.58333333328</v>
      </c>
      <c r="J693" s="22">
        <v>41595</v>
      </c>
      <c r="K693" s="23">
        <f t="shared" ca="1" si="97"/>
        <v>41638</v>
      </c>
      <c r="L693" s="23">
        <f t="shared" si="91"/>
        <v>41637</v>
      </c>
      <c r="M693" s="24">
        <f t="shared" ca="1" si="94"/>
        <v>-1</v>
      </c>
      <c r="N693" s="23">
        <f t="shared" si="92"/>
        <v>41637</v>
      </c>
      <c r="O693" s="23">
        <f t="shared" si="95"/>
        <v>41637</v>
      </c>
      <c r="P693" s="23">
        <f t="shared" si="96"/>
        <v>41637</v>
      </c>
      <c r="Q693" s="35"/>
      <c r="R693" s="24">
        <f t="shared" ca="1" si="93"/>
        <v>43</v>
      </c>
    </row>
    <row r="694" spans="4:18" x14ac:dyDescent="0.25">
      <c r="D694" s="17">
        <f>'Local weather Data'!I688</f>
        <v>125288.13333333338</v>
      </c>
      <c r="E694" s="17">
        <f>'Local weather Data'!N689</f>
        <v>155084.57499999998</v>
      </c>
      <c r="F694" s="17">
        <f>'Local weather Data'!S689</f>
        <v>98279.733333333323</v>
      </c>
      <c r="G694" s="17">
        <f>'Local weather Data'!AA689</f>
        <v>134194.15833333333</v>
      </c>
      <c r="H694" s="17">
        <f>'Local weather Data'!AI689</f>
        <v>162025.41666666663</v>
      </c>
      <c r="J694" s="22">
        <v>41596</v>
      </c>
      <c r="K694" s="23">
        <f t="shared" ca="1" si="97"/>
        <v>41638</v>
      </c>
      <c r="L694" s="23">
        <f t="shared" si="91"/>
        <v>41637</v>
      </c>
      <c r="M694" s="24">
        <f t="shared" ca="1" si="94"/>
        <v>-1</v>
      </c>
      <c r="N694" s="23">
        <f t="shared" si="92"/>
        <v>41637</v>
      </c>
      <c r="O694" s="23">
        <f t="shared" si="95"/>
        <v>41637</v>
      </c>
      <c r="P694" s="23">
        <f t="shared" si="96"/>
        <v>41637</v>
      </c>
      <c r="Q694" s="35"/>
      <c r="R694" s="24">
        <f t="shared" ca="1" si="93"/>
        <v>42</v>
      </c>
    </row>
    <row r="695" spans="4:18" x14ac:dyDescent="0.25">
      <c r="D695" s="17">
        <f>'Local weather Data'!I689</f>
        <v>125312.05000000005</v>
      </c>
      <c r="E695" s="17">
        <f>'Local weather Data'!N690</f>
        <v>155127.47499999998</v>
      </c>
      <c r="F695" s="17">
        <f>'Local weather Data'!S690</f>
        <v>98279.733333333323</v>
      </c>
      <c r="G695" s="17">
        <f>'Local weather Data'!AA690</f>
        <v>134213.22500000001</v>
      </c>
      <c r="H695" s="17">
        <f>'Local weather Data'!AI690</f>
        <v>162068.31666666662</v>
      </c>
      <c r="J695" s="22">
        <v>41597</v>
      </c>
      <c r="K695" s="23">
        <f t="shared" ca="1" si="97"/>
        <v>41638</v>
      </c>
      <c r="L695" s="23">
        <f t="shared" si="91"/>
        <v>41637</v>
      </c>
      <c r="M695" s="24">
        <f t="shared" ca="1" si="94"/>
        <v>-1</v>
      </c>
      <c r="N695" s="23">
        <f t="shared" si="92"/>
        <v>41637</v>
      </c>
      <c r="O695" s="23">
        <f t="shared" si="95"/>
        <v>41637</v>
      </c>
      <c r="P695" s="23">
        <f t="shared" si="96"/>
        <v>41637</v>
      </c>
      <c r="Q695" s="35"/>
      <c r="R695" s="24">
        <f t="shared" ca="1" si="93"/>
        <v>41</v>
      </c>
    </row>
    <row r="696" spans="4:18" x14ac:dyDescent="0.25">
      <c r="D696" s="17">
        <f>'Local weather Data'!I690</f>
        <v>125331.11666666671</v>
      </c>
      <c r="E696" s="17">
        <f>'Local weather Data'!N691</f>
        <v>155170.14999999997</v>
      </c>
      <c r="F696" s="17">
        <f>'Local weather Data'!S691</f>
        <v>98279.733333333323</v>
      </c>
      <c r="G696" s="17">
        <f>'Local weather Data'!AA691</f>
        <v>134232.19166666668</v>
      </c>
      <c r="H696" s="17">
        <f>'Local weather Data'!AI691</f>
        <v>162110.99166666661</v>
      </c>
      <c r="J696" s="22">
        <v>41598</v>
      </c>
      <c r="K696" s="23">
        <f t="shared" ca="1" si="97"/>
        <v>41638</v>
      </c>
      <c r="L696" s="23">
        <f t="shared" si="91"/>
        <v>41637</v>
      </c>
      <c r="M696" s="24">
        <f t="shared" ca="1" si="94"/>
        <v>-1</v>
      </c>
      <c r="N696" s="23">
        <f t="shared" si="92"/>
        <v>41637</v>
      </c>
      <c r="O696" s="23">
        <f t="shared" si="95"/>
        <v>41637</v>
      </c>
      <c r="P696" s="23">
        <f t="shared" si="96"/>
        <v>41637</v>
      </c>
      <c r="Q696" s="35"/>
      <c r="R696" s="24">
        <f t="shared" ca="1" si="93"/>
        <v>40</v>
      </c>
    </row>
    <row r="697" spans="4:18" x14ac:dyDescent="0.25">
      <c r="D697" s="17">
        <f>'Local weather Data'!I691</f>
        <v>125350.08333333337</v>
      </c>
      <c r="E697" s="17">
        <f>'Local weather Data'!N692</f>
        <v>155207.94999999995</v>
      </c>
      <c r="F697" s="17">
        <f>'Local weather Data'!S692</f>
        <v>98279.733333333323</v>
      </c>
      <c r="G697" s="17">
        <f>'Local weather Data'!AA692</f>
        <v>134246.36666666667</v>
      </c>
      <c r="H697" s="17">
        <f>'Local weather Data'!AI692</f>
        <v>162148.7916666666</v>
      </c>
      <c r="J697" s="22">
        <v>41599</v>
      </c>
      <c r="K697" s="23">
        <f t="shared" ca="1" si="97"/>
        <v>41638</v>
      </c>
      <c r="L697" s="23">
        <f t="shared" si="91"/>
        <v>41637</v>
      </c>
      <c r="M697" s="24">
        <f t="shared" ca="1" si="94"/>
        <v>-1</v>
      </c>
      <c r="N697" s="23">
        <f t="shared" si="92"/>
        <v>41637</v>
      </c>
      <c r="O697" s="23">
        <f t="shared" si="95"/>
        <v>41637</v>
      </c>
      <c r="P697" s="23">
        <f t="shared" si="96"/>
        <v>41637</v>
      </c>
      <c r="Q697" s="35"/>
      <c r="R697" s="24">
        <f t="shared" ca="1" si="93"/>
        <v>39</v>
      </c>
    </row>
    <row r="698" spans="4:18" x14ac:dyDescent="0.25">
      <c r="D698" s="17">
        <f>'Local weather Data'!I692</f>
        <v>125364.25833333338</v>
      </c>
      <c r="E698" s="17">
        <f>'Local weather Data'!N693</f>
        <v>155245.68333333329</v>
      </c>
      <c r="F698" s="17">
        <f>'Local weather Data'!S693</f>
        <v>98279.733333333323</v>
      </c>
      <c r="G698" s="17">
        <f>'Local weather Data'!AA693</f>
        <v>134260.51666666666</v>
      </c>
      <c r="H698" s="17">
        <f>'Local weather Data'!AI693</f>
        <v>162186.52499999994</v>
      </c>
      <c r="J698" s="22">
        <v>41600</v>
      </c>
      <c r="K698" s="23">
        <f t="shared" ca="1" si="97"/>
        <v>41638</v>
      </c>
      <c r="L698" s="23">
        <f t="shared" si="91"/>
        <v>41637</v>
      </c>
      <c r="M698" s="24">
        <f t="shared" ca="1" si="94"/>
        <v>-1</v>
      </c>
      <c r="N698" s="23">
        <f t="shared" si="92"/>
        <v>41637</v>
      </c>
      <c r="O698" s="23">
        <f t="shared" si="95"/>
        <v>41637</v>
      </c>
      <c r="P698" s="23">
        <f t="shared" si="96"/>
        <v>41637</v>
      </c>
      <c r="Q698" s="35"/>
      <c r="R698" s="24">
        <f t="shared" ca="1" si="93"/>
        <v>38</v>
      </c>
    </row>
    <row r="699" spans="4:18" x14ac:dyDescent="0.25">
      <c r="D699" s="17">
        <f>'Local weather Data'!I693</f>
        <v>125378.40833333337</v>
      </c>
      <c r="E699" s="17">
        <f>'Local weather Data'!N694</f>
        <v>155278.58333333328</v>
      </c>
      <c r="F699" s="17">
        <f>'Local weather Data'!S694</f>
        <v>98279.733333333323</v>
      </c>
      <c r="G699" s="17">
        <f>'Local weather Data'!AA694</f>
        <v>134269.91666666666</v>
      </c>
      <c r="H699" s="17">
        <f>'Local weather Data'!AI694</f>
        <v>162219.42499999993</v>
      </c>
      <c r="J699" s="22">
        <v>41601</v>
      </c>
      <c r="K699" s="23">
        <f t="shared" ca="1" si="97"/>
        <v>41638</v>
      </c>
      <c r="L699" s="23">
        <f t="shared" si="91"/>
        <v>41637</v>
      </c>
      <c r="M699" s="24">
        <f t="shared" ca="1" si="94"/>
        <v>-1</v>
      </c>
      <c r="N699" s="23">
        <f t="shared" si="92"/>
        <v>41637</v>
      </c>
      <c r="O699" s="23">
        <f t="shared" si="95"/>
        <v>41637</v>
      </c>
      <c r="P699" s="23">
        <f t="shared" si="96"/>
        <v>41637</v>
      </c>
      <c r="Q699" s="35"/>
      <c r="R699" s="24">
        <f t="shared" ca="1" si="93"/>
        <v>37</v>
      </c>
    </row>
    <row r="700" spans="4:18" x14ac:dyDescent="0.25">
      <c r="D700" s="17">
        <f>'Local weather Data'!I694</f>
        <v>125387.80833333336</v>
      </c>
      <c r="E700" s="17">
        <f>'Local weather Data'!N695</f>
        <v>155311.30833333329</v>
      </c>
      <c r="F700" s="17">
        <f>'Local weather Data'!S695</f>
        <v>98279.733333333323</v>
      </c>
      <c r="G700" s="17">
        <f>'Local weather Data'!AA695</f>
        <v>134279.26666666666</v>
      </c>
      <c r="H700" s="17">
        <f>'Local weather Data'!AI695</f>
        <v>162252.14999999994</v>
      </c>
      <c r="J700" s="22">
        <v>41602</v>
      </c>
      <c r="K700" s="23">
        <f t="shared" ca="1" si="97"/>
        <v>41638</v>
      </c>
      <c r="L700" s="23">
        <f t="shared" si="91"/>
        <v>41637</v>
      </c>
      <c r="M700" s="24">
        <f t="shared" ca="1" si="94"/>
        <v>-1</v>
      </c>
      <c r="N700" s="23">
        <f t="shared" si="92"/>
        <v>41637</v>
      </c>
      <c r="O700" s="23">
        <f t="shared" si="95"/>
        <v>41637</v>
      </c>
      <c r="P700" s="23">
        <f t="shared" si="96"/>
        <v>41637</v>
      </c>
      <c r="Q700" s="35"/>
      <c r="R700" s="24">
        <f t="shared" ca="1" si="93"/>
        <v>36</v>
      </c>
    </row>
    <row r="701" spans="4:18" x14ac:dyDescent="0.25">
      <c r="D701" s="17">
        <f>'Local weather Data'!I695</f>
        <v>125397.15833333337</v>
      </c>
      <c r="E701" s="17">
        <f>'Local weather Data'!N696</f>
        <v>155339.30833333329</v>
      </c>
      <c r="F701" s="17">
        <f>'Local weather Data'!S696</f>
        <v>98279.733333333323</v>
      </c>
      <c r="G701" s="17">
        <f>'Local weather Data'!AA696</f>
        <v>134283.93333333332</v>
      </c>
      <c r="H701" s="17">
        <f>'Local weather Data'!AI696</f>
        <v>162280.14999999994</v>
      </c>
      <c r="J701" s="22">
        <v>41603</v>
      </c>
      <c r="K701" s="23">
        <f t="shared" ca="1" si="97"/>
        <v>41638</v>
      </c>
      <c r="L701" s="23">
        <f t="shared" si="91"/>
        <v>41637</v>
      </c>
      <c r="M701" s="24">
        <f t="shared" ca="1" si="94"/>
        <v>-1</v>
      </c>
      <c r="N701" s="23">
        <f t="shared" si="92"/>
        <v>41637</v>
      </c>
      <c r="O701" s="23">
        <f t="shared" si="95"/>
        <v>41637</v>
      </c>
      <c r="P701" s="23">
        <f t="shared" si="96"/>
        <v>41637</v>
      </c>
      <c r="Q701" s="35"/>
      <c r="R701" s="24">
        <f t="shared" ca="1" si="93"/>
        <v>35</v>
      </c>
    </row>
    <row r="702" spans="4:18" x14ac:dyDescent="0.25">
      <c r="D702" s="17">
        <f>'Local weather Data'!I696</f>
        <v>125401.82500000004</v>
      </c>
      <c r="E702" s="17">
        <f>'Local weather Data'!N697</f>
        <v>155367.20833333328</v>
      </c>
      <c r="F702" s="17">
        <f>'Local weather Data'!S697</f>
        <v>98279.733333333323</v>
      </c>
      <c r="G702" s="17">
        <f>'Local weather Data'!AA697</f>
        <v>134288.58333333331</v>
      </c>
      <c r="H702" s="17">
        <f>'Local weather Data'!AI697</f>
        <v>162308.04999999993</v>
      </c>
      <c r="J702" s="22">
        <v>41604</v>
      </c>
      <c r="K702" s="23">
        <f t="shared" ca="1" si="97"/>
        <v>41638</v>
      </c>
      <c r="L702" s="23">
        <f t="shared" si="91"/>
        <v>41637</v>
      </c>
      <c r="M702" s="24">
        <f t="shared" ca="1" si="94"/>
        <v>-1</v>
      </c>
      <c r="N702" s="23">
        <f t="shared" si="92"/>
        <v>41637</v>
      </c>
      <c r="O702" s="23">
        <f t="shared" si="95"/>
        <v>41637</v>
      </c>
      <c r="P702" s="23">
        <f t="shared" si="96"/>
        <v>41637</v>
      </c>
      <c r="Q702" s="35"/>
      <c r="R702" s="24">
        <f t="shared" ca="1" si="93"/>
        <v>34</v>
      </c>
    </row>
    <row r="703" spans="4:18" x14ac:dyDescent="0.25">
      <c r="D703" s="17">
        <f>'Local weather Data'!I697</f>
        <v>125406.47500000003</v>
      </c>
      <c r="E703" s="17">
        <f>'Local weather Data'!N698</f>
        <v>155395.05833333329</v>
      </c>
      <c r="F703" s="17">
        <f>'Local weather Data'!S698</f>
        <v>98279.733333333323</v>
      </c>
      <c r="G703" s="17">
        <f>'Local weather Data'!AA698</f>
        <v>134293.22499999998</v>
      </c>
      <c r="H703" s="17">
        <f>'Local weather Data'!AI698</f>
        <v>162335.89999999994</v>
      </c>
      <c r="J703" s="22">
        <v>41605</v>
      </c>
      <c r="K703" s="23">
        <f t="shared" ca="1" si="97"/>
        <v>41638</v>
      </c>
      <c r="L703" s="23">
        <f t="shared" si="91"/>
        <v>41637</v>
      </c>
      <c r="M703" s="24">
        <f t="shared" ca="1" si="94"/>
        <v>-1</v>
      </c>
      <c r="N703" s="23">
        <f t="shared" si="92"/>
        <v>41637</v>
      </c>
      <c r="O703" s="23">
        <f t="shared" si="95"/>
        <v>41637</v>
      </c>
      <c r="P703" s="23">
        <f t="shared" si="96"/>
        <v>41637</v>
      </c>
      <c r="Q703" s="35"/>
      <c r="R703" s="24">
        <f t="shared" ca="1" si="93"/>
        <v>33</v>
      </c>
    </row>
    <row r="704" spans="4:18" x14ac:dyDescent="0.25">
      <c r="D704" s="17">
        <f>'Local weather Data'!I698</f>
        <v>125411.1166666667</v>
      </c>
      <c r="E704" s="17">
        <f>'Local weather Data'!N699</f>
        <v>155418.18333333329</v>
      </c>
      <c r="F704" s="17">
        <f>'Local weather Data'!S699</f>
        <v>98279.733333333323</v>
      </c>
      <c r="G704" s="17">
        <f>'Local weather Data'!AA699</f>
        <v>134293.22499999998</v>
      </c>
      <c r="H704" s="17">
        <f>'Local weather Data'!AI699</f>
        <v>162359.02499999994</v>
      </c>
      <c r="J704" s="22">
        <v>41606</v>
      </c>
      <c r="K704" s="23">
        <f t="shared" ca="1" si="97"/>
        <v>41638</v>
      </c>
      <c r="L704" s="23">
        <f t="shared" si="91"/>
        <v>41637</v>
      </c>
      <c r="M704" s="24">
        <f t="shared" ca="1" si="94"/>
        <v>-1</v>
      </c>
      <c r="N704" s="23">
        <f t="shared" si="92"/>
        <v>41637</v>
      </c>
      <c r="O704" s="23">
        <f t="shared" si="95"/>
        <v>41637</v>
      </c>
      <c r="P704" s="23">
        <f t="shared" si="96"/>
        <v>41637</v>
      </c>
      <c r="Q704" s="35"/>
      <c r="R704" s="24">
        <f t="shared" ca="1" si="93"/>
        <v>32</v>
      </c>
    </row>
    <row r="705" spans="4:18" x14ac:dyDescent="0.25">
      <c r="D705" s="17">
        <f>'Local weather Data'!I699</f>
        <v>125411.1166666667</v>
      </c>
      <c r="E705" s="17">
        <f>'Local weather Data'!N700</f>
        <v>155441.22499999995</v>
      </c>
      <c r="F705" s="17">
        <f>'Local weather Data'!S700</f>
        <v>98279.733333333323</v>
      </c>
      <c r="G705" s="17">
        <f>'Local weather Data'!AA700</f>
        <v>134293.22499999998</v>
      </c>
      <c r="H705" s="17">
        <f>'Local weather Data'!AI700</f>
        <v>162382.06666666659</v>
      </c>
      <c r="J705" s="22">
        <v>41607</v>
      </c>
      <c r="K705" s="23">
        <f t="shared" ca="1" si="97"/>
        <v>41638</v>
      </c>
      <c r="L705" s="23">
        <f t="shared" si="91"/>
        <v>41637</v>
      </c>
      <c r="M705" s="24">
        <f t="shared" ca="1" si="94"/>
        <v>-1</v>
      </c>
      <c r="N705" s="23">
        <f t="shared" si="92"/>
        <v>41637</v>
      </c>
      <c r="O705" s="23">
        <f t="shared" si="95"/>
        <v>41637</v>
      </c>
      <c r="P705" s="23">
        <f t="shared" si="96"/>
        <v>41637</v>
      </c>
      <c r="Q705" s="35"/>
      <c r="R705" s="24">
        <f t="shared" ca="1" si="93"/>
        <v>31</v>
      </c>
    </row>
    <row r="706" spans="4:18" x14ac:dyDescent="0.25">
      <c r="D706" s="17">
        <f>'Local weather Data'!I700</f>
        <v>125411.1166666667</v>
      </c>
      <c r="E706" s="17">
        <f>'Local weather Data'!N701</f>
        <v>155459.59166666662</v>
      </c>
      <c r="F706" s="17">
        <f>'Local weather Data'!S701</f>
        <v>98279.733333333323</v>
      </c>
      <c r="G706" s="17">
        <f>'Local weather Data'!AA701</f>
        <v>134293.22499999998</v>
      </c>
      <c r="H706" s="17">
        <f>'Local weather Data'!AI701</f>
        <v>162400.43333333326</v>
      </c>
      <c r="J706" s="22">
        <v>41608</v>
      </c>
      <c r="K706" s="23">
        <f t="shared" ca="1" si="97"/>
        <v>41638</v>
      </c>
      <c r="L706" s="23">
        <f t="shared" si="91"/>
        <v>41637</v>
      </c>
      <c r="M706" s="24">
        <f t="shared" ca="1" si="94"/>
        <v>-1</v>
      </c>
      <c r="N706" s="23">
        <f t="shared" si="92"/>
        <v>41637</v>
      </c>
      <c r="O706" s="23">
        <f t="shared" si="95"/>
        <v>41637</v>
      </c>
      <c r="P706" s="23">
        <f t="shared" si="96"/>
        <v>41637</v>
      </c>
      <c r="Q706" s="35"/>
      <c r="R706" s="24">
        <f t="shared" ca="1" si="93"/>
        <v>30</v>
      </c>
    </row>
    <row r="707" spans="4:18" x14ac:dyDescent="0.25">
      <c r="D707" s="17">
        <f>'Local weather Data'!I701</f>
        <v>125411.1166666667</v>
      </c>
      <c r="E707" s="17">
        <f>'Local weather Data'!N702</f>
        <v>155477.92499999996</v>
      </c>
      <c r="F707" s="17">
        <f>'Local weather Data'!S702</f>
        <v>98279.733333333323</v>
      </c>
      <c r="G707" s="17">
        <f>'Local weather Data'!AA702</f>
        <v>134293.22499999998</v>
      </c>
      <c r="H707" s="17">
        <f>'Local weather Data'!AI702</f>
        <v>162418.7666666666</v>
      </c>
      <c r="J707" s="22">
        <v>41609</v>
      </c>
      <c r="K707" s="23">
        <f t="shared" ca="1" si="97"/>
        <v>41638</v>
      </c>
      <c r="L707" s="23">
        <f t="shared" si="91"/>
        <v>41637</v>
      </c>
      <c r="M707" s="24">
        <f t="shared" ca="1" si="94"/>
        <v>-1</v>
      </c>
      <c r="N707" s="23">
        <f t="shared" si="92"/>
        <v>41637</v>
      </c>
      <c r="O707" s="23">
        <f t="shared" si="95"/>
        <v>41637</v>
      </c>
      <c r="P707" s="23">
        <f t="shared" si="96"/>
        <v>41637</v>
      </c>
      <c r="Q707" s="35"/>
      <c r="R707" s="24">
        <f t="shared" ca="1" si="93"/>
        <v>29</v>
      </c>
    </row>
    <row r="708" spans="4:18" x14ac:dyDescent="0.25">
      <c r="D708" s="17">
        <f>'Local weather Data'!I702</f>
        <v>125411.1166666667</v>
      </c>
      <c r="E708" s="17">
        <f>'Local weather Data'!N703</f>
        <v>155491.64999999997</v>
      </c>
      <c r="F708" s="17">
        <f>'Local weather Data'!S703</f>
        <v>98279.733333333323</v>
      </c>
      <c r="G708" s="17">
        <f>'Local weather Data'!AA703</f>
        <v>134293.22499999998</v>
      </c>
      <c r="H708" s="17">
        <f>'Local weather Data'!AI703</f>
        <v>162432.49166666661</v>
      </c>
      <c r="J708" s="22">
        <v>41610</v>
      </c>
      <c r="K708" s="23">
        <f t="shared" ca="1" si="97"/>
        <v>41638</v>
      </c>
      <c r="L708" s="23">
        <f t="shared" si="91"/>
        <v>41637</v>
      </c>
      <c r="M708" s="24">
        <f t="shared" ca="1" si="94"/>
        <v>-1</v>
      </c>
      <c r="N708" s="23">
        <f t="shared" si="92"/>
        <v>41637</v>
      </c>
      <c r="O708" s="23">
        <f t="shared" si="95"/>
        <v>41637</v>
      </c>
      <c r="P708" s="23">
        <f t="shared" si="96"/>
        <v>41637</v>
      </c>
      <c r="Q708" s="35"/>
      <c r="R708" s="24">
        <f t="shared" ca="1" si="93"/>
        <v>28</v>
      </c>
    </row>
    <row r="709" spans="4:18" x14ac:dyDescent="0.25">
      <c r="D709" s="17">
        <f>'Local weather Data'!I703</f>
        <v>125411.1166666667</v>
      </c>
      <c r="E709" s="17">
        <f>'Local weather Data'!N704</f>
        <v>155505.34999999998</v>
      </c>
      <c r="F709" s="17">
        <f>'Local weather Data'!S704</f>
        <v>98279.733333333323</v>
      </c>
      <c r="G709" s="17">
        <f>'Local weather Data'!AA704</f>
        <v>134293.22499999998</v>
      </c>
      <c r="H709" s="17">
        <f>'Local weather Data'!AI704</f>
        <v>162446.19166666662</v>
      </c>
      <c r="J709" s="22">
        <v>41611</v>
      </c>
      <c r="K709" s="23">
        <f t="shared" ca="1" si="97"/>
        <v>41638</v>
      </c>
      <c r="L709" s="23">
        <f t="shared" si="91"/>
        <v>41637</v>
      </c>
      <c r="M709" s="24">
        <f t="shared" ca="1" si="94"/>
        <v>-1</v>
      </c>
      <c r="N709" s="23">
        <f t="shared" si="92"/>
        <v>41637</v>
      </c>
      <c r="O709" s="23">
        <f t="shared" si="95"/>
        <v>41637</v>
      </c>
      <c r="P709" s="23">
        <f t="shared" si="96"/>
        <v>41637</v>
      </c>
      <c r="Q709" s="35"/>
      <c r="R709" s="24">
        <f t="shared" ca="1" si="93"/>
        <v>27</v>
      </c>
    </row>
    <row r="710" spans="4:18" x14ac:dyDescent="0.25">
      <c r="D710" s="17">
        <f>'Local weather Data'!I704</f>
        <v>125411.1166666667</v>
      </c>
      <c r="E710" s="17">
        <f>'Local weather Data'!N705</f>
        <v>155514.44999999998</v>
      </c>
      <c r="F710" s="17">
        <f>'Local weather Data'!S705</f>
        <v>98279.733333333323</v>
      </c>
      <c r="G710" s="17">
        <f>'Local weather Data'!AA705</f>
        <v>134293.22499999998</v>
      </c>
      <c r="H710" s="17">
        <f>'Local weather Data'!AI705</f>
        <v>162455.29166666663</v>
      </c>
      <c r="J710" s="22">
        <v>41612</v>
      </c>
      <c r="K710" s="23">
        <f t="shared" ca="1" si="97"/>
        <v>41638</v>
      </c>
      <c r="L710" s="23">
        <f t="shared" si="91"/>
        <v>41637</v>
      </c>
      <c r="M710" s="24">
        <f t="shared" ca="1" si="94"/>
        <v>-1</v>
      </c>
      <c r="N710" s="23">
        <f t="shared" si="92"/>
        <v>41637</v>
      </c>
      <c r="O710" s="23">
        <f t="shared" si="95"/>
        <v>41637</v>
      </c>
      <c r="P710" s="23">
        <f t="shared" si="96"/>
        <v>41637</v>
      </c>
      <c r="Q710" s="35"/>
      <c r="R710" s="24">
        <f t="shared" ca="1" si="93"/>
        <v>26</v>
      </c>
    </row>
    <row r="711" spans="4:18" x14ac:dyDescent="0.25">
      <c r="D711" s="17">
        <f>'Local weather Data'!I705</f>
        <v>125411.1166666667</v>
      </c>
      <c r="E711" s="17">
        <f>'Local weather Data'!N706</f>
        <v>155523.53333333333</v>
      </c>
      <c r="F711" s="17">
        <f>'Local weather Data'!S706</f>
        <v>98279.733333333323</v>
      </c>
      <c r="G711" s="17">
        <f>'Local weather Data'!AA706</f>
        <v>134293.22499999998</v>
      </c>
      <c r="H711" s="17">
        <f>'Local weather Data'!AI706</f>
        <v>162464.37499999997</v>
      </c>
      <c r="J711" s="22">
        <v>41613</v>
      </c>
      <c r="K711" s="23">
        <f t="shared" ca="1" si="97"/>
        <v>41638</v>
      </c>
      <c r="L711" s="23">
        <f t="shared" ref="L711:L737" si="98">LOOKUP(E711+$B$8,$E$7:$E$735,$J$7:$J$735)</f>
        <v>41637</v>
      </c>
      <c r="M711" s="24">
        <f t="shared" ca="1" si="94"/>
        <v>-1</v>
      </c>
      <c r="N711" s="23">
        <f t="shared" ref="N711:N737" si="99">LOOKUP(F711+$B$8,$F$7:$F$735,$J$7:$J$735)</f>
        <v>41637</v>
      </c>
      <c r="O711" s="23">
        <f t="shared" si="95"/>
        <v>41637</v>
      </c>
      <c r="P711" s="23">
        <f t="shared" si="96"/>
        <v>41637</v>
      </c>
      <c r="Q711" s="35"/>
      <c r="R711" s="24">
        <f t="shared" ref="R711:R737" ca="1" si="100">K711-J711</f>
        <v>25</v>
      </c>
    </row>
    <row r="712" spans="4:18" x14ac:dyDescent="0.25">
      <c r="D712" s="17">
        <f>'Local weather Data'!I706</f>
        <v>125411.1166666667</v>
      </c>
      <c r="E712" s="17">
        <f>'Local weather Data'!N707</f>
        <v>155532.6</v>
      </c>
      <c r="F712" s="17">
        <f>'Local weather Data'!S707</f>
        <v>98279.733333333323</v>
      </c>
      <c r="G712" s="17">
        <f>'Local weather Data'!AA707</f>
        <v>134293.22499999998</v>
      </c>
      <c r="H712" s="17">
        <f>'Local weather Data'!AI707</f>
        <v>162473.44166666665</v>
      </c>
      <c r="J712" s="22">
        <v>41614</v>
      </c>
      <c r="K712" s="23">
        <f t="shared" ca="1" si="97"/>
        <v>41638</v>
      </c>
      <c r="L712" s="23">
        <f t="shared" si="98"/>
        <v>41637</v>
      </c>
      <c r="M712" s="24">
        <f t="shared" ref="M712:M737" ca="1" si="101">L712-K712</f>
        <v>-1</v>
      </c>
      <c r="N712" s="23">
        <f t="shared" si="99"/>
        <v>41637</v>
      </c>
      <c r="O712" s="23">
        <f t="shared" ref="O712:O737" si="102">LOOKUP(G712+$B$8,$G$7:$G$735,$J$7:$J$735)</f>
        <v>41637</v>
      </c>
      <c r="P712" s="23">
        <f t="shared" ref="P712:P737" si="103">LOOKUP(H712+$B$8,$H$7:$H$735,$J$7:$J$735)</f>
        <v>41637</v>
      </c>
      <c r="Q712" s="35"/>
      <c r="R712" s="24">
        <f t="shared" ca="1" si="100"/>
        <v>24</v>
      </c>
    </row>
    <row r="713" spans="4:18" x14ac:dyDescent="0.25">
      <c r="D713" s="17">
        <f>'Local weather Data'!I707</f>
        <v>125411.1166666667</v>
      </c>
      <c r="E713" s="17">
        <f>'Local weather Data'!N708</f>
        <v>155537.125</v>
      </c>
      <c r="F713" s="17">
        <f>'Local weather Data'!S708</f>
        <v>98279.733333333323</v>
      </c>
      <c r="G713" s="17">
        <f>'Local weather Data'!AA708</f>
        <v>134293.22499999998</v>
      </c>
      <c r="H713" s="17">
        <f>'Local weather Data'!AI708</f>
        <v>162477.96666666665</v>
      </c>
      <c r="J713" s="22">
        <v>41615</v>
      </c>
      <c r="K713" s="23">
        <f t="shared" ca="1" si="97"/>
        <v>41638</v>
      </c>
      <c r="L713" s="23">
        <f t="shared" si="98"/>
        <v>41637</v>
      </c>
      <c r="M713" s="24">
        <f t="shared" ca="1" si="101"/>
        <v>-1</v>
      </c>
      <c r="N713" s="23">
        <f t="shared" si="99"/>
        <v>41637</v>
      </c>
      <c r="O713" s="23">
        <f t="shared" si="102"/>
        <v>41637</v>
      </c>
      <c r="P713" s="23">
        <f t="shared" si="103"/>
        <v>41637</v>
      </c>
      <c r="Q713" s="35"/>
      <c r="R713" s="24">
        <f t="shared" ca="1" si="100"/>
        <v>23</v>
      </c>
    </row>
    <row r="714" spans="4:18" x14ac:dyDescent="0.25">
      <c r="D714" s="17">
        <f>'Local weather Data'!I708</f>
        <v>125411.1166666667</v>
      </c>
      <c r="E714" s="17">
        <f>'Local weather Data'!N709</f>
        <v>155541.64166666666</v>
      </c>
      <c r="F714" s="17">
        <f>'Local weather Data'!S709</f>
        <v>98279.733333333323</v>
      </c>
      <c r="G714" s="17">
        <f>'Local weather Data'!AA709</f>
        <v>134293.22499999998</v>
      </c>
      <c r="H714" s="17">
        <f>'Local weather Data'!AI709</f>
        <v>162482.48333333331</v>
      </c>
      <c r="J714" s="22">
        <v>41616</v>
      </c>
      <c r="K714" s="23">
        <f t="shared" ca="1" si="97"/>
        <v>41638</v>
      </c>
      <c r="L714" s="23">
        <f t="shared" si="98"/>
        <v>41637</v>
      </c>
      <c r="M714" s="24">
        <f t="shared" ca="1" si="101"/>
        <v>-1</v>
      </c>
      <c r="N714" s="23">
        <f t="shared" si="99"/>
        <v>41637</v>
      </c>
      <c r="O714" s="23">
        <f t="shared" si="102"/>
        <v>41637</v>
      </c>
      <c r="P714" s="23">
        <f t="shared" si="103"/>
        <v>41637</v>
      </c>
      <c r="Q714" s="35"/>
      <c r="R714" s="24">
        <f t="shared" ca="1" si="100"/>
        <v>22</v>
      </c>
    </row>
    <row r="715" spans="4:18" x14ac:dyDescent="0.25">
      <c r="D715" s="17">
        <f>'Local weather Data'!I709</f>
        <v>125411.1166666667</v>
      </c>
      <c r="E715" s="17">
        <f>'Local weather Data'!N710</f>
        <v>155546.15</v>
      </c>
      <c r="F715" s="17">
        <f>'Local weather Data'!S710</f>
        <v>98279.733333333323</v>
      </c>
      <c r="G715" s="17">
        <f>'Local weather Data'!AA710</f>
        <v>134293.22499999998</v>
      </c>
      <c r="H715" s="17">
        <f>'Local weather Data'!AI710</f>
        <v>162486.99166666664</v>
      </c>
      <c r="J715" s="22">
        <v>41617</v>
      </c>
      <c r="K715" s="23">
        <f t="shared" ca="1" si="97"/>
        <v>41638</v>
      </c>
      <c r="L715" s="23">
        <f t="shared" si="98"/>
        <v>41637</v>
      </c>
      <c r="M715" s="24">
        <f t="shared" ca="1" si="101"/>
        <v>-1</v>
      </c>
      <c r="N715" s="23">
        <f t="shared" si="99"/>
        <v>41637</v>
      </c>
      <c r="O715" s="23">
        <f t="shared" si="102"/>
        <v>41637</v>
      </c>
      <c r="P715" s="23">
        <f t="shared" si="103"/>
        <v>41637</v>
      </c>
      <c r="Q715" s="35"/>
      <c r="R715" s="24">
        <f t="shared" ca="1" si="100"/>
        <v>21</v>
      </c>
    </row>
    <row r="716" spans="4:18" x14ac:dyDescent="0.25">
      <c r="D716" s="17">
        <f>'Local weather Data'!I710</f>
        <v>125411.1166666667</v>
      </c>
      <c r="E716" s="17">
        <f>'Local weather Data'!N711</f>
        <v>155546.15</v>
      </c>
      <c r="F716" s="17">
        <f>'Local weather Data'!S711</f>
        <v>98279.733333333323</v>
      </c>
      <c r="G716" s="17">
        <f>'Local weather Data'!AA711</f>
        <v>134293.22499999998</v>
      </c>
      <c r="H716" s="17">
        <f>'Local weather Data'!AI711</f>
        <v>162486.99166666664</v>
      </c>
      <c r="J716" s="22">
        <v>41618</v>
      </c>
      <c r="K716" s="23">
        <f t="shared" ca="1" si="97"/>
        <v>41638</v>
      </c>
      <c r="L716" s="23">
        <f t="shared" si="98"/>
        <v>41637</v>
      </c>
      <c r="M716" s="24">
        <f t="shared" ca="1" si="101"/>
        <v>-1</v>
      </c>
      <c r="N716" s="23">
        <f t="shared" si="99"/>
        <v>41637</v>
      </c>
      <c r="O716" s="23">
        <f t="shared" si="102"/>
        <v>41637</v>
      </c>
      <c r="P716" s="23">
        <f t="shared" si="103"/>
        <v>41637</v>
      </c>
      <c r="Q716" s="35"/>
      <c r="R716" s="24">
        <f t="shared" ca="1" si="100"/>
        <v>20</v>
      </c>
    </row>
    <row r="717" spans="4:18" x14ac:dyDescent="0.25">
      <c r="D717" s="17">
        <f>'Local weather Data'!I711</f>
        <v>125411.1166666667</v>
      </c>
      <c r="E717" s="17">
        <f>'Local weather Data'!N712</f>
        <v>155546.15</v>
      </c>
      <c r="F717" s="17">
        <f>'Local weather Data'!S712</f>
        <v>98279.733333333323</v>
      </c>
      <c r="G717" s="17">
        <f>'Local weather Data'!AA712</f>
        <v>134293.22499999998</v>
      </c>
      <c r="H717" s="17">
        <f>'Local weather Data'!AI712</f>
        <v>162486.99166666664</v>
      </c>
      <c r="J717" s="22">
        <v>41619</v>
      </c>
      <c r="K717" s="23">
        <f t="shared" ca="1" si="97"/>
        <v>41638</v>
      </c>
      <c r="L717" s="23">
        <f t="shared" si="98"/>
        <v>41637</v>
      </c>
      <c r="M717" s="24">
        <f t="shared" ca="1" si="101"/>
        <v>-1</v>
      </c>
      <c r="N717" s="23">
        <f t="shared" si="99"/>
        <v>41637</v>
      </c>
      <c r="O717" s="23">
        <f t="shared" si="102"/>
        <v>41637</v>
      </c>
      <c r="P717" s="23">
        <f t="shared" si="103"/>
        <v>41637</v>
      </c>
      <c r="Q717" s="35"/>
      <c r="R717" s="24">
        <f t="shared" ca="1" si="100"/>
        <v>19</v>
      </c>
    </row>
    <row r="718" spans="4:18" x14ac:dyDescent="0.25">
      <c r="D718" s="17">
        <f>'Local weather Data'!I712</f>
        <v>125411.1166666667</v>
      </c>
      <c r="E718" s="17">
        <f>'Local weather Data'!N713</f>
        <v>155546.15</v>
      </c>
      <c r="F718" s="17">
        <f>'Local weather Data'!S713</f>
        <v>98279.733333333323</v>
      </c>
      <c r="G718" s="17">
        <f>'Local weather Data'!AA713</f>
        <v>134293.22499999998</v>
      </c>
      <c r="H718" s="17">
        <f>'Local weather Data'!AI713</f>
        <v>162486.99166666664</v>
      </c>
      <c r="J718" s="22">
        <v>41620</v>
      </c>
      <c r="K718" s="23">
        <f t="shared" ca="1" si="97"/>
        <v>41638</v>
      </c>
      <c r="L718" s="23">
        <f t="shared" si="98"/>
        <v>41637</v>
      </c>
      <c r="M718" s="24">
        <f t="shared" ca="1" si="101"/>
        <v>-1</v>
      </c>
      <c r="N718" s="23">
        <f t="shared" si="99"/>
        <v>41637</v>
      </c>
      <c r="O718" s="23">
        <f t="shared" si="102"/>
        <v>41637</v>
      </c>
      <c r="P718" s="23">
        <f t="shared" si="103"/>
        <v>41637</v>
      </c>
      <c r="Q718" s="35"/>
      <c r="R718" s="24">
        <f t="shared" ca="1" si="100"/>
        <v>18</v>
      </c>
    </row>
    <row r="719" spans="4:18" x14ac:dyDescent="0.25">
      <c r="D719" s="17">
        <f>'Local weather Data'!I713</f>
        <v>125411.1166666667</v>
      </c>
      <c r="E719" s="17">
        <f>'Local weather Data'!N714</f>
        <v>155546.15</v>
      </c>
      <c r="F719" s="17">
        <f>'Local weather Data'!S714</f>
        <v>98279.733333333323</v>
      </c>
      <c r="G719" s="17">
        <f>'Local weather Data'!AA714</f>
        <v>134293.22499999998</v>
      </c>
      <c r="H719" s="17">
        <f>'Local weather Data'!AI714</f>
        <v>162486.99166666664</v>
      </c>
      <c r="J719" s="22">
        <v>41621</v>
      </c>
      <c r="K719" s="23">
        <f t="shared" ca="1" si="97"/>
        <v>41638</v>
      </c>
      <c r="L719" s="23">
        <f t="shared" si="98"/>
        <v>41637</v>
      </c>
      <c r="M719" s="24">
        <f t="shared" ca="1" si="101"/>
        <v>-1</v>
      </c>
      <c r="N719" s="23">
        <f t="shared" si="99"/>
        <v>41637</v>
      </c>
      <c r="O719" s="23">
        <f t="shared" si="102"/>
        <v>41637</v>
      </c>
      <c r="P719" s="23">
        <f t="shared" si="103"/>
        <v>41637</v>
      </c>
      <c r="Q719" s="35"/>
      <c r="R719" s="24">
        <f t="shared" ca="1" si="100"/>
        <v>17</v>
      </c>
    </row>
    <row r="720" spans="4:18" x14ac:dyDescent="0.25">
      <c r="D720" s="17">
        <f>'Local weather Data'!I714</f>
        <v>125411.1166666667</v>
      </c>
      <c r="E720" s="17">
        <f>'Local weather Data'!N715</f>
        <v>155546.15</v>
      </c>
      <c r="F720" s="17">
        <f>'Local weather Data'!S715</f>
        <v>98279.733333333323</v>
      </c>
      <c r="G720" s="17">
        <f>'Local weather Data'!AA715</f>
        <v>134293.22499999998</v>
      </c>
      <c r="H720" s="17">
        <f>'Local weather Data'!AI715</f>
        <v>162486.99166666664</v>
      </c>
      <c r="J720" s="22">
        <v>41622</v>
      </c>
      <c r="K720" s="23">
        <f t="shared" ca="1" si="97"/>
        <v>41638</v>
      </c>
      <c r="L720" s="23">
        <f t="shared" si="98"/>
        <v>41637</v>
      </c>
      <c r="M720" s="24">
        <f t="shared" ca="1" si="101"/>
        <v>-1</v>
      </c>
      <c r="N720" s="23">
        <f t="shared" si="99"/>
        <v>41637</v>
      </c>
      <c r="O720" s="23">
        <f t="shared" si="102"/>
        <v>41637</v>
      </c>
      <c r="P720" s="23">
        <f t="shared" si="103"/>
        <v>41637</v>
      </c>
      <c r="Q720" s="35"/>
      <c r="R720" s="24">
        <f t="shared" ca="1" si="100"/>
        <v>16</v>
      </c>
    </row>
    <row r="721" spans="4:18" x14ac:dyDescent="0.25">
      <c r="D721" s="17">
        <f>'Local weather Data'!I715</f>
        <v>125411.1166666667</v>
      </c>
      <c r="E721" s="17">
        <f>'Local weather Data'!N716</f>
        <v>155546.15</v>
      </c>
      <c r="F721" s="17">
        <f>'Local weather Data'!S716</f>
        <v>98279.733333333323</v>
      </c>
      <c r="G721" s="17">
        <f>'Local weather Data'!AA716</f>
        <v>134293.22499999998</v>
      </c>
      <c r="H721" s="17">
        <f>'Local weather Data'!AI716</f>
        <v>162486.99166666664</v>
      </c>
      <c r="J721" s="22">
        <v>41623</v>
      </c>
      <c r="K721" s="23">
        <f t="shared" ca="1" si="97"/>
        <v>41638</v>
      </c>
      <c r="L721" s="23">
        <f t="shared" si="98"/>
        <v>41637</v>
      </c>
      <c r="M721" s="24">
        <f t="shared" ca="1" si="101"/>
        <v>-1</v>
      </c>
      <c r="N721" s="23">
        <f t="shared" si="99"/>
        <v>41637</v>
      </c>
      <c r="O721" s="23">
        <f t="shared" si="102"/>
        <v>41637</v>
      </c>
      <c r="P721" s="23">
        <f t="shared" si="103"/>
        <v>41637</v>
      </c>
      <c r="Q721" s="35"/>
      <c r="R721" s="24">
        <f t="shared" ca="1" si="100"/>
        <v>15</v>
      </c>
    </row>
    <row r="722" spans="4:18" x14ac:dyDescent="0.25">
      <c r="D722" s="17">
        <f>'Local weather Data'!I716</f>
        <v>125411.1166666667</v>
      </c>
      <c r="E722" s="17">
        <f>'Local weather Data'!N717</f>
        <v>155546.15</v>
      </c>
      <c r="F722" s="17">
        <f>'Local weather Data'!S717</f>
        <v>98279.733333333323</v>
      </c>
      <c r="G722" s="17">
        <f>'Local weather Data'!AA717</f>
        <v>134293.22499999998</v>
      </c>
      <c r="H722" s="17">
        <f>'Local weather Data'!AI717</f>
        <v>162486.99166666664</v>
      </c>
      <c r="J722" s="22">
        <v>41624</v>
      </c>
      <c r="K722" s="23">
        <f t="shared" ca="1" si="97"/>
        <v>41638</v>
      </c>
      <c r="L722" s="23">
        <f t="shared" si="98"/>
        <v>41637</v>
      </c>
      <c r="M722" s="24">
        <f t="shared" ca="1" si="101"/>
        <v>-1</v>
      </c>
      <c r="N722" s="23">
        <f t="shared" si="99"/>
        <v>41637</v>
      </c>
      <c r="O722" s="23">
        <f t="shared" si="102"/>
        <v>41637</v>
      </c>
      <c r="P722" s="23">
        <f t="shared" si="103"/>
        <v>41637</v>
      </c>
      <c r="Q722" s="35"/>
      <c r="R722" s="24">
        <f t="shared" ca="1" si="100"/>
        <v>14</v>
      </c>
    </row>
    <row r="723" spans="4:18" x14ac:dyDescent="0.25">
      <c r="D723" s="17">
        <f>'Local weather Data'!I717</f>
        <v>125411.1166666667</v>
      </c>
      <c r="E723" s="17">
        <f>'Local weather Data'!N718</f>
        <v>155546.15</v>
      </c>
      <c r="F723" s="17">
        <f>'Local weather Data'!S718</f>
        <v>98279.733333333323</v>
      </c>
      <c r="G723" s="17">
        <f>'Local weather Data'!AA718</f>
        <v>134293.22499999998</v>
      </c>
      <c r="H723" s="17">
        <f>'Local weather Data'!AI718</f>
        <v>162486.99166666664</v>
      </c>
      <c r="J723" s="22">
        <v>41625</v>
      </c>
      <c r="K723" s="23">
        <f t="shared" ca="1" si="97"/>
        <v>41638</v>
      </c>
      <c r="L723" s="23">
        <f t="shared" si="98"/>
        <v>41637</v>
      </c>
      <c r="M723" s="24">
        <f t="shared" ca="1" si="101"/>
        <v>-1</v>
      </c>
      <c r="N723" s="23">
        <f t="shared" si="99"/>
        <v>41637</v>
      </c>
      <c r="O723" s="23">
        <f t="shared" si="102"/>
        <v>41637</v>
      </c>
      <c r="P723" s="23">
        <f t="shared" si="103"/>
        <v>41637</v>
      </c>
      <c r="Q723" s="35"/>
      <c r="R723" s="24">
        <f t="shared" ca="1" si="100"/>
        <v>13</v>
      </c>
    </row>
    <row r="724" spans="4:18" x14ac:dyDescent="0.25">
      <c r="D724" s="17">
        <f>'Local weather Data'!I718</f>
        <v>125411.1166666667</v>
      </c>
      <c r="E724" s="17">
        <f>'Local weather Data'!N719</f>
        <v>155546.15</v>
      </c>
      <c r="F724" s="17">
        <f>'Local weather Data'!S719</f>
        <v>98279.733333333323</v>
      </c>
      <c r="G724" s="17">
        <f>'Local weather Data'!AA719</f>
        <v>134293.22499999998</v>
      </c>
      <c r="H724" s="17">
        <f>'Local weather Data'!AI719</f>
        <v>162486.99166666664</v>
      </c>
      <c r="J724" s="22">
        <v>41626</v>
      </c>
      <c r="K724" s="23">
        <f t="shared" ref="K724:K737" ca="1" si="104">LOOKUP(D725+$B$8,$D$7:$D$736,$J$7:$J$735)</f>
        <v>41638</v>
      </c>
      <c r="L724" s="23">
        <f t="shared" si="98"/>
        <v>41637</v>
      </c>
      <c r="M724" s="24">
        <f t="shared" ca="1" si="101"/>
        <v>-1</v>
      </c>
      <c r="N724" s="23">
        <f t="shared" si="99"/>
        <v>41637</v>
      </c>
      <c r="O724" s="23">
        <f t="shared" si="102"/>
        <v>41637</v>
      </c>
      <c r="P724" s="23">
        <f t="shared" si="103"/>
        <v>41637</v>
      </c>
      <c r="Q724" s="35"/>
      <c r="R724" s="24">
        <f t="shared" ca="1" si="100"/>
        <v>12</v>
      </c>
    </row>
    <row r="725" spans="4:18" x14ac:dyDescent="0.25">
      <c r="D725" s="17">
        <f>'Local weather Data'!I719</f>
        <v>125411.1166666667</v>
      </c>
      <c r="E725" s="17">
        <f>'Local weather Data'!N720</f>
        <v>155546.15</v>
      </c>
      <c r="F725" s="17">
        <f>'Local weather Data'!S720</f>
        <v>98279.733333333323</v>
      </c>
      <c r="G725" s="17">
        <f>'Local weather Data'!AA720</f>
        <v>134293.22499999998</v>
      </c>
      <c r="H725" s="17">
        <f>'Local weather Data'!AI720</f>
        <v>162486.99166666664</v>
      </c>
      <c r="J725" s="22">
        <v>41627</v>
      </c>
      <c r="K725" s="23">
        <f t="shared" ca="1" si="104"/>
        <v>41638</v>
      </c>
      <c r="L725" s="23">
        <f t="shared" si="98"/>
        <v>41637</v>
      </c>
      <c r="M725" s="24">
        <f t="shared" ca="1" si="101"/>
        <v>-1</v>
      </c>
      <c r="N725" s="23">
        <f t="shared" si="99"/>
        <v>41637</v>
      </c>
      <c r="O725" s="23">
        <f t="shared" si="102"/>
        <v>41637</v>
      </c>
      <c r="P725" s="23">
        <f t="shared" si="103"/>
        <v>41637</v>
      </c>
      <c r="Q725" s="35"/>
      <c r="R725" s="24">
        <f t="shared" ca="1" si="100"/>
        <v>11</v>
      </c>
    </row>
    <row r="726" spans="4:18" x14ac:dyDescent="0.25">
      <c r="D726" s="17">
        <f>'Local weather Data'!I720</f>
        <v>125411.1166666667</v>
      </c>
      <c r="E726" s="17">
        <f>'Local weather Data'!N721</f>
        <v>155546.15</v>
      </c>
      <c r="F726" s="17">
        <f>'Local weather Data'!S721</f>
        <v>98279.733333333323</v>
      </c>
      <c r="G726" s="17">
        <f>'Local weather Data'!AA721</f>
        <v>134293.22499999998</v>
      </c>
      <c r="H726" s="17">
        <f>'Local weather Data'!AI721</f>
        <v>162486.99166666664</v>
      </c>
      <c r="J726" s="22">
        <v>41628</v>
      </c>
      <c r="K726" s="23">
        <f t="shared" ca="1" si="104"/>
        <v>41638</v>
      </c>
      <c r="L726" s="23">
        <f t="shared" si="98"/>
        <v>41637</v>
      </c>
      <c r="M726" s="24">
        <f t="shared" ca="1" si="101"/>
        <v>-1</v>
      </c>
      <c r="N726" s="23">
        <f t="shared" si="99"/>
        <v>41637</v>
      </c>
      <c r="O726" s="23">
        <f t="shared" si="102"/>
        <v>41637</v>
      </c>
      <c r="P726" s="23">
        <f t="shared" si="103"/>
        <v>41637</v>
      </c>
      <c r="Q726" s="35"/>
      <c r="R726" s="24">
        <f t="shared" ca="1" si="100"/>
        <v>10</v>
      </c>
    </row>
    <row r="727" spans="4:18" x14ac:dyDescent="0.25">
      <c r="D727" s="17">
        <f>'Local weather Data'!I721</f>
        <v>125411.1166666667</v>
      </c>
      <c r="E727" s="17">
        <f>'Local weather Data'!N722</f>
        <v>155546.15</v>
      </c>
      <c r="F727" s="17">
        <f>'Local weather Data'!S722</f>
        <v>98279.733333333323</v>
      </c>
      <c r="G727" s="17">
        <f>'Local weather Data'!AA722</f>
        <v>134293.22499999998</v>
      </c>
      <c r="H727" s="17">
        <f>'Local weather Data'!AI722</f>
        <v>162486.99166666664</v>
      </c>
      <c r="J727" s="22">
        <v>41629</v>
      </c>
      <c r="K727" s="23">
        <f t="shared" ca="1" si="104"/>
        <v>41638</v>
      </c>
      <c r="L727" s="23">
        <f t="shared" si="98"/>
        <v>41637</v>
      </c>
      <c r="M727" s="24">
        <f t="shared" ca="1" si="101"/>
        <v>-1</v>
      </c>
      <c r="N727" s="23">
        <f t="shared" si="99"/>
        <v>41637</v>
      </c>
      <c r="O727" s="23">
        <f t="shared" si="102"/>
        <v>41637</v>
      </c>
      <c r="P727" s="23">
        <f t="shared" si="103"/>
        <v>41637</v>
      </c>
      <c r="Q727" s="35"/>
      <c r="R727" s="24">
        <f t="shared" ca="1" si="100"/>
        <v>9</v>
      </c>
    </row>
    <row r="728" spans="4:18" x14ac:dyDescent="0.25">
      <c r="D728" s="17">
        <f>'Local weather Data'!I722</f>
        <v>125411.1166666667</v>
      </c>
      <c r="E728" s="17">
        <f>'Local weather Data'!N723</f>
        <v>155546.15</v>
      </c>
      <c r="F728" s="17">
        <f>'Local weather Data'!S723</f>
        <v>98279.733333333323</v>
      </c>
      <c r="G728" s="17">
        <f>'Local weather Data'!AA723</f>
        <v>134293.22499999998</v>
      </c>
      <c r="H728" s="17">
        <f>'Local weather Data'!AI723</f>
        <v>162486.99166666664</v>
      </c>
      <c r="J728" s="22">
        <v>41630</v>
      </c>
      <c r="K728" s="23">
        <f t="shared" ca="1" si="104"/>
        <v>41638</v>
      </c>
      <c r="L728" s="23">
        <f t="shared" si="98"/>
        <v>41637</v>
      </c>
      <c r="M728" s="24">
        <f t="shared" ca="1" si="101"/>
        <v>-1</v>
      </c>
      <c r="N728" s="23">
        <f t="shared" si="99"/>
        <v>41637</v>
      </c>
      <c r="O728" s="23">
        <f t="shared" si="102"/>
        <v>41637</v>
      </c>
      <c r="P728" s="23">
        <f t="shared" si="103"/>
        <v>41637</v>
      </c>
      <c r="Q728" s="35"/>
      <c r="R728" s="24">
        <f t="shared" ca="1" si="100"/>
        <v>8</v>
      </c>
    </row>
    <row r="729" spans="4:18" x14ac:dyDescent="0.25">
      <c r="D729" s="17">
        <f>'Local weather Data'!I723</f>
        <v>125411.1166666667</v>
      </c>
      <c r="E729" s="17">
        <f>'Local weather Data'!N724</f>
        <v>155546.15</v>
      </c>
      <c r="F729" s="17">
        <f>'Local weather Data'!S724</f>
        <v>98279.733333333323</v>
      </c>
      <c r="G729" s="17">
        <f>'Local weather Data'!AA724</f>
        <v>134293.22499999998</v>
      </c>
      <c r="H729" s="17">
        <f>'Local weather Data'!AI724</f>
        <v>162486.99166666664</v>
      </c>
      <c r="J729" s="22">
        <v>41631</v>
      </c>
      <c r="K729" s="23">
        <f t="shared" ca="1" si="104"/>
        <v>41638</v>
      </c>
      <c r="L729" s="23">
        <f t="shared" si="98"/>
        <v>41637</v>
      </c>
      <c r="M729" s="24">
        <f t="shared" ca="1" si="101"/>
        <v>-1</v>
      </c>
      <c r="N729" s="23">
        <f t="shared" si="99"/>
        <v>41637</v>
      </c>
      <c r="O729" s="23">
        <f t="shared" si="102"/>
        <v>41637</v>
      </c>
      <c r="P729" s="23">
        <f t="shared" si="103"/>
        <v>41637</v>
      </c>
      <c r="Q729" s="35"/>
      <c r="R729" s="24">
        <f t="shared" ca="1" si="100"/>
        <v>7</v>
      </c>
    </row>
    <row r="730" spans="4:18" x14ac:dyDescent="0.25">
      <c r="D730" s="17">
        <f>'Local weather Data'!I724</f>
        <v>125411.1166666667</v>
      </c>
      <c r="E730" s="17">
        <f>'Local weather Data'!N725</f>
        <v>155546.15</v>
      </c>
      <c r="F730" s="17">
        <f>'Local weather Data'!S725</f>
        <v>98279.733333333323</v>
      </c>
      <c r="G730" s="17">
        <f>'Local weather Data'!AA725</f>
        <v>134293.22499999998</v>
      </c>
      <c r="H730" s="17">
        <f>'Local weather Data'!AI725</f>
        <v>162486.99166666664</v>
      </c>
      <c r="J730" s="22">
        <v>41632</v>
      </c>
      <c r="K730" s="23">
        <f t="shared" ca="1" si="104"/>
        <v>41638</v>
      </c>
      <c r="L730" s="23">
        <f t="shared" si="98"/>
        <v>41637</v>
      </c>
      <c r="M730" s="24">
        <f t="shared" ca="1" si="101"/>
        <v>-1</v>
      </c>
      <c r="N730" s="23">
        <f t="shared" si="99"/>
        <v>41637</v>
      </c>
      <c r="O730" s="23">
        <f t="shared" si="102"/>
        <v>41637</v>
      </c>
      <c r="P730" s="23">
        <f t="shared" si="103"/>
        <v>41637</v>
      </c>
      <c r="Q730" s="35"/>
      <c r="R730" s="24">
        <f t="shared" ca="1" si="100"/>
        <v>6</v>
      </c>
    </row>
    <row r="731" spans="4:18" x14ac:dyDescent="0.25">
      <c r="D731" s="17">
        <f>'Local weather Data'!I725</f>
        <v>125411.1166666667</v>
      </c>
      <c r="E731" s="17">
        <f>'Local weather Data'!N726</f>
        <v>155546.15</v>
      </c>
      <c r="F731" s="17">
        <f>'Local weather Data'!S726</f>
        <v>98279.733333333323</v>
      </c>
      <c r="G731" s="17">
        <f>'Local weather Data'!AA726</f>
        <v>134293.22499999998</v>
      </c>
      <c r="H731" s="17">
        <f>'Local weather Data'!AI726</f>
        <v>162486.99166666664</v>
      </c>
      <c r="J731" s="22">
        <v>41633</v>
      </c>
      <c r="K731" s="23">
        <f t="shared" ca="1" si="104"/>
        <v>41638</v>
      </c>
      <c r="L731" s="23">
        <f t="shared" si="98"/>
        <v>41637</v>
      </c>
      <c r="M731" s="24">
        <f t="shared" ca="1" si="101"/>
        <v>-1</v>
      </c>
      <c r="N731" s="23">
        <f t="shared" si="99"/>
        <v>41637</v>
      </c>
      <c r="O731" s="23">
        <f t="shared" si="102"/>
        <v>41637</v>
      </c>
      <c r="P731" s="23">
        <f t="shared" si="103"/>
        <v>41637</v>
      </c>
      <c r="Q731" s="35"/>
      <c r="R731" s="24">
        <f t="shared" ca="1" si="100"/>
        <v>5</v>
      </c>
    </row>
    <row r="732" spans="4:18" x14ac:dyDescent="0.25">
      <c r="D732" s="17">
        <f>'Local weather Data'!I726</f>
        <v>125411.1166666667</v>
      </c>
      <c r="E732" s="17">
        <f>'Local weather Data'!N727</f>
        <v>155546.15</v>
      </c>
      <c r="F732" s="17">
        <f>'Local weather Data'!S727</f>
        <v>98279.733333333323</v>
      </c>
      <c r="G732" s="17">
        <f>'Local weather Data'!AA727</f>
        <v>134293.22499999998</v>
      </c>
      <c r="H732" s="17">
        <f>'Local weather Data'!AI727</f>
        <v>162486.99166666664</v>
      </c>
      <c r="J732" s="22">
        <v>41634</v>
      </c>
      <c r="K732" s="23">
        <f t="shared" ca="1" si="104"/>
        <v>41638</v>
      </c>
      <c r="L732" s="23">
        <f t="shared" si="98"/>
        <v>41637</v>
      </c>
      <c r="M732" s="24">
        <f t="shared" ca="1" si="101"/>
        <v>-1</v>
      </c>
      <c r="N732" s="23">
        <f t="shared" si="99"/>
        <v>41637</v>
      </c>
      <c r="O732" s="23">
        <f t="shared" si="102"/>
        <v>41637</v>
      </c>
      <c r="P732" s="23">
        <f t="shared" si="103"/>
        <v>41637</v>
      </c>
      <c r="Q732" s="35"/>
      <c r="R732" s="24">
        <f t="shared" ca="1" si="100"/>
        <v>4</v>
      </c>
    </row>
    <row r="733" spans="4:18" x14ac:dyDescent="0.25">
      <c r="D733" s="17">
        <f>'Local weather Data'!I727</f>
        <v>125411.1166666667</v>
      </c>
      <c r="E733" s="17">
        <f>'Local weather Data'!N728</f>
        <v>155546.15</v>
      </c>
      <c r="F733" s="17">
        <f>'Local weather Data'!S728</f>
        <v>98279.733333333323</v>
      </c>
      <c r="G733" s="17">
        <f>'Local weather Data'!AA728</f>
        <v>134293.22499999998</v>
      </c>
      <c r="H733" s="17">
        <f>'Local weather Data'!AI728</f>
        <v>162486.99166666664</v>
      </c>
      <c r="J733" s="22">
        <v>41635</v>
      </c>
      <c r="K733" s="23">
        <f t="shared" ca="1" si="104"/>
        <v>41638</v>
      </c>
      <c r="L733" s="23">
        <f t="shared" si="98"/>
        <v>41637</v>
      </c>
      <c r="M733" s="24">
        <f t="shared" ca="1" si="101"/>
        <v>-1</v>
      </c>
      <c r="N733" s="23">
        <f t="shared" si="99"/>
        <v>41637</v>
      </c>
      <c r="O733" s="23">
        <f t="shared" si="102"/>
        <v>41637</v>
      </c>
      <c r="P733" s="23">
        <f t="shared" si="103"/>
        <v>41637</v>
      </c>
      <c r="Q733" s="35"/>
      <c r="R733" s="24">
        <f t="shared" ca="1" si="100"/>
        <v>3</v>
      </c>
    </row>
    <row r="734" spans="4:18" x14ac:dyDescent="0.25">
      <c r="D734" s="17">
        <f>'Local weather Data'!I728</f>
        <v>125411.1166666667</v>
      </c>
      <c r="E734" s="17">
        <f>'Local weather Data'!N729</f>
        <v>155546.15</v>
      </c>
      <c r="F734" s="17">
        <f>'Local weather Data'!S729</f>
        <v>98279.733333333323</v>
      </c>
      <c r="G734" s="17">
        <f>'Local weather Data'!AA729</f>
        <v>134293.22499999998</v>
      </c>
      <c r="H734" s="17">
        <f>'Local weather Data'!AI729</f>
        <v>162486.99166666664</v>
      </c>
      <c r="J734" s="22">
        <v>41636</v>
      </c>
      <c r="K734" s="23">
        <f t="shared" ca="1" si="104"/>
        <v>41638</v>
      </c>
      <c r="L734" s="23">
        <f t="shared" si="98"/>
        <v>41637</v>
      </c>
      <c r="M734" s="24">
        <f t="shared" ca="1" si="101"/>
        <v>-1</v>
      </c>
      <c r="N734" s="23">
        <f t="shared" si="99"/>
        <v>41637</v>
      </c>
      <c r="O734" s="23">
        <f t="shared" si="102"/>
        <v>41637</v>
      </c>
      <c r="P734" s="23">
        <f t="shared" si="103"/>
        <v>41637</v>
      </c>
      <c r="Q734" s="35"/>
      <c r="R734" s="24">
        <f t="shared" ca="1" si="100"/>
        <v>2</v>
      </c>
    </row>
    <row r="735" spans="4:18" x14ac:dyDescent="0.25">
      <c r="D735" s="17">
        <f>'Local weather Data'!I729</f>
        <v>125411.1166666667</v>
      </c>
      <c r="E735" s="17">
        <f>'Local weather Data'!N730</f>
        <v>155546.15</v>
      </c>
      <c r="F735" s="17">
        <f>'Local weather Data'!S730</f>
        <v>98279.733333333323</v>
      </c>
      <c r="G735" s="17">
        <f>'Local weather Data'!AA730</f>
        <v>134293.22499999998</v>
      </c>
      <c r="H735" s="17">
        <f>'Local weather Data'!AI730</f>
        <v>162486.99166666664</v>
      </c>
      <c r="J735" s="22">
        <v>41637</v>
      </c>
      <c r="K735" s="23">
        <f t="shared" ca="1" si="104"/>
        <v>41638</v>
      </c>
      <c r="L735" s="23">
        <f t="shared" si="98"/>
        <v>41637</v>
      </c>
      <c r="M735" s="24">
        <f t="shared" ca="1" si="101"/>
        <v>-1</v>
      </c>
      <c r="N735" s="23">
        <f t="shared" si="99"/>
        <v>41637</v>
      </c>
      <c r="O735" s="23">
        <f t="shared" si="102"/>
        <v>41637</v>
      </c>
      <c r="P735" s="23">
        <f t="shared" si="103"/>
        <v>41637</v>
      </c>
      <c r="Q735" s="35"/>
      <c r="R735" s="24">
        <f t="shared" ca="1" si="100"/>
        <v>1</v>
      </c>
    </row>
    <row r="736" spans="4:18" x14ac:dyDescent="0.25">
      <c r="D736" s="17">
        <f>'Local weather Data'!I730</f>
        <v>125411.1166666667</v>
      </c>
      <c r="E736" s="17">
        <f>'Local weather Data'!N731</f>
        <v>155546.15</v>
      </c>
      <c r="F736" s="17">
        <f>'Local weather Data'!S731</f>
        <v>98279.733333333323</v>
      </c>
      <c r="G736" s="17">
        <f>'Local weather Data'!AA731</f>
        <v>134293.22499999998</v>
      </c>
      <c r="H736" s="17">
        <f>'Local weather Data'!AI731</f>
        <v>162486.99166666664</v>
      </c>
      <c r="J736" s="22">
        <v>41638</v>
      </c>
      <c r="K736" s="23">
        <f t="shared" ca="1" si="104"/>
        <v>41638</v>
      </c>
      <c r="L736" s="23">
        <f t="shared" si="98"/>
        <v>41637</v>
      </c>
      <c r="M736" s="24">
        <f t="shared" ca="1" si="101"/>
        <v>-1</v>
      </c>
      <c r="N736" s="23">
        <f t="shared" si="99"/>
        <v>41637</v>
      </c>
      <c r="O736" s="23">
        <f t="shared" si="102"/>
        <v>41637</v>
      </c>
      <c r="P736" s="23">
        <f t="shared" si="103"/>
        <v>41637</v>
      </c>
      <c r="Q736" s="35"/>
      <c r="R736" s="24">
        <f t="shared" ca="1" si="100"/>
        <v>0</v>
      </c>
    </row>
    <row r="737" spans="4:18" x14ac:dyDescent="0.25">
      <c r="D737" s="17">
        <f>'Local weather Data'!I731</f>
        <v>125411.1166666667</v>
      </c>
      <c r="E737" s="17">
        <f>'Local weather Data'!N732</f>
        <v>155546.15</v>
      </c>
      <c r="F737" s="17">
        <f>'Local weather Data'!S732</f>
        <v>98279.733333333323</v>
      </c>
      <c r="G737" s="17">
        <f>'Local weather Data'!AA732</f>
        <v>134293.22499999998</v>
      </c>
      <c r="H737" s="17">
        <f>'Local weather Data'!AI732</f>
        <v>162486.99166666664</v>
      </c>
      <c r="J737" s="22">
        <v>41639</v>
      </c>
      <c r="K737" s="23">
        <f t="shared" ca="1" si="104"/>
        <v>41638</v>
      </c>
      <c r="L737" s="23">
        <f t="shared" si="98"/>
        <v>41637</v>
      </c>
      <c r="M737" s="24">
        <f t="shared" ca="1" si="101"/>
        <v>-1</v>
      </c>
      <c r="N737" s="23">
        <f t="shared" si="99"/>
        <v>41637</v>
      </c>
      <c r="O737" s="23">
        <f t="shared" si="102"/>
        <v>41637</v>
      </c>
      <c r="P737" s="23">
        <f t="shared" si="103"/>
        <v>41637</v>
      </c>
      <c r="Q737" s="35"/>
      <c r="R737" s="24">
        <f t="shared" ca="1" si="100"/>
        <v>-1</v>
      </c>
    </row>
    <row r="738" spans="4:18" x14ac:dyDescent="0.25">
      <c r="D738" s="17">
        <f>'Local weather Data'!I732</f>
        <v>125411.1166666667</v>
      </c>
    </row>
  </sheetData>
  <sheetProtection selectLockedCells="1"/>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workbookViewId="0">
      <selection activeCell="G1" sqref="G1:Q1048576"/>
    </sheetView>
  </sheetViews>
  <sheetFormatPr defaultRowHeight="15" x14ac:dyDescent="0.25"/>
  <cols>
    <col min="1" max="1" width="18" style="73" customWidth="1"/>
    <col min="2" max="2" width="28.5703125" style="73" customWidth="1"/>
    <col min="3" max="3" width="6.42578125" style="74" customWidth="1"/>
    <col min="4" max="4" width="27.7109375" style="73" customWidth="1"/>
    <col min="5" max="6" width="1.85546875" customWidth="1"/>
    <col min="7" max="7" width="17.140625" customWidth="1"/>
    <col min="8" max="8" width="42" customWidth="1"/>
    <col min="9" max="12" width="1.5703125" customWidth="1"/>
    <col min="13" max="13" width="22.42578125" customWidth="1"/>
    <col min="14" max="14" width="17.42578125" customWidth="1"/>
    <col min="15" max="15" width="22.28515625" style="69" bestFit="1" customWidth="1"/>
  </cols>
  <sheetData>
    <row r="1" spans="1:15" s="78" customFormat="1" ht="45" x14ac:dyDescent="0.25">
      <c r="A1" s="76"/>
      <c r="B1" s="76" t="s">
        <v>78</v>
      </c>
      <c r="C1" s="77"/>
      <c r="D1" s="71" t="s">
        <v>79</v>
      </c>
      <c r="H1" s="79"/>
      <c r="M1" s="80"/>
      <c r="N1" s="80"/>
      <c r="O1" s="76"/>
    </row>
    <row r="2" spans="1:15" s="79" customFormat="1" ht="45" x14ac:dyDescent="0.25">
      <c r="A2" s="71" t="str">
        <f>'Forecasting sheet'!T6</f>
        <v>Harvest date goals</v>
      </c>
      <c r="B2" s="71" t="str">
        <f>'Forecasting sheet'!U6</f>
        <v>Seeding dates for sucession planting, average year</v>
      </c>
      <c r="C2" s="72"/>
      <c r="D2" s="71" t="str">
        <f>'Forecasting sheet'!AA6</f>
        <v>Seeding dates for sucession planting, average year, with corrections for seeding in GH</v>
      </c>
      <c r="F2" s="71"/>
      <c r="M2" s="81"/>
      <c r="N2" s="81"/>
      <c r="O2" s="71"/>
    </row>
    <row r="3" spans="1:15" x14ac:dyDescent="0.25">
      <c r="A3" s="73">
        <f>'Forecasting sheet'!T7</f>
        <v>41044</v>
      </c>
      <c r="B3" s="73" t="e">
        <f ca="1">'Forecasting sheet'!U7</f>
        <v>#N/A</v>
      </c>
      <c r="D3" s="75" t="e">
        <f>'Forecasting sheet'!AA7</f>
        <v>#N/A</v>
      </c>
      <c r="F3" s="70"/>
      <c r="M3" s="80"/>
      <c r="N3" s="80"/>
      <c r="O3" s="70"/>
    </row>
    <row r="4" spans="1:15" x14ac:dyDescent="0.25">
      <c r="A4" s="73">
        <f>'Forecasting sheet'!T8</f>
        <v>41051</v>
      </c>
      <c r="B4" s="73" t="e">
        <f ca="1">'Forecasting sheet'!U8</f>
        <v>#N/A</v>
      </c>
      <c r="D4" s="75" t="e">
        <f>'Forecasting sheet'!AA8</f>
        <v>#N/A</v>
      </c>
      <c r="F4" s="70"/>
      <c r="M4" s="80"/>
      <c r="N4" s="80"/>
      <c r="O4" s="70"/>
    </row>
    <row r="5" spans="1:15" x14ac:dyDescent="0.25">
      <c r="A5" s="73">
        <f>'Forecasting sheet'!T9</f>
        <v>41058</v>
      </c>
      <c r="B5" s="73" t="e">
        <f ca="1">'Forecasting sheet'!U9</f>
        <v>#N/A</v>
      </c>
      <c r="D5" s="75" t="e">
        <f>'Forecasting sheet'!AA9</f>
        <v>#N/A</v>
      </c>
      <c r="F5" s="70"/>
      <c r="M5" s="80"/>
      <c r="N5" s="80"/>
      <c r="O5" s="70"/>
    </row>
    <row r="6" spans="1:15" x14ac:dyDescent="0.25">
      <c r="A6" s="73">
        <f>'Forecasting sheet'!T10</f>
        <v>41065</v>
      </c>
      <c r="B6" s="73" t="e">
        <f ca="1">'Forecasting sheet'!U10</f>
        <v>#N/A</v>
      </c>
      <c r="D6" s="75" t="e">
        <f>'Forecasting sheet'!AA10</f>
        <v>#N/A</v>
      </c>
      <c r="F6" s="70"/>
      <c r="M6" s="80"/>
      <c r="N6" s="80"/>
      <c r="O6" s="70"/>
    </row>
    <row r="7" spans="1:15" x14ac:dyDescent="0.25">
      <c r="A7" s="73">
        <f>'Forecasting sheet'!T11</f>
        <v>41072</v>
      </c>
      <c r="B7" s="73" t="e">
        <f ca="1">'Forecasting sheet'!U11</f>
        <v>#N/A</v>
      </c>
      <c r="D7" s="75" t="e">
        <f>'Forecasting sheet'!AA11</f>
        <v>#N/A</v>
      </c>
      <c r="F7" s="70"/>
      <c r="M7" s="80"/>
      <c r="N7" s="80"/>
      <c r="O7" s="70"/>
    </row>
    <row r="8" spans="1:15" x14ac:dyDescent="0.25">
      <c r="A8" s="73">
        <f>'Forecasting sheet'!T12</f>
        <v>41079</v>
      </c>
      <c r="B8" s="73" t="e">
        <f ca="1">'Forecasting sheet'!U12</f>
        <v>#N/A</v>
      </c>
      <c r="D8" s="75" t="e">
        <f>'Forecasting sheet'!AA12</f>
        <v>#N/A</v>
      </c>
      <c r="F8" s="70"/>
      <c r="M8" s="80"/>
      <c r="N8" s="80"/>
      <c r="O8" s="70"/>
    </row>
    <row r="9" spans="1:15" x14ac:dyDescent="0.25">
      <c r="A9" s="73">
        <f>'Forecasting sheet'!T13</f>
        <v>41086</v>
      </c>
      <c r="B9" s="73" t="e">
        <f ca="1">'Forecasting sheet'!U13</f>
        <v>#N/A</v>
      </c>
      <c r="D9" s="75">
        <f>'Forecasting sheet'!AA13</f>
        <v>41005</v>
      </c>
      <c r="F9" s="70"/>
      <c r="M9" s="80"/>
      <c r="N9" s="80"/>
      <c r="O9" s="70"/>
    </row>
    <row r="10" spans="1:15" x14ac:dyDescent="0.25">
      <c r="A10" s="73">
        <f>'Forecasting sheet'!T14</f>
        <v>41093</v>
      </c>
      <c r="B10" s="73" t="e">
        <f ca="1">'Forecasting sheet'!U14</f>
        <v>#N/A</v>
      </c>
      <c r="D10" s="75">
        <f>'Forecasting sheet'!AA14</f>
        <v>41016</v>
      </c>
      <c r="F10" s="70"/>
      <c r="M10" s="80"/>
      <c r="N10" s="80"/>
      <c r="O10" s="70"/>
    </row>
    <row r="11" spans="1:15" x14ac:dyDescent="0.25">
      <c r="A11" s="73">
        <f>'Forecasting sheet'!T15</f>
        <v>41100</v>
      </c>
      <c r="B11" s="73">
        <f ca="1">'Forecasting sheet'!U15</f>
        <v>40982</v>
      </c>
      <c r="D11" s="75">
        <f>'Forecasting sheet'!AA15</f>
        <v>41026</v>
      </c>
      <c r="F11" s="70"/>
      <c r="M11" s="80"/>
      <c r="N11" s="80"/>
      <c r="O11" s="70"/>
    </row>
    <row r="12" spans="1:15" x14ac:dyDescent="0.25">
      <c r="A12" s="73">
        <f>'Forecasting sheet'!T16</f>
        <v>41107</v>
      </c>
      <c r="B12" s="73">
        <f ca="1">'Forecasting sheet'!U16</f>
        <v>41023</v>
      </c>
      <c r="D12" s="75">
        <f>'Forecasting sheet'!AA16</f>
        <v>41036</v>
      </c>
      <c r="F12" s="70"/>
      <c r="M12" s="80"/>
      <c r="N12" s="80"/>
      <c r="O12" s="70"/>
    </row>
    <row r="13" spans="1:15" x14ac:dyDescent="0.25">
      <c r="A13" s="73">
        <f>'Forecasting sheet'!T17</f>
        <v>41114</v>
      </c>
      <c r="B13" s="73">
        <f ca="1">'Forecasting sheet'!U17</f>
        <v>41040</v>
      </c>
      <c r="D13" s="75">
        <f>'Forecasting sheet'!AA17</f>
        <v>41045</v>
      </c>
      <c r="F13" s="70"/>
      <c r="M13" s="80"/>
      <c r="N13" s="80"/>
      <c r="O13" s="70"/>
    </row>
    <row r="14" spans="1:15" x14ac:dyDescent="0.25">
      <c r="A14" s="73">
        <f>'Forecasting sheet'!T18</f>
        <v>41121</v>
      </c>
      <c r="B14" s="73">
        <f ca="1">'Forecasting sheet'!U18</f>
        <v>41052</v>
      </c>
      <c r="D14" s="75">
        <f>'Forecasting sheet'!AA18</f>
        <v>41053</v>
      </c>
      <c r="F14" s="70"/>
      <c r="M14" s="80"/>
      <c r="N14" s="80"/>
      <c r="O14" s="70"/>
    </row>
    <row r="15" spans="1:15" x14ac:dyDescent="0.25">
      <c r="A15" s="73">
        <f>'Forecasting sheet'!T19</f>
        <v>41128</v>
      </c>
      <c r="B15" s="73">
        <f ca="1">'Forecasting sheet'!U19</f>
        <v>41061</v>
      </c>
      <c r="D15" s="75">
        <f>'Forecasting sheet'!AA19</f>
        <v>41062</v>
      </c>
      <c r="F15" s="70"/>
      <c r="M15" s="80"/>
      <c r="N15" s="80"/>
      <c r="O15" s="70"/>
    </row>
    <row r="16" spans="1:15" x14ac:dyDescent="0.25">
      <c r="A16" s="73">
        <f>'Forecasting sheet'!T20</f>
        <v>41135</v>
      </c>
      <c r="B16" s="73">
        <f ca="1">'Forecasting sheet'!U20</f>
        <v>41069</v>
      </c>
      <c r="D16" s="75">
        <f>'Forecasting sheet'!AA20</f>
        <v>41070</v>
      </c>
      <c r="F16" s="70"/>
      <c r="M16" s="80"/>
      <c r="N16" s="80"/>
      <c r="O16" s="70"/>
    </row>
    <row r="17" spans="1:15" x14ac:dyDescent="0.25">
      <c r="A17" s="73">
        <f>'Forecasting sheet'!T21</f>
        <v>41142</v>
      </c>
      <c r="B17" s="73">
        <f ca="1">'Forecasting sheet'!U21</f>
        <v>41076</v>
      </c>
      <c r="D17" s="75">
        <f>'Forecasting sheet'!AA21</f>
        <v>41077</v>
      </c>
      <c r="F17" s="70"/>
      <c r="M17" s="80"/>
      <c r="N17" s="80"/>
      <c r="O17" s="70"/>
    </row>
    <row r="18" spans="1:15" x14ac:dyDescent="0.25">
      <c r="A18" s="73">
        <f>'Forecasting sheet'!T22</f>
        <v>41149</v>
      </c>
      <c r="B18" s="73">
        <f ca="1">'Forecasting sheet'!U22</f>
        <v>41082</v>
      </c>
      <c r="D18" s="75">
        <f>'Forecasting sheet'!AA22</f>
        <v>41083</v>
      </c>
      <c r="F18" s="70"/>
      <c r="M18" s="80"/>
      <c r="N18" s="80"/>
      <c r="O18" s="70"/>
    </row>
    <row r="19" spans="1:15" x14ac:dyDescent="0.25">
      <c r="A19" s="73">
        <f>'Forecasting sheet'!T23</f>
        <v>41156</v>
      </c>
      <c r="B19" s="73">
        <f ca="1">'Forecasting sheet'!U23</f>
        <v>41088</v>
      </c>
      <c r="D19" s="75">
        <f>'Forecasting sheet'!AA23</f>
        <v>41088</v>
      </c>
      <c r="F19" s="70"/>
      <c r="M19" s="80"/>
      <c r="N19" s="80"/>
      <c r="O19" s="70"/>
    </row>
    <row r="20" spans="1:15" x14ac:dyDescent="0.25">
      <c r="A20" s="73">
        <f>'Forecasting sheet'!T24</f>
        <v>41163</v>
      </c>
      <c r="B20" s="73">
        <f ca="1">'Forecasting sheet'!U24</f>
        <v>41092</v>
      </c>
      <c r="D20" s="75">
        <f>'Forecasting sheet'!AA24</f>
        <v>41093</v>
      </c>
      <c r="F20" s="70"/>
      <c r="M20" s="80"/>
      <c r="N20" s="80"/>
      <c r="O20" s="70"/>
    </row>
    <row r="21" spans="1:15" x14ac:dyDescent="0.25">
      <c r="A21" s="73">
        <f>'Forecasting sheet'!T25</f>
        <v>41170</v>
      </c>
      <c r="B21" s="73">
        <f ca="1">'Forecasting sheet'!U25</f>
        <v>41096</v>
      </c>
      <c r="D21" s="75">
        <f>'Forecasting sheet'!AA25</f>
        <v>41096</v>
      </c>
      <c r="F21" s="70"/>
      <c r="M21" s="80"/>
      <c r="N21" s="80"/>
      <c r="O21" s="70"/>
    </row>
    <row r="22" spans="1:15" x14ac:dyDescent="0.25">
      <c r="A22" s="73">
        <f>'Forecasting sheet'!T26</f>
        <v>41177</v>
      </c>
      <c r="B22" s="73">
        <f ca="1">'Forecasting sheet'!U26</f>
        <v>41099</v>
      </c>
      <c r="D22" s="75">
        <f>'Forecasting sheet'!AA26</f>
        <v>41099</v>
      </c>
      <c r="F22" s="70"/>
      <c r="M22" s="80"/>
      <c r="N22" s="80"/>
      <c r="O22" s="70"/>
    </row>
    <row r="23" spans="1:15" x14ac:dyDescent="0.25">
      <c r="A23" s="73">
        <f>'Forecasting sheet'!T27</f>
        <v>41184</v>
      </c>
      <c r="B23" s="73">
        <f ca="1">'Forecasting sheet'!U27</f>
        <v>41102</v>
      </c>
      <c r="D23" s="75">
        <f>'Forecasting sheet'!AA27</f>
        <v>41102</v>
      </c>
      <c r="F23" s="70"/>
      <c r="M23" s="80"/>
      <c r="N23" s="80"/>
      <c r="O23" s="70"/>
    </row>
    <row r="24" spans="1:15" x14ac:dyDescent="0.25">
      <c r="A24" s="73">
        <f>'Forecasting sheet'!T28</f>
        <v>41191</v>
      </c>
      <c r="B24" s="73">
        <f ca="1">'Forecasting sheet'!U28</f>
        <v>41104</v>
      </c>
      <c r="D24" s="75">
        <f>'Forecasting sheet'!AA28</f>
        <v>41104</v>
      </c>
      <c r="F24" s="70"/>
      <c r="M24" s="80"/>
      <c r="N24" s="80"/>
      <c r="O24" s="70"/>
    </row>
    <row r="25" spans="1:15" x14ac:dyDescent="0.25">
      <c r="A25" s="73">
        <f>'Forecasting sheet'!T29</f>
        <v>41198</v>
      </c>
      <c r="B25" s="73">
        <f ca="1">'Forecasting sheet'!U29</f>
        <v>41105</v>
      </c>
      <c r="D25" s="75">
        <f>'Forecasting sheet'!AA29</f>
        <v>41105</v>
      </c>
      <c r="F25" s="70"/>
      <c r="M25" s="80"/>
      <c r="N25" s="80"/>
      <c r="O25" s="70"/>
    </row>
    <row r="26" spans="1:15" x14ac:dyDescent="0.25">
      <c r="A26" s="73">
        <f>'Forecasting sheet'!T30</f>
        <v>41205</v>
      </c>
      <c r="B26" s="73">
        <f ca="1">'Forecasting sheet'!U30</f>
        <v>41107</v>
      </c>
      <c r="D26" s="75">
        <f>'Forecasting sheet'!AA30</f>
        <v>41107</v>
      </c>
      <c r="F26" s="70"/>
      <c r="M26" s="80"/>
      <c r="N26" s="80"/>
      <c r="O26" s="70"/>
    </row>
    <row r="27" spans="1:15" x14ac:dyDescent="0.25">
      <c r="A27" s="73">
        <f>'Forecasting sheet'!T31</f>
        <v>41212</v>
      </c>
      <c r="B27" s="73">
        <f ca="1">'Forecasting sheet'!U31</f>
        <v>41108</v>
      </c>
      <c r="D27" s="75">
        <f>'Forecasting sheet'!AA31</f>
        <v>41108</v>
      </c>
      <c r="F27" s="70"/>
      <c r="M27" s="80"/>
      <c r="N27" s="80"/>
      <c r="O27" s="70"/>
    </row>
    <row r="28" spans="1:15" x14ac:dyDescent="0.25">
      <c r="A28" s="73">
        <f>'Forecasting sheet'!T32</f>
        <v>41219</v>
      </c>
      <c r="B28" s="73">
        <f ca="1">'Forecasting sheet'!U32</f>
        <v>41108</v>
      </c>
      <c r="D28" s="75">
        <f>'Forecasting sheet'!AA32</f>
        <v>41108</v>
      </c>
      <c r="F28" s="70"/>
      <c r="M28" s="80"/>
      <c r="N28" s="80"/>
      <c r="O28" s="70"/>
    </row>
    <row r="29" spans="1:15" x14ac:dyDescent="0.25">
      <c r="A29" s="73">
        <f>'Forecasting sheet'!T33</f>
        <v>41226</v>
      </c>
      <c r="B29" s="73">
        <f ca="1">'Forecasting sheet'!U33</f>
        <v>41109</v>
      </c>
      <c r="D29" s="75">
        <f>'Forecasting sheet'!AA33</f>
        <v>41109</v>
      </c>
      <c r="F29" s="70"/>
      <c r="M29" s="80"/>
      <c r="N29" s="80"/>
      <c r="O29" s="70"/>
    </row>
    <row r="30" spans="1:15" x14ac:dyDescent="0.25">
      <c r="A30" s="73">
        <f>'Forecasting sheet'!T34</f>
        <v>41233</v>
      </c>
      <c r="B30" s="73">
        <f ca="1">'Forecasting sheet'!U34</f>
        <v>41109</v>
      </c>
      <c r="D30" s="75">
        <f>'Forecasting sheet'!AA34</f>
        <v>41109</v>
      </c>
      <c r="F30" s="70"/>
      <c r="M30" s="80"/>
      <c r="N30" s="80"/>
      <c r="O30" s="70"/>
    </row>
    <row r="31" spans="1:15" x14ac:dyDescent="0.25">
      <c r="A31" s="73">
        <f>'Forecasting sheet'!T35</f>
        <v>41240</v>
      </c>
      <c r="B31" s="73">
        <f ca="1">'Forecasting sheet'!U35</f>
        <v>41109</v>
      </c>
      <c r="D31" s="75">
        <f>'Forecasting sheet'!AA35</f>
        <v>41109</v>
      </c>
      <c r="F31" s="70"/>
      <c r="M31" s="80"/>
      <c r="N31" s="80"/>
      <c r="O31" s="70"/>
    </row>
    <row r="32" spans="1:15" x14ac:dyDescent="0.25">
      <c r="A32" s="73">
        <f>'Forecasting sheet'!T36</f>
        <v>41247</v>
      </c>
      <c r="B32" s="73">
        <f ca="1">'Forecasting sheet'!U36</f>
        <v>41109</v>
      </c>
      <c r="D32" s="75">
        <f>'Forecasting sheet'!AA36</f>
        <v>41109</v>
      </c>
      <c r="F32" s="70"/>
      <c r="M32" s="80"/>
      <c r="N32" s="80"/>
      <c r="O32" s="70"/>
    </row>
    <row r="33" spans="1:15" x14ac:dyDescent="0.25">
      <c r="A33" s="73">
        <f>'Forecasting sheet'!T37</f>
        <v>41254</v>
      </c>
      <c r="B33" s="73">
        <f ca="1">'Forecasting sheet'!U37</f>
        <v>41109</v>
      </c>
      <c r="D33" s="75">
        <f>'Forecasting sheet'!AA37</f>
        <v>41109</v>
      </c>
      <c r="F33" s="70"/>
      <c r="M33" s="80"/>
      <c r="N33" s="80"/>
      <c r="O33" s="70"/>
    </row>
    <row r="34" spans="1:15" x14ac:dyDescent="0.25">
      <c r="A34" s="73">
        <f>'Forecasting sheet'!T38</f>
        <v>41261</v>
      </c>
      <c r="B34" s="73">
        <f ca="1">'Forecasting sheet'!U38</f>
        <v>41109</v>
      </c>
      <c r="D34" s="75">
        <f>'Forecasting sheet'!AA38</f>
        <v>41109</v>
      </c>
      <c r="F34" s="70"/>
      <c r="M34" s="80"/>
      <c r="N34" s="80"/>
      <c r="O34" s="70"/>
    </row>
    <row r="35" spans="1:15" x14ac:dyDescent="0.25">
      <c r="A35" s="73">
        <f>'Forecasting sheet'!T39</f>
        <v>41268</v>
      </c>
      <c r="B35" s="73">
        <f ca="1">'Forecasting sheet'!U39</f>
        <v>41109</v>
      </c>
      <c r="D35" s="75">
        <f>'Forecasting sheet'!AA39</f>
        <v>41109</v>
      </c>
      <c r="F35" s="70"/>
      <c r="M35" s="80"/>
      <c r="N35" s="80"/>
      <c r="O35" s="70"/>
    </row>
    <row r="36" spans="1:15" x14ac:dyDescent="0.25">
      <c r="A36" s="73">
        <f>'Forecasting sheet'!T40</f>
        <v>0</v>
      </c>
      <c r="B36" s="73">
        <f>'Forecasting sheet'!U40</f>
        <v>0</v>
      </c>
      <c r="D36" s="75">
        <f>'Forecasting sheet'!AA40</f>
        <v>0</v>
      </c>
      <c r="F36" s="70"/>
      <c r="M36" s="80"/>
      <c r="N36" s="80"/>
      <c r="O36" s="70"/>
    </row>
    <row r="37" spans="1:15" x14ac:dyDescent="0.25">
      <c r="A37" s="73">
        <f>'Forecasting sheet'!T41</f>
        <v>0</v>
      </c>
      <c r="B37" s="73">
        <f>'Forecasting sheet'!U41</f>
        <v>0</v>
      </c>
      <c r="D37" s="75">
        <f>'Forecasting sheet'!AA41</f>
        <v>0</v>
      </c>
      <c r="F37" s="70"/>
      <c r="M37" s="80"/>
      <c r="N37" s="80"/>
      <c r="O37" s="70"/>
    </row>
    <row r="38" spans="1:15" x14ac:dyDescent="0.25">
      <c r="A38" s="73">
        <f>'Forecasting sheet'!T42</f>
        <v>0</v>
      </c>
      <c r="B38" s="73">
        <f>'Forecasting sheet'!U42</f>
        <v>0</v>
      </c>
      <c r="D38" s="75">
        <f>'Forecasting sheet'!AA42</f>
        <v>0</v>
      </c>
      <c r="F38" s="70"/>
      <c r="M38" s="80"/>
      <c r="N38" s="80"/>
      <c r="O38" s="70"/>
    </row>
    <row r="39" spans="1:15" x14ac:dyDescent="0.25">
      <c r="A39" s="73">
        <f>'Forecasting sheet'!T43</f>
        <v>0</v>
      </c>
      <c r="B39" s="73">
        <f>'Forecasting sheet'!U43</f>
        <v>0</v>
      </c>
      <c r="D39" s="75">
        <f>'Forecasting sheet'!AA43</f>
        <v>0</v>
      </c>
      <c r="F39" s="70"/>
      <c r="M39" s="80"/>
      <c r="N39" s="80"/>
      <c r="O39" s="70"/>
    </row>
    <row r="40" spans="1:15" x14ac:dyDescent="0.25">
      <c r="A40" s="73">
        <f>'Forecasting sheet'!T44</f>
        <v>0</v>
      </c>
      <c r="B40" s="73">
        <f>'Forecasting sheet'!U44</f>
        <v>0</v>
      </c>
      <c r="D40" s="75">
        <f>'Forecasting sheet'!AA44</f>
        <v>0</v>
      </c>
      <c r="F40" s="70"/>
      <c r="M40" s="80"/>
      <c r="N40" s="80"/>
      <c r="O40" s="70"/>
    </row>
    <row r="41" spans="1:15" x14ac:dyDescent="0.25">
      <c r="A41" s="73">
        <f>'Forecasting sheet'!T45</f>
        <v>0</v>
      </c>
      <c r="B41" s="73">
        <f>'Forecasting sheet'!U45</f>
        <v>0</v>
      </c>
      <c r="D41" s="75">
        <f>'Forecasting sheet'!AA45</f>
        <v>0</v>
      </c>
      <c r="F41" s="70"/>
      <c r="M41" s="80"/>
      <c r="N41" s="80"/>
      <c r="O41" s="70"/>
    </row>
    <row r="42" spans="1:15" x14ac:dyDescent="0.25">
      <c r="A42" s="73">
        <f>'Forecasting sheet'!T46</f>
        <v>0</v>
      </c>
      <c r="B42" s="73">
        <f>'Forecasting sheet'!U46</f>
        <v>0</v>
      </c>
      <c r="D42" s="75">
        <f>'Forecasting sheet'!AA46</f>
        <v>0</v>
      </c>
      <c r="F42" s="70"/>
      <c r="M42" s="80"/>
      <c r="N42" s="80"/>
      <c r="O42" s="70"/>
    </row>
    <row r="43" spans="1:15" x14ac:dyDescent="0.25">
      <c r="A43" s="73">
        <f>'Forecasting sheet'!T47</f>
        <v>0</v>
      </c>
      <c r="B43" s="73">
        <f>'Forecasting sheet'!U47</f>
        <v>0</v>
      </c>
      <c r="D43" s="75">
        <f>'Forecasting sheet'!AA47</f>
        <v>0</v>
      </c>
      <c r="F43" s="70"/>
      <c r="M43" s="80"/>
      <c r="N43" s="80"/>
      <c r="O43" s="70"/>
    </row>
    <row r="44" spans="1:15" x14ac:dyDescent="0.25">
      <c r="A44" s="73">
        <f>'Forecasting sheet'!T48</f>
        <v>0</v>
      </c>
      <c r="B44" s="73">
        <f>'Forecasting sheet'!U48</f>
        <v>0</v>
      </c>
      <c r="D44" s="75">
        <f>'Forecasting sheet'!AA48</f>
        <v>0</v>
      </c>
      <c r="F44" s="70"/>
      <c r="M44" s="80"/>
      <c r="N44" s="80"/>
      <c r="O44" s="70"/>
    </row>
    <row r="45" spans="1:15" x14ac:dyDescent="0.25">
      <c r="A45" s="73">
        <f>'Forecasting sheet'!T49</f>
        <v>0</v>
      </c>
      <c r="B45" s="73">
        <f>'Forecasting sheet'!U49</f>
        <v>0</v>
      </c>
      <c r="D45" s="75">
        <f>'Forecasting sheet'!AA49</f>
        <v>0</v>
      </c>
      <c r="F45" s="70"/>
      <c r="M45" s="80"/>
      <c r="N45" s="80"/>
      <c r="O45" s="70"/>
    </row>
    <row r="46" spans="1:15" x14ac:dyDescent="0.25">
      <c r="A46" s="73">
        <f>'Forecasting sheet'!T50</f>
        <v>0</v>
      </c>
      <c r="B46" s="73">
        <f>'Forecasting sheet'!U50</f>
        <v>0</v>
      </c>
      <c r="D46" s="75">
        <f>'Forecasting sheet'!AA50</f>
        <v>0</v>
      </c>
      <c r="F46" s="70"/>
      <c r="M46" s="80"/>
      <c r="N46" s="80"/>
      <c r="O46" s="70"/>
    </row>
    <row r="47" spans="1:15" x14ac:dyDescent="0.25">
      <c r="A47" s="73">
        <f>'Forecasting sheet'!T51</f>
        <v>0</v>
      </c>
      <c r="B47" s="73">
        <f>'Forecasting sheet'!U51</f>
        <v>0</v>
      </c>
      <c r="D47" s="75">
        <f>'Forecasting sheet'!AA51</f>
        <v>0</v>
      </c>
      <c r="F47" s="70"/>
      <c r="M47" s="80"/>
      <c r="N47" s="80"/>
      <c r="O47" s="70"/>
    </row>
    <row r="48" spans="1:15" x14ac:dyDescent="0.25">
      <c r="A48" s="73">
        <f>'Forecasting sheet'!T52</f>
        <v>0</v>
      </c>
      <c r="B48" s="73">
        <f>'Forecasting sheet'!U52</f>
        <v>0</v>
      </c>
      <c r="D48" s="75">
        <f>'Forecasting sheet'!AA52</f>
        <v>0</v>
      </c>
      <c r="F48" s="70"/>
      <c r="M48" s="80"/>
      <c r="N48" s="80"/>
      <c r="O48" s="70"/>
    </row>
    <row r="49" spans="1:15" x14ac:dyDescent="0.25">
      <c r="A49" s="73">
        <f>'Forecasting sheet'!T53</f>
        <v>0</v>
      </c>
      <c r="B49" s="73">
        <f>'Forecasting sheet'!U53</f>
        <v>0</v>
      </c>
      <c r="D49" s="75">
        <f>'Forecasting sheet'!AA53</f>
        <v>0</v>
      </c>
      <c r="F49" s="70"/>
      <c r="M49" s="80"/>
      <c r="N49" s="80"/>
      <c r="O49" s="70"/>
    </row>
    <row r="50" spans="1:15" x14ac:dyDescent="0.25">
      <c r="A50" s="73">
        <f>'Forecasting sheet'!T54</f>
        <v>0</v>
      </c>
      <c r="B50" s="73">
        <f>'Forecasting sheet'!U54</f>
        <v>0</v>
      </c>
      <c r="D50" s="75">
        <f>'Forecasting sheet'!AA54</f>
        <v>0</v>
      </c>
      <c r="F50" s="70"/>
      <c r="M50" s="80"/>
      <c r="N50" s="80"/>
      <c r="O50" s="70"/>
    </row>
    <row r="51" spans="1:15" x14ac:dyDescent="0.25">
      <c r="A51" s="73">
        <f>'Forecasting sheet'!T55</f>
        <v>0</v>
      </c>
      <c r="B51" s="73">
        <f>'Forecasting sheet'!U55</f>
        <v>0</v>
      </c>
      <c r="D51" s="75">
        <f>'Forecasting sheet'!AA55</f>
        <v>0</v>
      </c>
      <c r="F51" s="70"/>
      <c r="M51" s="80"/>
      <c r="N51" s="80"/>
      <c r="O51" s="70"/>
    </row>
    <row r="52" spans="1:15" x14ac:dyDescent="0.25">
      <c r="A52" s="73">
        <f>'Forecasting sheet'!T56</f>
        <v>0</v>
      </c>
      <c r="B52" s="73">
        <f>'Forecasting sheet'!U56</f>
        <v>0</v>
      </c>
      <c r="D52" s="75">
        <f>'Forecasting sheet'!AA56</f>
        <v>0</v>
      </c>
      <c r="F52" s="70"/>
      <c r="M52" s="80"/>
      <c r="N52" s="80"/>
      <c r="O52" s="70"/>
    </row>
    <row r="53" spans="1:15" x14ac:dyDescent="0.25">
      <c r="A53" s="73">
        <f>'Forecasting sheet'!T57</f>
        <v>0</v>
      </c>
      <c r="B53" s="73">
        <f>'Forecasting sheet'!U57</f>
        <v>0</v>
      </c>
      <c r="D53" s="75">
        <f>'Forecasting sheet'!AA57</f>
        <v>0</v>
      </c>
      <c r="F53" s="70"/>
      <c r="M53" s="80"/>
      <c r="N53" s="80"/>
      <c r="O53" s="70"/>
    </row>
    <row r="54" spans="1:15" x14ac:dyDescent="0.25">
      <c r="A54" s="73">
        <f>'Forecasting sheet'!T58</f>
        <v>0</v>
      </c>
      <c r="B54" s="73">
        <f>'Forecasting sheet'!U58</f>
        <v>0</v>
      </c>
      <c r="D54" s="75">
        <f>'Forecasting sheet'!AA58</f>
        <v>0</v>
      </c>
      <c r="F54" s="70"/>
      <c r="M54" s="80"/>
      <c r="N54" s="80"/>
      <c r="O54" s="70"/>
    </row>
    <row r="55" spans="1:15" x14ac:dyDescent="0.25">
      <c r="A55" s="73">
        <f>'Forecasting sheet'!T59</f>
        <v>0</v>
      </c>
      <c r="B55" s="73">
        <f>'Forecasting sheet'!U59</f>
        <v>0</v>
      </c>
      <c r="D55" s="75">
        <f>'Forecasting sheet'!AA59</f>
        <v>0</v>
      </c>
      <c r="F55" s="70"/>
      <c r="M55" s="80"/>
      <c r="N55" s="80"/>
      <c r="O55" s="70"/>
    </row>
    <row r="56" spans="1:15" x14ac:dyDescent="0.25">
      <c r="A56" s="73">
        <f>'Forecasting sheet'!T60</f>
        <v>0</v>
      </c>
      <c r="B56" s="73">
        <f>'Forecasting sheet'!U60</f>
        <v>0</v>
      </c>
      <c r="D56" s="75">
        <f>'Forecasting sheet'!AA60</f>
        <v>0</v>
      </c>
      <c r="F56" s="70"/>
      <c r="M56" s="80"/>
      <c r="N56" s="80"/>
      <c r="O56" s="70"/>
    </row>
    <row r="57" spans="1:15" x14ac:dyDescent="0.25">
      <c r="A57" s="73">
        <f>'Forecasting sheet'!T61</f>
        <v>0</v>
      </c>
      <c r="B57" s="73">
        <f>'Forecasting sheet'!U61</f>
        <v>0</v>
      </c>
      <c r="D57" s="75">
        <f>'Forecasting sheet'!AA61</f>
        <v>0</v>
      </c>
      <c r="F57" s="70"/>
      <c r="M57" s="80"/>
      <c r="N57" s="80"/>
      <c r="O57" s="70"/>
    </row>
    <row r="58" spans="1:15" x14ac:dyDescent="0.25">
      <c r="A58" s="73">
        <f>'Forecasting sheet'!T62</f>
        <v>0</v>
      </c>
      <c r="B58" s="73">
        <f>'Forecasting sheet'!U62</f>
        <v>0</v>
      </c>
      <c r="D58" s="75">
        <f>'Forecasting sheet'!AA62</f>
        <v>0</v>
      </c>
      <c r="F58" s="70"/>
      <c r="M58" s="80"/>
      <c r="N58" s="80"/>
      <c r="O58" s="70"/>
    </row>
    <row r="59" spans="1:15" x14ac:dyDescent="0.25">
      <c r="A59" s="73">
        <f>'Forecasting sheet'!T63</f>
        <v>0</v>
      </c>
      <c r="B59" s="73">
        <f>'Forecasting sheet'!U63</f>
        <v>0</v>
      </c>
      <c r="D59" s="75">
        <f>'Forecasting sheet'!AA63</f>
        <v>0</v>
      </c>
      <c r="F59" s="70"/>
      <c r="M59" s="80"/>
      <c r="N59" s="80"/>
      <c r="O59" s="70"/>
    </row>
    <row r="60" spans="1:15" x14ac:dyDescent="0.25">
      <c r="A60" s="73">
        <f>'Forecasting sheet'!T64</f>
        <v>0</v>
      </c>
      <c r="B60" s="73">
        <f>'Forecasting sheet'!U64</f>
        <v>0</v>
      </c>
      <c r="D60" s="75">
        <f>'Forecasting sheet'!AA64</f>
        <v>0</v>
      </c>
      <c r="F60" s="70"/>
      <c r="M60" s="80"/>
      <c r="N60" s="80"/>
      <c r="O60" s="70"/>
    </row>
    <row r="61" spans="1:15" x14ac:dyDescent="0.25">
      <c r="A61" s="73">
        <f>'Forecasting sheet'!T65</f>
        <v>0</v>
      </c>
      <c r="B61" s="73">
        <f>'Forecasting sheet'!U65</f>
        <v>0</v>
      </c>
      <c r="D61" s="75">
        <f>'Forecasting sheet'!AA65</f>
        <v>0</v>
      </c>
      <c r="F61" s="70"/>
      <c r="M61" s="80"/>
      <c r="N61" s="80"/>
      <c r="O61" s="70"/>
    </row>
    <row r="62" spans="1:15" x14ac:dyDescent="0.25">
      <c r="A62" s="73">
        <f>'Forecasting sheet'!T66</f>
        <v>0</v>
      </c>
      <c r="B62" s="73">
        <f>'Forecasting sheet'!U66</f>
        <v>0</v>
      </c>
      <c r="D62" s="75">
        <f>'Forecasting sheet'!AA66</f>
        <v>0</v>
      </c>
      <c r="F62" s="70"/>
      <c r="M62" s="80"/>
      <c r="N62" s="80"/>
      <c r="O62" s="70"/>
    </row>
    <row r="63" spans="1:15" x14ac:dyDescent="0.25">
      <c r="A63" s="73">
        <f>'Forecasting sheet'!T67</f>
        <v>0</v>
      </c>
      <c r="B63" s="73">
        <f>'Forecasting sheet'!U67</f>
        <v>0</v>
      </c>
      <c r="D63" s="75">
        <f>'Forecasting sheet'!AA67</f>
        <v>0</v>
      </c>
      <c r="F63" s="70"/>
      <c r="M63" s="80"/>
      <c r="N63" s="80"/>
      <c r="O63" s="70"/>
    </row>
    <row r="64" spans="1:15" x14ac:dyDescent="0.25">
      <c r="A64" s="73">
        <f>'Forecasting sheet'!T68</f>
        <v>0</v>
      </c>
      <c r="B64" s="73">
        <f>'Forecasting sheet'!U68</f>
        <v>0</v>
      </c>
      <c r="D64" s="75">
        <f>'Forecasting sheet'!AA68</f>
        <v>0</v>
      </c>
      <c r="F64" s="70"/>
      <c r="M64" s="80"/>
      <c r="N64" s="80"/>
      <c r="O64" s="70"/>
    </row>
    <row r="65" spans="1:15" x14ac:dyDescent="0.25">
      <c r="A65" s="73">
        <f>'Forecasting sheet'!T69</f>
        <v>0</v>
      </c>
      <c r="B65" s="73">
        <f>'Forecasting sheet'!U69</f>
        <v>0</v>
      </c>
      <c r="D65" s="75">
        <f>'Forecasting sheet'!AA69</f>
        <v>0</v>
      </c>
      <c r="F65" s="70"/>
      <c r="M65" s="80"/>
      <c r="N65" s="80"/>
      <c r="O65" s="70"/>
    </row>
    <row r="66" spans="1:15" x14ac:dyDescent="0.25">
      <c r="A66" s="73">
        <f>'Forecasting sheet'!T70</f>
        <v>0</v>
      </c>
      <c r="B66" s="73">
        <f>'Forecasting sheet'!U70</f>
        <v>0</v>
      </c>
      <c r="D66" s="75">
        <f>'Forecasting sheet'!AA70</f>
        <v>0</v>
      </c>
      <c r="F66" s="70"/>
      <c r="M66" s="80"/>
      <c r="N66" s="80"/>
      <c r="O66" s="70"/>
    </row>
    <row r="67" spans="1:15" x14ac:dyDescent="0.25">
      <c r="A67" s="73">
        <f>'Forecasting sheet'!T71</f>
        <v>0</v>
      </c>
      <c r="B67" s="73">
        <f>'Forecasting sheet'!U71</f>
        <v>0</v>
      </c>
      <c r="D67" s="75">
        <f>'Forecasting sheet'!AA71</f>
        <v>0</v>
      </c>
      <c r="F67" s="70"/>
      <c r="M67" s="80"/>
      <c r="N67" s="80"/>
      <c r="O67" s="70"/>
    </row>
    <row r="68" spans="1:15" x14ac:dyDescent="0.25">
      <c r="A68" s="73">
        <f>'Forecasting sheet'!T72</f>
        <v>0</v>
      </c>
      <c r="B68" s="73">
        <f>'Forecasting sheet'!U72</f>
        <v>0</v>
      </c>
      <c r="D68" s="75">
        <f>'Forecasting sheet'!AA72</f>
        <v>0</v>
      </c>
      <c r="F68" s="70"/>
      <c r="M68" s="80"/>
      <c r="N68" s="80"/>
      <c r="O68" s="70"/>
    </row>
    <row r="69" spans="1:15" x14ac:dyDescent="0.25">
      <c r="A69" s="73">
        <f>'Forecasting sheet'!T73</f>
        <v>0</v>
      </c>
      <c r="B69" s="73">
        <f>'Forecasting sheet'!U73</f>
        <v>0</v>
      </c>
      <c r="D69" s="75">
        <f>'Forecasting sheet'!AA73</f>
        <v>0</v>
      </c>
      <c r="F69" s="70"/>
      <c r="M69" s="80"/>
      <c r="N69" s="80"/>
      <c r="O69" s="70"/>
    </row>
    <row r="70" spans="1:15" x14ac:dyDescent="0.25">
      <c r="A70" s="73">
        <f>'Forecasting sheet'!T74</f>
        <v>0</v>
      </c>
      <c r="B70" s="73">
        <f>'Forecasting sheet'!U74</f>
        <v>0</v>
      </c>
      <c r="D70" s="75">
        <f>'Forecasting sheet'!AA74</f>
        <v>0</v>
      </c>
      <c r="F70" s="70"/>
      <c r="M70" s="80"/>
      <c r="N70" s="80"/>
      <c r="O70" s="70"/>
    </row>
    <row r="71" spans="1:15" x14ac:dyDescent="0.25">
      <c r="A71" s="73">
        <f>'Forecasting sheet'!T75</f>
        <v>0</v>
      </c>
      <c r="B71" s="73">
        <f>'Forecasting sheet'!U75</f>
        <v>0</v>
      </c>
      <c r="D71" s="75">
        <f>'Forecasting sheet'!AA75</f>
        <v>0</v>
      </c>
      <c r="F71" s="70"/>
      <c r="M71" s="80"/>
      <c r="N71" s="80"/>
      <c r="O71" s="70"/>
    </row>
    <row r="72" spans="1:15" x14ac:dyDescent="0.25">
      <c r="A72" s="73">
        <f>'Forecasting sheet'!T76</f>
        <v>0</v>
      </c>
      <c r="B72" s="73">
        <f>'Forecasting sheet'!U76</f>
        <v>0</v>
      </c>
      <c r="D72" s="75">
        <f>'Forecasting sheet'!AA76</f>
        <v>0</v>
      </c>
      <c r="F72" s="70"/>
      <c r="M72" s="80"/>
      <c r="N72" s="80"/>
      <c r="O72" s="70"/>
    </row>
    <row r="73" spans="1:15" x14ac:dyDescent="0.25">
      <c r="A73" s="73">
        <f>'Forecasting sheet'!T77</f>
        <v>0</v>
      </c>
      <c r="B73" s="73">
        <f>'Forecasting sheet'!U77</f>
        <v>0</v>
      </c>
      <c r="D73" s="75">
        <f>'Forecasting sheet'!AA77</f>
        <v>0</v>
      </c>
      <c r="F73" s="70"/>
      <c r="M73" s="80"/>
      <c r="N73" s="80"/>
      <c r="O73" s="70"/>
    </row>
    <row r="74" spans="1:15" x14ac:dyDescent="0.25">
      <c r="A74" s="73">
        <f>'Forecasting sheet'!T78</f>
        <v>0</v>
      </c>
      <c r="B74" s="73">
        <f>'Forecasting sheet'!U78</f>
        <v>0</v>
      </c>
      <c r="D74" s="75">
        <f>'Forecasting sheet'!AA78</f>
        <v>0</v>
      </c>
      <c r="F74" s="70"/>
      <c r="M74" s="80"/>
      <c r="N74" s="80"/>
      <c r="O74" s="70"/>
    </row>
    <row r="75" spans="1:15" x14ac:dyDescent="0.25">
      <c r="A75" s="73">
        <f>'Forecasting sheet'!T79</f>
        <v>0</v>
      </c>
      <c r="B75" s="73">
        <f>'Forecasting sheet'!U79</f>
        <v>0</v>
      </c>
      <c r="D75" s="75">
        <f>'Forecasting sheet'!AA79</f>
        <v>0</v>
      </c>
      <c r="F75" s="70"/>
      <c r="M75" s="80"/>
      <c r="N75" s="80"/>
      <c r="O75" s="70"/>
    </row>
    <row r="76" spans="1:15" x14ac:dyDescent="0.25">
      <c r="A76" s="73">
        <f>'Forecasting sheet'!T80</f>
        <v>0</v>
      </c>
      <c r="B76" s="73">
        <f>'Forecasting sheet'!U80</f>
        <v>0</v>
      </c>
      <c r="D76" s="75">
        <f>'Forecasting sheet'!AA80</f>
        <v>0</v>
      </c>
      <c r="F76" s="70"/>
      <c r="M76" s="80"/>
      <c r="N76" s="80"/>
      <c r="O76" s="70"/>
    </row>
    <row r="77" spans="1:15" x14ac:dyDescent="0.25">
      <c r="A77" s="73">
        <f>'Forecasting sheet'!T81</f>
        <v>0</v>
      </c>
      <c r="B77" s="73">
        <f>'Forecasting sheet'!U81</f>
        <v>0</v>
      </c>
      <c r="D77" s="75">
        <f>'Forecasting sheet'!AA81</f>
        <v>0</v>
      </c>
      <c r="F77" s="70"/>
      <c r="M77" s="80"/>
      <c r="N77" s="80"/>
      <c r="O77" s="70"/>
    </row>
    <row r="78" spans="1:15" x14ac:dyDescent="0.25">
      <c r="A78" s="73">
        <f>'Forecasting sheet'!T82</f>
        <v>0</v>
      </c>
      <c r="B78" s="73">
        <f>'Forecasting sheet'!U82</f>
        <v>0</v>
      </c>
      <c r="D78" s="75">
        <f>'Forecasting sheet'!AA82</f>
        <v>0</v>
      </c>
      <c r="F78" s="70"/>
      <c r="M78" s="80"/>
      <c r="N78" s="80"/>
      <c r="O78" s="70"/>
    </row>
    <row r="79" spans="1:15" x14ac:dyDescent="0.25">
      <c r="A79" s="73">
        <f>'Forecasting sheet'!T83</f>
        <v>0</v>
      </c>
      <c r="B79" s="73">
        <f>'Forecasting sheet'!U83</f>
        <v>0</v>
      </c>
      <c r="D79" s="75">
        <f>'Forecasting sheet'!AA83</f>
        <v>0</v>
      </c>
      <c r="F79" s="70"/>
      <c r="M79" s="80"/>
      <c r="N79" s="80"/>
      <c r="O79" s="70"/>
    </row>
    <row r="80" spans="1:15" x14ac:dyDescent="0.25">
      <c r="A80" s="73">
        <f>'Forecasting sheet'!T84</f>
        <v>0</v>
      </c>
      <c r="B80" s="73">
        <f>'Forecasting sheet'!U84</f>
        <v>0</v>
      </c>
      <c r="D80" s="75">
        <f>'Forecasting sheet'!AA84</f>
        <v>0</v>
      </c>
      <c r="F80" s="70"/>
      <c r="M80" s="80"/>
      <c r="N80" s="80"/>
      <c r="O80" s="70"/>
    </row>
    <row r="81" spans="1:15" x14ac:dyDescent="0.25">
      <c r="A81" s="73">
        <f>'Forecasting sheet'!T85</f>
        <v>0</v>
      </c>
      <c r="B81" s="73">
        <f>'Forecasting sheet'!U85</f>
        <v>0</v>
      </c>
      <c r="D81" s="75">
        <f>'Forecasting sheet'!AA85</f>
        <v>0</v>
      </c>
      <c r="F81" s="70"/>
      <c r="M81" s="80"/>
      <c r="N81" s="80"/>
      <c r="O81" s="70"/>
    </row>
    <row r="82" spans="1:15" x14ac:dyDescent="0.25">
      <c r="A82" s="73">
        <f>'Forecasting sheet'!T86</f>
        <v>0</v>
      </c>
      <c r="B82" s="73">
        <f>'Forecasting sheet'!U86</f>
        <v>0</v>
      </c>
      <c r="D82" s="75">
        <f>'Forecasting sheet'!AA86</f>
        <v>0</v>
      </c>
      <c r="F82" s="70"/>
      <c r="M82" s="80"/>
      <c r="N82" s="80"/>
      <c r="O82" s="70"/>
    </row>
    <row r="83" spans="1:15" x14ac:dyDescent="0.25">
      <c r="A83" s="73">
        <f>'Forecasting sheet'!T87</f>
        <v>0</v>
      </c>
      <c r="B83" s="73">
        <f>'Forecasting sheet'!U87</f>
        <v>0</v>
      </c>
      <c r="D83" s="75">
        <f>'Forecasting sheet'!AA87</f>
        <v>0</v>
      </c>
      <c r="F83" s="70"/>
      <c r="M83" s="80"/>
      <c r="N83" s="80"/>
      <c r="O83" s="70"/>
    </row>
    <row r="84" spans="1:15" x14ac:dyDescent="0.25">
      <c r="A84" s="73">
        <f>'Forecasting sheet'!T88</f>
        <v>0</v>
      </c>
      <c r="B84" s="73">
        <f>'Forecasting sheet'!U88</f>
        <v>0</v>
      </c>
      <c r="D84" s="75">
        <f>'Forecasting sheet'!AA88</f>
        <v>0</v>
      </c>
      <c r="F84" s="70"/>
      <c r="M84" s="80"/>
      <c r="N84" s="80"/>
      <c r="O84" s="70"/>
    </row>
    <row r="85" spans="1:15" x14ac:dyDescent="0.25">
      <c r="A85" s="73">
        <f>'Forecasting sheet'!T89</f>
        <v>0</v>
      </c>
      <c r="B85" s="73">
        <f>'Forecasting sheet'!U89</f>
        <v>0</v>
      </c>
      <c r="D85" s="75">
        <f>'Forecasting sheet'!AA89</f>
        <v>0</v>
      </c>
      <c r="F85" s="70"/>
      <c r="M85" s="80"/>
      <c r="N85" s="80"/>
      <c r="O85" s="70"/>
    </row>
    <row r="86" spans="1:15" x14ac:dyDescent="0.25">
      <c r="A86" s="73">
        <f>'Forecasting sheet'!T90</f>
        <v>0</v>
      </c>
      <c r="B86" s="73">
        <f>'Forecasting sheet'!U90</f>
        <v>0</v>
      </c>
      <c r="D86" s="75">
        <f>'Forecasting sheet'!AA90</f>
        <v>0</v>
      </c>
      <c r="F86" s="70"/>
      <c r="M86" s="80"/>
      <c r="N86" s="80"/>
      <c r="O86" s="70"/>
    </row>
    <row r="87" spans="1:15" x14ac:dyDescent="0.25">
      <c r="A87" s="73">
        <f>'Forecasting sheet'!T91</f>
        <v>0</v>
      </c>
      <c r="B87" s="73">
        <f>'Forecasting sheet'!U91</f>
        <v>0</v>
      </c>
      <c r="D87" s="75">
        <f>'Forecasting sheet'!AA91</f>
        <v>0</v>
      </c>
      <c r="F87" s="70"/>
      <c r="M87" s="80"/>
      <c r="N87" s="80"/>
      <c r="O87" s="70"/>
    </row>
    <row r="88" spans="1:15" x14ac:dyDescent="0.25">
      <c r="A88" s="73">
        <f>'Forecasting sheet'!T92</f>
        <v>0</v>
      </c>
      <c r="B88" s="73">
        <f>'Forecasting sheet'!U92</f>
        <v>0</v>
      </c>
      <c r="D88" s="75">
        <f>'Forecasting sheet'!AA92</f>
        <v>0</v>
      </c>
      <c r="F88" s="70"/>
      <c r="M88" s="80"/>
      <c r="N88" s="80"/>
      <c r="O88" s="70"/>
    </row>
    <row r="89" spans="1:15" x14ac:dyDescent="0.25">
      <c r="A89" s="73">
        <f>'Forecasting sheet'!T93</f>
        <v>0</v>
      </c>
      <c r="B89" s="73">
        <f>'Forecasting sheet'!U93</f>
        <v>0</v>
      </c>
      <c r="D89" s="75">
        <f>'Forecasting sheet'!AA93</f>
        <v>0</v>
      </c>
      <c r="F89" s="70"/>
      <c r="M89" s="80"/>
      <c r="N89" s="80"/>
      <c r="O89" s="70"/>
    </row>
    <row r="90" spans="1:15" x14ac:dyDescent="0.25">
      <c r="A90" s="73">
        <f>'Forecasting sheet'!T94</f>
        <v>0</v>
      </c>
      <c r="B90" s="73">
        <f>'Forecasting sheet'!U94</f>
        <v>0</v>
      </c>
      <c r="D90" s="75">
        <f>'Forecasting sheet'!AA94</f>
        <v>0</v>
      </c>
      <c r="F90" s="70"/>
      <c r="M90" s="80"/>
      <c r="N90" s="80"/>
      <c r="O90" s="70"/>
    </row>
    <row r="91" spans="1:15" x14ac:dyDescent="0.25">
      <c r="A91" s="73">
        <f>'Forecasting sheet'!T95</f>
        <v>0</v>
      </c>
      <c r="B91" s="73">
        <f>'Forecasting sheet'!U95</f>
        <v>0</v>
      </c>
      <c r="D91" s="75">
        <f>'Forecasting sheet'!AA95</f>
        <v>0</v>
      </c>
      <c r="F91" s="70"/>
      <c r="M91" s="80"/>
      <c r="N91" s="80"/>
      <c r="O91" s="70"/>
    </row>
    <row r="92" spans="1:15" x14ac:dyDescent="0.25">
      <c r="A92" s="73">
        <f>'Forecasting sheet'!T96</f>
        <v>0</v>
      </c>
      <c r="B92" s="73">
        <f>'Forecasting sheet'!U96</f>
        <v>0</v>
      </c>
      <c r="D92" s="75">
        <f>'Forecasting sheet'!AA96</f>
        <v>0</v>
      </c>
      <c r="F92" s="70"/>
      <c r="M92" s="80"/>
      <c r="N92" s="80"/>
      <c r="O92" s="70"/>
    </row>
    <row r="93" spans="1:15" x14ac:dyDescent="0.25">
      <c r="A93" s="73">
        <f>'Forecasting sheet'!T97</f>
        <v>0</v>
      </c>
      <c r="B93" s="73">
        <f>'Forecasting sheet'!U97</f>
        <v>0</v>
      </c>
      <c r="D93" s="75">
        <f>'Forecasting sheet'!AA97</f>
        <v>0</v>
      </c>
      <c r="F93" s="70"/>
      <c r="M93" s="80"/>
      <c r="N93" s="80"/>
      <c r="O93" s="70"/>
    </row>
    <row r="94" spans="1:15" x14ac:dyDescent="0.25">
      <c r="A94" s="73">
        <f>'Forecasting sheet'!T98</f>
        <v>0</v>
      </c>
      <c r="B94" s="73">
        <f>'Forecasting sheet'!U98</f>
        <v>0</v>
      </c>
      <c r="D94" s="75">
        <f>'Forecasting sheet'!AA98</f>
        <v>0</v>
      </c>
      <c r="F94" s="70"/>
      <c r="M94" s="80"/>
      <c r="N94" s="80"/>
      <c r="O94" s="70"/>
    </row>
    <row r="95" spans="1:15" x14ac:dyDescent="0.25">
      <c r="A95" s="73">
        <f>'Forecasting sheet'!T99</f>
        <v>0</v>
      </c>
      <c r="B95" s="73">
        <f>'Forecasting sheet'!U99</f>
        <v>0</v>
      </c>
      <c r="D95" s="75">
        <f>'Forecasting sheet'!AA99</f>
        <v>0</v>
      </c>
      <c r="F95" s="70"/>
      <c r="M95" s="80"/>
      <c r="N95" s="80"/>
      <c r="O95" s="70"/>
    </row>
    <row r="96" spans="1:15" x14ac:dyDescent="0.25">
      <c r="A96" s="73">
        <f>'Forecasting sheet'!T100</f>
        <v>0</v>
      </c>
      <c r="B96" s="73">
        <f>'Forecasting sheet'!U100</f>
        <v>0</v>
      </c>
      <c r="D96" s="75">
        <f>'Forecasting sheet'!AA100</f>
        <v>0</v>
      </c>
      <c r="F96" s="70"/>
      <c r="M96" s="80"/>
      <c r="N96" s="80"/>
      <c r="O96" s="70"/>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32"/>
  <sheetViews>
    <sheetView workbookViewId="0">
      <pane xSplit="1" ySplit="1" topLeftCell="B2" activePane="bottomRight" state="frozen"/>
      <selection pane="topRight" activeCell="B1" sqref="B1"/>
      <selection pane="bottomLeft" activeCell="A2" sqref="A2"/>
      <selection pane="bottomRight" activeCell="E2" sqref="E2"/>
    </sheetView>
  </sheetViews>
  <sheetFormatPr defaultRowHeight="15" x14ac:dyDescent="0.25"/>
  <cols>
    <col min="1" max="1" width="9.140625" style="5"/>
    <col min="2" max="2" width="10.85546875" bestFit="1" customWidth="1"/>
    <col min="3" max="3" width="8.7109375" style="52" bestFit="1" customWidth="1"/>
    <col min="4" max="5" width="14.7109375" style="53" bestFit="1" customWidth="1"/>
    <col min="6" max="6" width="11.85546875" style="4" bestFit="1" customWidth="1"/>
    <col min="7" max="7" width="9.140625" style="2"/>
    <col min="8" max="8" width="7.140625" style="2" bestFit="1" customWidth="1"/>
    <col min="9" max="9" width="11.42578125" style="2" customWidth="1"/>
    <col min="10" max="10" width="9.140625" style="1"/>
    <col min="15" max="15" width="9.140625" style="1"/>
    <col min="20" max="21" width="9.140625" style="1"/>
    <col min="22" max="23" width="9.140625" style="3"/>
    <col min="28" max="29" width="9.140625" style="1"/>
    <col min="30" max="31" width="9.140625" style="3"/>
  </cols>
  <sheetData>
    <row r="1" spans="1:35" s="6" customFormat="1" ht="60" x14ac:dyDescent="0.25">
      <c r="A1" s="7" t="s">
        <v>6</v>
      </c>
      <c r="B1" s="6" t="s">
        <v>0</v>
      </c>
      <c r="C1" s="50" t="s">
        <v>1</v>
      </c>
      <c r="D1" s="51" t="s">
        <v>10</v>
      </c>
      <c r="E1" s="51" t="s">
        <v>11</v>
      </c>
      <c r="F1" s="8" t="s">
        <v>2</v>
      </c>
      <c r="G1" s="9" t="s">
        <v>3</v>
      </c>
      <c r="H1" s="9" t="s">
        <v>4</v>
      </c>
      <c r="I1" s="9" t="s">
        <v>5</v>
      </c>
      <c r="J1" s="10" t="s">
        <v>21</v>
      </c>
      <c r="K1" s="8" t="s">
        <v>2</v>
      </c>
      <c r="L1" s="9" t="s">
        <v>3</v>
      </c>
      <c r="M1" s="9" t="s">
        <v>4</v>
      </c>
      <c r="N1" s="9" t="s">
        <v>5</v>
      </c>
      <c r="O1" s="10" t="s">
        <v>22</v>
      </c>
      <c r="P1" s="8" t="s">
        <v>2</v>
      </c>
      <c r="Q1" s="9" t="s">
        <v>3</v>
      </c>
      <c r="R1" s="9" t="s">
        <v>4</v>
      </c>
      <c r="S1" s="9" t="s">
        <v>5</v>
      </c>
      <c r="T1" s="10"/>
      <c r="U1" s="10" t="s">
        <v>35</v>
      </c>
      <c r="V1" s="11" t="s">
        <v>36</v>
      </c>
      <c r="W1" s="11" t="s">
        <v>37</v>
      </c>
      <c r="X1" s="8" t="s">
        <v>2</v>
      </c>
      <c r="Y1" s="9" t="s">
        <v>3</v>
      </c>
      <c r="Z1" s="9" t="s">
        <v>4</v>
      </c>
      <c r="AA1" s="9" t="s">
        <v>5</v>
      </c>
      <c r="AB1" s="10"/>
      <c r="AC1" s="10" t="s">
        <v>44</v>
      </c>
      <c r="AD1" s="11" t="s">
        <v>36</v>
      </c>
      <c r="AE1" s="11" t="s">
        <v>37</v>
      </c>
      <c r="AF1" s="8" t="s">
        <v>2</v>
      </c>
      <c r="AG1" s="9" t="s">
        <v>3</v>
      </c>
      <c r="AH1" s="9" t="s">
        <v>4</v>
      </c>
      <c r="AI1" s="9" t="s">
        <v>5</v>
      </c>
    </row>
    <row r="2" spans="1:35" x14ac:dyDescent="0.25">
      <c r="A2" s="5">
        <v>40909</v>
      </c>
      <c r="B2">
        <v>1</v>
      </c>
      <c r="C2" s="52">
        <v>9</v>
      </c>
      <c r="D2" s="53">
        <v>30</v>
      </c>
      <c r="E2" s="53">
        <v>10</v>
      </c>
      <c r="F2" s="4">
        <f>IF($D2-'Forecasting sheet'!$B$7&lt;0,0,IF($E2&gt;'Forecasting sheet'!$B$7,($D2+$E2)/2-'Forecasting sheet'!$B$7,($D2+'Forecasting sheet'!$B$7)/2-'Forecasting sheet'!$B$7))</f>
        <v>0</v>
      </c>
      <c r="G2" s="2">
        <f t="shared" ref="G2:G12" si="0">F2*$C2</f>
        <v>0</v>
      </c>
      <c r="H2" s="2">
        <f>SUM(F$2:F2)</f>
        <v>0</v>
      </c>
      <c r="I2" s="2">
        <f>SUM(G$2:G2)</f>
        <v>0</v>
      </c>
      <c r="K2" s="4">
        <f>IF($D2+'Forecasting sheet'!$B$9-'Forecasting sheet'!$B$7&lt;0,0,IF($E2+'Forecasting sheet'!$B$9&gt;'Forecasting sheet'!$B$7,($D2+'Forecasting sheet'!$B$9+$E2+'Forecasting sheet'!$B$9)/2-'Forecasting sheet'!$B$7,($D2+'Forecasting sheet'!$B$9+'Forecasting sheet'!$B$7)/2-'Forecasting sheet'!$B$7))</f>
        <v>0</v>
      </c>
      <c r="L2" s="2">
        <f>K2*$C2</f>
        <v>0</v>
      </c>
      <c r="M2" s="2">
        <f>SUM(K$2:K2)</f>
        <v>0</v>
      </c>
      <c r="N2" s="2">
        <f>SUM(L$2:L2)</f>
        <v>0</v>
      </c>
      <c r="P2" s="4">
        <f>IF($D2-'Forecasting sheet'!$B$9-'Forecasting sheet'!$B$7&lt;0,0,IF($E2-'Forecasting sheet'!$B$9&gt;'Forecasting sheet'!$B$7,($D2-'Forecasting sheet'!$B$9+$E2-'Forecasting sheet'!$B$9)/2-'Forecasting sheet'!$B$7,($D2-'Forecasting sheet'!$B$9+'Forecasting sheet'!$B$7)/2-'Forecasting sheet'!$B$7))</f>
        <v>0</v>
      </c>
      <c r="Q2" s="2">
        <f>P2*$C2</f>
        <v>0</v>
      </c>
      <c r="R2" s="2">
        <f>SUM(P$2:P2)</f>
        <v>0</v>
      </c>
      <c r="S2" s="2">
        <f>SUM(Q$2:Q2)</f>
        <v>0</v>
      </c>
      <c r="V2" s="3">
        <f>IF($A2&gt;'Forecasting sheet'!$B$13,IF($A2&lt;'Forecasting sheet'!$B$15,IF($D2&lt;'Forecasting sheet'!$B$16+'Forecasting sheet'!$B$17,'Forecasting sheet'!$B$16+'Forecasting sheet'!$B$17,'Local weather Data'!$D2),'Local weather Data'!$D2),$D2)</f>
        <v>30</v>
      </c>
      <c r="W2" s="3">
        <f>IF($A2&gt;'Forecasting sheet'!$B$13,IF($A2&lt;'Forecasting sheet'!$B$15,IF($E2&lt;'Forecasting sheet'!$B$16,'Forecasting sheet'!$B$16,'Local weather Data'!$E2),$E2),$E2)</f>
        <v>10</v>
      </c>
      <c r="X2" s="4">
        <f>IF($V2-'Forecasting sheet'!$B$7&lt;0,0,IF($W2&gt;'Forecasting sheet'!$B$7,($V2+$W2)/2-'Forecasting sheet'!$B$7,($V2+'Forecasting sheet'!$B$7)/2-'Forecasting sheet'!$B$7))</f>
        <v>0</v>
      </c>
      <c r="Y2" s="2">
        <f t="shared" ref="Y2:Y65" si="1">X2*$C2</f>
        <v>0</v>
      </c>
      <c r="Z2" s="2">
        <f>SUM(X$2:X2)</f>
        <v>0</v>
      </c>
      <c r="AA2" s="2">
        <f>SUM(Y$2:Y2)</f>
        <v>0</v>
      </c>
      <c r="AD2" s="3">
        <f>IF($A2&gt;'Forecasting sheet'!$B$13,IF($A2&lt;'Forecasting sheet'!$B$15,IF($D2+'Forecasting sheet'!$B$9&lt;'Forecasting sheet'!$B$16+'Forecasting sheet'!$B$17,'Forecasting sheet'!$B$16+'Forecasting sheet'!$B$17,'Local weather Data'!$D2+'Forecasting sheet'!$B$9),'Local weather Data'!$D2+'Forecasting sheet'!$B$9),$D2+'Forecasting sheet'!$B$9)</f>
        <v>35</v>
      </c>
      <c r="AE2" s="3">
        <f>IF($A2&gt;'Forecasting sheet'!$B$13,IF($A2&lt;'Forecasting sheet'!$B$15,IF($E2+'Forecasting sheet'!$B$9&lt;'Forecasting sheet'!$B$16,'Forecasting sheet'!$B$16,'Local weather Data'!$E2+'Forecasting sheet'!$B$9),$E2+'Forecasting sheet'!$B$9),$E2+'Forecasting sheet'!$B$9)</f>
        <v>15</v>
      </c>
      <c r="AF2" s="4">
        <f>IF($AD2-'Forecasting sheet'!$B$7&lt;0,0,IF($AE2&gt;'Forecasting sheet'!$B$7,($AD2+$AE2)/2-'Forecasting sheet'!$B$7,($AD2+'Forecasting sheet'!$B$7)/2-'Forecasting sheet'!$B$7))</f>
        <v>0</v>
      </c>
      <c r="AG2" s="2">
        <f>AF2*$C2</f>
        <v>0</v>
      </c>
      <c r="AH2" s="2">
        <f>SUM(AF$2:AF2)</f>
        <v>0</v>
      </c>
      <c r="AI2" s="2">
        <f>SUM(AG$2:AG2)</f>
        <v>0</v>
      </c>
    </row>
    <row r="3" spans="1:35" x14ac:dyDescent="0.25">
      <c r="A3" s="5">
        <v>40910</v>
      </c>
      <c r="B3">
        <v>2</v>
      </c>
      <c r="C3" s="52">
        <v>9.0166666666666639</v>
      </c>
      <c r="D3" s="53">
        <v>30</v>
      </c>
      <c r="E3" s="53">
        <v>10</v>
      </c>
      <c r="F3" s="4">
        <f>IF(D3-'Forecasting sheet'!$B$7&lt;0,0,IF(E3&gt;'Forecasting sheet'!$B$7,(D3+E3)/2-'Forecasting sheet'!$B$7,(D3+'Forecasting sheet'!$B$7)/2-'Forecasting sheet'!$B$7))</f>
        <v>0</v>
      </c>
      <c r="G3" s="2">
        <f t="shared" si="0"/>
        <v>0</v>
      </c>
      <c r="H3" s="2">
        <f>SUM(F$2:F3)</f>
        <v>0</v>
      </c>
      <c r="I3" s="2">
        <f>SUM(G$2:G3)</f>
        <v>0</v>
      </c>
      <c r="K3" s="4">
        <f>IF($D3+'Forecasting sheet'!$B$9-'Forecasting sheet'!$B$7&lt;0,0,IF($E3+'Forecasting sheet'!$B$9&gt;'Forecasting sheet'!$B$7,($D3+'Forecasting sheet'!$B$9+$E3+'Forecasting sheet'!$B$9)/2-'Forecasting sheet'!$B$7,($D3+'Forecasting sheet'!$B$9+'Forecasting sheet'!$B$7)/2-'Forecasting sheet'!$B$7))</f>
        <v>0</v>
      </c>
      <c r="L3" s="2">
        <f t="shared" ref="L3:L66" si="2">K3*$C3</f>
        <v>0</v>
      </c>
      <c r="M3" s="2">
        <f>SUM(K$2:K3)</f>
        <v>0</v>
      </c>
      <c r="N3" s="2">
        <f>SUM(L$2:L3)</f>
        <v>0</v>
      </c>
      <c r="P3" s="4">
        <f>IF($D3-'Forecasting sheet'!$B$9-'Forecasting sheet'!$B$7&lt;0,0,IF($E3-'Forecasting sheet'!$B$9&gt;'Forecasting sheet'!$B$7,($D3-'Forecasting sheet'!$B$9+$E3-'Forecasting sheet'!$B$9)/2-'Forecasting sheet'!$B$7,($D3-'Forecasting sheet'!$B$9+'Forecasting sheet'!$B$7)/2-'Forecasting sheet'!$B$7))</f>
        <v>0</v>
      </c>
      <c r="Q3" s="2">
        <f t="shared" ref="Q3:Q66" si="3">P3*$C3</f>
        <v>0</v>
      </c>
      <c r="R3" s="2">
        <f>SUM(P$2:P3)</f>
        <v>0</v>
      </c>
      <c r="S3" s="2">
        <f>SUM(Q$2:Q3)</f>
        <v>0</v>
      </c>
      <c r="V3" s="3">
        <f>IF($A3&gt;'Forecasting sheet'!$B$13,IF($A3&lt;'Forecasting sheet'!$B$15,IF($D3&lt;'Forecasting sheet'!$B$16+'Forecasting sheet'!$B$17,'Forecasting sheet'!$B$16+'Forecasting sheet'!$B$17,'Local weather Data'!$D3),'Local weather Data'!$D3),$D3)</f>
        <v>30</v>
      </c>
      <c r="W3" s="3">
        <f>IF($A3&gt;'Forecasting sheet'!$B$13,IF($A3&lt;'Forecasting sheet'!$B$15,IF($E3&lt;'Forecasting sheet'!$B$16,'Forecasting sheet'!$B$16,'Local weather Data'!$E3),$E3),$E3)</f>
        <v>10</v>
      </c>
      <c r="X3" s="4">
        <f>IF($V3-'Forecasting sheet'!$B$7&lt;0,0,IF($W3&gt;'Forecasting sheet'!$B$7,($V3+$W3)/2-'Forecasting sheet'!$B$7,($V3+'Forecasting sheet'!$B$7)/2-'Forecasting sheet'!$B$7))</f>
        <v>0</v>
      </c>
      <c r="Y3" s="2">
        <f t="shared" si="1"/>
        <v>0</v>
      </c>
      <c r="Z3" s="2">
        <f>SUM(X$2:X3)</f>
        <v>0</v>
      </c>
      <c r="AA3" s="2">
        <f>SUM(Y$2:Y3)</f>
        <v>0</v>
      </c>
      <c r="AD3" s="3">
        <f>IF($A3&gt;'Forecasting sheet'!$B$13,IF($A3&lt;'Forecasting sheet'!$B$15,IF($D3+'Forecasting sheet'!$B$9&lt;'Forecasting sheet'!$B$16+'Forecasting sheet'!$B$17,'Forecasting sheet'!$B$16+'Forecasting sheet'!$B$17,'Local weather Data'!$D3+'Forecasting sheet'!$B$9),'Local weather Data'!$D3+'Forecasting sheet'!$B$9),$D3+'Forecasting sheet'!$B$9)</f>
        <v>35</v>
      </c>
      <c r="AE3" s="3">
        <f>IF($A3&gt;'Forecasting sheet'!$B$13,IF($A3&lt;'Forecasting sheet'!$B$15,IF($E3+'Forecasting sheet'!$B$9&lt;'Forecasting sheet'!$B$16,'Forecasting sheet'!$B$16,'Local weather Data'!$E3+'Forecasting sheet'!$B$9),$E3+'Forecasting sheet'!$B$9),$E3+'Forecasting sheet'!$B$9)</f>
        <v>15</v>
      </c>
      <c r="AF3" s="4">
        <f>IF($AD3-'Forecasting sheet'!$B$7&lt;0,0,IF($AE3&gt;'Forecasting sheet'!$B$7,($AD3+$AE3)/2-'Forecasting sheet'!$B$7,($AD3+'Forecasting sheet'!$B$7)/2-'Forecasting sheet'!$B$7))</f>
        <v>0</v>
      </c>
      <c r="AG3" s="2">
        <f t="shared" ref="AG3:AG65" si="4">AF3*$C3</f>
        <v>0</v>
      </c>
      <c r="AH3" s="2">
        <f>SUM(AF$2:AF3)</f>
        <v>0</v>
      </c>
      <c r="AI3" s="2">
        <f>SUM(AG$2:AG3)</f>
        <v>0</v>
      </c>
    </row>
    <row r="4" spans="1:35" x14ac:dyDescent="0.25">
      <c r="A4" s="5">
        <v>40911</v>
      </c>
      <c r="B4">
        <v>3</v>
      </c>
      <c r="C4" s="52">
        <v>9.0333333333333332</v>
      </c>
      <c r="D4" s="53">
        <v>29</v>
      </c>
      <c r="E4" s="53">
        <v>10</v>
      </c>
      <c r="F4" s="4">
        <f>IF(D4-'Forecasting sheet'!$B$7&lt;0,0,IF(E4&gt;'Forecasting sheet'!$B$7,(D4+E4)/2-'Forecasting sheet'!$B$7,(D4+'Forecasting sheet'!$B$7)/2-'Forecasting sheet'!$B$7))</f>
        <v>0</v>
      </c>
      <c r="G4" s="2">
        <f t="shared" si="0"/>
        <v>0</v>
      </c>
      <c r="H4" s="2">
        <f>SUM(F$2:F4)</f>
        <v>0</v>
      </c>
      <c r="I4" s="2">
        <f>SUM(G$2:G4)</f>
        <v>0</v>
      </c>
      <c r="K4" s="4">
        <f>IF($D4+'Forecasting sheet'!$B$9-'Forecasting sheet'!$B$7&lt;0,0,IF($E4+'Forecasting sheet'!$B$9&gt;'Forecasting sheet'!$B$7,($D4+'Forecasting sheet'!$B$9+$E4+'Forecasting sheet'!$B$9)/2-'Forecasting sheet'!$B$7,($D4+'Forecasting sheet'!$B$9+'Forecasting sheet'!$B$7)/2-'Forecasting sheet'!$B$7))</f>
        <v>0</v>
      </c>
      <c r="L4" s="2">
        <f t="shared" si="2"/>
        <v>0</v>
      </c>
      <c r="M4" s="2">
        <f>SUM(K$2:K4)</f>
        <v>0</v>
      </c>
      <c r="N4" s="2">
        <f>SUM(L$2:L4)</f>
        <v>0</v>
      </c>
      <c r="P4" s="4">
        <f>IF($D4-'Forecasting sheet'!$B$9-'Forecasting sheet'!$B$7&lt;0,0,IF($E4-'Forecasting sheet'!$B$9&gt;'Forecasting sheet'!$B$7,($D4-'Forecasting sheet'!$B$9+$E4-'Forecasting sheet'!$B$9)/2-'Forecasting sheet'!$B$7,($D4-'Forecasting sheet'!$B$9+'Forecasting sheet'!$B$7)/2-'Forecasting sheet'!$B$7))</f>
        <v>0</v>
      </c>
      <c r="Q4" s="2">
        <f t="shared" si="3"/>
        <v>0</v>
      </c>
      <c r="R4" s="2">
        <f>SUM(P$2:P4)</f>
        <v>0</v>
      </c>
      <c r="S4" s="2">
        <f>SUM(Q$2:Q4)</f>
        <v>0</v>
      </c>
      <c r="V4" s="3">
        <f>IF($A4&gt;'Forecasting sheet'!$B$13,IF($A4&lt;'Forecasting sheet'!$B$15,IF($D4&lt;'Forecasting sheet'!$B$16+'Forecasting sheet'!$B$17,'Forecasting sheet'!$B$16+'Forecasting sheet'!$B$17,'Local weather Data'!$D4),'Local weather Data'!$D4),$D4)</f>
        <v>29</v>
      </c>
      <c r="W4" s="3">
        <f>IF($A4&gt;'Forecasting sheet'!$B$13,IF($A4&lt;'Forecasting sheet'!$B$15,IF($E4&lt;'Forecasting sheet'!$B$16,'Forecasting sheet'!$B$16,'Local weather Data'!$E4),$E4),$E4)</f>
        <v>10</v>
      </c>
      <c r="X4" s="4">
        <f>IF($V4-'Forecasting sheet'!$B$7&lt;0,0,IF($W4&gt;'Forecasting sheet'!$B$7,($V4+$W4)/2-'Forecasting sheet'!$B$7,($V4+'Forecasting sheet'!$B$7)/2-'Forecasting sheet'!$B$7))</f>
        <v>0</v>
      </c>
      <c r="Y4" s="2">
        <f t="shared" si="1"/>
        <v>0</v>
      </c>
      <c r="Z4" s="2">
        <f>SUM(X$2:X4)</f>
        <v>0</v>
      </c>
      <c r="AA4" s="2">
        <f>SUM(Y$2:Y4)</f>
        <v>0</v>
      </c>
      <c r="AD4" s="3">
        <f>IF($A4&gt;'Forecasting sheet'!$B$13,IF($A4&lt;'Forecasting sheet'!$B$15,IF($D4+'Forecasting sheet'!$B$9&lt;'Forecasting sheet'!$B$16+'Forecasting sheet'!$B$17,'Forecasting sheet'!$B$16+'Forecasting sheet'!$B$17,'Local weather Data'!$D4+'Forecasting sheet'!$B$9),'Local weather Data'!$D4+'Forecasting sheet'!$B$9),$D4+'Forecasting sheet'!$B$9)</f>
        <v>34</v>
      </c>
      <c r="AE4" s="3">
        <f>IF($A4&gt;'Forecasting sheet'!$B$13,IF($A4&lt;'Forecasting sheet'!$B$15,IF($E4+'Forecasting sheet'!$B$9&lt;'Forecasting sheet'!$B$16,'Forecasting sheet'!$B$16,'Local weather Data'!$E4+'Forecasting sheet'!$B$9),$E4+'Forecasting sheet'!$B$9),$E4+'Forecasting sheet'!$B$9)</f>
        <v>15</v>
      </c>
      <c r="AF4" s="4">
        <f>IF($AD4-'Forecasting sheet'!$B$7&lt;0,0,IF($AE4&gt;'Forecasting sheet'!$B$7,($AD4+$AE4)/2-'Forecasting sheet'!$B$7,($AD4+'Forecasting sheet'!$B$7)/2-'Forecasting sheet'!$B$7))</f>
        <v>0</v>
      </c>
      <c r="AG4" s="2">
        <f t="shared" si="4"/>
        <v>0</v>
      </c>
      <c r="AH4" s="2">
        <f>SUM(AF$2:AF4)</f>
        <v>0</v>
      </c>
      <c r="AI4" s="2">
        <f>SUM(AG$2:AG4)</f>
        <v>0</v>
      </c>
    </row>
    <row r="5" spans="1:35" x14ac:dyDescent="0.25">
      <c r="A5" s="5">
        <v>40912</v>
      </c>
      <c r="B5">
        <v>4</v>
      </c>
      <c r="C5" s="52">
        <v>9.0500000000000007</v>
      </c>
      <c r="D5" s="53">
        <v>29</v>
      </c>
      <c r="E5" s="53">
        <v>10</v>
      </c>
      <c r="F5" s="4">
        <f>IF(D5-'Forecasting sheet'!$B$7&lt;0,0,IF(E5&gt;'Forecasting sheet'!$B$7,(D5+E5)/2-'Forecasting sheet'!$B$7,(D5+'Forecasting sheet'!$B$7)/2-'Forecasting sheet'!$B$7))</f>
        <v>0</v>
      </c>
      <c r="G5" s="2">
        <f t="shared" si="0"/>
        <v>0</v>
      </c>
      <c r="H5" s="2">
        <f>SUM(F$2:F5)</f>
        <v>0</v>
      </c>
      <c r="I5" s="2">
        <f>SUM(G$2:G5)</f>
        <v>0</v>
      </c>
      <c r="K5" s="4">
        <f>IF($D5+'Forecasting sheet'!$B$9-'Forecasting sheet'!$B$7&lt;0,0,IF($E5+'Forecasting sheet'!$B$9&gt;'Forecasting sheet'!$B$7,($D5+'Forecasting sheet'!$B$9+$E5+'Forecasting sheet'!$B$9)/2-'Forecasting sheet'!$B$7,($D5+'Forecasting sheet'!$B$9+'Forecasting sheet'!$B$7)/2-'Forecasting sheet'!$B$7))</f>
        <v>0</v>
      </c>
      <c r="L5" s="2">
        <f t="shared" si="2"/>
        <v>0</v>
      </c>
      <c r="M5" s="2">
        <f>SUM(K$2:K5)</f>
        <v>0</v>
      </c>
      <c r="N5" s="2">
        <f>SUM(L$2:L5)</f>
        <v>0</v>
      </c>
      <c r="P5" s="4">
        <f>IF($D5-'Forecasting sheet'!$B$9-'Forecasting sheet'!$B$7&lt;0,0,IF($E5-'Forecasting sheet'!$B$9&gt;'Forecasting sheet'!$B$7,($D5-'Forecasting sheet'!$B$9+$E5-'Forecasting sheet'!$B$9)/2-'Forecasting sheet'!$B$7,($D5-'Forecasting sheet'!$B$9+'Forecasting sheet'!$B$7)/2-'Forecasting sheet'!$B$7))</f>
        <v>0</v>
      </c>
      <c r="Q5" s="2">
        <f t="shared" si="3"/>
        <v>0</v>
      </c>
      <c r="R5" s="2">
        <f>SUM(P$2:P5)</f>
        <v>0</v>
      </c>
      <c r="S5" s="2">
        <f>SUM(Q$2:Q5)</f>
        <v>0</v>
      </c>
      <c r="V5" s="3">
        <f>IF($A5&gt;'Forecasting sheet'!$B$13,IF($A5&lt;'Forecasting sheet'!$B$15,IF($D5&lt;'Forecasting sheet'!$B$16+'Forecasting sheet'!$B$17,'Forecasting sheet'!$B$16+'Forecasting sheet'!$B$17,'Local weather Data'!$D5),'Local weather Data'!$D5),$D5)</f>
        <v>29</v>
      </c>
      <c r="W5" s="3">
        <f>IF($A5&gt;'Forecasting sheet'!$B$13,IF($A5&lt;'Forecasting sheet'!$B$15,IF($E5&lt;'Forecasting sheet'!$B$16,'Forecasting sheet'!$B$16,'Local weather Data'!$E5),$E5),$E5)</f>
        <v>10</v>
      </c>
      <c r="X5" s="4">
        <f>IF($V5-'Forecasting sheet'!$B$7&lt;0,0,IF($W5&gt;'Forecasting sheet'!$B$7,($V5+$W5)/2-'Forecasting sheet'!$B$7,($V5+'Forecasting sheet'!$B$7)/2-'Forecasting sheet'!$B$7))</f>
        <v>0</v>
      </c>
      <c r="Y5" s="2">
        <f t="shared" si="1"/>
        <v>0</v>
      </c>
      <c r="Z5" s="2">
        <f>SUM(X$2:X5)</f>
        <v>0</v>
      </c>
      <c r="AA5" s="2">
        <f>SUM(Y$2:Y5)</f>
        <v>0</v>
      </c>
      <c r="AD5" s="3">
        <f>IF($A5&gt;'Forecasting sheet'!$B$13,IF($A5&lt;'Forecasting sheet'!$B$15,IF($D5+'Forecasting sheet'!$B$9&lt;'Forecasting sheet'!$B$16+'Forecasting sheet'!$B$17,'Forecasting sheet'!$B$16+'Forecasting sheet'!$B$17,'Local weather Data'!$D5+'Forecasting sheet'!$B$9),'Local weather Data'!$D5+'Forecasting sheet'!$B$9),$D5+'Forecasting sheet'!$B$9)</f>
        <v>34</v>
      </c>
      <c r="AE5" s="3">
        <f>IF($A5&gt;'Forecasting sheet'!$B$13,IF($A5&lt;'Forecasting sheet'!$B$15,IF($E5+'Forecasting sheet'!$B$9&lt;'Forecasting sheet'!$B$16,'Forecasting sheet'!$B$16,'Local weather Data'!$E5+'Forecasting sheet'!$B$9),$E5+'Forecasting sheet'!$B$9),$E5+'Forecasting sheet'!$B$9)</f>
        <v>15</v>
      </c>
      <c r="AF5" s="4">
        <f>IF($AD5-'Forecasting sheet'!$B$7&lt;0,0,IF($AE5&gt;'Forecasting sheet'!$B$7,($AD5+$AE5)/2-'Forecasting sheet'!$B$7,($AD5+'Forecasting sheet'!$B$7)/2-'Forecasting sheet'!$B$7))</f>
        <v>0</v>
      </c>
      <c r="AG5" s="2">
        <f t="shared" si="4"/>
        <v>0</v>
      </c>
      <c r="AH5" s="2">
        <f>SUM(AF$2:AF5)</f>
        <v>0</v>
      </c>
      <c r="AI5" s="2">
        <f>SUM(AG$2:AG5)</f>
        <v>0</v>
      </c>
    </row>
    <row r="6" spans="1:35" x14ac:dyDescent="0.25">
      <c r="A6" s="5">
        <v>40913</v>
      </c>
      <c r="B6">
        <v>5</v>
      </c>
      <c r="C6" s="52">
        <v>9.0666666666666664</v>
      </c>
      <c r="D6" s="53">
        <v>29</v>
      </c>
      <c r="E6" s="53">
        <v>10</v>
      </c>
      <c r="F6" s="4">
        <f>IF(D6-'Forecasting sheet'!$B$7&lt;0,0,IF(E6&gt;'Forecasting sheet'!$B$7,(D6+E6)/2-'Forecasting sheet'!$B$7,(D6+'Forecasting sheet'!$B$7)/2-'Forecasting sheet'!$B$7))</f>
        <v>0</v>
      </c>
      <c r="G6" s="2">
        <f t="shared" si="0"/>
        <v>0</v>
      </c>
      <c r="H6" s="2">
        <f>SUM(F$2:F6)</f>
        <v>0</v>
      </c>
      <c r="I6" s="2">
        <f>SUM(G$2:G6)</f>
        <v>0</v>
      </c>
      <c r="K6" s="4">
        <f>IF($D6+'Forecasting sheet'!$B$9-'Forecasting sheet'!$B$7&lt;0,0,IF($E6+'Forecasting sheet'!$B$9&gt;'Forecasting sheet'!$B$7,($D6+'Forecasting sheet'!$B$9+$E6+'Forecasting sheet'!$B$9)/2-'Forecasting sheet'!$B$7,($D6+'Forecasting sheet'!$B$9+'Forecasting sheet'!$B$7)/2-'Forecasting sheet'!$B$7))</f>
        <v>0</v>
      </c>
      <c r="L6" s="2">
        <f t="shared" si="2"/>
        <v>0</v>
      </c>
      <c r="M6" s="2">
        <f>SUM(K$2:K6)</f>
        <v>0</v>
      </c>
      <c r="N6" s="2">
        <f>SUM(L$2:L6)</f>
        <v>0</v>
      </c>
      <c r="P6" s="4">
        <f>IF($D6-'Forecasting sheet'!$B$9-'Forecasting sheet'!$B$7&lt;0,0,IF($E6-'Forecasting sheet'!$B$9&gt;'Forecasting sheet'!$B$7,($D6-'Forecasting sheet'!$B$9+$E6-'Forecasting sheet'!$B$9)/2-'Forecasting sheet'!$B$7,($D6-'Forecasting sheet'!$B$9+'Forecasting sheet'!$B$7)/2-'Forecasting sheet'!$B$7))</f>
        <v>0</v>
      </c>
      <c r="Q6" s="2">
        <f t="shared" si="3"/>
        <v>0</v>
      </c>
      <c r="R6" s="2">
        <f>SUM(P$2:P6)</f>
        <v>0</v>
      </c>
      <c r="S6" s="2">
        <f>SUM(Q$2:Q6)</f>
        <v>0</v>
      </c>
      <c r="V6" s="3">
        <f>IF($A6&gt;'Forecasting sheet'!$B$13,IF($A6&lt;'Forecasting sheet'!$B$15,IF($D6&lt;'Forecasting sheet'!$B$16+'Forecasting sheet'!$B$17,'Forecasting sheet'!$B$16+'Forecasting sheet'!$B$17,'Local weather Data'!$D6),'Local weather Data'!$D6),$D6)</f>
        <v>29</v>
      </c>
      <c r="W6" s="3">
        <f>IF($A6&gt;'Forecasting sheet'!$B$13,IF($A6&lt;'Forecasting sheet'!$B$15,IF($E6&lt;'Forecasting sheet'!$B$16,'Forecasting sheet'!$B$16,'Local weather Data'!$E6),$E6),$E6)</f>
        <v>10</v>
      </c>
      <c r="X6" s="4">
        <f>IF($V6-'Forecasting sheet'!$B$7&lt;0,0,IF($W6&gt;'Forecasting sheet'!$B$7,($V6+$W6)/2-'Forecasting sheet'!$B$7,($V6+'Forecasting sheet'!$B$7)/2-'Forecasting sheet'!$B$7))</f>
        <v>0</v>
      </c>
      <c r="Y6" s="2">
        <f t="shared" si="1"/>
        <v>0</v>
      </c>
      <c r="Z6" s="2">
        <f>SUM(X$2:X6)</f>
        <v>0</v>
      </c>
      <c r="AA6" s="2">
        <f>SUM(Y$2:Y6)</f>
        <v>0</v>
      </c>
      <c r="AD6" s="3">
        <f>IF($A6&gt;'Forecasting sheet'!$B$13,IF($A6&lt;'Forecasting sheet'!$B$15,IF($D6+'Forecasting sheet'!$B$9&lt;'Forecasting sheet'!$B$16+'Forecasting sheet'!$B$17,'Forecasting sheet'!$B$16+'Forecasting sheet'!$B$17,'Local weather Data'!$D6+'Forecasting sheet'!$B$9),'Local weather Data'!$D6+'Forecasting sheet'!$B$9),$D6+'Forecasting sheet'!$B$9)</f>
        <v>34</v>
      </c>
      <c r="AE6" s="3">
        <f>IF($A6&gt;'Forecasting sheet'!$B$13,IF($A6&lt;'Forecasting sheet'!$B$15,IF($E6+'Forecasting sheet'!$B$9&lt;'Forecasting sheet'!$B$16,'Forecasting sheet'!$B$16,'Local weather Data'!$E6+'Forecasting sheet'!$B$9),$E6+'Forecasting sheet'!$B$9),$E6+'Forecasting sheet'!$B$9)</f>
        <v>15</v>
      </c>
      <c r="AF6" s="4">
        <f>IF($AD6-'Forecasting sheet'!$B$7&lt;0,0,IF($AE6&gt;'Forecasting sheet'!$B$7,($AD6+$AE6)/2-'Forecasting sheet'!$B$7,($AD6+'Forecasting sheet'!$B$7)/2-'Forecasting sheet'!$B$7))</f>
        <v>0</v>
      </c>
      <c r="AG6" s="2">
        <f t="shared" si="4"/>
        <v>0</v>
      </c>
      <c r="AH6" s="2">
        <f>SUM(AF$2:AF6)</f>
        <v>0</v>
      </c>
      <c r="AI6" s="2">
        <f>SUM(AG$2:AG6)</f>
        <v>0</v>
      </c>
    </row>
    <row r="7" spans="1:35" x14ac:dyDescent="0.25">
      <c r="A7" s="5">
        <v>40914</v>
      </c>
      <c r="B7">
        <v>6</v>
      </c>
      <c r="C7" s="52">
        <v>9.0833333333333304</v>
      </c>
      <c r="D7" s="53">
        <v>29</v>
      </c>
      <c r="E7" s="53">
        <v>10</v>
      </c>
      <c r="F7" s="4">
        <f>IF(D7-'Forecasting sheet'!$B$7&lt;0,0,IF(E7&gt;'Forecasting sheet'!$B$7,(D7+E7)/2-'Forecasting sheet'!$B$7,(D7+'Forecasting sheet'!$B$7)/2-'Forecasting sheet'!$B$7))</f>
        <v>0</v>
      </c>
      <c r="G7" s="2">
        <f t="shared" si="0"/>
        <v>0</v>
      </c>
      <c r="H7" s="2">
        <f>SUM(F$2:F7)</f>
        <v>0</v>
      </c>
      <c r="I7" s="2">
        <f>SUM(G$2:G7)</f>
        <v>0</v>
      </c>
      <c r="K7" s="4">
        <f>IF($D7+'Forecasting sheet'!$B$9-'Forecasting sheet'!$B$7&lt;0,0,IF($E7+'Forecasting sheet'!$B$9&gt;'Forecasting sheet'!$B$7,($D7+'Forecasting sheet'!$B$9+$E7+'Forecasting sheet'!$B$9)/2-'Forecasting sheet'!$B$7,($D7+'Forecasting sheet'!$B$9+'Forecasting sheet'!$B$7)/2-'Forecasting sheet'!$B$7))</f>
        <v>0</v>
      </c>
      <c r="L7" s="2">
        <f t="shared" si="2"/>
        <v>0</v>
      </c>
      <c r="M7" s="2">
        <f>SUM(K$2:K7)</f>
        <v>0</v>
      </c>
      <c r="N7" s="2">
        <f>SUM(L$2:L7)</f>
        <v>0</v>
      </c>
      <c r="P7" s="4">
        <f>IF($D7-'Forecasting sheet'!$B$9-'Forecasting sheet'!$B$7&lt;0,0,IF($E7-'Forecasting sheet'!$B$9&gt;'Forecasting sheet'!$B$7,($D7-'Forecasting sheet'!$B$9+$E7-'Forecasting sheet'!$B$9)/2-'Forecasting sheet'!$B$7,($D7-'Forecasting sheet'!$B$9+'Forecasting sheet'!$B$7)/2-'Forecasting sheet'!$B$7))</f>
        <v>0</v>
      </c>
      <c r="Q7" s="2">
        <f t="shared" si="3"/>
        <v>0</v>
      </c>
      <c r="R7" s="2">
        <f>SUM(P$2:P7)</f>
        <v>0</v>
      </c>
      <c r="S7" s="2">
        <f>SUM(Q$2:Q7)</f>
        <v>0</v>
      </c>
      <c r="V7" s="3">
        <f>IF($A7&gt;'Forecasting sheet'!$B$13,IF($A7&lt;'Forecasting sheet'!$B$15,IF($D7&lt;'Forecasting sheet'!$B$16+'Forecasting sheet'!$B$17,'Forecasting sheet'!$B$16+'Forecasting sheet'!$B$17,'Local weather Data'!$D7),'Local weather Data'!$D7),$D7)</f>
        <v>29</v>
      </c>
      <c r="W7" s="3">
        <f>IF($A7&gt;'Forecasting sheet'!$B$13,IF($A7&lt;'Forecasting sheet'!$B$15,IF($E7&lt;'Forecasting sheet'!$B$16,'Forecasting sheet'!$B$16,'Local weather Data'!$E7),$E7),$E7)</f>
        <v>10</v>
      </c>
      <c r="X7" s="4">
        <f>IF($V7-'Forecasting sheet'!$B$7&lt;0,0,IF($W7&gt;'Forecasting sheet'!$B$7,($V7+$W7)/2-'Forecasting sheet'!$B$7,($V7+'Forecasting sheet'!$B$7)/2-'Forecasting sheet'!$B$7))</f>
        <v>0</v>
      </c>
      <c r="Y7" s="2">
        <f t="shared" si="1"/>
        <v>0</v>
      </c>
      <c r="Z7" s="2">
        <f>SUM(X$2:X7)</f>
        <v>0</v>
      </c>
      <c r="AA7" s="2">
        <f>SUM(Y$2:Y7)</f>
        <v>0</v>
      </c>
      <c r="AD7" s="3">
        <f>IF($A7&gt;'Forecasting sheet'!$B$13,IF($A7&lt;'Forecasting sheet'!$B$15,IF($D7+'Forecasting sheet'!$B$9&lt;'Forecasting sheet'!$B$16+'Forecasting sheet'!$B$17,'Forecasting sheet'!$B$16+'Forecasting sheet'!$B$17,'Local weather Data'!$D7+'Forecasting sheet'!$B$9),'Local weather Data'!$D7+'Forecasting sheet'!$B$9),$D7+'Forecasting sheet'!$B$9)</f>
        <v>34</v>
      </c>
      <c r="AE7" s="3">
        <f>IF($A7&gt;'Forecasting sheet'!$B$13,IF($A7&lt;'Forecasting sheet'!$B$15,IF($E7+'Forecasting sheet'!$B$9&lt;'Forecasting sheet'!$B$16,'Forecasting sheet'!$B$16,'Local weather Data'!$E7+'Forecasting sheet'!$B$9),$E7+'Forecasting sheet'!$B$9),$E7+'Forecasting sheet'!$B$9)</f>
        <v>15</v>
      </c>
      <c r="AF7" s="4">
        <f>IF($AD7-'Forecasting sheet'!$B$7&lt;0,0,IF($AE7&gt;'Forecasting sheet'!$B$7,($AD7+$AE7)/2-'Forecasting sheet'!$B$7,($AD7+'Forecasting sheet'!$B$7)/2-'Forecasting sheet'!$B$7))</f>
        <v>0</v>
      </c>
      <c r="AG7" s="2">
        <f t="shared" si="4"/>
        <v>0</v>
      </c>
      <c r="AH7" s="2">
        <f>SUM(AF$2:AF7)</f>
        <v>0</v>
      </c>
      <c r="AI7" s="2">
        <f>SUM(AG$2:AG7)</f>
        <v>0</v>
      </c>
    </row>
    <row r="8" spans="1:35" x14ac:dyDescent="0.25">
      <c r="A8" s="5">
        <v>40915</v>
      </c>
      <c r="B8">
        <v>7</v>
      </c>
      <c r="C8" s="52">
        <v>9.1166666666666671</v>
      </c>
      <c r="D8" s="53">
        <v>29</v>
      </c>
      <c r="E8" s="53">
        <v>9</v>
      </c>
      <c r="F8" s="4">
        <f>IF(D8-'Forecasting sheet'!$B$7&lt;0,0,IF(E8&gt;'Forecasting sheet'!$B$7,(D8+E8)/2-'Forecasting sheet'!$B$7,(D8+'Forecasting sheet'!$B$7)/2-'Forecasting sheet'!$B$7))</f>
        <v>0</v>
      </c>
      <c r="G8" s="2">
        <f t="shared" si="0"/>
        <v>0</v>
      </c>
      <c r="H8" s="2">
        <f>SUM(F$2:F8)</f>
        <v>0</v>
      </c>
      <c r="I8" s="2">
        <f>SUM(G$2:G8)</f>
        <v>0</v>
      </c>
      <c r="K8" s="4">
        <f>IF($D8+'Forecasting sheet'!$B$9-'Forecasting sheet'!$B$7&lt;0,0,IF($E8+'Forecasting sheet'!$B$9&gt;'Forecasting sheet'!$B$7,($D8+'Forecasting sheet'!$B$9+$E8+'Forecasting sheet'!$B$9)/2-'Forecasting sheet'!$B$7,($D8+'Forecasting sheet'!$B$9+'Forecasting sheet'!$B$7)/2-'Forecasting sheet'!$B$7))</f>
        <v>0</v>
      </c>
      <c r="L8" s="2">
        <f t="shared" si="2"/>
        <v>0</v>
      </c>
      <c r="M8" s="2">
        <f>SUM(K$2:K8)</f>
        <v>0</v>
      </c>
      <c r="N8" s="2">
        <f>SUM(L$2:L8)</f>
        <v>0</v>
      </c>
      <c r="P8" s="4">
        <f>IF($D8-'Forecasting sheet'!$B$9-'Forecasting sheet'!$B$7&lt;0,0,IF($E8-'Forecasting sheet'!$B$9&gt;'Forecasting sheet'!$B$7,($D8-'Forecasting sheet'!$B$9+$E8-'Forecasting sheet'!$B$9)/2-'Forecasting sheet'!$B$7,($D8-'Forecasting sheet'!$B$9+'Forecasting sheet'!$B$7)/2-'Forecasting sheet'!$B$7))</f>
        <v>0</v>
      </c>
      <c r="Q8" s="2">
        <f t="shared" si="3"/>
        <v>0</v>
      </c>
      <c r="R8" s="2">
        <f>SUM(P$2:P8)</f>
        <v>0</v>
      </c>
      <c r="S8" s="2">
        <f>SUM(Q$2:Q8)</f>
        <v>0</v>
      </c>
      <c r="V8" s="3">
        <f>IF($A8&gt;'Forecasting sheet'!$B$13,IF($A8&lt;'Forecasting sheet'!$B$15,IF($D8&lt;'Forecasting sheet'!$B$16+'Forecasting sheet'!$B$17,'Forecasting sheet'!$B$16+'Forecasting sheet'!$B$17,'Local weather Data'!$D8),'Local weather Data'!$D8),$D8)</f>
        <v>29</v>
      </c>
      <c r="W8" s="3">
        <f>IF($A8&gt;'Forecasting sheet'!$B$13,IF($A8&lt;'Forecasting sheet'!$B$15,IF($E8&lt;'Forecasting sheet'!$B$16,'Forecasting sheet'!$B$16,'Local weather Data'!$E8),$E8),$E8)</f>
        <v>9</v>
      </c>
      <c r="X8" s="4">
        <f>IF($V8-'Forecasting sheet'!$B$7&lt;0,0,IF($W8&gt;'Forecasting sheet'!$B$7,($V8+$W8)/2-'Forecasting sheet'!$B$7,($V8+'Forecasting sheet'!$B$7)/2-'Forecasting sheet'!$B$7))</f>
        <v>0</v>
      </c>
      <c r="Y8" s="2">
        <f t="shared" si="1"/>
        <v>0</v>
      </c>
      <c r="Z8" s="2">
        <f>SUM(X$2:X8)</f>
        <v>0</v>
      </c>
      <c r="AA8" s="2">
        <f>SUM(Y$2:Y8)</f>
        <v>0</v>
      </c>
      <c r="AD8" s="3">
        <f>IF($A8&gt;'Forecasting sheet'!$B$13,IF($A8&lt;'Forecasting sheet'!$B$15,IF($D8+'Forecasting sheet'!$B$9&lt;'Forecasting sheet'!$B$16+'Forecasting sheet'!$B$17,'Forecasting sheet'!$B$16+'Forecasting sheet'!$B$17,'Local weather Data'!$D8+'Forecasting sheet'!$B$9),'Local weather Data'!$D8+'Forecasting sheet'!$B$9),$D8+'Forecasting sheet'!$B$9)</f>
        <v>34</v>
      </c>
      <c r="AE8" s="3">
        <f>IF($A8&gt;'Forecasting sheet'!$B$13,IF($A8&lt;'Forecasting sheet'!$B$15,IF($E8+'Forecasting sheet'!$B$9&lt;'Forecasting sheet'!$B$16,'Forecasting sheet'!$B$16,'Local weather Data'!$E8+'Forecasting sheet'!$B$9),$E8+'Forecasting sheet'!$B$9),$E8+'Forecasting sheet'!$B$9)</f>
        <v>14</v>
      </c>
      <c r="AF8" s="4">
        <f>IF($AD8-'Forecasting sheet'!$B$7&lt;0,0,IF($AE8&gt;'Forecasting sheet'!$B$7,($AD8+$AE8)/2-'Forecasting sheet'!$B$7,($AD8+'Forecasting sheet'!$B$7)/2-'Forecasting sheet'!$B$7))</f>
        <v>0</v>
      </c>
      <c r="AG8" s="2">
        <f t="shared" si="4"/>
        <v>0</v>
      </c>
      <c r="AH8" s="2">
        <f>SUM(AF$2:AF8)</f>
        <v>0</v>
      </c>
      <c r="AI8" s="2">
        <f>SUM(AG$2:AG8)</f>
        <v>0</v>
      </c>
    </row>
    <row r="9" spans="1:35" x14ac:dyDescent="0.25">
      <c r="A9" s="5">
        <v>40916</v>
      </c>
      <c r="B9">
        <v>8</v>
      </c>
      <c r="C9" s="52">
        <v>9.1333333333333346</v>
      </c>
      <c r="D9" s="53">
        <v>29</v>
      </c>
      <c r="E9" s="53">
        <v>9</v>
      </c>
      <c r="F9" s="4">
        <f>IF(D9-'Forecasting sheet'!$B$7&lt;0,0,IF(E9&gt;'Forecasting sheet'!$B$7,(D9+E9)/2-'Forecasting sheet'!$B$7,(D9+'Forecasting sheet'!$B$7)/2-'Forecasting sheet'!$B$7))</f>
        <v>0</v>
      </c>
      <c r="G9" s="2">
        <f t="shared" si="0"/>
        <v>0</v>
      </c>
      <c r="H9" s="2">
        <f>SUM(F$2:F9)</f>
        <v>0</v>
      </c>
      <c r="I9" s="2">
        <f>SUM(G$2:G9)</f>
        <v>0</v>
      </c>
      <c r="K9" s="4">
        <f>IF($D9+'Forecasting sheet'!$B$9-'Forecasting sheet'!$B$7&lt;0,0,IF($E9+'Forecasting sheet'!$B$9&gt;'Forecasting sheet'!$B$7,($D9+'Forecasting sheet'!$B$9+$E9+'Forecasting sheet'!$B$9)/2-'Forecasting sheet'!$B$7,($D9+'Forecasting sheet'!$B$9+'Forecasting sheet'!$B$7)/2-'Forecasting sheet'!$B$7))</f>
        <v>0</v>
      </c>
      <c r="L9" s="2">
        <f t="shared" si="2"/>
        <v>0</v>
      </c>
      <c r="M9" s="2">
        <f>SUM(K$2:K9)</f>
        <v>0</v>
      </c>
      <c r="N9" s="2">
        <f>SUM(L$2:L9)</f>
        <v>0</v>
      </c>
      <c r="P9" s="4">
        <f>IF($D9-'Forecasting sheet'!$B$9-'Forecasting sheet'!$B$7&lt;0,0,IF($E9-'Forecasting sheet'!$B$9&gt;'Forecasting sheet'!$B$7,($D9-'Forecasting sheet'!$B$9+$E9-'Forecasting sheet'!$B$9)/2-'Forecasting sheet'!$B$7,($D9-'Forecasting sheet'!$B$9+'Forecasting sheet'!$B$7)/2-'Forecasting sheet'!$B$7))</f>
        <v>0</v>
      </c>
      <c r="Q9" s="2">
        <f t="shared" si="3"/>
        <v>0</v>
      </c>
      <c r="R9" s="2">
        <f>SUM(P$2:P9)</f>
        <v>0</v>
      </c>
      <c r="S9" s="2">
        <f>SUM(Q$2:Q9)</f>
        <v>0</v>
      </c>
      <c r="V9" s="3">
        <f>IF($A9&gt;'Forecasting sheet'!$B$13,IF($A9&lt;'Forecasting sheet'!$B$15,IF($D9&lt;'Forecasting sheet'!$B$16+'Forecasting sheet'!$B$17,'Forecasting sheet'!$B$16+'Forecasting sheet'!$B$17,'Local weather Data'!$D9),'Local weather Data'!$D9),$D9)</f>
        <v>29</v>
      </c>
      <c r="W9" s="3">
        <f>IF($A9&gt;'Forecasting sheet'!$B$13,IF($A9&lt;'Forecasting sheet'!$B$15,IF($E9&lt;'Forecasting sheet'!$B$16,'Forecasting sheet'!$B$16,'Local weather Data'!$E9),$E9),$E9)</f>
        <v>9</v>
      </c>
      <c r="X9" s="4">
        <f>IF($V9-'Forecasting sheet'!$B$7&lt;0,0,IF($W9&gt;'Forecasting sheet'!$B$7,($V9+$W9)/2-'Forecasting sheet'!$B$7,($V9+'Forecasting sheet'!$B$7)/2-'Forecasting sheet'!$B$7))</f>
        <v>0</v>
      </c>
      <c r="Y9" s="2">
        <f t="shared" si="1"/>
        <v>0</v>
      </c>
      <c r="Z9" s="2">
        <f>SUM(X$2:X9)</f>
        <v>0</v>
      </c>
      <c r="AA9" s="2">
        <f>SUM(Y$2:Y9)</f>
        <v>0</v>
      </c>
      <c r="AD9" s="3">
        <f>IF($A9&gt;'Forecasting sheet'!$B$13,IF($A9&lt;'Forecasting sheet'!$B$15,IF($D9+'Forecasting sheet'!$B$9&lt;'Forecasting sheet'!$B$16+'Forecasting sheet'!$B$17,'Forecasting sheet'!$B$16+'Forecasting sheet'!$B$17,'Local weather Data'!$D9+'Forecasting sheet'!$B$9),'Local weather Data'!$D9+'Forecasting sheet'!$B$9),$D9+'Forecasting sheet'!$B$9)</f>
        <v>34</v>
      </c>
      <c r="AE9" s="3">
        <f>IF($A9&gt;'Forecasting sheet'!$B$13,IF($A9&lt;'Forecasting sheet'!$B$15,IF($E9+'Forecasting sheet'!$B$9&lt;'Forecasting sheet'!$B$16,'Forecasting sheet'!$B$16,'Local weather Data'!$E9+'Forecasting sheet'!$B$9),$E9+'Forecasting sheet'!$B$9),$E9+'Forecasting sheet'!$B$9)</f>
        <v>14</v>
      </c>
      <c r="AF9" s="4">
        <f>IF($AD9-'Forecasting sheet'!$B$7&lt;0,0,IF($AE9&gt;'Forecasting sheet'!$B$7,($AD9+$AE9)/2-'Forecasting sheet'!$B$7,($AD9+'Forecasting sheet'!$B$7)/2-'Forecasting sheet'!$B$7))</f>
        <v>0</v>
      </c>
      <c r="AG9" s="2">
        <f t="shared" si="4"/>
        <v>0</v>
      </c>
      <c r="AH9" s="2">
        <f>SUM(AF$2:AF9)</f>
        <v>0</v>
      </c>
      <c r="AI9" s="2">
        <f>SUM(AG$2:AG9)</f>
        <v>0</v>
      </c>
    </row>
    <row r="10" spans="1:35" x14ac:dyDescent="0.25">
      <c r="A10" s="5">
        <v>40917</v>
      </c>
      <c r="B10">
        <v>9</v>
      </c>
      <c r="C10" s="52">
        <v>9.15</v>
      </c>
      <c r="D10" s="53">
        <v>29</v>
      </c>
      <c r="E10" s="53">
        <v>9</v>
      </c>
      <c r="F10" s="4">
        <f>IF(D10-'Forecasting sheet'!$B$7&lt;0,0,IF(E10&gt;'Forecasting sheet'!$B$7,(D10+E10)/2-'Forecasting sheet'!$B$7,(D10+'Forecasting sheet'!$B$7)/2-'Forecasting sheet'!$B$7))</f>
        <v>0</v>
      </c>
      <c r="G10" s="2">
        <f t="shared" si="0"/>
        <v>0</v>
      </c>
      <c r="H10" s="2">
        <f>SUM(F$2:F10)</f>
        <v>0</v>
      </c>
      <c r="I10" s="2">
        <f>SUM(G$2:G10)</f>
        <v>0</v>
      </c>
      <c r="K10" s="4">
        <f>IF($D10+'Forecasting sheet'!$B$9-'Forecasting sheet'!$B$7&lt;0,0,IF($E10+'Forecasting sheet'!$B$9&gt;'Forecasting sheet'!$B$7,($D10+'Forecasting sheet'!$B$9+$E10+'Forecasting sheet'!$B$9)/2-'Forecasting sheet'!$B$7,($D10+'Forecasting sheet'!$B$9+'Forecasting sheet'!$B$7)/2-'Forecasting sheet'!$B$7))</f>
        <v>0</v>
      </c>
      <c r="L10" s="2">
        <f t="shared" si="2"/>
        <v>0</v>
      </c>
      <c r="M10" s="2">
        <f>SUM(K$2:K10)</f>
        <v>0</v>
      </c>
      <c r="N10" s="2">
        <f>SUM(L$2:L10)</f>
        <v>0</v>
      </c>
      <c r="P10" s="4">
        <f>IF($D10-'Forecasting sheet'!$B$9-'Forecasting sheet'!$B$7&lt;0,0,IF($E10-'Forecasting sheet'!$B$9&gt;'Forecasting sheet'!$B$7,($D10-'Forecasting sheet'!$B$9+$E10-'Forecasting sheet'!$B$9)/2-'Forecasting sheet'!$B$7,($D10-'Forecasting sheet'!$B$9+'Forecasting sheet'!$B$7)/2-'Forecasting sheet'!$B$7))</f>
        <v>0</v>
      </c>
      <c r="Q10" s="2">
        <f t="shared" si="3"/>
        <v>0</v>
      </c>
      <c r="R10" s="2">
        <f>SUM(P$2:P10)</f>
        <v>0</v>
      </c>
      <c r="S10" s="2">
        <f>SUM(Q$2:Q10)</f>
        <v>0</v>
      </c>
      <c r="V10" s="3">
        <f>IF($A10&gt;'Forecasting sheet'!$B$13,IF($A10&lt;'Forecasting sheet'!$B$15,IF($D10&lt;'Forecasting sheet'!$B$16+'Forecasting sheet'!$B$17,'Forecasting sheet'!$B$16+'Forecasting sheet'!$B$17,'Local weather Data'!$D10),'Local weather Data'!$D10),$D10)</f>
        <v>29</v>
      </c>
      <c r="W10" s="3">
        <f>IF($A10&gt;'Forecasting sheet'!$B$13,IF($A10&lt;'Forecasting sheet'!$B$15,IF($E10&lt;'Forecasting sheet'!$B$16,'Forecasting sheet'!$B$16,'Local weather Data'!$E10),$E10),$E10)</f>
        <v>9</v>
      </c>
      <c r="X10" s="4">
        <f>IF($V10-'Forecasting sheet'!$B$7&lt;0,0,IF($W10&gt;'Forecasting sheet'!$B$7,($V10+$W10)/2-'Forecasting sheet'!$B$7,($V10+'Forecasting sheet'!$B$7)/2-'Forecasting sheet'!$B$7))</f>
        <v>0</v>
      </c>
      <c r="Y10" s="2">
        <f t="shared" si="1"/>
        <v>0</v>
      </c>
      <c r="Z10" s="2">
        <f>SUM(X$2:X10)</f>
        <v>0</v>
      </c>
      <c r="AA10" s="2">
        <f>SUM(Y$2:Y10)</f>
        <v>0</v>
      </c>
      <c r="AD10" s="3">
        <f>IF($A10&gt;'Forecasting sheet'!$B$13,IF($A10&lt;'Forecasting sheet'!$B$15,IF($D10+'Forecasting sheet'!$B$9&lt;'Forecasting sheet'!$B$16+'Forecasting sheet'!$B$17,'Forecasting sheet'!$B$16+'Forecasting sheet'!$B$17,'Local weather Data'!$D10+'Forecasting sheet'!$B$9),'Local weather Data'!$D10+'Forecasting sheet'!$B$9),$D10+'Forecasting sheet'!$B$9)</f>
        <v>34</v>
      </c>
      <c r="AE10" s="3">
        <f>IF($A10&gt;'Forecasting sheet'!$B$13,IF($A10&lt;'Forecasting sheet'!$B$15,IF($E10+'Forecasting sheet'!$B$9&lt;'Forecasting sheet'!$B$16,'Forecasting sheet'!$B$16,'Local weather Data'!$E10+'Forecasting sheet'!$B$9),$E10+'Forecasting sheet'!$B$9),$E10+'Forecasting sheet'!$B$9)</f>
        <v>14</v>
      </c>
      <c r="AF10" s="4">
        <f>IF($AD10-'Forecasting sheet'!$B$7&lt;0,0,IF($AE10&gt;'Forecasting sheet'!$B$7,($AD10+$AE10)/2-'Forecasting sheet'!$B$7,($AD10+'Forecasting sheet'!$B$7)/2-'Forecasting sheet'!$B$7))</f>
        <v>0</v>
      </c>
      <c r="AG10" s="2">
        <f t="shared" si="4"/>
        <v>0</v>
      </c>
      <c r="AH10" s="2">
        <f>SUM(AF$2:AF10)</f>
        <v>0</v>
      </c>
      <c r="AI10" s="2">
        <f>SUM(AG$2:AG10)</f>
        <v>0</v>
      </c>
    </row>
    <row r="11" spans="1:35" x14ac:dyDescent="0.25">
      <c r="A11" s="5">
        <v>40918</v>
      </c>
      <c r="B11">
        <v>10</v>
      </c>
      <c r="C11" s="52">
        <v>9.1666666666666696</v>
      </c>
      <c r="D11" s="53">
        <v>29</v>
      </c>
      <c r="E11" s="53">
        <v>9</v>
      </c>
      <c r="F11" s="4">
        <f>IF(D11-'Forecasting sheet'!$B$7&lt;0,0,IF(E11&gt;'Forecasting sheet'!$B$7,(D11+E11)/2-'Forecasting sheet'!$B$7,(D11+'Forecasting sheet'!$B$7)/2-'Forecasting sheet'!$B$7))</f>
        <v>0</v>
      </c>
      <c r="G11" s="2">
        <f>F11*$C11</f>
        <v>0</v>
      </c>
      <c r="H11" s="2">
        <f>SUM(F$2:F11)</f>
        <v>0</v>
      </c>
      <c r="I11" s="2">
        <f>SUM(G$2:G11)</f>
        <v>0</v>
      </c>
      <c r="K11" s="4">
        <f>IF($D11+'Forecasting sheet'!$B$9-'Forecasting sheet'!$B$7&lt;0,0,IF($E11+'Forecasting sheet'!$B$9&gt;'Forecasting sheet'!$B$7,($D11+'Forecasting sheet'!$B$9+$E11+'Forecasting sheet'!$B$9)/2-'Forecasting sheet'!$B$7,($D11+'Forecasting sheet'!$B$9+'Forecasting sheet'!$B$7)/2-'Forecasting sheet'!$B$7))</f>
        <v>0</v>
      </c>
      <c r="L11" s="2">
        <f t="shared" si="2"/>
        <v>0</v>
      </c>
      <c r="M11" s="2">
        <f>SUM(K$2:K11)</f>
        <v>0</v>
      </c>
      <c r="N11" s="2">
        <f>SUM(L$2:L11)</f>
        <v>0</v>
      </c>
      <c r="P11" s="4">
        <f>IF($D11-'Forecasting sheet'!$B$9-'Forecasting sheet'!$B$7&lt;0,0,IF($E11-'Forecasting sheet'!$B$9&gt;'Forecasting sheet'!$B$7,($D11-'Forecasting sheet'!$B$9+$E11-'Forecasting sheet'!$B$9)/2-'Forecasting sheet'!$B$7,($D11-'Forecasting sheet'!$B$9+'Forecasting sheet'!$B$7)/2-'Forecasting sheet'!$B$7))</f>
        <v>0</v>
      </c>
      <c r="Q11" s="2">
        <f t="shared" si="3"/>
        <v>0</v>
      </c>
      <c r="R11" s="2">
        <f>SUM(P$2:P11)</f>
        <v>0</v>
      </c>
      <c r="S11" s="2">
        <f>SUM(Q$2:Q11)</f>
        <v>0</v>
      </c>
      <c r="V11" s="3">
        <f>IF($A11&gt;'Forecasting sheet'!$B$13,IF($A11&lt;'Forecasting sheet'!$B$15,IF($D11&lt;'Forecasting sheet'!$B$16+'Forecasting sheet'!$B$17,'Forecasting sheet'!$B$16+'Forecasting sheet'!$B$17,'Local weather Data'!$D11),'Local weather Data'!$D11),$D11)</f>
        <v>29</v>
      </c>
      <c r="W11" s="3">
        <f>IF($A11&gt;'Forecasting sheet'!$B$13,IF($A11&lt;'Forecasting sheet'!$B$15,IF($E11&lt;'Forecasting sheet'!$B$16,'Forecasting sheet'!$B$16,'Local weather Data'!$E11),$E11),$E11)</f>
        <v>9</v>
      </c>
      <c r="X11" s="4">
        <f>IF($V11-'Forecasting sheet'!$B$7&lt;0,0,IF($W11&gt;'Forecasting sheet'!$B$7,($V11+$W11)/2-'Forecasting sheet'!$B$7,($V11+'Forecasting sheet'!$B$7)/2-'Forecasting sheet'!$B$7))</f>
        <v>0</v>
      </c>
      <c r="Y11" s="2">
        <f t="shared" si="1"/>
        <v>0</v>
      </c>
      <c r="Z11" s="2">
        <f>SUM(X$2:X11)</f>
        <v>0</v>
      </c>
      <c r="AA11" s="2">
        <f>SUM(Y$2:Y11)</f>
        <v>0</v>
      </c>
      <c r="AD11" s="3">
        <f>IF($A11&gt;'Forecasting sheet'!$B$13,IF($A11&lt;'Forecasting sheet'!$B$15,IF($D11+'Forecasting sheet'!$B$9&lt;'Forecasting sheet'!$B$16+'Forecasting sheet'!$B$17,'Forecasting sheet'!$B$16+'Forecasting sheet'!$B$17,'Local weather Data'!$D11+'Forecasting sheet'!$B$9),'Local weather Data'!$D11+'Forecasting sheet'!$B$9),$D11+'Forecasting sheet'!$B$9)</f>
        <v>34</v>
      </c>
      <c r="AE11" s="3">
        <f>IF($A11&gt;'Forecasting sheet'!$B$13,IF($A11&lt;'Forecasting sheet'!$B$15,IF($E11+'Forecasting sheet'!$B$9&lt;'Forecasting sheet'!$B$16,'Forecasting sheet'!$B$16,'Local weather Data'!$E11+'Forecasting sheet'!$B$9),$E11+'Forecasting sheet'!$B$9),$E11+'Forecasting sheet'!$B$9)</f>
        <v>14</v>
      </c>
      <c r="AF11" s="4">
        <f>IF($AD11-'Forecasting sheet'!$B$7&lt;0,0,IF($AE11&gt;'Forecasting sheet'!$B$7,($AD11+$AE11)/2-'Forecasting sheet'!$B$7,($AD11+'Forecasting sheet'!$B$7)/2-'Forecasting sheet'!$B$7))</f>
        <v>0</v>
      </c>
      <c r="AG11" s="2">
        <f t="shared" si="4"/>
        <v>0</v>
      </c>
      <c r="AH11" s="2">
        <f>SUM(AF$2:AF11)</f>
        <v>0</v>
      </c>
      <c r="AI11" s="2">
        <f>SUM(AG$2:AG11)</f>
        <v>0</v>
      </c>
    </row>
    <row r="12" spans="1:35" x14ac:dyDescent="0.25">
      <c r="A12" s="5">
        <v>40919</v>
      </c>
      <c r="B12">
        <v>11</v>
      </c>
      <c r="C12" s="52">
        <v>9.2000000000000011</v>
      </c>
      <c r="D12" s="53">
        <v>29</v>
      </c>
      <c r="E12" s="53">
        <v>9</v>
      </c>
      <c r="F12" s="4">
        <f>IF(D12-'Forecasting sheet'!$B$7&lt;0,0,IF(E12&gt;'Forecasting sheet'!$B$7,(D12+E12)/2-'Forecasting sheet'!$B$7,(D12+'Forecasting sheet'!$B$7)/2-'Forecasting sheet'!$B$7))</f>
        <v>0</v>
      </c>
      <c r="G12" s="2">
        <f t="shared" si="0"/>
        <v>0</v>
      </c>
      <c r="H12" s="2">
        <f>SUM(F$2:F12)</f>
        <v>0</v>
      </c>
      <c r="I12" s="2">
        <f>SUM(G$2:G12)</f>
        <v>0</v>
      </c>
      <c r="K12" s="4">
        <f>IF($D12+'Forecasting sheet'!$B$9-'Forecasting sheet'!$B$7&lt;0,0,IF($E12+'Forecasting sheet'!$B$9&gt;'Forecasting sheet'!$B$7,($D12+'Forecasting sheet'!$B$9+$E12+'Forecasting sheet'!$B$9)/2-'Forecasting sheet'!$B$7,($D12+'Forecasting sheet'!$B$9+'Forecasting sheet'!$B$7)/2-'Forecasting sheet'!$B$7))</f>
        <v>0</v>
      </c>
      <c r="L12" s="2">
        <f t="shared" si="2"/>
        <v>0</v>
      </c>
      <c r="M12" s="2">
        <f>SUM(K$2:K12)</f>
        <v>0</v>
      </c>
      <c r="N12" s="2">
        <f>SUM(L$2:L12)</f>
        <v>0</v>
      </c>
      <c r="P12" s="4">
        <f>IF($D12-'Forecasting sheet'!$B$9-'Forecasting sheet'!$B$7&lt;0,0,IF($E12-'Forecasting sheet'!$B$9&gt;'Forecasting sheet'!$B$7,($D12-'Forecasting sheet'!$B$9+$E12-'Forecasting sheet'!$B$9)/2-'Forecasting sheet'!$B$7,($D12-'Forecasting sheet'!$B$9+'Forecasting sheet'!$B$7)/2-'Forecasting sheet'!$B$7))</f>
        <v>0</v>
      </c>
      <c r="Q12" s="2">
        <f t="shared" si="3"/>
        <v>0</v>
      </c>
      <c r="R12" s="2">
        <f>SUM(P$2:P12)</f>
        <v>0</v>
      </c>
      <c r="S12" s="2">
        <f>SUM(Q$2:Q12)</f>
        <v>0</v>
      </c>
      <c r="V12" s="3">
        <f>IF($A12&gt;'Forecasting sheet'!$B$13,IF($A12&lt;'Forecasting sheet'!$B$15,IF($D12&lt;'Forecasting sheet'!$B$16+'Forecasting sheet'!$B$17,'Forecasting sheet'!$B$16+'Forecasting sheet'!$B$17,'Local weather Data'!$D12),'Local weather Data'!$D12),$D12)</f>
        <v>29</v>
      </c>
      <c r="W12" s="3">
        <f>IF($A12&gt;'Forecasting sheet'!$B$13,IF($A12&lt;'Forecasting sheet'!$B$15,IF($E12&lt;'Forecasting sheet'!$B$16,'Forecasting sheet'!$B$16,'Local weather Data'!$E12),$E12),$E12)</f>
        <v>9</v>
      </c>
      <c r="X12" s="4">
        <f>IF($V12-'Forecasting sheet'!$B$7&lt;0,0,IF($W12&gt;'Forecasting sheet'!$B$7,($V12+$W12)/2-'Forecasting sheet'!$B$7,($V12+'Forecasting sheet'!$B$7)/2-'Forecasting sheet'!$B$7))</f>
        <v>0</v>
      </c>
      <c r="Y12" s="2">
        <f t="shared" si="1"/>
        <v>0</v>
      </c>
      <c r="Z12" s="2">
        <f>SUM(X$2:X12)</f>
        <v>0</v>
      </c>
      <c r="AA12" s="2">
        <f>SUM(Y$2:Y12)</f>
        <v>0</v>
      </c>
      <c r="AD12" s="3">
        <f>IF($A12&gt;'Forecasting sheet'!$B$13,IF($A12&lt;'Forecasting sheet'!$B$15,IF($D12+'Forecasting sheet'!$B$9&lt;'Forecasting sheet'!$B$16+'Forecasting sheet'!$B$17,'Forecasting sheet'!$B$16+'Forecasting sheet'!$B$17,'Local weather Data'!$D12+'Forecasting sheet'!$B$9),'Local weather Data'!$D12+'Forecasting sheet'!$B$9),$D12+'Forecasting sheet'!$B$9)</f>
        <v>34</v>
      </c>
      <c r="AE12" s="3">
        <f>IF($A12&gt;'Forecasting sheet'!$B$13,IF($A12&lt;'Forecasting sheet'!$B$15,IF($E12+'Forecasting sheet'!$B$9&lt;'Forecasting sheet'!$B$16,'Forecasting sheet'!$B$16,'Local weather Data'!$E12+'Forecasting sheet'!$B$9),$E12+'Forecasting sheet'!$B$9),$E12+'Forecasting sheet'!$B$9)</f>
        <v>14</v>
      </c>
      <c r="AF12" s="4">
        <f>IF($AD12-'Forecasting sheet'!$B$7&lt;0,0,IF($AE12&gt;'Forecasting sheet'!$B$7,($AD12+$AE12)/2-'Forecasting sheet'!$B$7,($AD12+'Forecasting sheet'!$B$7)/2-'Forecasting sheet'!$B$7))</f>
        <v>0</v>
      </c>
      <c r="AG12" s="2">
        <f t="shared" si="4"/>
        <v>0</v>
      </c>
      <c r="AH12" s="2">
        <f>SUM(AF$2:AF12)</f>
        <v>0</v>
      </c>
      <c r="AI12" s="2">
        <f>SUM(AG$2:AG12)</f>
        <v>0</v>
      </c>
    </row>
    <row r="13" spans="1:35" x14ac:dyDescent="0.25">
      <c r="A13" s="5">
        <v>40920</v>
      </c>
      <c r="B13">
        <v>12</v>
      </c>
      <c r="C13" s="52">
        <v>9.2166666666666668</v>
      </c>
      <c r="D13" s="53">
        <v>29</v>
      </c>
      <c r="E13" s="53">
        <v>9</v>
      </c>
      <c r="F13" s="4">
        <f>IF(D13-'Forecasting sheet'!$B$7&lt;0,0,IF(E13&gt;'Forecasting sheet'!$B$7,(D13+E13)/2-'Forecasting sheet'!$B$7,(D13+'Forecasting sheet'!$B$7)/2-'Forecasting sheet'!$B$7))</f>
        <v>0</v>
      </c>
      <c r="G13" s="2">
        <f t="shared" ref="G13:G16" si="5">F13*C13</f>
        <v>0</v>
      </c>
      <c r="H13" s="2">
        <f>SUM(F$2:F13)</f>
        <v>0</v>
      </c>
      <c r="I13" s="2">
        <f>SUM(G$2:G13)</f>
        <v>0</v>
      </c>
      <c r="K13" s="4">
        <f>IF($D13+'Forecasting sheet'!$B$9-'Forecasting sheet'!$B$7&lt;0,0,IF($E13+'Forecasting sheet'!$B$9&gt;'Forecasting sheet'!$B$7,($D13+'Forecasting sheet'!$B$9+$E13+'Forecasting sheet'!$B$9)/2-'Forecasting sheet'!$B$7,($D13+'Forecasting sheet'!$B$9+'Forecasting sheet'!$B$7)/2-'Forecasting sheet'!$B$7))</f>
        <v>0</v>
      </c>
      <c r="L13" s="2">
        <f t="shared" si="2"/>
        <v>0</v>
      </c>
      <c r="M13" s="2">
        <f>SUM(K$2:K13)</f>
        <v>0</v>
      </c>
      <c r="N13" s="2">
        <f>SUM(L$2:L13)</f>
        <v>0</v>
      </c>
      <c r="P13" s="4">
        <f>IF($D13-'Forecasting sheet'!$B$9-'Forecasting sheet'!$B$7&lt;0,0,IF($E13-'Forecasting sheet'!$B$9&gt;'Forecasting sheet'!$B$7,($D13-'Forecasting sheet'!$B$9+$E13-'Forecasting sheet'!$B$9)/2-'Forecasting sheet'!$B$7,($D13-'Forecasting sheet'!$B$9+'Forecasting sheet'!$B$7)/2-'Forecasting sheet'!$B$7))</f>
        <v>0</v>
      </c>
      <c r="Q13" s="2">
        <f t="shared" si="3"/>
        <v>0</v>
      </c>
      <c r="R13" s="2">
        <f>SUM(P$2:P13)</f>
        <v>0</v>
      </c>
      <c r="S13" s="2">
        <f>SUM(Q$2:Q13)</f>
        <v>0</v>
      </c>
      <c r="V13" s="3">
        <f>IF($A13&gt;'Forecasting sheet'!$B$13,IF($A13&lt;'Forecasting sheet'!$B$15,IF($D13&lt;'Forecasting sheet'!$B$16+'Forecasting sheet'!$B$17,'Forecasting sheet'!$B$16+'Forecasting sheet'!$B$17,'Local weather Data'!$D13),'Local weather Data'!$D13),$D13)</f>
        <v>29</v>
      </c>
      <c r="W13" s="3">
        <f>IF($A13&gt;'Forecasting sheet'!$B$13,IF($A13&lt;'Forecasting sheet'!$B$15,IF($E13&lt;'Forecasting sheet'!$B$16,'Forecasting sheet'!$B$16,'Local weather Data'!$E13),$E13),$E13)</f>
        <v>9</v>
      </c>
      <c r="X13" s="4">
        <f>IF($V13-'Forecasting sheet'!$B$7&lt;0,0,IF($W13&gt;'Forecasting sheet'!$B$7,($V13+$W13)/2-'Forecasting sheet'!$B$7,($V13+'Forecasting sheet'!$B$7)/2-'Forecasting sheet'!$B$7))</f>
        <v>0</v>
      </c>
      <c r="Y13" s="2">
        <f t="shared" si="1"/>
        <v>0</v>
      </c>
      <c r="Z13" s="2">
        <f>SUM(X$2:X13)</f>
        <v>0</v>
      </c>
      <c r="AA13" s="2">
        <f>SUM(Y$2:Y13)</f>
        <v>0</v>
      </c>
      <c r="AD13" s="3">
        <f>IF($A13&gt;'Forecasting sheet'!$B$13,IF($A13&lt;'Forecasting sheet'!$B$15,IF($D13+'Forecasting sheet'!$B$9&lt;'Forecasting sheet'!$B$16+'Forecasting sheet'!$B$17,'Forecasting sheet'!$B$16+'Forecasting sheet'!$B$17,'Local weather Data'!$D13+'Forecasting sheet'!$B$9),'Local weather Data'!$D13+'Forecasting sheet'!$B$9),$D13+'Forecasting sheet'!$B$9)</f>
        <v>34</v>
      </c>
      <c r="AE13" s="3">
        <f>IF($A13&gt;'Forecasting sheet'!$B$13,IF($A13&lt;'Forecasting sheet'!$B$15,IF($E13+'Forecasting sheet'!$B$9&lt;'Forecasting sheet'!$B$16,'Forecasting sheet'!$B$16,'Local weather Data'!$E13+'Forecasting sheet'!$B$9),$E13+'Forecasting sheet'!$B$9),$E13+'Forecasting sheet'!$B$9)</f>
        <v>14</v>
      </c>
      <c r="AF13" s="4">
        <f>IF($AD13-'Forecasting sheet'!$B$7&lt;0,0,IF($AE13&gt;'Forecasting sheet'!$B$7,($AD13+$AE13)/2-'Forecasting sheet'!$B$7,($AD13+'Forecasting sheet'!$B$7)/2-'Forecasting sheet'!$B$7))</f>
        <v>0</v>
      </c>
      <c r="AG13" s="2">
        <f t="shared" si="4"/>
        <v>0</v>
      </c>
      <c r="AH13" s="2">
        <f>SUM(AF$2:AF13)</f>
        <v>0</v>
      </c>
      <c r="AI13" s="2">
        <f>SUM(AG$2:AG13)</f>
        <v>0</v>
      </c>
    </row>
    <row r="14" spans="1:35" x14ac:dyDescent="0.25">
      <c r="A14" s="5">
        <v>40921</v>
      </c>
      <c r="B14">
        <v>13</v>
      </c>
      <c r="C14" s="52">
        <v>9.2500000000000036</v>
      </c>
      <c r="D14" s="53">
        <v>29</v>
      </c>
      <c r="E14" s="53">
        <v>9</v>
      </c>
      <c r="F14" s="4">
        <f>IF(D14-'Forecasting sheet'!$B$7&lt;0,0,IF(E14&gt;'Forecasting sheet'!$B$7,(D14+E14)/2-'Forecasting sheet'!$B$7,(D14+'Forecasting sheet'!$B$7)/2-'Forecasting sheet'!$B$7))</f>
        <v>0</v>
      </c>
      <c r="G14" s="2">
        <f t="shared" si="5"/>
        <v>0</v>
      </c>
      <c r="H14" s="2">
        <f>SUM(F$2:F14)</f>
        <v>0</v>
      </c>
      <c r="I14" s="2">
        <f>SUM(G$2:G14)</f>
        <v>0</v>
      </c>
      <c r="K14" s="4">
        <f>IF($D14+'Forecasting sheet'!$B$9-'Forecasting sheet'!$B$7&lt;0,0,IF($E14+'Forecasting sheet'!$B$9&gt;'Forecasting sheet'!$B$7,($D14+'Forecasting sheet'!$B$9+$E14+'Forecasting sheet'!$B$9)/2-'Forecasting sheet'!$B$7,($D14+'Forecasting sheet'!$B$9+'Forecasting sheet'!$B$7)/2-'Forecasting sheet'!$B$7))</f>
        <v>0</v>
      </c>
      <c r="L14" s="2">
        <f t="shared" si="2"/>
        <v>0</v>
      </c>
      <c r="M14" s="2">
        <f>SUM(K$2:K14)</f>
        <v>0</v>
      </c>
      <c r="N14" s="2">
        <f>SUM(L$2:L14)</f>
        <v>0</v>
      </c>
      <c r="P14" s="4">
        <f>IF($D14-'Forecasting sheet'!$B$9-'Forecasting sheet'!$B$7&lt;0,0,IF($E14-'Forecasting sheet'!$B$9&gt;'Forecasting sheet'!$B$7,($D14-'Forecasting sheet'!$B$9+$E14-'Forecasting sheet'!$B$9)/2-'Forecasting sheet'!$B$7,($D14-'Forecasting sheet'!$B$9+'Forecasting sheet'!$B$7)/2-'Forecasting sheet'!$B$7))</f>
        <v>0</v>
      </c>
      <c r="Q14" s="2">
        <f t="shared" si="3"/>
        <v>0</v>
      </c>
      <c r="R14" s="2">
        <f>SUM(P$2:P14)</f>
        <v>0</v>
      </c>
      <c r="S14" s="2">
        <f>SUM(Q$2:Q14)</f>
        <v>0</v>
      </c>
      <c r="V14" s="3">
        <f>IF($A14&gt;'Forecasting sheet'!$B$13,IF($A14&lt;'Forecasting sheet'!$B$15,IF($D14&lt;'Forecasting sheet'!$B$16+'Forecasting sheet'!$B$17,'Forecasting sheet'!$B$16+'Forecasting sheet'!$B$17,'Local weather Data'!$D14),'Local weather Data'!$D14),$D14)</f>
        <v>29</v>
      </c>
      <c r="W14" s="3">
        <f>IF($A14&gt;'Forecasting sheet'!$B$13,IF($A14&lt;'Forecasting sheet'!$B$15,IF($E14&lt;'Forecasting sheet'!$B$16,'Forecasting sheet'!$B$16,'Local weather Data'!$E14),$E14),$E14)</f>
        <v>9</v>
      </c>
      <c r="X14" s="4">
        <f>IF($V14-'Forecasting sheet'!$B$7&lt;0,0,IF($W14&gt;'Forecasting sheet'!$B$7,($V14+$W14)/2-'Forecasting sheet'!$B$7,($V14+'Forecasting sheet'!$B$7)/2-'Forecasting sheet'!$B$7))</f>
        <v>0</v>
      </c>
      <c r="Y14" s="2">
        <f t="shared" si="1"/>
        <v>0</v>
      </c>
      <c r="Z14" s="2">
        <f>SUM(X$2:X14)</f>
        <v>0</v>
      </c>
      <c r="AA14" s="2">
        <f>SUM(Y$2:Y14)</f>
        <v>0</v>
      </c>
      <c r="AD14" s="3">
        <f>IF($A14&gt;'Forecasting sheet'!$B$13,IF($A14&lt;'Forecasting sheet'!$B$15,IF($D14+'Forecasting sheet'!$B$9&lt;'Forecasting sheet'!$B$16+'Forecasting sheet'!$B$17,'Forecasting sheet'!$B$16+'Forecasting sheet'!$B$17,'Local weather Data'!$D14+'Forecasting sheet'!$B$9),'Local weather Data'!$D14+'Forecasting sheet'!$B$9),$D14+'Forecasting sheet'!$B$9)</f>
        <v>34</v>
      </c>
      <c r="AE14" s="3">
        <f>IF($A14&gt;'Forecasting sheet'!$B$13,IF($A14&lt;'Forecasting sheet'!$B$15,IF($E14+'Forecasting sheet'!$B$9&lt;'Forecasting sheet'!$B$16,'Forecasting sheet'!$B$16,'Local weather Data'!$E14+'Forecasting sheet'!$B$9),$E14+'Forecasting sheet'!$B$9),$E14+'Forecasting sheet'!$B$9)</f>
        <v>14</v>
      </c>
      <c r="AF14" s="4">
        <f>IF($AD14-'Forecasting sheet'!$B$7&lt;0,0,IF($AE14&gt;'Forecasting sheet'!$B$7,($AD14+$AE14)/2-'Forecasting sheet'!$B$7,($AD14+'Forecasting sheet'!$B$7)/2-'Forecasting sheet'!$B$7))</f>
        <v>0</v>
      </c>
      <c r="AG14" s="2">
        <f t="shared" si="4"/>
        <v>0</v>
      </c>
      <c r="AH14" s="2">
        <f>SUM(AF$2:AF14)</f>
        <v>0</v>
      </c>
      <c r="AI14" s="2">
        <f>SUM(AG$2:AG14)</f>
        <v>0</v>
      </c>
    </row>
    <row r="15" spans="1:35" x14ac:dyDescent="0.25">
      <c r="A15" s="5">
        <v>40922</v>
      </c>
      <c r="B15">
        <v>14</v>
      </c>
      <c r="C15" s="52">
        <v>9.2833333333333332</v>
      </c>
      <c r="D15" s="53">
        <v>29</v>
      </c>
      <c r="E15" s="53">
        <v>9</v>
      </c>
      <c r="F15" s="4">
        <f>IF(D15-'Forecasting sheet'!$B$7&lt;0,0,IF(E15&gt;'Forecasting sheet'!$B$7,(D15+E15)/2-'Forecasting sheet'!$B$7,(D15+'Forecasting sheet'!$B$7)/2-'Forecasting sheet'!$B$7))</f>
        <v>0</v>
      </c>
      <c r="G15" s="2">
        <f t="shared" si="5"/>
        <v>0</v>
      </c>
      <c r="H15" s="2">
        <f>SUM(F$2:F15)</f>
        <v>0</v>
      </c>
      <c r="I15" s="2">
        <f>SUM(G$2:G15)</f>
        <v>0</v>
      </c>
      <c r="K15" s="4">
        <f>IF($D15+'Forecasting sheet'!$B$9-'Forecasting sheet'!$B$7&lt;0,0,IF($E15+'Forecasting sheet'!$B$9&gt;'Forecasting sheet'!$B$7,($D15+'Forecasting sheet'!$B$9+$E15+'Forecasting sheet'!$B$9)/2-'Forecasting sheet'!$B$7,($D15+'Forecasting sheet'!$B$9+'Forecasting sheet'!$B$7)/2-'Forecasting sheet'!$B$7))</f>
        <v>0</v>
      </c>
      <c r="L15" s="2">
        <f t="shared" si="2"/>
        <v>0</v>
      </c>
      <c r="M15" s="2">
        <f>SUM(K$2:K15)</f>
        <v>0</v>
      </c>
      <c r="N15" s="2">
        <f>SUM(L$2:L15)</f>
        <v>0</v>
      </c>
      <c r="P15" s="4">
        <f>IF($D15-'Forecasting sheet'!$B$9-'Forecasting sheet'!$B$7&lt;0,0,IF($E15-'Forecasting sheet'!$B$9&gt;'Forecasting sheet'!$B$7,($D15-'Forecasting sheet'!$B$9+$E15-'Forecasting sheet'!$B$9)/2-'Forecasting sheet'!$B$7,($D15-'Forecasting sheet'!$B$9+'Forecasting sheet'!$B$7)/2-'Forecasting sheet'!$B$7))</f>
        <v>0</v>
      </c>
      <c r="Q15" s="2">
        <f t="shared" si="3"/>
        <v>0</v>
      </c>
      <c r="R15" s="2">
        <f>SUM(P$2:P15)</f>
        <v>0</v>
      </c>
      <c r="S15" s="2">
        <f>SUM(Q$2:Q15)</f>
        <v>0</v>
      </c>
      <c r="V15" s="3">
        <f>IF($A15&gt;'Forecasting sheet'!$B$13,IF($A15&lt;'Forecasting sheet'!$B$15,IF($D15&lt;'Forecasting sheet'!$B$16+'Forecasting sheet'!$B$17,'Forecasting sheet'!$B$16+'Forecasting sheet'!$B$17,'Local weather Data'!$D15),'Local weather Data'!$D15),$D15)</f>
        <v>29</v>
      </c>
      <c r="W15" s="3">
        <f>IF($A15&gt;'Forecasting sheet'!$B$13,IF($A15&lt;'Forecasting sheet'!$B$15,IF($E15&lt;'Forecasting sheet'!$B$16,'Forecasting sheet'!$B$16,'Local weather Data'!$E15),$E15),$E15)</f>
        <v>9</v>
      </c>
      <c r="X15" s="4">
        <f>IF($V15-'Forecasting sheet'!$B$7&lt;0,0,IF($W15&gt;'Forecasting sheet'!$B$7,($V15+$W15)/2-'Forecasting sheet'!$B$7,($V15+'Forecasting sheet'!$B$7)/2-'Forecasting sheet'!$B$7))</f>
        <v>0</v>
      </c>
      <c r="Y15" s="2">
        <f t="shared" si="1"/>
        <v>0</v>
      </c>
      <c r="Z15" s="2">
        <f>SUM(X$2:X15)</f>
        <v>0</v>
      </c>
      <c r="AA15" s="2">
        <f>SUM(Y$2:Y15)</f>
        <v>0</v>
      </c>
      <c r="AD15" s="3">
        <f>IF($A15&gt;'Forecasting sheet'!$B$13,IF($A15&lt;'Forecasting sheet'!$B$15,IF($D15+'Forecasting sheet'!$B$9&lt;'Forecasting sheet'!$B$16+'Forecasting sheet'!$B$17,'Forecasting sheet'!$B$16+'Forecasting sheet'!$B$17,'Local weather Data'!$D15+'Forecasting sheet'!$B$9),'Local weather Data'!$D15+'Forecasting sheet'!$B$9),$D15+'Forecasting sheet'!$B$9)</f>
        <v>34</v>
      </c>
      <c r="AE15" s="3">
        <f>IF($A15&gt;'Forecasting sheet'!$B$13,IF($A15&lt;'Forecasting sheet'!$B$15,IF($E15+'Forecasting sheet'!$B$9&lt;'Forecasting sheet'!$B$16,'Forecasting sheet'!$B$16,'Local weather Data'!$E15+'Forecasting sheet'!$B$9),$E15+'Forecasting sheet'!$B$9),$E15+'Forecasting sheet'!$B$9)</f>
        <v>14</v>
      </c>
      <c r="AF15" s="4">
        <f>IF($AD15-'Forecasting sheet'!$B$7&lt;0,0,IF($AE15&gt;'Forecasting sheet'!$B$7,($AD15+$AE15)/2-'Forecasting sheet'!$B$7,($AD15+'Forecasting sheet'!$B$7)/2-'Forecasting sheet'!$B$7))</f>
        <v>0</v>
      </c>
      <c r="AG15" s="2">
        <f t="shared" si="4"/>
        <v>0</v>
      </c>
      <c r="AH15" s="2">
        <f>SUM(AF$2:AF15)</f>
        <v>0</v>
      </c>
      <c r="AI15" s="2">
        <f>SUM(AG$2:AG15)</f>
        <v>0</v>
      </c>
    </row>
    <row r="16" spans="1:35" x14ac:dyDescent="0.25">
      <c r="A16" s="5">
        <v>40923</v>
      </c>
      <c r="B16">
        <v>15</v>
      </c>
      <c r="C16" s="52">
        <v>9.3000000000000007</v>
      </c>
      <c r="D16" s="53">
        <v>29</v>
      </c>
      <c r="E16" s="53">
        <v>8</v>
      </c>
      <c r="F16" s="4">
        <f>IF(D16-'Forecasting sheet'!$B$7&lt;0,0,IF(E16&gt;'Forecasting sheet'!$B$7,(D16+E16)/2-'Forecasting sheet'!$B$7,(D16+'Forecasting sheet'!$B$7)/2-'Forecasting sheet'!$B$7))</f>
        <v>0</v>
      </c>
      <c r="G16" s="2">
        <f t="shared" si="5"/>
        <v>0</v>
      </c>
      <c r="H16" s="2">
        <f>SUM(F$2:F16)</f>
        <v>0</v>
      </c>
      <c r="I16" s="2">
        <f>SUM(G$2:G16)</f>
        <v>0</v>
      </c>
      <c r="K16" s="4">
        <f>IF($D16+'Forecasting sheet'!$B$9-'Forecasting sheet'!$B$7&lt;0,0,IF($E16+'Forecasting sheet'!$B$9&gt;'Forecasting sheet'!$B$7,($D16+'Forecasting sheet'!$B$9+$E16+'Forecasting sheet'!$B$9)/2-'Forecasting sheet'!$B$7,($D16+'Forecasting sheet'!$B$9+'Forecasting sheet'!$B$7)/2-'Forecasting sheet'!$B$7))</f>
        <v>0</v>
      </c>
      <c r="L16" s="2">
        <f t="shared" si="2"/>
        <v>0</v>
      </c>
      <c r="M16" s="2">
        <f>SUM(K$2:K16)</f>
        <v>0</v>
      </c>
      <c r="N16" s="2">
        <f>SUM(L$2:L16)</f>
        <v>0</v>
      </c>
      <c r="P16" s="4">
        <f>IF($D16-'Forecasting sheet'!$B$9-'Forecasting sheet'!$B$7&lt;0,0,IF($E16-'Forecasting sheet'!$B$9&gt;'Forecasting sheet'!$B$7,($D16-'Forecasting sheet'!$B$9+$E16-'Forecasting sheet'!$B$9)/2-'Forecasting sheet'!$B$7,($D16-'Forecasting sheet'!$B$9+'Forecasting sheet'!$B$7)/2-'Forecasting sheet'!$B$7))</f>
        <v>0</v>
      </c>
      <c r="Q16" s="2">
        <f t="shared" si="3"/>
        <v>0</v>
      </c>
      <c r="R16" s="2">
        <f>SUM(P$2:P16)</f>
        <v>0</v>
      </c>
      <c r="S16" s="2">
        <f>SUM(Q$2:Q16)</f>
        <v>0</v>
      </c>
      <c r="V16" s="3">
        <f>IF($A16&gt;'Forecasting sheet'!$B$13,IF($A16&lt;'Forecasting sheet'!$B$15,IF($D16&lt;'Forecasting sheet'!$B$16+'Forecasting sheet'!$B$17,'Forecasting sheet'!$B$16+'Forecasting sheet'!$B$17,'Local weather Data'!$D16),'Local weather Data'!$D16),$D16)</f>
        <v>29</v>
      </c>
      <c r="W16" s="3">
        <f>IF($A16&gt;'Forecasting sheet'!$B$13,IF($A16&lt;'Forecasting sheet'!$B$15,IF($E16&lt;'Forecasting sheet'!$B$16,'Forecasting sheet'!$B$16,'Local weather Data'!$E16),$E16),$E16)</f>
        <v>8</v>
      </c>
      <c r="X16" s="4">
        <f>IF($V16-'Forecasting sheet'!$B$7&lt;0,0,IF($W16&gt;'Forecasting sheet'!$B$7,($V16+$W16)/2-'Forecasting sheet'!$B$7,($V16+'Forecasting sheet'!$B$7)/2-'Forecasting sheet'!$B$7))</f>
        <v>0</v>
      </c>
      <c r="Y16" s="2">
        <f t="shared" si="1"/>
        <v>0</v>
      </c>
      <c r="Z16" s="2">
        <f>SUM(X$2:X16)</f>
        <v>0</v>
      </c>
      <c r="AA16" s="2">
        <f>SUM(Y$2:Y16)</f>
        <v>0</v>
      </c>
      <c r="AD16" s="3">
        <f>IF($A16&gt;'Forecasting sheet'!$B$13,IF($A16&lt;'Forecasting sheet'!$B$15,IF($D16+'Forecasting sheet'!$B$9&lt;'Forecasting sheet'!$B$16+'Forecasting sheet'!$B$17,'Forecasting sheet'!$B$16+'Forecasting sheet'!$B$17,'Local weather Data'!$D16+'Forecasting sheet'!$B$9),'Local weather Data'!$D16+'Forecasting sheet'!$B$9),$D16+'Forecasting sheet'!$B$9)</f>
        <v>34</v>
      </c>
      <c r="AE16" s="3">
        <f>IF($A16&gt;'Forecasting sheet'!$B$13,IF($A16&lt;'Forecasting sheet'!$B$15,IF($E16+'Forecasting sheet'!$B$9&lt;'Forecasting sheet'!$B$16,'Forecasting sheet'!$B$16,'Local weather Data'!$E16+'Forecasting sheet'!$B$9),$E16+'Forecasting sheet'!$B$9),$E16+'Forecasting sheet'!$B$9)</f>
        <v>13</v>
      </c>
      <c r="AF16" s="4">
        <f>IF($AD16-'Forecasting sheet'!$B$7&lt;0,0,IF($AE16&gt;'Forecasting sheet'!$B$7,($AD16+$AE16)/2-'Forecasting sheet'!$B$7,($AD16+'Forecasting sheet'!$B$7)/2-'Forecasting sheet'!$B$7))</f>
        <v>0</v>
      </c>
      <c r="AG16" s="2">
        <f t="shared" si="4"/>
        <v>0</v>
      </c>
      <c r="AH16" s="2">
        <f>SUM(AF$2:AF16)</f>
        <v>0</v>
      </c>
      <c r="AI16" s="2">
        <f>SUM(AG$2:AG16)</f>
        <v>0</v>
      </c>
    </row>
    <row r="17" spans="1:35" x14ac:dyDescent="0.25">
      <c r="A17" s="5">
        <v>40924</v>
      </c>
      <c r="B17">
        <v>16</v>
      </c>
      <c r="C17" s="52">
        <v>9.3333333333333339</v>
      </c>
      <c r="D17" s="53">
        <v>29</v>
      </c>
      <c r="E17" s="53">
        <v>8</v>
      </c>
      <c r="F17" s="4">
        <f>IF(D17-'Forecasting sheet'!$B$7&lt;0,0,IF(E17&gt;'Forecasting sheet'!$B$7,(D17+E17)/2-'Forecasting sheet'!$B$7,(D17+'Forecasting sheet'!$B$7)/2-'Forecasting sheet'!$B$7))</f>
        <v>0</v>
      </c>
      <c r="G17" s="2">
        <f t="shared" ref="G17:G80" si="6">F17*C17</f>
        <v>0</v>
      </c>
      <c r="H17" s="2">
        <f>SUM(F$2:F17)</f>
        <v>0</v>
      </c>
      <c r="I17" s="2">
        <f>SUM(G$2:G17)</f>
        <v>0</v>
      </c>
      <c r="K17" s="4">
        <f>IF($D17+'Forecasting sheet'!$B$9-'Forecasting sheet'!$B$7&lt;0,0,IF($E17+'Forecasting sheet'!$B$9&gt;'Forecasting sheet'!$B$7,($D17+'Forecasting sheet'!$B$9+$E17+'Forecasting sheet'!$B$9)/2-'Forecasting sheet'!$B$7,($D17+'Forecasting sheet'!$B$9+'Forecasting sheet'!$B$7)/2-'Forecasting sheet'!$B$7))</f>
        <v>0</v>
      </c>
      <c r="L17" s="2">
        <f t="shared" si="2"/>
        <v>0</v>
      </c>
      <c r="M17" s="2">
        <f>SUM(K$2:K17)</f>
        <v>0</v>
      </c>
      <c r="N17" s="2">
        <f>SUM(L$2:L17)</f>
        <v>0</v>
      </c>
      <c r="P17" s="4">
        <f>IF($D17-'Forecasting sheet'!$B$9-'Forecasting sheet'!$B$7&lt;0,0,IF($E17-'Forecasting sheet'!$B$9&gt;'Forecasting sheet'!$B$7,($D17-'Forecasting sheet'!$B$9+$E17-'Forecasting sheet'!$B$9)/2-'Forecasting sheet'!$B$7,($D17-'Forecasting sheet'!$B$9+'Forecasting sheet'!$B$7)/2-'Forecasting sheet'!$B$7))</f>
        <v>0</v>
      </c>
      <c r="Q17" s="2">
        <f t="shared" si="3"/>
        <v>0</v>
      </c>
      <c r="R17" s="2">
        <f>SUM(P$2:P17)</f>
        <v>0</v>
      </c>
      <c r="S17" s="2">
        <f>SUM(Q$2:Q17)</f>
        <v>0</v>
      </c>
      <c r="V17" s="3">
        <f>IF($A17&gt;'Forecasting sheet'!$B$13,IF($A17&lt;'Forecasting sheet'!$B$15,IF($D17&lt;'Forecasting sheet'!$B$16+'Forecasting sheet'!$B$17,'Forecasting sheet'!$B$16+'Forecasting sheet'!$B$17,'Local weather Data'!$D17),'Local weather Data'!$D17),$D17)</f>
        <v>29</v>
      </c>
      <c r="W17" s="3">
        <f>IF($A17&gt;'Forecasting sheet'!$B$13,IF($A17&lt;'Forecasting sheet'!$B$15,IF($E17&lt;'Forecasting sheet'!$B$16,'Forecasting sheet'!$B$16,'Local weather Data'!$E17),$E17),$E17)</f>
        <v>8</v>
      </c>
      <c r="X17" s="4">
        <f>IF($V17-'Forecasting sheet'!$B$7&lt;0,0,IF($W17&gt;'Forecasting sheet'!$B$7,($V17+$W17)/2-'Forecasting sheet'!$B$7,($V17+'Forecasting sheet'!$B$7)/2-'Forecasting sheet'!$B$7))</f>
        <v>0</v>
      </c>
      <c r="Y17" s="2">
        <f t="shared" si="1"/>
        <v>0</v>
      </c>
      <c r="Z17" s="2">
        <f>SUM(X$2:X17)</f>
        <v>0</v>
      </c>
      <c r="AA17" s="2">
        <f>SUM(Y$2:Y17)</f>
        <v>0</v>
      </c>
      <c r="AD17" s="3">
        <f>IF($A17&gt;'Forecasting sheet'!$B$13,IF($A17&lt;'Forecasting sheet'!$B$15,IF($D17+'Forecasting sheet'!$B$9&lt;'Forecasting sheet'!$B$16+'Forecasting sheet'!$B$17,'Forecasting sheet'!$B$16+'Forecasting sheet'!$B$17,'Local weather Data'!$D17+'Forecasting sheet'!$B$9),'Local weather Data'!$D17+'Forecasting sheet'!$B$9),$D17+'Forecasting sheet'!$B$9)</f>
        <v>34</v>
      </c>
      <c r="AE17" s="3">
        <f>IF($A17&gt;'Forecasting sheet'!$B$13,IF($A17&lt;'Forecasting sheet'!$B$15,IF($E17+'Forecasting sheet'!$B$9&lt;'Forecasting sheet'!$B$16,'Forecasting sheet'!$B$16,'Local weather Data'!$E17+'Forecasting sheet'!$B$9),$E17+'Forecasting sheet'!$B$9),$E17+'Forecasting sheet'!$B$9)</f>
        <v>13</v>
      </c>
      <c r="AF17" s="4">
        <f>IF($AD17-'Forecasting sheet'!$B$7&lt;0,0,IF($AE17&gt;'Forecasting sheet'!$B$7,($AD17+$AE17)/2-'Forecasting sheet'!$B$7,($AD17+'Forecasting sheet'!$B$7)/2-'Forecasting sheet'!$B$7))</f>
        <v>0</v>
      </c>
      <c r="AG17" s="2">
        <f t="shared" si="4"/>
        <v>0</v>
      </c>
      <c r="AH17" s="2">
        <f>SUM(AF$2:AF17)</f>
        <v>0</v>
      </c>
      <c r="AI17" s="2">
        <f>SUM(AG$2:AG17)</f>
        <v>0</v>
      </c>
    </row>
    <row r="18" spans="1:35" x14ac:dyDescent="0.25">
      <c r="A18" s="5">
        <v>40925</v>
      </c>
      <c r="B18">
        <v>17</v>
      </c>
      <c r="C18" s="52">
        <v>9.3666666666666689</v>
      </c>
      <c r="D18" s="53">
        <v>29</v>
      </c>
      <c r="E18" s="53">
        <v>8</v>
      </c>
      <c r="F18" s="4">
        <f>IF(D18-'Forecasting sheet'!$B$7&lt;0,0,IF(E18&gt;'Forecasting sheet'!$B$7,(D18+E18)/2-'Forecasting sheet'!$B$7,(D18+'Forecasting sheet'!$B$7)/2-'Forecasting sheet'!$B$7))</f>
        <v>0</v>
      </c>
      <c r="G18" s="2">
        <f t="shared" si="6"/>
        <v>0</v>
      </c>
      <c r="H18" s="2">
        <f>SUM(F$2:F18)</f>
        <v>0</v>
      </c>
      <c r="I18" s="2">
        <f>SUM(G$2:G18)</f>
        <v>0</v>
      </c>
      <c r="K18" s="4">
        <f>IF($D18+'Forecasting sheet'!$B$9-'Forecasting sheet'!$B$7&lt;0,0,IF($E18+'Forecasting sheet'!$B$9&gt;'Forecasting sheet'!$B$7,($D18+'Forecasting sheet'!$B$9+$E18+'Forecasting sheet'!$B$9)/2-'Forecasting sheet'!$B$7,($D18+'Forecasting sheet'!$B$9+'Forecasting sheet'!$B$7)/2-'Forecasting sheet'!$B$7))</f>
        <v>0</v>
      </c>
      <c r="L18" s="2">
        <f t="shared" si="2"/>
        <v>0</v>
      </c>
      <c r="M18" s="2">
        <f>SUM(K$2:K18)</f>
        <v>0</v>
      </c>
      <c r="N18" s="2">
        <f>SUM(L$2:L18)</f>
        <v>0</v>
      </c>
      <c r="P18" s="4">
        <f>IF($D18-'Forecasting sheet'!$B$9-'Forecasting sheet'!$B$7&lt;0,0,IF($E18-'Forecasting sheet'!$B$9&gt;'Forecasting sheet'!$B$7,($D18-'Forecasting sheet'!$B$9+$E18-'Forecasting sheet'!$B$9)/2-'Forecasting sheet'!$B$7,($D18-'Forecasting sheet'!$B$9+'Forecasting sheet'!$B$7)/2-'Forecasting sheet'!$B$7))</f>
        <v>0</v>
      </c>
      <c r="Q18" s="2">
        <f t="shared" si="3"/>
        <v>0</v>
      </c>
      <c r="R18" s="2">
        <f>SUM(P$2:P18)</f>
        <v>0</v>
      </c>
      <c r="S18" s="2">
        <f>SUM(Q$2:Q18)</f>
        <v>0</v>
      </c>
      <c r="V18" s="3">
        <f>IF($A18&gt;'Forecasting sheet'!$B$13,IF($A18&lt;'Forecasting sheet'!$B$15,IF($D18&lt;'Forecasting sheet'!$B$16+'Forecasting sheet'!$B$17,'Forecasting sheet'!$B$16+'Forecasting sheet'!$B$17,'Local weather Data'!$D18),'Local weather Data'!$D18),$D18)</f>
        <v>29</v>
      </c>
      <c r="W18" s="3">
        <f>IF($A18&gt;'Forecasting sheet'!$B$13,IF($A18&lt;'Forecasting sheet'!$B$15,IF($E18&lt;'Forecasting sheet'!$B$16,'Forecasting sheet'!$B$16,'Local weather Data'!$E18),$E18),$E18)</f>
        <v>8</v>
      </c>
      <c r="X18" s="4">
        <f>IF($V18-'Forecasting sheet'!$B$7&lt;0,0,IF($W18&gt;'Forecasting sheet'!$B$7,($V18+$W18)/2-'Forecasting sheet'!$B$7,($V18+'Forecasting sheet'!$B$7)/2-'Forecasting sheet'!$B$7))</f>
        <v>0</v>
      </c>
      <c r="Y18" s="2">
        <f t="shared" si="1"/>
        <v>0</v>
      </c>
      <c r="Z18" s="2">
        <f>SUM(X$2:X18)</f>
        <v>0</v>
      </c>
      <c r="AA18" s="2">
        <f>SUM(Y$2:Y18)</f>
        <v>0</v>
      </c>
      <c r="AD18" s="3">
        <f>IF($A18&gt;'Forecasting sheet'!$B$13,IF($A18&lt;'Forecasting sheet'!$B$15,IF($D18+'Forecasting sheet'!$B$9&lt;'Forecasting sheet'!$B$16+'Forecasting sheet'!$B$17,'Forecasting sheet'!$B$16+'Forecasting sheet'!$B$17,'Local weather Data'!$D18+'Forecasting sheet'!$B$9),'Local weather Data'!$D18+'Forecasting sheet'!$B$9),$D18+'Forecasting sheet'!$B$9)</f>
        <v>34</v>
      </c>
      <c r="AE18" s="3">
        <f>IF($A18&gt;'Forecasting sheet'!$B$13,IF($A18&lt;'Forecasting sheet'!$B$15,IF($E18+'Forecasting sheet'!$B$9&lt;'Forecasting sheet'!$B$16,'Forecasting sheet'!$B$16,'Local weather Data'!$E18+'Forecasting sheet'!$B$9),$E18+'Forecasting sheet'!$B$9),$E18+'Forecasting sheet'!$B$9)</f>
        <v>13</v>
      </c>
      <c r="AF18" s="4">
        <f>IF($AD18-'Forecasting sheet'!$B$7&lt;0,0,IF($AE18&gt;'Forecasting sheet'!$B$7,($AD18+$AE18)/2-'Forecasting sheet'!$B$7,($AD18+'Forecasting sheet'!$B$7)/2-'Forecasting sheet'!$B$7))</f>
        <v>0</v>
      </c>
      <c r="AG18" s="2">
        <f t="shared" si="4"/>
        <v>0</v>
      </c>
      <c r="AH18" s="2">
        <f>SUM(AF$2:AF18)</f>
        <v>0</v>
      </c>
      <c r="AI18" s="2">
        <f>SUM(AG$2:AG18)</f>
        <v>0</v>
      </c>
    </row>
    <row r="19" spans="1:35" x14ac:dyDescent="0.25">
      <c r="A19" s="5">
        <v>40926</v>
      </c>
      <c r="B19">
        <v>18</v>
      </c>
      <c r="C19" s="52">
        <v>9.4</v>
      </c>
      <c r="D19" s="53">
        <v>29</v>
      </c>
      <c r="E19" s="53">
        <v>8</v>
      </c>
      <c r="F19" s="4">
        <f>IF(D19-'Forecasting sheet'!$B$7&lt;0,0,IF(E19&gt;'Forecasting sheet'!$B$7,(D19+E19)/2-'Forecasting sheet'!$B$7,(D19+'Forecasting sheet'!$B$7)/2-'Forecasting sheet'!$B$7))</f>
        <v>0</v>
      </c>
      <c r="G19" s="2">
        <f t="shared" si="6"/>
        <v>0</v>
      </c>
      <c r="H19" s="2">
        <f>SUM(F$2:F19)</f>
        <v>0</v>
      </c>
      <c r="I19" s="2">
        <f>SUM(G$2:G19)</f>
        <v>0</v>
      </c>
      <c r="K19" s="4">
        <f>IF($D19+'Forecasting sheet'!$B$9-'Forecasting sheet'!$B$7&lt;0,0,IF($E19+'Forecasting sheet'!$B$9&gt;'Forecasting sheet'!$B$7,($D19+'Forecasting sheet'!$B$9+$E19+'Forecasting sheet'!$B$9)/2-'Forecasting sheet'!$B$7,($D19+'Forecasting sheet'!$B$9+'Forecasting sheet'!$B$7)/2-'Forecasting sheet'!$B$7))</f>
        <v>0</v>
      </c>
      <c r="L19" s="2">
        <f t="shared" si="2"/>
        <v>0</v>
      </c>
      <c r="M19" s="2">
        <f>SUM(K$2:K19)</f>
        <v>0</v>
      </c>
      <c r="N19" s="2">
        <f>SUM(L$2:L19)</f>
        <v>0</v>
      </c>
      <c r="P19" s="4">
        <f>IF($D19-'Forecasting sheet'!$B$9-'Forecasting sheet'!$B$7&lt;0,0,IF($E19-'Forecasting sheet'!$B$9&gt;'Forecasting sheet'!$B$7,($D19-'Forecasting sheet'!$B$9+$E19-'Forecasting sheet'!$B$9)/2-'Forecasting sheet'!$B$7,($D19-'Forecasting sheet'!$B$9+'Forecasting sheet'!$B$7)/2-'Forecasting sheet'!$B$7))</f>
        <v>0</v>
      </c>
      <c r="Q19" s="2">
        <f t="shared" si="3"/>
        <v>0</v>
      </c>
      <c r="R19" s="2">
        <f>SUM(P$2:P19)</f>
        <v>0</v>
      </c>
      <c r="S19" s="2">
        <f>SUM(Q$2:Q19)</f>
        <v>0</v>
      </c>
      <c r="V19" s="3">
        <f>IF($A19&gt;'Forecasting sheet'!$B$13,IF($A19&lt;'Forecasting sheet'!$B$15,IF($D19&lt;'Forecasting sheet'!$B$16+'Forecasting sheet'!$B$17,'Forecasting sheet'!$B$16+'Forecasting sheet'!$B$17,'Local weather Data'!$D19),'Local weather Data'!$D19),$D19)</f>
        <v>29</v>
      </c>
      <c r="W19" s="3">
        <f>IF($A19&gt;'Forecasting sheet'!$B$13,IF($A19&lt;'Forecasting sheet'!$B$15,IF($E19&lt;'Forecasting sheet'!$B$16,'Forecasting sheet'!$B$16,'Local weather Data'!$E19),$E19),$E19)</f>
        <v>8</v>
      </c>
      <c r="X19" s="4">
        <f>IF($V19-'Forecasting sheet'!$B$7&lt;0,0,IF($W19&gt;'Forecasting sheet'!$B$7,($V19+$W19)/2-'Forecasting sheet'!$B$7,($V19+'Forecasting sheet'!$B$7)/2-'Forecasting sheet'!$B$7))</f>
        <v>0</v>
      </c>
      <c r="Y19" s="2">
        <f t="shared" si="1"/>
        <v>0</v>
      </c>
      <c r="Z19" s="2">
        <f>SUM(X$2:X19)</f>
        <v>0</v>
      </c>
      <c r="AA19" s="2">
        <f>SUM(Y$2:Y19)</f>
        <v>0</v>
      </c>
      <c r="AD19" s="3">
        <f>IF($A19&gt;'Forecasting sheet'!$B$13,IF($A19&lt;'Forecasting sheet'!$B$15,IF($D19+'Forecasting sheet'!$B$9&lt;'Forecasting sheet'!$B$16+'Forecasting sheet'!$B$17,'Forecasting sheet'!$B$16+'Forecasting sheet'!$B$17,'Local weather Data'!$D19+'Forecasting sheet'!$B$9),'Local weather Data'!$D19+'Forecasting sheet'!$B$9),$D19+'Forecasting sheet'!$B$9)</f>
        <v>34</v>
      </c>
      <c r="AE19" s="3">
        <f>IF($A19&gt;'Forecasting sheet'!$B$13,IF($A19&lt;'Forecasting sheet'!$B$15,IF($E19+'Forecasting sheet'!$B$9&lt;'Forecasting sheet'!$B$16,'Forecasting sheet'!$B$16,'Local weather Data'!$E19+'Forecasting sheet'!$B$9),$E19+'Forecasting sheet'!$B$9),$E19+'Forecasting sheet'!$B$9)</f>
        <v>13</v>
      </c>
      <c r="AF19" s="4">
        <f>IF($AD19-'Forecasting sheet'!$B$7&lt;0,0,IF($AE19&gt;'Forecasting sheet'!$B$7,($AD19+$AE19)/2-'Forecasting sheet'!$B$7,($AD19+'Forecasting sheet'!$B$7)/2-'Forecasting sheet'!$B$7))</f>
        <v>0</v>
      </c>
      <c r="AG19" s="2">
        <f t="shared" si="4"/>
        <v>0</v>
      </c>
      <c r="AH19" s="2">
        <f>SUM(AF$2:AF19)</f>
        <v>0</v>
      </c>
      <c r="AI19" s="2">
        <f>SUM(AG$2:AG19)</f>
        <v>0</v>
      </c>
    </row>
    <row r="20" spans="1:35" x14ac:dyDescent="0.25">
      <c r="A20" s="5">
        <v>40927</v>
      </c>
      <c r="B20">
        <v>19</v>
      </c>
      <c r="C20" s="52">
        <v>9.4333333333333336</v>
      </c>
      <c r="D20" s="53">
        <v>29</v>
      </c>
      <c r="E20" s="53">
        <v>8</v>
      </c>
      <c r="F20" s="4">
        <f>IF(D20-'Forecasting sheet'!$B$7&lt;0,0,IF(E20&gt;'Forecasting sheet'!$B$7,(D20+E20)/2-'Forecasting sheet'!$B$7,(D20+'Forecasting sheet'!$B$7)/2-'Forecasting sheet'!$B$7))</f>
        <v>0</v>
      </c>
      <c r="G20" s="2">
        <f t="shared" si="6"/>
        <v>0</v>
      </c>
      <c r="H20" s="2">
        <f>SUM(F$2:F20)</f>
        <v>0</v>
      </c>
      <c r="I20" s="2">
        <f>SUM(G$2:G20)</f>
        <v>0</v>
      </c>
      <c r="K20" s="4">
        <f>IF($D20+'Forecasting sheet'!$B$9-'Forecasting sheet'!$B$7&lt;0,0,IF($E20+'Forecasting sheet'!$B$9&gt;'Forecasting sheet'!$B$7,($D20+'Forecasting sheet'!$B$9+$E20+'Forecasting sheet'!$B$9)/2-'Forecasting sheet'!$B$7,($D20+'Forecasting sheet'!$B$9+'Forecasting sheet'!$B$7)/2-'Forecasting sheet'!$B$7))</f>
        <v>0</v>
      </c>
      <c r="L20" s="2">
        <f t="shared" si="2"/>
        <v>0</v>
      </c>
      <c r="M20" s="2">
        <f>SUM(K$2:K20)</f>
        <v>0</v>
      </c>
      <c r="N20" s="2">
        <f>SUM(L$2:L20)</f>
        <v>0</v>
      </c>
      <c r="P20" s="4">
        <f>IF($D20-'Forecasting sheet'!$B$9-'Forecasting sheet'!$B$7&lt;0,0,IF($E20-'Forecasting sheet'!$B$9&gt;'Forecasting sheet'!$B$7,($D20-'Forecasting sheet'!$B$9+$E20-'Forecasting sheet'!$B$9)/2-'Forecasting sheet'!$B$7,($D20-'Forecasting sheet'!$B$9+'Forecasting sheet'!$B$7)/2-'Forecasting sheet'!$B$7))</f>
        <v>0</v>
      </c>
      <c r="Q20" s="2">
        <f t="shared" si="3"/>
        <v>0</v>
      </c>
      <c r="R20" s="2">
        <f>SUM(P$2:P20)</f>
        <v>0</v>
      </c>
      <c r="S20" s="2">
        <f>SUM(Q$2:Q20)</f>
        <v>0</v>
      </c>
      <c r="V20" s="3">
        <f>IF($A20&gt;'Forecasting sheet'!$B$13,IF($A20&lt;'Forecasting sheet'!$B$15,IF($D20&lt;'Forecasting sheet'!$B$16+'Forecasting sheet'!$B$17,'Forecasting sheet'!$B$16+'Forecasting sheet'!$B$17,'Local weather Data'!$D20),'Local weather Data'!$D20),$D20)</f>
        <v>29</v>
      </c>
      <c r="W20" s="3">
        <f>IF($A20&gt;'Forecasting sheet'!$B$13,IF($A20&lt;'Forecasting sheet'!$B$15,IF($E20&lt;'Forecasting sheet'!$B$16,'Forecasting sheet'!$B$16,'Local weather Data'!$E20),$E20),$E20)</f>
        <v>8</v>
      </c>
      <c r="X20" s="4">
        <f>IF($V20-'Forecasting sheet'!$B$7&lt;0,0,IF($W20&gt;'Forecasting sheet'!$B$7,($V20+$W20)/2-'Forecasting sheet'!$B$7,($V20+'Forecasting sheet'!$B$7)/2-'Forecasting sheet'!$B$7))</f>
        <v>0</v>
      </c>
      <c r="Y20" s="2">
        <f t="shared" si="1"/>
        <v>0</v>
      </c>
      <c r="Z20" s="2">
        <f>SUM(X$2:X20)</f>
        <v>0</v>
      </c>
      <c r="AA20" s="2">
        <f>SUM(Y$2:Y20)</f>
        <v>0</v>
      </c>
      <c r="AD20" s="3">
        <f>IF($A20&gt;'Forecasting sheet'!$B$13,IF($A20&lt;'Forecasting sheet'!$B$15,IF($D20+'Forecasting sheet'!$B$9&lt;'Forecasting sheet'!$B$16+'Forecasting sheet'!$B$17,'Forecasting sheet'!$B$16+'Forecasting sheet'!$B$17,'Local weather Data'!$D20+'Forecasting sheet'!$B$9),'Local weather Data'!$D20+'Forecasting sheet'!$B$9),$D20+'Forecasting sheet'!$B$9)</f>
        <v>34</v>
      </c>
      <c r="AE20" s="3">
        <f>IF($A20&gt;'Forecasting sheet'!$B$13,IF($A20&lt;'Forecasting sheet'!$B$15,IF($E20+'Forecasting sheet'!$B$9&lt;'Forecasting sheet'!$B$16,'Forecasting sheet'!$B$16,'Local weather Data'!$E20+'Forecasting sheet'!$B$9),$E20+'Forecasting sheet'!$B$9),$E20+'Forecasting sheet'!$B$9)</f>
        <v>13</v>
      </c>
      <c r="AF20" s="4">
        <f>IF($AD20-'Forecasting sheet'!$B$7&lt;0,0,IF($AE20&gt;'Forecasting sheet'!$B$7,($AD20+$AE20)/2-'Forecasting sheet'!$B$7,($AD20+'Forecasting sheet'!$B$7)/2-'Forecasting sheet'!$B$7))</f>
        <v>0</v>
      </c>
      <c r="AG20" s="2">
        <f t="shared" si="4"/>
        <v>0</v>
      </c>
      <c r="AH20" s="2">
        <f>SUM(AF$2:AF20)</f>
        <v>0</v>
      </c>
      <c r="AI20" s="2">
        <f>SUM(AG$2:AG20)</f>
        <v>0</v>
      </c>
    </row>
    <row r="21" spans="1:35" x14ac:dyDescent="0.25">
      <c r="A21" s="5">
        <v>40928</v>
      </c>
      <c r="B21">
        <v>20</v>
      </c>
      <c r="C21" s="52">
        <v>9.4666666666666686</v>
      </c>
      <c r="D21" s="53">
        <v>29</v>
      </c>
      <c r="E21" s="53">
        <v>8</v>
      </c>
      <c r="F21" s="4">
        <f>IF(D21-'Forecasting sheet'!$B$7&lt;0,0,IF(E21&gt;'Forecasting sheet'!$B$7,(D21+E21)/2-'Forecasting sheet'!$B$7,(D21+'Forecasting sheet'!$B$7)/2-'Forecasting sheet'!$B$7))</f>
        <v>0</v>
      </c>
      <c r="G21" s="2">
        <f t="shared" si="6"/>
        <v>0</v>
      </c>
      <c r="H21" s="2">
        <f>SUM(F$2:F21)</f>
        <v>0</v>
      </c>
      <c r="I21" s="2">
        <f>SUM(G$2:G21)</f>
        <v>0</v>
      </c>
      <c r="K21" s="4">
        <f>IF($D21+'Forecasting sheet'!$B$9-'Forecasting sheet'!$B$7&lt;0,0,IF($E21+'Forecasting sheet'!$B$9&gt;'Forecasting sheet'!$B$7,($D21+'Forecasting sheet'!$B$9+$E21+'Forecasting sheet'!$B$9)/2-'Forecasting sheet'!$B$7,($D21+'Forecasting sheet'!$B$9+'Forecasting sheet'!$B$7)/2-'Forecasting sheet'!$B$7))</f>
        <v>0</v>
      </c>
      <c r="L21" s="2">
        <f t="shared" si="2"/>
        <v>0</v>
      </c>
      <c r="M21" s="2">
        <f>SUM(K$2:K21)</f>
        <v>0</v>
      </c>
      <c r="N21" s="2">
        <f>SUM(L$2:L21)</f>
        <v>0</v>
      </c>
      <c r="P21" s="4">
        <f>IF($D21-'Forecasting sheet'!$B$9-'Forecasting sheet'!$B$7&lt;0,0,IF($E21-'Forecasting sheet'!$B$9&gt;'Forecasting sheet'!$B$7,($D21-'Forecasting sheet'!$B$9+$E21-'Forecasting sheet'!$B$9)/2-'Forecasting sheet'!$B$7,($D21-'Forecasting sheet'!$B$9+'Forecasting sheet'!$B$7)/2-'Forecasting sheet'!$B$7))</f>
        <v>0</v>
      </c>
      <c r="Q21" s="2">
        <f t="shared" si="3"/>
        <v>0</v>
      </c>
      <c r="R21" s="2">
        <f>SUM(P$2:P21)</f>
        <v>0</v>
      </c>
      <c r="S21" s="2">
        <f>SUM(Q$2:Q21)</f>
        <v>0</v>
      </c>
      <c r="V21" s="3">
        <f>IF($A21&gt;'Forecasting sheet'!$B$13,IF($A21&lt;'Forecasting sheet'!$B$15,IF($D21&lt;'Forecasting sheet'!$B$16+'Forecasting sheet'!$B$17,'Forecasting sheet'!$B$16+'Forecasting sheet'!$B$17,'Local weather Data'!$D21),'Local weather Data'!$D21),$D21)</f>
        <v>29</v>
      </c>
      <c r="W21" s="3">
        <f>IF($A21&gt;'Forecasting sheet'!$B$13,IF($A21&lt;'Forecasting sheet'!$B$15,IF($E21&lt;'Forecasting sheet'!$B$16,'Forecasting sheet'!$B$16,'Local weather Data'!$E21),$E21),$E21)</f>
        <v>8</v>
      </c>
      <c r="X21" s="4">
        <f>IF($V21-'Forecasting sheet'!$B$7&lt;0,0,IF($W21&gt;'Forecasting sheet'!$B$7,($V21+$W21)/2-'Forecasting sheet'!$B$7,($V21+'Forecasting sheet'!$B$7)/2-'Forecasting sheet'!$B$7))</f>
        <v>0</v>
      </c>
      <c r="Y21" s="2">
        <f t="shared" si="1"/>
        <v>0</v>
      </c>
      <c r="Z21" s="2">
        <f>SUM(X$2:X21)</f>
        <v>0</v>
      </c>
      <c r="AA21" s="2">
        <f>SUM(Y$2:Y21)</f>
        <v>0</v>
      </c>
      <c r="AD21" s="3">
        <f>IF($A21&gt;'Forecasting sheet'!$B$13,IF($A21&lt;'Forecasting sheet'!$B$15,IF($D21+'Forecasting sheet'!$B$9&lt;'Forecasting sheet'!$B$16+'Forecasting sheet'!$B$17,'Forecasting sheet'!$B$16+'Forecasting sheet'!$B$17,'Local weather Data'!$D21+'Forecasting sheet'!$B$9),'Local weather Data'!$D21+'Forecasting sheet'!$B$9),$D21+'Forecasting sheet'!$B$9)</f>
        <v>34</v>
      </c>
      <c r="AE21" s="3">
        <f>IF($A21&gt;'Forecasting sheet'!$B$13,IF($A21&lt;'Forecasting sheet'!$B$15,IF($E21+'Forecasting sheet'!$B$9&lt;'Forecasting sheet'!$B$16,'Forecasting sheet'!$B$16,'Local weather Data'!$E21+'Forecasting sheet'!$B$9),$E21+'Forecasting sheet'!$B$9),$E21+'Forecasting sheet'!$B$9)</f>
        <v>13</v>
      </c>
      <c r="AF21" s="4">
        <f>IF($AD21-'Forecasting sheet'!$B$7&lt;0,0,IF($AE21&gt;'Forecasting sheet'!$B$7,($AD21+$AE21)/2-'Forecasting sheet'!$B$7,($AD21+'Forecasting sheet'!$B$7)/2-'Forecasting sheet'!$B$7))</f>
        <v>0</v>
      </c>
      <c r="AG21" s="2">
        <f t="shared" si="4"/>
        <v>0</v>
      </c>
      <c r="AH21" s="2">
        <f>SUM(AF$2:AF21)</f>
        <v>0</v>
      </c>
      <c r="AI21" s="2">
        <f>SUM(AG$2:AG21)</f>
        <v>0</v>
      </c>
    </row>
    <row r="22" spans="1:35" x14ac:dyDescent="0.25">
      <c r="A22" s="5">
        <v>40929</v>
      </c>
      <c r="B22">
        <v>21</v>
      </c>
      <c r="C22" s="52">
        <v>9.5</v>
      </c>
      <c r="D22" s="53">
        <v>29</v>
      </c>
      <c r="E22" s="53">
        <v>8</v>
      </c>
      <c r="F22" s="4">
        <f>IF(D22-'Forecasting sheet'!$B$7&lt;0,0,IF(E22&gt;'Forecasting sheet'!$B$7,(D22+E22)/2-'Forecasting sheet'!$B$7,(D22+'Forecasting sheet'!$B$7)/2-'Forecasting sheet'!$B$7))</f>
        <v>0</v>
      </c>
      <c r="G22" s="2">
        <f t="shared" si="6"/>
        <v>0</v>
      </c>
      <c r="H22" s="2">
        <f>SUM(F$2:F22)</f>
        <v>0</v>
      </c>
      <c r="I22" s="2">
        <f>SUM(G$2:G22)</f>
        <v>0</v>
      </c>
      <c r="K22" s="4">
        <f>IF($D22+'Forecasting sheet'!$B$9-'Forecasting sheet'!$B$7&lt;0,0,IF($E22+'Forecasting sheet'!$B$9&gt;'Forecasting sheet'!$B$7,($D22+'Forecasting sheet'!$B$9+$E22+'Forecasting sheet'!$B$9)/2-'Forecasting sheet'!$B$7,($D22+'Forecasting sheet'!$B$9+'Forecasting sheet'!$B$7)/2-'Forecasting sheet'!$B$7))</f>
        <v>0</v>
      </c>
      <c r="L22" s="2">
        <f t="shared" si="2"/>
        <v>0</v>
      </c>
      <c r="M22" s="2">
        <f>SUM(K$2:K22)</f>
        <v>0</v>
      </c>
      <c r="N22" s="2">
        <f>SUM(L$2:L22)</f>
        <v>0</v>
      </c>
      <c r="P22" s="4">
        <f>IF($D22-'Forecasting sheet'!$B$9-'Forecasting sheet'!$B$7&lt;0,0,IF($E22-'Forecasting sheet'!$B$9&gt;'Forecasting sheet'!$B$7,($D22-'Forecasting sheet'!$B$9+$E22-'Forecasting sheet'!$B$9)/2-'Forecasting sheet'!$B$7,($D22-'Forecasting sheet'!$B$9+'Forecasting sheet'!$B$7)/2-'Forecasting sheet'!$B$7))</f>
        <v>0</v>
      </c>
      <c r="Q22" s="2">
        <f t="shared" si="3"/>
        <v>0</v>
      </c>
      <c r="R22" s="2">
        <f>SUM(P$2:P22)</f>
        <v>0</v>
      </c>
      <c r="S22" s="2">
        <f>SUM(Q$2:Q22)</f>
        <v>0</v>
      </c>
      <c r="V22" s="3">
        <f>IF($A22&gt;'Forecasting sheet'!$B$13,IF($A22&lt;'Forecasting sheet'!$B$15,IF($D22&lt;'Forecasting sheet'!$B$16+'Forecasting sheet'!$B$17,'Forecasting sheet'!$B$16+'Forecasting sheet'!$B$17,'Local weather Data'!$D22),'Local weather Data'!$D22),$D22)</f>
        <v>29</v>
      </c>
      <c r="W22" s="3">
        <f>IF($A22&gt;'Forecasting sheet'!$B$13,IF($A22&lt;'Forecasting sheet'!$B$15,IF($E22&lt;'Forecasting sheet'!$B$16,'Forecasting sheet'!$B$16,'Local weather Data'!$E22),$E22),$E22)</f>
        <v>8</v>
      </c>
      <c r="X22" s="4">
        <f>IF($V22-'Forecasting sheet'!$B$7&lt;0,0,IF($W22&gt;'Forecasting sheet'!$B$7,($V22+$W22)/2-'Forecasting sheet'!$B$7,($V22+'Forecasting sheet'!$B$7)/2-'Forecasting sheet'!$B$7))</f>
        <v>0</v>
      </c>
      <c r="Y22" s="2">
        <f t="shared" si="1"/>
        <v>0</v>
      </c>
      <c r="Z22" s="2">
        <f>SUM(X$2:X22)</f>
        <v>0</v>
      </c>
      <c r="AA22" s="2">
        <f>SUM(Y$2:Y22)</f>
        <v>0</v>
      </c>
      <c r="AD22" s="3">
        <f>IF($A22&gt;'Forecasting sheet'!$B$13,IF($A22&lt;'Forecasting sheet'!$B$15,IF($D22+'Forecasting sheet'!$B$9&lt;'Forecasting sheet'!$B$16+'Forecasting sheet'!$B$17,'Forecasting sheet'!$B$16+'Forecasting sheet'!$B$17,'Local weather Data'!$D22+'Forecasting sheet'!$B$9),'Local weather Data'!$D22+'Forecasting sheet'!$B$9),$D22+'Forecasting sheet'!$B$9)</f>
        <v>34</v>
      </c>
      <c r="AE22" s="3">
        <f>IF($A22&gt;'Forecasting sheet'!$B$13,IF($A22&lt;'Forecasting sheet'!$B$15,IF($E22+'Forecasting sheet'!$B$9&lt;'Forecasting sheet'!$B$16,'Forecasting sheet'!$B$16,'Local weather Data'!$E22+'Forecasting sheet'!$B$9),$E22+'Forecasting sheet'!$B$9),$E22+'Forecasting sheet'!$B$9)</f>
        <v>13</v>
      </c>
      <c r="AF22" s="4">
        <f>IF($AD22-'Forecasting sheet'!$B$7&lt;0,0,IF($AE22&gt;'Forecasting sheet'!$B$7,($AD22+$AE22)/2-'Forecasting sheet'!$B$7,($AD22+'Forecasting sheet'!$B$7)/2-'Forecasting sheet'!$B$7))</f>
        <v>0</v>
      </c>
      <c r="AG22" s="2">
        <f t="shared" si="4"/>
        <v>0</v>
      </c>
      <c r="AH22" s="2">
        <f>SUM(AF$2:AF22)</f>
        <v>0</v>
      </c>
      <c r="AI22" s="2">
        <f>SUM(AG$2:AG22)</f>
        <v>0</v>
      </c>
    </row>
    <row r="23" spans="1:35" x14ac:dyDescent="0.25">
      <c r="A23" s="5">
        <v>40930</v>
      </c>
      <c r="B23">
        <v>22</v>
      </c>
      <c r="C23" s="52">
        <v>9.533333333333335</v>
      </c>
      <c r="D23" s="53">
        <v>29</v>
      </c>
      <c r="E23" s="53">
        <v>8</v>
      </c>
      <c r="F23" s="4">
        <f>IF(D23-'Forecasting sheet'!$B$7&lt;0,0,IF(E23&gt;'Forecasting sheet'!$B$7,(D23+E23)/2-'Forecasting sheet'!$B$7,(D23+'Forecasting sheet'!$B$7)/2-'Forecasting sheet'!$B$7))</f>
        <v>0</v>
      </c>
      <c r="G23" s="2">
        <f t="shared" si="6"/>
        <v>0</v>
      </c>
      <c r="H23" s="2">
        <f>SUM(F$2:F23)</f>
        <v>0</v>
      </c>
      <c r="I23" s="2">
        <f>SUM(G$2:G23)</f>
        <v>0</v>
      </c>
      <c r="K23" s="4">
        <f>IF($D23+'Forecasting sheet'!$B$9-'Forecasting sheet'!$B$7&lt;0,0,IF($E23+'Forecasting sheet'!$B$9&gt;'Forecasting sheet'!$B$7,($D23+'Forecasting sheet'!$B$9+$E23+'Forecasting sheet'!$B$9)/2-'Forecasting sheet'!$B$7,($D23+'Forecasting sheet'!$B$9+'Forecasting sheet'!$B$7)/2-'Forecasting sheet'!$B$7))</f>
        <v>0</v>
      </c>
      <c r="L23" s="2">
        <f t="shared" si="2"/>
        <v>0</v>
      </c>
      <c r="M23" s="2">
        <f>SUM(K$2:K23)</f>
        <v>0</v>
      </c>
      <c r="N23" s="2">
        <f>SUM(L$2:L23)</f>
        <v>0</v>
      </c>
      <c r="P23" s="4">
        <f>IF($D23-'Forecasting sheet'!$B$9-'Forecasting sheet'!$B$7&lt;0,0,IF($E23-'Forecasting sheet'!$B$9&gt;'Forecasting sheet'!$B$7,($D23-'Forecasting sheet'!$B$9+$E23-'Forecasting sheet'!$B$9)/2-'Forecasting sheet'!$B$7,($D23-'Forecasting sheet'!$B$9+'Forecasting sheet'!$B$7)/2-'Forecasting sheet'!$B$7))</f>
        <v>0</v>
      </c>
      <c r="Q23" s="2">
        <f t="shared" si="3"/>
        <v>0</v>
      </c>
      <c r="R23" s="2">
        <f>SUM(P$2:P23)</f>
        <v>0</v>
      </c>
      <c r="S23" s="2">
        <f>SUM(Q$2:Q23)</f>
        <v>0</v>
      </c>
      <c r="V23" s="3">
        <f>IF($A23&gt;'Forecasting sheet'!$B$13,IF($A23&lt;'Forecasting sheet'!$B$15,IF($D23&lt;'Forecasting sheet'!$B$16+'Forecasting sheet'!$B$17,'Forecasting sheet'!$B$16+'Forecasting sheet'!$B$17,'Local weather Data'!$D23),'Local weather Data'!$D23),$D23)</f>
        <v>29</v>
      </c>
      <c r="W23" s="3">
        <f>IF($A23&gt;'Forecasting sheet'!$B$13,IF($A23&lt;'Forecasting sheet'!$B$15,IF($E23&lt;'Forecasting sheet'!$B$16,'Forecasting sheet'!$B$16,'Local weather Data'!$E23),$E23),$E23)</f>
        <v>8</v>
      </c>
      <c r="X23" s="4">
        <f>IF($V23-'Forecasting sheet'!$B$7&lt;0,0,IF($W23&gt;'Forecasting sheet'!$B$7,($V23+$W23)/2-'Forecasting sheet'!$B$7,($V23+'Forecasting sheet'!$B$7)/2-'Forecasting sheet'!$B$7))</f>
        <v>0</v>
      </c>
      <c r="Y23" s="2">
        <f t="shared" si="1"/>
        <v>0</v>
      </c>
      <c r="Z23" s="2">
        <f>SUM(X$2:X23)</f>
        <v>0</v>
      </c>
      <c r="AA23" s="2">
        <f>SUM(Y$2:Y23)</f>
        <v>0</v>
      </c>
      <c r="AD23" s="3">
        <f>IF($A23&gt;'Forecasting sheet'!$B$13,IF($A23&lt;'Forecasting sheet'!$B$15,IF($D23+'Forecasting sheet'!$B$9&lt;'Forecasting sheet'!$B$16+'Forecasting sheet'!$B$17,'Forecasting sheet'!$B$16+'Forecasting sheet'!$B$17,'Local weather Data'!$D23+'Forecasting sheet'!$B$9),'Local weather Data'!$D23+'Forecasting sheet'!$B$9),$D23+'Forecasting sheet'!$B$9)</f>
        <v>34</v>
      </c>
      <c r="AE23" s="3">
        <f>IF($A23&gt;'Forecasting sheet'!$B$13,IF($A23&lt;'Forecasting sheet'!$B$15,IF($E23+'Forecasting sheet'!$B$9&lt;'Forecasting sheet'!$B$16,'Forecasting sheet'!$B$16,'Local weather Data'!$E23+'Forecasting sheet'!$B$9),$E23+'Forecasting sheet'!$B$9),$E23+'Forecasting sheet'!$B$9)</f>
        <v>13</v>
      </c>
      <c r="AF23" s="4">
        <f>IF($AD23-'Forecasting sheet'!$B$7&lt;0,0,IF($AE23&gt;'Forecasting sheet'!$B$7,($AD23+$AE23)/2-'Forecasting sheet'!$B$7,($AD23+'Forecasting sheet'!$B$7)/2-'Forecasting sheet'!$B$7))</f>
        <v>0</v>
      </c>
      <c r="AG23" s="2">
        <f t="shared" si="4"/>
        <v>0</v>
      </c>
      <c r="AH23" s="2">
        <f>SUM(AF$2:AF23)</f>
        <v>0</v>
      </c>
      <c r="AI23" s="2">
        <f>SUM(AG$2:AG23)</f>
        <v>0</v>
      </c>
    </row>
    <row r="24" spans="1:35" x14ac:dyDescent="0.25">
      <c r="A24" s="5">
        <v>40931</v>
      </c>
      <c r="B24">
        <v>23</v>
      </c>
      <c r="C24" s="52">
        <v>9.5666666666666682</v>
      </c>
      <c r="D24" s="53">
        <v>29</v>
      </c>
      <c r="E24" s="53">
        <v>8</v>
      </c>
      <c r="F24" s="4">
        <f>IF(D24-'Forecasting sheet'!$B$7&lt;0,0,IF(E24&gt;'Forecasting sheet'!$B$7,(D24+E24)/2-'Forecasting sheet'!$B$7,(D24+'Forecasting sheet'!$B$7)/2-'Forecasting sheet'!$B$7))</f>
        <v>0</v>
      </c>
      <c r="G24" s="2">
        <f t="shared" si="6"/>
        <v>0</v>
      </c>
      <c r="H24" s="2">
        <f>SUM(F$2:F24)</f>
        <v>0</v>
      </c>
      <c r="I24" s="2">
        <f>SUM(G$2:G24)</f>
        <v>0</v>
      </c>
      <c r="K24" s="4">
        <f>IF($D24+'Forecasting sheet'!$B$9-'Forecasting sheet'!$B$7&lt;0,0,IF($E24+'Forecasting sheet'!$B$9&gt;'Forecasting sheet'!$B$7,($D24+'Forecasting sheet'!$B$9+$E24+'Forecasting sheet'!$B$9)/2-'Forecasting sheet'!$B$7,($D24+'Forecasting sheet'!$B$9+'Forecasting sheet'!$B$7)/2-'Forecasting sheet'!$B$7))</f>
        <v>0</v>
      </c>
      <c r="L24" s="2">
        <f t="shared" si="2"/>
        <v>0</v>
      </c>
      <c r="M24" s="2">
        <f>SUM(K$2:K24)</f>
        <v>0</v>
      </c>
      <c r="N24" s="2">
        <f>SUM(L$2:L24)</f>
        <v>0</v>
      </c>
      <c r="P24" s="4">
        <f>IF($D24-'Forecasting sheet'!$B$9-'Forecasting sheet'!$B$7&lt;0,0,IF($E24-'Forecasting sheet'!$B$9&gt;'Forecasting sheet'!$B$7,($D24-'Forecasting sheet'!$B$9+$E24-'Forecasting sheet'!$B$9)/2-'Forecasting sheet'!$B$7,($D24-'Forecasting sheet'!$B$9+'Forecasting sheet'!$B$7)/2-'Forecasting sheet'!$B$7))</f>
        <v>0</v>
      </c>
      <c r="Q24" s="2">
        <f t="shared" si="3"/>
        <v>0</v>
      </c>
      <c r="R24" s="2">
        <f>SUM(P$2:P24)</f>
        <v>0</v>
      </c>
      <c r="S24" s="2">
        <f>SUM(Q$2:Q24)</f>
        <v>0</v>
      </c>
      <c r="V24" s="3">
        <f>IF($A24&gt;'Forecasting sheet'!$B$13,IF($A24&lt;'Forecasting sheet'!$B$15,IF($D24&lt;'Forecasting sheet'!$B$16+'Forecasting sheet'!$B$17,'Forecasting sheet'!$B$16+'Forecasting sheet'!$B$17,'Local weather Data'!$D24),'Local weather Data'!$D24),$D24)</f>
        <v>29</v>
      </c>
      <c r="W24" s="3">
        <f>IF($A24&gt;'Forecasting sheet'!$B$13,IF($A24&lt;'Forecasting sheet'!$B$15,IF($E24&lt;'Forecasting sheet'!$B$16,'Forecasting sheet'!$B$16,'Local weather Data'!$E24),$E24),$E24)</f>
        <v>8</v>
      </c>
      <c r="X24" s="4">
        <f>IF($V24-'Forecasting sheet'!$B$7&lt;0,0,IF($W24&gt;'Forecasting sheet'!$B$7,($V24+$W24)/2-'Forecasting sheet'!$B$7,($V24+'Forecasting sheet'!$B$7)/2-'Forecasting sheet'!$B$7))</f>
        <v>0</v>
      </c>
      <c r="Y24" s="2">
        <f t="shared" si="1"/>
        <v>0</v>
      </c>
      <c r="Z24" s="2">
        <f>SUM(X$2:X24)</f>
        <v>0</v>
      </c>
      <c r="AA24" s="2">
        <f>SUM(Y$2:Y24)</f>
        <v>0</v>
      </c>
      <c r="AD24" s="3">
        <f>IF($A24&gt;'Forecasting sheet'!$B$13,IF($A24&lt;'Forecasting sheet'!$B$15,IF($D24+'Forecasting sheet'!$B$9&lt;'Forecasting sheet'!$B$16+'Forecasting sheet'!$B$17,'Forecasting sheet'!$B$16+'Forecasting sheet'!$B$17,'Local weather Data'!$D24+'Forecasting sheet'!$B$9),'Local weather Data'!$D24+'Forecasting sheet'!$B$9),$D24+'Forecasting sheet'!$B$9)</f>
        <v>34</v>
      </c>
      <c r="AE24" s="3">
        <f>IF($A24&gt;'Forecasting sheet'!$B$13,IF($A24&lt;'Forecasting sheet'!$B$15,IF($E24+'Forecasting sheet'!$B$9&lt;'Forecasting sheet'!$B$16,'Forecasting sheet'!$B$16,'Local weather Data'!$E24+'Forecasting sheet'!$B$9),$E24+'Forecasting sheet'!$B$9),$E24+'Forecasting sheet'!$B$9)</f>
        <v>13</v>
      </c>
      <c r="AF24" s="4">
        <f>IF($AD24-'Forecasting sheet'!$B$7&lt;0,0,IF($AE24&gt;'Forecasting sheet'!$B$7,($AD24+$AE24)/2-'Forecasting sheet'!$B$7,($AD24+'Forecasting sheet'!$B$7)/2-'Forecasting sheet'!$B$7))</f>
        <v>0</v>
      </c>
      <c r="AG24" s="2">
        <f t="shared" si="4"/>
        <v>0</v>
      </c>
      <c r="AH24" s="2">
        <f>SUM(AF$2:AF24)</f>
        <v>0</v>
      </c>
      <c r="AI24" s="2">
        <f>SUM(AG$2:AG24)</f>
        <v>0</v>
      </c>
    </row>
    <row r="25" spans="1:35" x14ac:dyDescent="0.25">
      <c r="A25" s="5">
        <v>40932</v>
      </c>
      <c r="B25">
        <v>24</v>
      </c>
      <c r="C25" s="52">
        <v>9.6166666666666654</v>
      </c>
      <c r="D25" s="53">
        <v>29</v>
      </c>
      <c r="E25" s="53">
        <v>8</v>
      </c>
      <c r="F25" s="4">
        <f>IF(D25-'Forecasting sheet'!$B$7&lt;0,0,IF(E25&gt;'Forecasting sheet'!$B$7,(D25+E25)/2-'Forecasting sheet'!$B$7,(D25+'Forecasting sheet'!$B$7)/2-'Forecasting sheet'!$B$7))</f>
        <v>0</v>
      </c>
      <c r="G25" s="2">
        <f t="shared" si="6"/>
        <v>0</v>
      </c>
      <c r="H25" s="2">
        <f>SUM(F$2:F25)</f>
        <v>0</v>
      </c>
      <c r="I25" s="2">
        <f>SUM(G$2:G25)</f>
        <v>0</v>
      </c>
      <c r="K25" s="4">
        <f>IF($D25+'Forecasting sheet'!$B$9-'Forecasting sheet'!$B$7&lt;0,0,IF($E25+'Forecasting sheet'!$B$9&gt;'Forecasting sheet'!$B$7,($D25+'Forecasting sheet'!$B$9+$E25+'Forecasting sheet'!$B$9)/2-'Forecasting sheet'!$B$7,($D25+'Forecasting sheet'!$B$9+'Forecasting sheet'!$B$7)/2-'Forecasting sheet'!$B$7))</f>
        <v>0</v>
      </c>
      <c r="L25" s="2">
        <f t="shared" si="2"/>
        <v>0</v>
      </c>
      <c r="M25" s="2">
        <f>SUM(K$2:K25)</f>
        <v>0</v>
      </c>
      <c r="N25" s="2">
        <f>SUM(L$2:L25)</f>
        <v>0</v>
      </c>
      <c r="P25" s="4">
        <f>IF($D25-'Forecasting sheet'!$B$9-'Forecasting sheet'!$B$7&lt;0,0,IF($E25-'Forecasting sheet'!$B$9&gt;'Forecasting sheet'!$B$7,($D25-'Forecasting sheet'!$B$9+$E25-'Forecasting sheet'!$B$9)/2-'Forecasting sheet'!$B$7,($D25-'Forecasting sheet'!$B$9+'Forecasting sheet'!$B$7)/2-'Forecasting sheet'!$B$7))</f>
        <v>0</v>
      </c>
      <c r="Q25" s="2">
        <f t="shared" si="3"/>
        <v>0</v>
      </c>
      <c r="R25" s="2">
        <f>SUM(P$2:P25)</f>
        <v>0</v>
      </c>
      <c r="S25" s="2">
        <f>SUM(Q$2:Q25)</f>
        <v>0</v>
      </c>
      <c r="V25" s="3">
        <f>IF($A25&gt;'Forecasting sheet'!$B$13,IF($A25&lt;'Forecasting sheet'!$B$15,IF($D25&lt;'Forecasting sheet'!$B$16+'Forecasting sheet'!$B$17,'Forecasting sheet'!$B$16+'Forecasting sheet'!$B$17,'Local weather Data'!$D25),'Local weather Data'!$D25),$D25)</f>
        <v>29</v>
      </c>
      <c r="W25" s="3">
        <f>IF($A25&gt;'Forecasting sheet'!$B$13,IF($A25&lt;'Forecasting sheet'!$B$15,IF($E25&lt;'Forecasting sheet'!$B$16,'Forecasting sheet'!$B$16,'Local weather Data'!$E25),$E25),$E25)</f>
        <v>8</v>
      </c>
      <c r="X25" s="4">
        <f>IF($V25-'Forecasting sheet'!$B$7&lt;0,0,IF($W25&gt;'Forecasting sheet'!$B$7,($V25+$W25)/2-'Forecasting sheet'!$B$7,($V25+'Forecasting sheet'!$B$7)/2-'Forecasting sheet'!$B$7))</f>
        <v>0</v>
      </c>
      <c r="Y25" s="2">
        <f t="shared" si="1"/>
        <v>0</v>
      </c>
      <c r="Z25" s="2">
        <f>SUM(X$2:X25)</f>
        <v>0</v>
      </c>
      <c r="AA25" s="2">
        <f>SUM(Y$2:Y25)</f>
        <v>0</v>
      </c>
      <c r="AD25" s="3">
        <f>IF($A25&gt;'Forecasting sheet'!$B$13,IF($A25&lt;'Forecasting sheet'!$B$15,IF($D25+'Forecasting sheet'!$B$9&lt;'Forecasting sheet'!$B$16+'Forecasting sheet'!$B$17,'Forecasting sheet'!$B$16+'Forecasting sheet'!$B$17,'Local weather Data'!$D25+'Forecasting sheet'!$B$9),'Local weather Data'!$D25+'Forecasting sheet'!$B$9),$D25+'Forecasting sheet'!$B$9)</f>
        <v>34</v>
      </c>
      <c r="AE25" s="3">
        <f>IF($A25&gt;'Forecasting sheet'!$B$13,IF($A25&lt;'Forecasting sheet'!$B$15,IF($E25+'Forecasting sheet'!$B$9&lt;'Forecasting sheet'!$B$16,'Forecasting sheet'!$B$16,'Local weather Data'!$E25+'Forecasting sheet'!$B$9),$E25+'Forecasting sheet'!$B$9),$E25+'Forecasting sheet'!$B$9)</f>
        <v>13</v>
      </c>
      <c r="AF25" s="4">
        <f>IF($AD25-'Forecasting sheet'!$B$7&lt;0,0,IF($AE25&gt;'Forecasting sheet'!$B$7,($AD25+$AE25)/2-'Forecasting sheet'!$B$7,($AD25+'Forecasting sheet'!$B$7)/2-'Forecasting sheet'!$B$7))</f>
        <v>0</v>
      </c>
      <c r="AG25" s="2">
        <f t="shared" si="4"/>
        <v>0</v>
      </c>
      <c r="AH25" s="2">
        <f>SUM(AF$2:AF25)</f>
        <v>0</v>
      </c>
      <c r="AI25" s="2">
        <f>SUM(AG$2:AG25)</f>
        <v>0</v>
      </c>
    </row>
    <row r="26" spans="1:35" x14ac:dyDescent="0.25">
      <c r="A26" s="5">
        <v>40933</v>
      </c>
      <c r="B26">
        <v>25</v>
      </c>
      <c r="C26" s="52">
        <v>9.6500000000000021</v>
      </c>
      <c r="D26" s="53">
        <v>30</v>
      </c>
      <c r="E26" s="53">
        <v>8</v>
      </c>
      <c r="F26" s="4">
        <f>IF(D26-'Forecasting sheet'!$B$7&lt;0,0,IF(E26&gt;'Forecasting sheet'!$B$7,(D26+E26)/2-'Forecasting sheet'!$B$7,(D26+'Forecasting sheet'!$B$7)/2-'Forecasting sheet'!$B$7))</f>
        <v>0</v>
      </c>
      <c r="G26" s="2">
        <f t="shared" si="6"/>
        <v>0</v>
      </c>
      <c r="H26" s="2">
        <f>SUM(F$2:F26)</f>
        <v>0</v>
      </c>
      <c r="I26" s="2">
        <f>SUM(G$2:G26)</f>
        <v>0</v>
      </c>
      <c r="K26" s="4">
        <f>IF($D26+'Forecasting sheet'!$B$9-'Forecasting sheet'!$B$7&lt;0,0,IF($E26+'Forecasting sheet'!$B$9&gt;'Forecasting sheet'!$B$7,($D26+'Forecasting sheet'!$B$9+$E26+'Forecasting sheet'!$B$9)/2-'Forecasting sheet'!$B$7,($D26+'Forecasting sheet'!$B$9+'Forecasting sheet'!$B$7)/2-'Forecasting sheet'!$B$7))</f>
        <v>0</v>
      </c>
      <c r="L26" s="2">
        <f t="shared" si="2"/>
        <v>0</v>
      </c>
      <c r="M26" s="2">
        <f>SUM(K$2:K26)</f>
        <v>0</v>
      </c>
      <c r="N26" s="2">
        <f>SUM(L$2:L26)</f>
        <v>0</v>
      </c>
      <c r="P26" s="4">
        <f>IF($D26-'Forecasting sheet'!$B$9-'Forecasting sheet'!$B$7&lt;0,0,IF($E26-'Forecasting sheet'!$B$9&gt;'Forecasting sheet'!$B$7,($D26-'Forecasting sheet'!$B$9+$E26-'Forecasting sheet'!$B$9)/2-'Forecasting sheet'!$B$7,($D26-'Forecasting sheet'!$B$9+'Forecasting sheet'!$B$7)/2-'Forecasting sheet'!$B$7))</f>
        <v>0</v>
      </c>
      <c r="Q26" s="2">
        <f t="shared" si="3"/>
        <v>0</v>
      </c>
      <c r="R26" s="2">
        <f>SUM(P$2:P26)</f>
        <v>0</v>
      </c>
      <c r="S26" s="2">
        <f>SUM(Q$2:Q26)</f>
        <v>0</v>
      </c>
      <c r="V26" s="3">
        <f>IF($A26&gt;'Forecasting sheet'!$B$13,IF($A26&lt;'Forecasting sheet'!$B$15,IF($D26&lt;'Forecasting sheet'!$B$16+'Forecasting sheet'!$B$17,'Forecasting sheet'!$B$16+'Forecasting sheet'!$B$17,'Local weather Data'!$D26),'Local weather Data'!$D26),$D26)</f>
        <v>30</v>
      </c>
      <c r="W26" s="3">
        <f>IF($A26&gt;'Forecasting sheet'!$B$13,IF($A26&lt;'Forecasting sheet'!$B$15,IF($E26&lt;'Forecasting sheet'!$B$16,'Forecasting sheet'!$B$16,'Local weather Data'!$E26),$E26),$E26)</f>
        <v>8</v>
      </c>
      <c r="X26" s="4">
        <f>IF($V26-'Forecasting sheet'!$B$7&lt;0,0,IF($W26&gt;'Forecasting sheet'!$B$7,($V26+$W26)/2-'Forecasting sheet'!$B$7,($V26+'Forecasting sheet'!$B$7)/2-'Forecasting sheet'!$B$7))</f>
        <v>0</v>
      </c>
      <c r="Y26" s="2">
        <f t="shared" si="1"/>
        <v>0</v>
      </c>
      <c r="Z26" s="2">
        <f>SUM(X$2:X26)</f>
        <v>0</v>
      </c>
      <c r="AA26" s="2">
        <f>SUM(Y$2:Y26)</f>
        <v>0</v>
      </c>
      <c r="AD26" s="3">
        <f>IF($A26&gt;'Forecasting sheet'!$B$13,IF($A26&lt;'Forecasting sheet'!$B$15,IF($D26+'Forecasting sheet'!$B$9&lt;'Forecasting sheet'!$B$16+'Forecasting sheet'!$B$17,'Forecasting sheet'!$B$16+'Forecasting sheet'!$B$17,'Local weather Data'!$D26+'Forecasting sheet'!$B$9),'Local weather Data'!$D26+'Forecasting sheet'!$B$9),$D26+'Forecasting sheet'!$B$9)</f>
        <v>35</v>
      </c>
      <c r="AE26" s="3">
        <f>IF($A26&gt;'Forecasting sheet'!$B$13,IF($A26&lt;'Forecasting sheet'!$B$15,IF($E26+'Forecasting sheet'!$B$9&lt;'Forecasting sheet'!$B$16,'Forecasting sheet'!$B$16,'Local weather Data'!$E26+'Forecasting sheet'!$B$9),$E26+'Forecasting sheet'!$B$9),$E26+'Forecasting sheet'!$B$9)</f>
        <v>13</v>
      </c>
      <c r="AF26" s="4">
        <f>IF($AD26-'Forecasting sheet'!$B$7&lt;0,0,IF($AE26&gt;'Forecasting sheet'!$B$7,($AD26+$AE26)/2-'Forecasting sheet'!$B$7,($AD26+'Forecasting sheet'!$B$7)/2-'Forecasting sheet'!$B$7))</f>
        <v>0</v>
      </c>
      <c r="AG26" s="2">
        <f t="shared" si="4"/>
        <v>0</v>
      </c>
      <c r="AH26" s="2">
        <f>SUM(AF$2:AF26)</f>
        <v>0</v>
      </c>
      <c r="AI26" s="2">
        <f>SUM(AG$2:AG26)</f>
        <v>0</v>
      </c>
    </row>
    <row r="27" spans="1:35" x14ac:dyDescent="0.25">
      <c r="A27" s="5">
        <v>40934</v>
      </c>
      <c r="B27">
        <v>26</v>
      </c>
      <c r="C27" s="52">
        <v>9.6666666666666679</v>
      </c>
      <c r="D27" s="53">
        <v>30</v>
      </c>
      <c r="E27" s="53">
        <v>8</v>
      </c>
      <c r="F27" s="4">
        <f>IF(D27-'Forecasting sheet'!$B$7&lt;0,0,IF(E27&gt;'Forecasting sheet'!$B$7,(D27+E27)/2-'Forecasting sheet'!$B$7,(D27+'Forecasting sheet'!$B$7)/2-'Forecasting sheet'!$B$7))</f>
        <v>0</v>
      </c>
      <c r="G27" s="2">
        <f t="shared" si="6"/>
        <v>0</v>
      </c>
      <c r="H27" s="2">
        <f>SUM(F$2:F27)</f>
        <v>0</v>
      </c>
      <c r="I27" s="2">
        <f>SUM(G$2:G27)</f>
        <v>0</v>
      </c>
      <c r="K27" s="4">
        <f>IF($D27+'Forecasting sheet'!$B$9-'Forecasting sheet'!$B$7&lt;0,0,IF($E27+'Forecasting sheet'!$B$9&gt;'Forecasting sheet'!$B$7,($D27+'Forecasting sheet'!$B$9+$E27+'Forecasting sheet'!$B$9)/2-'Forecasting sheet'!$B$7,($D27+'Forecasting sheet'!$B$9+'Forecasting sheet'!$B$7)/2-'Forecasting sheet'!$B$7))</f>
        <v>0</v>
      </c>
      <c r="L27" s="2">
        <f t="shared" si="2"/>
        <v>0</v>
      </c>
      <c r="M27" s="2">
        <f>SUM(K$2:K27)</f>
        <v>0</v>
      </c>
      <c r="N27" s="2">
        <f>SUM(L$2:L27)</f>
        <v>0</v>
      </c>
      <c r="P27" s="4">
        <f>IF($D27-'Forecasting sheet'!$B$9-'Forecasting sheet'!$B$7&lt;0,0,IF($E27-'Forecasting sheet'!$B$9&gt;'Forecasting sheet'!$B$7,($D27-'Forecasting sheet'!$B$9+$E27-'Forecasting sheet'!$B$9)/2-'Forecasting sheet'!$B$7,($D27-'Forecasting sheet'!$B$9+'Forecasting sheet'!$B$7)/2-'Forecasting sheet'!$B$7))</f>
        <v>0</v>
      </c>
      <c r="Q27" s="2">
        <f t="shared" si="3"/>
        <v>0</v>
      </c>
      <c r="R27" s="2">
        <f>SUM(P$2:P27)</f>
        <v>0</v>
      </c>
      <c r="S27" s="2">
        <f>SUM(Q$2:Q27)</f>
        <v>0</v>
      </c>
      <c r="V27" s="3">
        <f>IF($A27&gt;'Forecasting sheet'!$B$13,IF($A27&lt;'Forecasting sheet'!$B$15,IF($D27&lt;'Forecasting sheet'!$B$16+'Forecasting sheet'!$B$17,'Forecasting sheet'!$B$16+'Forecasting sheet'!$B$17,'Local weather Data'!$D27),'Local weather Data'!$D27),$D27)</f>
        <v>30</v>
      </c>
      <c r="W27" s="3">
        <f>IF($A27&gt;'Forecasting sheet'!$B$13,IF($A27&lt;'Forecasting sheet'!$B$15,IF($E27&lt;'Forecasting sheet'!$B$16,'Forecasting sheet'!$B$16,'Local weather Data'!$E27),$E27),$E27)</f>
        <v>8</v>
      </c>
      <c r="X27" s="4">
        <f>IF($V27-'Forecasting sheet'!$B$7&lt;0,0,IF($W27&gt;'Forecasting sheet'!$B$7,($V27+$W27)/2-'Forecasting sheet'!$B$7,($V27+'Forecasting sheet'!$B$7)/2-'Forecasting sheet'!$B$7))</f>
        <v>0</v>
      </c>
      <c r="Y27" s="2">
        <f t="shared" si="1"/>
        <v>0</v>
      </c>
      <c r="Z27" s="2">
        <f>SUM(X$2:X27)</f>
        <v>0</v>
      </c>
      <c r="AA27" s="2">
        <f>SUM(Y$2:Y27)</f>
        <v>0</v>
      </c>
      <c r="AD27" s="3">
        <f>IF($A27&gt;'Forecasting sheet'!$B$13,IF($A27&lt;'Forecasting sheet'!$B$15,IF($D27+'Forecasting sheet'!$B$9&lt;'Forecasting sheet'!$B$16+'Forecasting sheet'!$B$17,'Forecasting sheet'!$B$16+'Forecasting sheet'!$B$17,'Local weather Data'!$D27+'Forecasting sheet'!$B$9),'Local weather Data'!$D27+'Forecasting sheet'!$B$9),$D27+'Forecasting sheet'!$B$9)</f>
        <v>35</v>
      </c>
      <c r="AE27" s="3">
        <f>IF($A27&gt;'Forecasting sheet'!$B$13,IF($A27&lt;'Forecasting sheet'!$B$15,IF($E27+'Forecasting sheet'!$B$9&lt;'Forecasting sheet'!$B$16,'Forecasting sheet'!$B$16,'Local weather Data'!$E27+'Forecasting sheet'!$B$9),$E27+'Forecasting sheet'!$B$9),$E27+'Forecasting sheet'!$B$9)</f>
        <v>13</v>
      </c>
      <c r="AF27" s="4">
        <f>IF($AD27-'Forecasting sheet'!$B$7&lt;0,0,IF($AE27&gt;'Forecasting sheet'!$B$7,($AD27+$AE27)/2-'Forecasting sheet'!$B$7,($AD27+'Forecasting sheet'!$B$7)/2-'Forecasting sheet'!$B$7))</f>
        <v>0</v>
      </c>
      <c r="AG27" s="2">
        <f t="shared" si="4"/>
        <v>0</v>
      </c>
      <c r="AH27" s="2">
        <f>SUM(AF$2:AF27)</f>
        <v>0</v>
      </c>
      <c r="AI27" s="2">
        <f>SUM(AG$2:AG27)</f>
        <v>0</v>
      </c>
    </row>
    <row r="28" spans="1:35" x14ac:dyDescent="0.25">
      <c r="A28" s="5">
        <v>40935</v>
      </c>
      <c r="B28">
        <v>27</v>
      </c>
      <c r="C28" s="52">
        <v>9.716666666666665</v>
      </c>
      <c r="D28" s="53">
        <v>30</v>
      </c>
      <c r="E28" s="53">
        <v>8</v>
      </c>
      <c r="F28" s="4">
        <f>IF(D28-'Forecasting sheet'!$B$7&lt;0,0,IF(E28&gt;'Forecasting sheet'!$B$7,(D28+E28)/2-'Forecasting sheet'!$B$7,(D28+'Forecasting sheet'!$B$7)/2-'Forecasting sheet'!$B$7))</f>
        <v>0</v>
      </c>
      <c r="G28" s="2">
        <f t="shared" si="6"/>
        <v>0</v>
      </c>
      <c r="H28" s="2">
        <f>SUM(F$2:F28)</f>
        <v>0</v>
      </c>
      <c r="I28" s="2">
        <f>SUM(G$2:G28)</f>
        <v>0</v>
      </c>
      <c r="K28" s="4">
        <f>IF($D28+'Forecasting sheet'!$B$9-'Forecasting sheet'!$B$7&lt;0,0,IF($E28+'Forecasting sheet'!$B$9&gt;'Forecasting sheet'!$B$7,($D28+'Forecasting sheet'!$B$9+$E28+'Forecasting sheet'!$B$9)/2-'Forecasting sheet'!$B$7,($D28+'Forecasting sheet'!$B$9+'Forecasting sheet'!$B$7)/2-'Forecasting sheet'!$B$7))</f>
        <v>0</v>
      </c>
      <c r="L28" s="2">
        <f t="shared" si="2"/>
        <v>0</v>
      </c>
      <c r="M28" s="2">
        <f>SUM(K$2:K28)</f>
        <v>0</v>
      </c>
      <c r="N28" s="2">
        <f>SUM(L$2:L28)</f>
        <v>0</v>
      </c>
      <c r="P28" s="4">
        <f>IF($D28-'Forecasting sheet'!$B$9-'Forecasting sheet'!$B$7&lt;0,0,IF($E28-'Forecasting sheet'!$B$9&gt;'Forecasting sheet'!$B$7,($D28-'Forecasting sheet'!$B$9+$E28-'Forecasting sheet'!$B$9)/2-'Forecasting sheet'!$B$7,($D28-'Forecasting sheet'!$B$9+'Forecasting sheet'!$B$7)/2-'Forecasting sheet'!$B$7))</f>
        <v>0</v>
      </c>
      <c r="Q28" s="2">
        <f t="shared" si="3"/>
        <v>0</v>
      </c>
      <c r="R28" s="2">
        <f>SUM(P$2:P28)</f>
        <v>0</v>
      </c>
      <c r="S28" s="2">
        <f>SUM(Q$2:Q28)</f>
        <v>0</v>
      </c>
      <c r="V28" s="3">
        <f>IF($A28&gt;'Forecasting sheet'!$B$13,IF($A28&lt;'Forecasting sheet'!$B$15,IF($D28&lt;'Forecasting sheet'!$B$16+'Forecasting sheet'!$B$17,'Forecasting sheet'!$B$16+'Forecasting sheet'!$B$17,'Local weather Data'!$D28),'Local weather Data'!$D28),$D28)</f>
        <v>30</v>
      </c>
      <c r="W28" s="3">
        <f>IF($A28&gt;'Forecasting sheet'!$B$13,IF($A28&lt;'Forecasting sheet'!$B$15,IF($E28&lt;'Forecasting sheet'!$B$16,'Forecasting sheet'!$B$16,'Local weather Data'!$E28),$E28),$E28)</f>
        <v>8</v>
      </c>
      <c r="X28" s="4">
        <f>IF($V28-'Forecasting sheet'!$B$7&lt;0,0,IF($W28&gt;'Forecasting sheet'!$B$7,($V28+$W28)/2-'Forecasting sheet'!$B$7,($V28+'Forecasting sheet'!$B$7)/2-'Forecasting sheet'!$B$7))</f>
        <v>0</v>
      </c>
      <c r="Y28" s="2">
        <f t="shared" si="1"/>
        <v>0</v>
      </c>
      <c r="Z28" s="2">
        <f>SUM(X$2:X28)</f>
        <v>0</v>
      </c>
      <c r="AA28" s="2">
        <f>SUM(Y$2:Y28)</f>
        <v>0</v>
      </c>
      <c r="AD28" s="3">
        <f>IF($A28&gt;'Forecasting sheet'!$B$13,IF($A28&lt;'Forecasting sheet'!$B$15,IF($D28+'Forecasting sheet'!$B$9&lt;'Forecasting sheet'!$B$16+'Forecasting sheet'!$B$17,'Forecasting sheet'!$B$16+'Forecasting sheet'!$B$17,'Local weather Data'!$D28+'Forecasting sheet'!$B$9),'Local weather Data'!$D28+'Forecasting sheet'!$B$9),$D28+'Forecasting sheet'!$B$9)</f>
        <v>35</v>
      </c>
      <c r="AE28" s="3">
        <f>IF($A28&gt;'Forecasting sheet'!$B$13,IF($A28&lt;'Forecasting sheet'!$B$15,IF($E28+'Forecasting sheet'!$B$9&lt;'Forecasting sheet'!$B$16,'Forecasting sheet'!$B$16,'Local weather Data'!$E28+'Forecasting sheet'!$B$9),$E28+'Forecasting sheet'!$B$9),$E28+'Forecasting sheet'!$B$9)</f>
        <v>13</v>
      </c>
      <c r="AF28" s="4">
        <f>IF($AD28-'Forecasting sheet'!$B$7&lt;0,0,IF($AE28&gt;'Forecasting sheet'!$B$7,($AD28+$AE28)/2-'Forecasting sheet'!$B$7,($AD28+'Forecasting sheet'!$B$7)/2-'Forecasting sheet'!$B$7))</f>
        <v>0</v>
      </c>
      <c r="AG28" s="2">
        <f t="shared" si="4"/>
        <v>0</v>
      </c>
      <c r="AH28" s="2">
        <f>SUM(AF$2:AF28)</f>
        <v>0</v>
      </c>
      <c r="AI28" s="2">
        <f>SUM(AG$2:AG28)</f>
        <v>0</v>
      </c>
    </row>
    <row r="29" spans="1:35" x14ac:dyDescent="0.25">
      <c r="A29" s="5">
        <v>40936</v>
      </c>
      <c r="B29">
        <v>28</v>
      </c>
      <c r="C29" s="52">
        <v>9.7500000000000018</v>
      </c>
      <c r="D29" s="53">
        <v>30</v>
      </c>
      <c r="E29" s="53">
        <v>8</v>
      </c>
      <c r="F29" s="4">
        <f>IF(D29-'Forecasting sheet'!$B$7&lt;0,0,IF(E29&gt;'Forecasting sheet'!$B$7,(D29+E29)/2-'Forecasting sheet'!$B$7,(D29+'Forecasting sheet'!$B$7)/2-'Forecasting sheet'!$B$7))</f>
        <v>0</v>
      </c>
      <c r="G29" s="2">
        <f t="shared" si="6"/>
        <v>0</v>
      </c>
      <c r="H29" s="2">
        <f>SUM(F$2:F29)</f>
        <v>0</v>
      </c>
      <c r="I29" s="2">
        <f>SUM(G$2:G29)</f>
        <v>0</v>
      </c>
      <c r="K29" s="4">
        <f>IF($D29+'Forecasting sheet'!$B$9-'Forecasting sheet'!$B$7&lt;0,0,IF($E29+'Forecasting sheet'!$B$9&gt;'Forecasting sheet'!$B$7,($D29+'Forecasting sheet'!$B$9+$E29+'Forecasting sheet'!$B$9)/2-'Forecasting sheet'!$B$7,($D29+'Forecasting sheet'!$B$9+'Forecasting sheet'!$B$7)/2-'Forecasting sheet'!$B$7))</f>
        <v>0</v>
      </c>
      <c r="L29" s="2">
        <f t="shared" si="2"/>
        <v>0</v>
      </c>
      <c r="M29" s="2">
        <f>SUM(K$2:K29)</f>
        <v>0</v>
      </c>
      <c r="N29" s="2">
        <f>SUM(L$2:L29)</f>
        <v>0</v>
      </c>
      <c r="P29" s="4">
        <f>IF($D29-'Forecasting sheet'!$B$9-'Forecasting sheet'!$B$7&lt;0,0,IF($E29-'Forecasting sheet'!$B$9&gt;'Forecasting sheet'!$B$7,($D29-'Forecasting sheet'!$B$9+$E29-'Forecasting sheet'!$B$9)/2-'Forecasting sheet'!$B$7,($D29-'Forecasting sheet'!$B$9+'Forecasting sheet'!$B$7)/2-'Forecasting sheet'!$B$7))</f>
        <v>0</v>
      </c>
      <c r="Q29" s="2">
        <f t="shared" si="3"/>
        <v>0</v>
      </c>
      <c r="R29" s="2">
        <f>SUM(P$2:P29)</f>
        <v>0</v>
      </c>
      <c r="S29" s="2">
        <f>SUM(Q$2:Q29)</f>
        <v>0</v>
      </c>
      <c r="V29" s="3">
        <f>IF($A29&gt;'Forecasting sheet'!$B$13,IF($A29&lt;'Forecasting sheet'!$B$15,IF($D29&lt;'Forecasting sheet'!$B$16+'Forecasting sheet'!$B$17,'Forecasting sheet'!$B$16+'Forecasting sheet'!$B$17,'Local weather Data'!$D29),'Local weather Data'!$D29),$D29)</f>
        <v>30</v>
      </c>
      <c r="W29" s="3">
        <f>IF($A29&gt;'Forecasting sheet'!$B$13,IF($A29&lt;'Forecasting sheet'!$B$15,IF($E29&lt;'Forecasting sheet'!$B$16,'Forecasting sheet'!$B$16,'Local weather Data'!$E29),$E29),$E29)</f>
        <v>8</v>
      </c>
      <c r="X29" s="4">
        <f>IF($V29-'Forecasting sheet'!$B$7&lt;0,0,IF($W29&gt;'Forecasting sheet'!$B$7,($V29+$W29)/2-'Forecasting sheet'!$B$7,($V29+'Forecasting sheet'!$B$7)/2-'Forecasting sheet'!$B$7))</f>
        <v>0</v>
      </c>
      <c r="Y29" s="2">
        <f t="shared" si="1"/>
        <v>0</v>
      </c>
      <c r="Z29" s="2">
        <f>SUM(X$2:X29)</f>
        <v>0</v>
      </c>
      <c r="AA29" s="2">
        <f>SUM(Y$2:Y29)</f>
        <v>0</v>
      </c>
      <c r="AD29" s="3">
        <f>IF($A29&gt;'Forecasting sheet'!$B$13,IF($A29&lt;'Forecasting sheet'!$B$15,IF($D29+'Forecasting sheet'!$B$9&lt;'Forecasting sheet'!$B$16+'Forecasting sheet'!$B$17,'Forecasting sheet'!$B$16+'Forecasting sheet'!$B$17,'Local weather Data'!$D29+'Forecasting sheet'!$B$9),'Local weather Data'!$D29+'Forecasting sheet'!$B$9),$D29+'Forecasting sheet'!$B$9)</f>
        <v>35</v>
      </c>
      <c r="AE29" s="3">
        <f>IF($A29&gt;'Forecasting sheet'!$B$13,IF($A29&lt;'Forecasting sheet'!$B$15,IF($E29+'Forecasting sheet'!$B$9&lt;'Forecasting sheet'!$B$16,'Forecasting sheet'!$B$16,'Local weather Data'!$E29+'Forecasting sheet'!$B$9),$E29+'Forecasting sheet'!$B$9),$E29+'Forecasting sheet'!$B$9)</f>
        <v>13</v>
      </c>
      <c r="AF29" s="4">
        <f>IF($AD29-'Forecasting sheet'!$B$7&lt;0,0,IF($AE29&gt;'Forecasting sheet'!$B$7,($AD29+$AE29)/2-'Forecasting sheet'!$B$7,($AD29+'Forecasting sheet'!$B$7)/2-'Forecasting sheet'!$B$7))</f>
        <v>0</v>
      </c>
      <c r="AG29" s="2">
        <f t="shared" si="4"/>
        <v>0</v>
      </c>
      <c r="AH29" s="2">
        <f>SUM(AF$2:AF29)</f>
        <v>0</v>
      </c>
      <c r="AI29" s="2">
        <f>SUM(AG$2:AG29)</f>
        <v>0</v>
      </c>
    </row>
    <row r="30" spans="1:35" x14ac:dyDescent="0.25">
      <c r="A30" s="5">
        <v>40937</v>
      </c>
      <c r="B30">
        <v>29</v>
      </c>
      <c r="C30" s="52">
        <v>9.783333333333335</v>
      </c>
      <c r="D30" s="53">
        <v>30</v>
      </c>
      <c r="E30" s="53">
        <v>8</v>
      </c>
      <c r="F30" s="4">
        <f>IF(D30-'Forecasting sheet'!$B$7&lt;0,0,IF(E30&gt;'Forecasting sheet'!$B$7,(D30+E30)/2-'Forecasting sheet'!$B$7,(D30+'Forecasting sheet'!$B$7)/2-'Forecasting sheet'!$B$7))</f>
        <v>0</v>
      </c>
      <c r="G30" s="2">
        <f t="shared" si="6"/>
        <v>0</v>
      </c>
      <c r="H30" s="2">
        <f>SUM(F$2:F30)</f>
        <v>0</v>
      </c>
      <c r="I30" s="2">
        <f>SUM(G$2:G30)</f>
        <v>0</v>
      </c>
      <c r="K30" s="4">
        <f>IF($D30+'Forecasting sheet'!$B$9-'Forecasting sheet'!$B$7&lt;0,0,IF($E30+'Forecasting sheet'!$B$9&gt;'Forecasting sheet'!$B$7,($D30+'Forecasting sheet'!$B$9+$E30+'Forecasting sheet'!$B$9)/2-'Forecasting sheet'!$B$7,($D30+'Forecasting sheet'!$B$9+'Forecasting sheet'!$B$7)/2-'Forecasting sheet'!$B$7))</f>
        <v>0</v>
      </c>
      <c r="L30" s="2">
        <f t="shared" si="2"/>
        <v>0</v>
      </c>
      <c r="M30" s="2">
        <f>SUM(K$2:K30)</f>
        <v>0</v>
      </c>
      <c r="N30" s="2">
        <f>SUM(L$2:L30)</f>
        <v>0</v>
      </c>
      <c r="P30" s="4">
        <f>IF($D30-'Forecasting sheet'!$B$9-'Forecasting sheet'!$B$7&lt;0,0,IF($E30-'Forecasting sheet'!$B$9&gt;'Forecasting sheet'!$B$7,($D30-'Forecasting sheet'!$B$9+$E30-'Forecasting sheet'!$B$9)/2-'Forecasting sheet'!$B$7,($D30-'Forecasting sheet'!$B$9+'Forecasting sheet'!$B$7)/2-'Forecasting sheet'!$B$7))</f>
        <v>0</v>
      </c>
      <c r="Q30" s="2">
        <f t="shared" si="3"/>
        <v>0</v>
      </c>
      <c r="R30" s="2">
        <f>SUM(P$2:P30)</f>
        <v>0</v>
      </c>
      <c r="S30" s="2">
        <f>SUM(Q$2:Q30)</f>
        <v>0</v>
      </c>
      <c r="V30" s="3">
        <f>IF($A30&gt;'Forecasting sheet'!$B$13,IF($A30&lt;'Forecasting sheet'!$B$15,IF($D30&lt;'Forecasting sheet'!$B$16+'Forecasting sheet'!$B$17,'Forecasting sheet'!$B$16+'Forecasting sheet'!$B$17,'Local weather Data'!$D30),'Local weather Data'!$D30),$D30)</f>
        <v>30</v>
      </c>
      <c r="W30" s="3">
        <f>IF($A30&gt;'Forecasting sheet'!$B$13,IF($A30&lt;'Forecasting sheet'!$B$15,IF($E30&lt;'Forecasting sheet'!$B$16,'Forecasting sheet'!$B$16,'Local weather Data'!$E30),$E30),$E30)</f>
        <v>8</v>
      </c>
      <c r="X30" s="4">
        <f>IF($V30-'Forecasting sheet'!$B$7&lt;0,0,IF($W30&gt;'Forecasting sheet'!$B$7,($V30+$W30)/2-'Forecasting sheet'!$B$7,($V30+'Forecasting sheet'!$B$7)/2-'Forecasting sheet'!$B$7))</f>
        <v>0</v>
      </c>
      <c r="Y30" s="2">
        <f t="shared" si="1"/>
        <v>0</v>
      </c>
      <c r="Z30" s="2">
        <f>SUM(X$2:X30)</f>
        <v>0</v>
      </c>
      <c r="AA30" s="2">
        <f>SUM(Y$2:Y30)</f>
        <v>0</v>
      </c>
      <c r="AD30" s="3">
        <f>IF($A30&gt;'Forecasting sheet'!$B$13,IF($A30&lt;'Forecasting sheet'!$B$15,IF($D30+'Forecasting sheet'!$B$9&lt;'Forecasting sheet'!$B$16+'Forecasting sheet'!$B$17,'Forecasting sheet'!$B$16+'Forecasting sheet'!$B$17,'Local weather Data'!$D30+'Forecasting sheet'!$B$9),'Local weather Data'!$D30+'Forecasting sheet'!$B$9),$D30+'Forecasting sheet'!$B$9)</f>
        <v>35</v>
      </c>
      <c r="AE30" s="3">
        <f>IF($A30&gt;'Forecasting sheet'!$B$13,IF($A30&lt;'Forecasting sheet'!$B$15,IF($E30+'Forecasting sheet'!$B$9&lt;'Forecasting sheet'!$B$16,'Forecasting sheet'!$B$16,'Local weather Data'!$E30+'Forecasting sheet'!$B$9),$E30+'Forecasting sheet'!$B$9),$E30+'Forecasting sheet'!$B$9)</f>
        <v>13</v>
      </c>
      <c r="AF30" s="4">
        <f>IF($AD30-'Forecasting sheet'!$B$7&lt;0,0,IF($AE30&gt;'Forecasting sheet'!$B$7,($AD30+$AE30)/2-'Forecasting sheet'!$B$7,($AD30+'Forecasting sheet'!$B$7)/2-'Forecasting sheet'!$B$7))</f>
        <v>0</v>
      </c>
      <c r="AG30" s="2">
        <f t="shared" si="4"/>
        <v>0</v>
      </c>
      <c r="AH30" s="2">
        <f>SUM(AF$2:AF30)</f>
        <v>0</v>
      </c>
      <c r="AI30" s="2">
        <f>SUM(AG$2:AG30)</f>
        <v>0</v>
      </c>
    </row>
    <row r="31" spans="1:35" x14ac:dyDescent="0.25">
      <c r="A31" s="5">
        <v>40938</v>
      </c>
      <c r="B31">
        <v>30</v>
      </c>
      <c r="C31" s="52">
        <v>9.8333333333333321</v>
      </c>
      <c r="D31" s="53">
        <v>30</v>
      </c>
      <c r="E31" s="53">
        <v>9</v>
      </c>
      <c r="F31" s="4">
        <f>IF(D31-'Forecasting sheet'!$B$7&lt;0,0,IF(E31&gt;'Forecasting sheet'!$B$7,(D31+E31)/2-'Forecasting sheet'!$B$7,(D31+'Forecasting sheet'!$B$7)/2-'Forecasting sheet'!$B$7))</f>
        <v>0</v>
      </c>
      <c r="G31" s="2">
        <f t="shared" si="6"/>
        <v>0</v>
      </c>
      <c r="H31" s="2">
        <f>SUM(F$2:F31)</f>
        <v>0</v>
      </c>
      <c r="I31" s="2">
        <f>SUM(G$2:G31)</f>
        <v>0</v>
      </c>
      <c r="K31" s="4">
        <f>IF($D31+'Forecasting sheet'!$B$9-'Forecasting sheet'!$B$7&lt;0,0,IF($E31+'Forecasting sheet'!$B$9&gt;'Forecasting sheet'!$B$7,($D31+'Forecasting sheet'!$B$9+$E31+'Forecasting sheet'!$B$9)/2-'Forecasting sheet'!$B$7,($D31+'Forecasting sheet'!$B$9+'Forecasting sheet'!$B$7)/2-'Forecasting sheet'!$B$7))</f>
        <v>0</v>
      </c>
      <c r="L31" s="2">
        <f t="shared" si="2"/>
        <v>0</v>
      </c>
      <c r="M31" s="2">
        <f>SUM(K$2:K31)</f>
        <v>0</v>
      </c>
      <c r="N31" s="2">
        <f>SUM(L$2:L31)</f>
        <v>0</v>
      </c>
      <c r="P31" s="4">
        <f>IF($D31-'Forecasting sheet'!$B$9-'Forecasting sheet'!$B$7&lt;0,0,IF($E31-'Forecasting sheet'!$B$9&gt;'Forecasting sheet'!$B$7,($D31-'Forecasting sheet'!$B$9+$E31-'Forecasting sheet'!$B$9)/2-'Forecasting sheet'!$B$7,($D31-'Forecasting sheet'!$B$9+'Forecasting sheet'!$B$7)/2-'Forecasting sheet'!$B$7))</f>
        <v>0</v>
      </c>
      <c r="Q31" s="2">
        <f t="shared" si="3"/>
        <v>0</v>
      </c>
      <c r="R31" s="2">
        <f>SUM(P$2:P31)</f>
        <v>0</v>
      </c>
      <c r="S31" s="2">
        <f>SUM(Q$2:Q31)</f>
        <v>0</v>
      </c>
      <c r="V31" s="3">
        <f>IF($A31&gt;'Forecasting sheet'!$B$13,IF($A31&lt;'Forecasting sheet'!$B$15,IF($D31&lt;'Forecasting sheet'!$B$16+'Forecasting sheet'!$B$17,'Forecasting sheet'!$B$16+'Forecasting sheet'!$B$17,'Local weather Data'!$D31),'Local weather Data'!$D31),$D31)</f>
        <v>30</v>
      </c>
      <c r="W31" s="3">
        <f>IF($A31&gt;'Forecasting sheet'!$B$13,IF($A31&lt;'Forecasting sheet'!$B$15,IF($E31&lt;'Forecasting sheet'!$B$16,'Forecasting sheet'!$B$16,'Local weather Data'!$E31),$E31),$E31)</f>
        <v>9</v>
      </c>
      <c r="X31" s="4">
        <f>IF($V31-'Forecasting sheet'!$B$7&lt;0,0,IF($W31&gt;'Forecasting sheet'!$B$7,($V31+$W31)/2-'Forecasting sheet'!$B$7,($V31+'Forecasting sheet'!$B$7)/2-'Forecasting sheet'!$B$7))</f>
        <v>0</v>
      </c>
      <c r="Y31" s="2">
        <f t="shared" si="1"/>
        <v>0</v>
      </c>
      <c r="Z31" s="2">
        <f>SUM(X$2:X31)</f>
        <v>0</v>
      </c>
      <c r="AA31" s="2">
        <f>SUM(Y$2:Y31)</f>
        <v>0</v>
      </c>
      <c r="AD31" s="3">
        <f>IF($A31&gt;'Forecasting sheet'!$B$13,IF($A31&lt;'Forecasting sheet'!$B$15,IF($D31+'Forecasting sheet'!$B$9&lt;'Forecasting sheet'!$B$16+'Forecasting sheet'!$B$17,'Forecasting sheet'!$B$16+'Forecasting sheet'!$B$17,'Local weather Data'!$D31+'Forecasting sheet'!$B$9),'Local weather Data'!$D31+'Forecasting sheet'!$B$9),$D31+'Forecasting sheet'!$B$9)</f>
        <v>35</v>
      </c>
      <c r="AE31" s="3">
        <f>IF($A31&gt;'Forecasting sheet'!$B$13,IF($A31&lt;'Forecasting sheet'!$B$15,IF($E31+'Forecasting sheet'!$B$9&lt;'Forecasting sheet'!$B$16,'Forecasting sheet'!$B$16,'Local weather Data'!$E31+'Forecasting sheet'!$B$9),$E31+'Forecasting sheet'!$B$9),$E31+'Forecasting sheet'!$B$9)</f>
        <v>14</v>
      </c>
      <c r="AF31" s="4">
        <f>IF($AD31-'Forecasting sheet'!$B$7&lt;0,0,IF($AE31&gt;'Forecasting sheet'!$B$7,($AD31+$AE31)/2-'Forecasting sheet'!$B$7,($AD31+'Forecasting sheet'!$B$7)/2-'Forecasting sheet'!$B$7))</f>
        <v>0</v>
      </c>
      <c r="AG31" s="2">
        <f t="shared" si="4"/>
        <v>0</v>
      </c>
      <c r="AH31" s="2">
        <f>SUM(AF$2:AF31)</f>
        <v>0</v>
      </c>
      <c r="AI31" s="2">
        <f>SUM(AG$2:AG31)</f>
        <v>0</v>
      </c>
    </row>
    <row r="32" spans="1:35" x14ac:dyDescent="0.25">
      <c r="A32" s="5">
        <v>40939</v>
      </c>
      <c r="B32">
        <v>31</v>
      </c>
      <c r="C32" s="52">
        <v>9.8666666666666671</v>
      </c>
      <c r="D32" s="53">
        <v>30</v>
      </c>
      <c r="E32" s="53">
        <v>9</v>
      </c>
      <c r="F32" s="4">
        <f>IF(D32-'Forecasting sheet'!$B$7&lt;0,0,IF(E32&gt;'Forecasting sheet'!$B$7,(D32+E32)/2-'Forecasting sheet'!$B$7,(D32+'Forecasting sheet'!$B$7)/2-'Forecasting sheet'!$B$7))</f>
        <v>0</v>
      </c>
      <c r="G32" s="2">
        <f t="shared" si="6"/>
        <v>0</v>
      </c>
      <c r="H32" s="2">
        <f>SUM(F$2:F32)</f>
        <v>0</v>
      </c>
      <c r="I32" s="2">
        <f>SUM(G$2:G32)</f>
        <v>0</v>
      </c>
      <c r="K32" s="4">
        <f>IF($D32+'Forecasting sheet'!$B$9-'Forecasting sheet'!$B$7&lt;0,0,IF($E32+'Forecasting sheet'!$B$9&gt;'Forecasting sheet'!$B$7,($D32+'Forecasting sheet'!$B$9+$E32+'Forecasting sheet'!$B$9)/2-'Forecasting sheet'!$B$7,($D32+'Forecasting sheet'!$B$9+'Forecasting sheet'!$B$7)/2-'Forecasting sheet'!$B$7))</f>
        <v>0</v>
      </c>
      <c r="L32" s="2">
        <f t="shared" si="2"/>
        <v>0</v>
      </c>
      <c r="M32" s="2">
        <f>SUM(K$2:K32)</f>
        <v>0</v>
      </c>
      <c r="N32" s="2">
        <f>SUM(L$2:L32)</f>
        <v>0</v>
      </c>
      <c r="P32" s="4">
        <f>IF($D32-'Forecasting sheet'!$B$9-'Forecasting sheet'!$B$7&lt;0,0,IF($E32-'Forecasting sheet'!$B$9&gt;'Forecasting sheet'!$B$7,($D32-'Forecasting sheet'!$B$9+$E32-'Forecasting sheet'!$B$9)/2-'Forecasting sheet'!$B$7,($D32-'Forecasting sheet'!$B$9+'Forecasting sheet'!$B$7)/2-'Forecasting sheet'!$B$7))</f>
        <v>0</v>
      </c>
      <c r="Q32" s="2">
        <f t="shared" si="3"/>
        <v>0</v>
      </c>
      <c r="R32" s="2">
        <f>SUM(P$2:P32)</f>
        <v>0</v>
      </c>
      <c r="S32" s="2">
        <f>SUM(Q$2:Q32)</f>
        <v>0</v>
      </c>
      <c r="V32" s="3">
        <f>IF($A32&gt;'Forecasting sheet'!$B$13,IF($A32&lt;'Forecasting sheet'!$B$15,IF($D32&lt;'Forecasting sheet'!$B$16+'Forecasting sheet'!$B$17,'Forecasting sheet'!$B$16+'Forecasting sheet'!$B$17,'Local weather Data'!$D32),'Local weather Data'!$D32),$D32)</f>
        <v>30</v>
      </c>
      <c r="W32" s="3">
        <f>IF($A32&gt;'Forecasting sheet'!$B$13,IF($A32&lt;'Forecasting sheet'!$B$15,IF($E32&lt;'Forecasting sheet'!$B$16,'Forecasting sheet'!$B$16,'Local weather Data'!$E32),$E32),$E32)</f>
        <v>9</v>
      </c>
      <c r="X32" s="4">
        <f>IF($V32-'Forecasting sheet'!$B$7&lt;0,0,IF($W32&gt;'Forecasting sheet'!$B$7,($V32+$W32)/2-'Forecasting sheet'!$B$7,($V32+'Forecasting sheet'!$B$7)/2-'Forecasting sheet'!$B$7))</f>
        <v>0</v>
      </c>
      <c r="Y32" s="2">
        <f t="shared" si="1"/>
        <v>0</v>
      </c>
      <c r="Z32" s="2">
        <f>SUM(X$2:X32)</f>
        <v>0</v>
      </c>
      <c r="AA32" s="2">
        <f>SUM(Y$2:Y32)</f>
        <v>0</v>
      </c>
      <c r="AD32" s="3">
        <f>IF($A32&gt;'Forecasting sheet'!$B$13,IF($A32&lt;'Forecasting sheet'!$B$15,IF($D32+'Forecasting sheet'!$B$9&lt;'Forecasting sheet'!$B$16+'Forecasting sheet'!$B$17,'Forecasting sheet'!$B$16+'Forecasting sheet'!$B$17,'Local weather Data'!$D32+'Forecasting sheet'!$B$9),'Local weather Data'!$D32+'Forecasting sheet'!$B$9),$D32+'Forecasting sheet'!$B$9)</f>
        <v>35</v>
      </c>
      <c r="AE32" s="3">
        <f>IF($A32&gt;'Forecasting sheet'!$B$13,IF($A32&lt;'Forecasting sheet'!$B$15,IF($E32+'Forecasting sheet'!$B$9&lt;'Forecasting sheet'!$B$16,'Forecasting sheet'!$B$16,'Local weather Data'!$E32+'Forecasting sheet'!$B$9),$E32+'Forecasting sheet'!$B$9),$E32+'Forecasting sheet'!$B$9)</f>
        <v>14</v>
      </c>
      <c r="AF32" s="4">
        <f>IF($AD32-'Forecasting sheet'!$B$7&lt;0,0,IF($AE32&gt;'Forecasting sheet'!$B$7,($AD32+$AE32)/2-'Forecasting sheet'!$B$7,($AD32+'Forecasting sheet'!$B$7)/2-'Forecasting sheet'!$B$7))</f>
        <v>0</v>
      </c>
      <c r="AG32" s="2">
        <f t="shared" si="4"/>
        <v>0</v>
      </c>
      <c r="AH32" s="2">
        <f>SUM(AF$2:AF32)</f>
        <v>0</v>
      </c>
      <c r="AI32" s="2">
        <f>SUM(AG$2:AG32)</f>
        <v>0</v>
      </c>
    </row>
    <row r="33" spans="1:35" x14ac:dyDescent="0.25">
      <c r="A33" s="5">
        <v>40940</v>
      </c>
      <c r="B33">
        <v>32</v>
      </c>
      <c r="C33" s="52">
        <v>9.9333333333333318</v>
      </c>
      <c r="D33" s="53">
        <v>31</v>
      </c>
      <c r="E33" s="53">
        <v>9</v>
      </c>
      <c r="F33" s="4">
        <f>IF(D33-'Forecasting sheet'!$B$7&lt;0,0,IF(E33&gt;'Forecasting sheet'!$B$7,(D33+E33)/2-'Forecasting sheet'!$B$7,(D33+'Forecasting sheet'!$B$7)/2-'Forecasting sheet'!$B$7))</f>
        <v>0</v>
      </c>
      <c r="G33" s="2">
        <f t="shared" si="6"/>
        <v>0</v>
      </c>
      <c r="H33" s="2">
        <f>SUM(F$2:F33)</f>
        <v>0</v>
      </c>
      <c r="I33" s="2">
        <f>SUM(G$2:G33)</f>
        <v>0</v>
      </c>
      <c r="K33" s="4">
        <f>IF($D33+'Forecasting sheet'!$B$9-'Forecasting sheet'!$B$7&lt;0,0,IF($E33+'Forecasting sheet'!$B$9&gt;'Forecasting sheet'!$B$7,($D33+'Forecasting sheet'!$B$9+$E33+'Forecasting sheet'!$B$9)/2-'Forecasting sheet'!$B$7,($D33+'Forecasting sheet'!$B$9+'Forecasting sheet'!$B$7)/2-'Forecasting sheet'!$B$7))</f>
        <v>0</v>
      </c>
      <c r="L33" s="2">
        <f t="shared" si="2"/>
        <v>0</v>
      </c>
      <c r="M33" s="2">
        <f>SUM(K$2:K33)</f>
        <v>0</v>
      </c>
      <c r="N33" s="2">
        <f>SUM(L$2:L33)</f>
        <v>0</v>
      </c>
      <c r="P33" s="4">
        <f>IF($D33-'Forecasting sheet'!$B$9-'Forecasting sheet'!$B$7&lt;0,0,IF($E33-'Forecasting sheet'!$B$9&gt;'Forecasting sheet'!$B$7,($D33-'Forecasting sheet'!$B$9+$E33-'Forecasting sheet'!$B$9)/2-'Forecasting sheet'!$B$7,($D33-'Forecasting sheet'!$B$9+'Forecasting sheet'!$B$7)/2-'Forecasting sheet'!$B$7))</f>
        <v>0</v>
      </c>
      <c r="Q33" s="2">
        <f t="shared" si="3"/>
        <v>0</v>
      </c>
      <c r="R33" s="2">
        <f>SUM(P$2:P33)</f>
        <v>0</v>
      </c>
      <c r="S33" s="2">
        <f>SUM(Q$2:Q33)</f>
        <v>0</v>
      </c>
      <c r="V33" s="3">
        <f>IF($A33&gt;'Forecasting sheet'!$B$13,IF($A33&lt;'Forecasting sheet'!$B$15,IF($D33&lt;'Forecasting sheet'!$B$16+'Forecasting sheet'!$B$17,'Forecasting sheet'!$B$16+'Forecasting sheet'!$B$17,'Local weather Data'!$D33),'Local weather Data'!$D33),$D33)</f>
        <v>31</v>
      </c>
      <c r="W33" s="3">
        <f>IF($A33&gt;'Forecasting sheet'!$B$13,IF($A33&lt;'Forecasting sheet'!$B$15,IF($E33&lt;'Forecasting sheet'!$B$16,'Forecasting sheet'!$B$16,'Local weather Data'!$E33),$E33),$E33)</f>
        <v>9</v>
      </c>
      <c r="X33" s="4">
        <f>IF($V33-'Forecasting sheet'!$B$7&lt;0,0,IF($W33&gt;'Forecasting sheet'!$B$7,($V33+$W33)/2-'Forecasting sheet'!$B$7,($V33+'Forecasting sheet'!$B$7)/2-'Forecasting sheet'!$B$7))</f>
        <v>0</v>
      </c>
      <c r="Y33" s="2">
        <f t="shared" si="1"/>
        <v>0</v>
      </c>
      <c r="Z33" s="2">
        <f>SUM(X$2:X33)</f>
        <v>0</v>
      </c>
      <c r="AA33" s="2">
        <f>SUM(Y$2:Y33)</f>
        <v>0</v>
      </c>
      <c r="AD33" s="3">
        <f>IF($A33&gt;'Forecasting sheet'!$B$13,IF($A33&lt;'Forecasting sheet'!$B$15,IF($D33+'Forecasting sheet'!$B$9&lt;'Forecasting sheet'!$B$16+'Forecasting sheet'!$B$17,'Forecasting sheet'!$B$16+'Forecasting sheet'!$B$17,'Local weather Data'!$D33+'Forecasting sheet'!$B$9),'Local weather Data'!$D33+'Forecasting sheet'!$B$9),$D33+'Forecasting sheet'!$B$9)</f>
        <v>36</v>
      </c>
      <c r="AE33" s="3">
        <f>IF($A33&gt;'Forecasting sheet'!$B$13,IF($A33&lt;'Forecasting sheet'!$B$15,IF($E33+'Forecasting sheet'!$B$9&lt;'Forecasting sheet'!$B$16,'Forecasting sheet'!$B$16,'Local weather Data'!$E33+'Forecasting sheet'!$B$9),$E33+'Forecasting sheet'!$B$9),$E33+'Forecasting sheet'!$B$9)</f>
        <v>14</v>
      </c>
      <c r="AF33" s="4">
        <f>IF($AD33-'Forecasting sheet'!$B$7&lt;0,0,IF($AE33&gt;'Forecasting sheet'!$B$7,($AD33+$AE33)/2-'Forecasting sheet'!$B$7,($AD33+'Forecasting sheet'!$B$7)/2-'Forecasting sheet'!$B$7))</f>
        <v>0</v>
      </c>
      <c r="AG33" s="2">
        <f t="shared" si="4"/>
        <v>0</v>
      </c>
      <c r="AH33" s="2">
        <f>SUM(AF$2:AF33)</f>
        <v>0</v>
      </c>
      <c r="AI33" s="2">
        <f>SUM(AG$2:AG33)</f>
        <v>0</v>
      </c>
    </row>
    <row r="34" spans="1:35" x14ac:dyDescent="0.25">
      <c r="A34" s="5">
        <v>40941</v>
      </c>
      <c r="B34">
        <v>33</v>
      </c>
      <c r="C34" s="52">
        <v>9.9666666666666668</v>
      </c>
      <c r="D34" s="53">
        <v>31</v>
      </c>
      <c r="E34" s="53">
        <v>9</v>
      </c>
      <c r="F34" s="4">
        <f>IF(D34-'Forecasting sheet'!$B$7&lt;0,0,IF(E34&gt;'Forecasting sheet'!$B$7,(D34+E34)/2-'Forecasting sheet'!$B$7,(D34+'Forecasting sheet'!$B$7)/2-'Forecasting sheet'!$B$7))</f>
        <v>0</v>
      </c>
      <c r="G34" s="2">
        <f t="shared" si="6"/>
        <v>0</v>
      </c>
      <c r="H34" s="2">
        <f>SUM(F$2:F34)</f>
        <v>0</v>
      </c>
      <c r="I34" s="2">
        <f>SUM(G$2:G34)</f>
        <v>0</v>
      </c>
      <c r="K34" s="4">
        <f>IF($D34+'Forecasting sheet'!$B$9-'Forecasting sheet'!$B$7&lt;0,0,IF($E34+'Forecasting sheet'!$B$9&gt;'Forecasting sheet'!$B$7,($D34+'Forecasting sheet'!$B$9+$E34+'Forecasting sheet'!$B$9)/2-'Forecasting sheet'!$B$7,($D34+'Forecasting sheet'!$B$9+'Forecasting sheet'!$B$7)/2-'Forecasting sheet'!$B$7))</f>
        <v>0</v>
      </c>
      <c r="L34" s="2">
        <f t="shared" si="2"/>
        <v>0</v>
      </c>
      <c r="M34" s="2">
        <f>SUM(K$2:K34)</f>
        <v>0</v>
      </c>
      <c r="N34" s="2">
        <f>SUM(L$2:L34)</f>
        <v>0</v>
      </c>
      <c r="P34" s="4">
        <f>IF($D34-'Forecasting sheet'!$B$9-'Forecasting sheet'!$B$7&lt;0,0,IF($E34-'Forecasting sheet'!$B$9&gt;'Forecasting sheet'!$B$7,($D34-'Forecasting sheet'!$B$9+$E34-'Forecasting sheet'!$B$9)/2-'Forecasting sheet'!$B$7,($D34-'Forecasting sheet'!$B$9+'Forecasting sheet'!$B$7)/2-'Forecasting sheet'!$B$7))</f>
        <v>0</v>
      </c>
      <c r="Q34" s="2">
        <f t="shared" si="3"/>
        <v>0</v>
      </c>
      <c r="R34" s="2">
        <f>SUM(P$2:P34)</f>
        <v>0</v>
      </c>
      <c r="S34" s="2">
        <f>SUM(Q$2:Q34)</f>
        <v>0</v>
      </c>
      <c r="V34" s="3">
        <f>IF($A34&gt;'Forecasting sheet'!$B$13,IF($A34&lt;'Forecasting sheet'!$B$15,IF($D34&lt;'Forecasting sheet'!$B$16+'Forecasting sheet'!$B$17,'Forecasting sheet'!$B$16+'Forecasting sheet'!$B$17,'Local weather Data'!$D34),'Local weather Data'!$D34),$D34)</f>
        <v>31</v>
      </c>
      <c r="W34" s="3">
        <f>IF($A34&gt;'Forecasting sheet'!$B$13,IF($A34&lt;'Forecasting sheet'!$B$15,IF($E34&lt;'Forecasting sheet'!$B$16,'Forecasting sheet'!$B$16,'Local weather Data'!$E34),$E34),$E34)</f>
        <v>9</v>
      </c>
      <c r="X34" s="4">
        <f>IF($V34-'Forecasting sheet'!$B$7&lt;0,0,IF($W34&gt;'Forecasting sheet'!$B$7,($V34+$W34)/2-'Forecasting sheet'!$B$7,($V34+'Forecasting sheet'!$B$7)/2-'Forecasting sheet'!$B$7))</f>
        <v>0</v>
      </c>
      <c r="Y34" s="2">
        <f t="shared" si="1"/>
        <v>0</v>
      </c>
      <c r="Z34" s="2">
        <f>SUM(X$2:X34)</f>
        <v>0</v>
      </c>
      <c r="AA34" s="2">
        <f>SUM(Y$2:Y34)</f>
        <v>0</v>
      </c>
      <c r="AD34" s="3">
        <f>IF($A34&gt;'Forecasting sheet'!$B$13,IF($A34&lt;'Forecasting sheet'!$B$15,IF($D34+'Forecasting sheet'!$B$9&lt;'Forecasting sheet'!$B$16+'Forecasting sheet'!$B$17,'Forecasting sheet'!$B$16+'Forecasting sheet'!$B$17,'Local weather Data'!$D34+'Forecasting sheet'!$B$9),'Local weather Data'!$D34+'Forecasting sheet'!$B$9),$D34+'Forecasting sheet'!$B$9)</f>
        <v>36</v>
      </c>
      <c r="AE34" s="3">
        <f>IF($A34&gt;'Forecasting sheet'!$B$13,IF($A34&lt;'Forecasting sheet'!$B$15,IF($E34+'Forecasting sheet'!$B$9&lt;'Forecasting sheet'!$B$16,'Forecasting sheet'!$B$16,'Local weather Data'!$E34+'Forecasting sheet'!$B$9),$E34+'Forecasting sheet'!$B$9),$E34+'Forecasting sheet'!$B$9)</f>
        <v>14</v>
      </c>
      <c r="AF34" s="4">
        <f>IF($AD34-'Forecasting sheet'!$B$7&lt;0,0,IF($AE34&gt;'Forecasting sheet'!$B$7,($AD34+$AE34)/2-'Forecasting sheet'!$B$7,($AD34+'Forecasting sheet'!$B$7)/2-'Forecasting sheet'!$B$7))</f>
        <v>0</v>
      </c>
      <c r="AG34" s="2">
        <f t="shared" si="4"/>
        <v>0</v>
      </c>
      <c r="AH34" s="2">
        <f>SUM(AF$2:AF34)</f>
        <v>0</v>
      </c>
      <c r="AI34" s="2">
        <f>SUM(AG$2:AG34)</f>
        <v>0</v>
      </c>
    </row>
    <row r="35" spans="1:35" x14ac:dyDescent="0.25">
      <c r="A35" s="5">
        <v>40942</v>
      </c>
      <c r="B35">
        <v>34</v>
      </c>
      <c r="C35" s="52">
        <v>10</v>
      </c>
      <c r="D35" s="53">
        <v>31</v>
      </c>
      <c r="E35" s="53">
        <v>9</v>
      </c>
      <c r="F35" s="4">
        <f>IF(D35-'Forecasting sheet'!$B$7&lt;0,0,IF(E35&gt;'Forecasting sheet'!$B$7,(D35+E35)/2-'Forecasting sheet'!$B$7,(D35+'Forecasting sheet'!$B$7)/2-'Forecasting sheet'!$B$7))</f>
        <v>0</v>
      </c>
      <c r="G35" s="2">
        <f t="shared" si="6"/>
        <v>0</v>
      </c>
      <c r="H35" s="2">
        <f>SUM(F$2:F35)</f>
        <v>0</v>
      </c>
      <c r="I35" s="2">
        <f>SUM(G$2:G35)</f>
        <v>0</v>
      </c>
      <c r="K35" s="4">
        <f>IF($D35+'Forecasting sheet'!$B$9-'Forecasting sheet'!$B$7&lt;0,0,IF($E35+'Forecasting sheet'!$B$9&gt;'Forecasting sheet'!$B$7,($D35+'Forecasting sheet'!$B$9+$E35+'Forecasting sheet'!$B$9)/2-'Forecasting sheet'!$B$7,($D35+'Forecasting sheet'!$B$9+'Forecasting sheet'!$B$7)/2-'Forecasting sheet'!$B$7))</f>
        <v>0</v>
      </c>
      <c r="L35" s="2">
        <f t="shared" si="2"/>
        <v>0</v>
      </c>
      <c r="M35" s="2">
        <f>SUM(K$2:K35)</f>
        <v>0</v>
      </c>
      <c r="N35" s="2">
        <f>SUM(L$2:L35)</f>
        <v>0</v>
      </c>
      <c r="P35" s="4">
        <f>IF($D35-'Forecasting sheet'!$B$9-'Forecasting sheet'!$B$7&lt;0,0,IF($E35-'Forecasting sheet'!$B$9&gt;'Forecasting sheet'!$B$7,($D35-'Forecasting sheet'!$B$9+$E35-'Forecasting sheet'!$B$9)/2-'Forecasting sheet'!$B$7,($D35-'Forecasting sheet'!$B$9+'Forecasting sheet'!$B$7)/2-'Forecasting sheet'!$B$7))</f>
        <v>0</v>
      </c>
      <c r="Q35" s="2">
        <f t="shared" si="3"/>
        <v>0</v>
      </c>
      <c r="R35" s="2">
        <f>SUM(P$2:P35)</f>
        <v>0</v>
      </c>
      <c r="S35" s="2">
        <f>SUM(Q$2:Q35)</f>
        <v>0</v>
      </c>
      <c r="V35" s="3">
        <f>IF($A35&gt;'Forecasting sheet'!$B$13,IF($A35&lt;'Forecasting sheet'!$B$15,IF($D35&lt;'Forecasting sheet'!$B$16+'Forecasting sheet'!$B$17,'Forecasting sheet'!$B$16+'Forecasting sheet'!$B$17,'Local weather Data'!$D35),'Local weather Data'!$D35),$D35)</f>
        <v>31</v>
      </c>
      <c r="W35" s="3">
        <f>IF($A35&gt;'Forecasting sheet'!$B$13,IF($A35&lt;'Forecasting sheet'!$B$15,IF($E35&lt;'Forecasting sheet'!$B$16,'Forecasting sheet'!$B$16,'Local weather Data'!$E35),$E35),$E35)</f>
        <v>9</v>
      </c>
      <c r="X35" s="4">
        <f>IF($V35-'Forecasting sheet'!$B$7&lt;0,0,IF($W35&gt;'Forecasting sheet'!$B$7,($V35+$W35)/2-'Forecasting sheet'!$B$7,($V35+'Forecasting sheet'!$B$7)/2-'Forecasting sheet'!$B$7))</f>
        <v>0</v>
      </c>
      <c r="Y35" s="2">
        <f t="shared" si="1"/>
        <v>0</v>
      </c>
      <c r="Z35" s="2">
        <f>SUM(X$2:X35)</f>
        <v>0</v>
      </c>
      <c r="AA35" s="2">
        <f>SUM(Y$2:Y35)</f>
        <v>0</v>
      </c>
      <c r="AD35" s="3">
        <f>IF($A35&gt;'Forecasting sheet'!$B$13,IF($A35&lt;'Forecasting sheet'!$B$15,IF($D35+'Forecasting sheet'!$B$9&lt;'Forecasting sheet'!$B$16+'Forecasting sheet'!$B$17,'Forecasting sheet'!$B$16+'Forecasting sheet'!$B$17,'Local weather Data'!$D35+'Forecasting sheet'!$B$9),'Local weather Data'!$D35+'Forecasting sheet'!$B$9),$D35+'Forecasting sheet'!$B$9)</f>
        <v>36</v>
      </c>
      <c r="AE35" s="3">
        <f>IF($A35&gt;'Forecasting sheet'!$B$13,IF($A35&lt;'Forecasting sheet'!$B$15,IF($E35+'Forecasting sheet'!$B$9&lt;'Forecasting sheet'!$B$16,'Forecasting sheet'!$B$16,'Local weather Data'!$E35+'Forecasting sheet'!$B$9),$E35+'Forecasting sheet'!$B$9),$E35+'Forecasting sheet'!$B$9)</f>
        <v>14</v>
      </c>
      <c r="AF35" s="4">
        <f>IF($AD35-'Forecasting sheet'!$B$7&lt;0,0,IF($AE35&gt;'Forecasting sheet'!$B$7,($AD35+$AE35)/2-'Forecasting sheet'!$B$7,($AD35+'Forecasting sheet'!$B$7)/2-'Forecasting sheet'!$B$7))</f>
        <v>0</v>
      </c>
      <c r="AG35" s="2">
        <f t="shared" si="4"/>
        <v>0</v>
      </c>
      <c r="AH35" s="2">
        <f>SUM(AF$2:AF35)</f>
        <v>0</v>
      </c>
      <c r="AI35" s="2">
        <f>SUM(AG$2:AG35)</f>
        <v>0</v>
      </c>
    </row>
    <row r="36" spans="1:35" x14ac:dyDescent="0.25">
      <c r="A36" s="5">
        <v>40943</v>
      </c>
      <c r="B36">
        <v>35</v>
      </c>
      <c r="C36" s="52">
        <v>10.049999999999997</v>
      </c>
      <c r="D36" s="53">
        <v>31</v>
      </c>
      <c r="E36" s="53">
        <v>9</v>
      </c>
      <c r="F36" s="4">
        <f>IF(D36-'Forecasting sheet'!$B$7&lt;0,0,IF(E36&gt;'Forecasting sheet'!$B$7,(D36+E36)/2-'Forecasting sheet'!$B$7,(D36+'Forecasting sheet'!$B$7)/2-'Forecasting sheet'!$B$7))</f>
        <v>0</v>
      </c>
      <c r="G36" s="2">
        <f t="shared" si="6"/>
        <v>0</v>
      </c>
      <c r="H36" s="2">
        <f>SUM(F$2:F36)</f>
        <v>0</v>
      </c>
      <c r="I36" s="2">
        <f>SUM(G$2:G36)</f>
        <v>0</v>
      </c>
      <c r="K36" s="4">
        <f>IF($D36+'Forecasting sheet'!$B$9-'Forecasting sheet'!$B$7&lt;0,0,IF($E36+'Forecasting sheet'!$B$9&gt;'Forecasting sheet'!$B$7,($D36+'Forecasting sheet'!$B$9+$E36+'Forecasting sheet'!$B$9)/2-'Forecasting sheet'!$B$7,($D36+'Forecasting sheet'!$B$9+'Forecasting sheet'!$B$7)/2-'Forecasting sheet'!$B$7))</f>
        <v>0</v>
      </c>
      <c r="L36" s="2">
        <f t="shared" si="2"/>
        <v>0</v>
      </c>
      <c r="M36" s="2">
        <f>SUM(K$2:K36)</f>
        <v>0</v>
      </c>
      <c r="N36" s="2">
        <f>SUM(L$2:L36)</f>
        <v>0</v>
      </c>
      <c r="P36" s="4">
        <f>IF($D36-'Forecasting sheet'!$B$9-'Forecasting sheet'!$B$7&lt;0,0,IF($E36-'Forecasting sheet'!$B$9&gt;'Forecasting sheet'!$B$7,($D36-'Forecasting sheet'!$B$9+$E36-'Forecasting sheet'!$B$9)/2-'Forecasting sheet'!$B$7,($D36-'Forecasting sheet'!$B$9+'Forecasting sheet'!$B$7)/2-'Forecasting sheet'!$B$7))</f>
        <v>0</v>
      </c>
      <c r="Q36" s="2">
        <f t="shared" si="3"/>
        <v>0</v>
      </c>
      <c r="R36" s="2">
        <f>SUM(P$2:P36)</f>
        <v>0</v>
      </c>
      <c r="S36" s="2">
        <f>SUM(Q$2:Q36)</f>
        <v>0</v>
      </c>
      <c r="V36" s="3">
        <f>IF($A36&gt;'Forecasting sheet'!$B$13,IF($A36&lt;'Forecasting sheet'!$B$15,IF($D36&lt;'Forecasting sheet'!$B$16+'Forecasting sheet'!$B$17,'Forecasting sheet'!$B$16+'Forecasting sheet'!$B$17,'Local weather Data'!$D36),'Local weather Data'!$D36),$D36)</f>
        <v>31</v>
      </c>
      <c r="W36" s="3">
        <f>IF($A36&gt;'Forecasting sheet'!$B$13,IF($A36&lt;'Forecasting sheet'!$B$15,IF($E36&lt;'Forecasting sheet'!$B$16,'Forecasting sheet'!$B$16,'Local weather Data'!$E36),$E36),$E36)</f>
        <v>9</v>
      </c>
      <c r="X36" s="4">
        <f>IF($V36-'Forecasting sheet'!$B$7&lt;0,0,IF($W36&gt;'Forecasting sheet'!$B$7,($V36+$W36)/2-'Forecasting sheet'!$B$7,($V36+'Forecasting sheet'!$B$7)/2-'Forecasting sheet'!$B$7))</f>
        <v>0</v>
      </c>
      <c r="Y36" s="2">
        <f t="shared" si="1"/>
        <v>0</v>
      </c>
      <c r="Z36" s="2">
        <f>SUM(X$2:X36)</f>
        <v>0</v>
      </c>
      <c r="AA36" s="2">
        <f>SUM(Y$2:Y36)</f>
        <v>0</v>
      </c>
      <c r="AD36" s="3">
        <f>IF($A36&gt;'Forecasting sheet'!$B$13,IF($A36&lt;'Forecasting sheet'!$B$15,IF($D36+'Forecasting sheet'!$B$9&lt;'Forecasting sheet'!$B$16+'Forecasting sheet'!$B$17,'Forecasting sheet'!$B$16+'Forecasting sheet'!$B$17,'Local weather Data'!$D36+'Forecasting sheet'!$B$9),'Local weather Data'!$D36+'Forecasting sheet'!$B$9),$D36+'Forecasting sheet'!$B$9)</f>
        <v>36</v>
      </c>
      <c r="AE36" s="3">
        <f>IF($A36&gt;'Forecasting sheet'!$B$13,IF($A36&lt;'Forecasting sheet'!$B$15,IF($E36+'Forecasting sheet'!$B$9&lt;'Forecasting sheet'!$B$16,'Forecasting sheet'!$B$16,'Local weather Data'!$E36+'Forecasting sheet'!$B$9),$E36+'Forecasting sheet'!$B$9),$E36+'Forecasting sheet'!$B$9)</f>
        <v>14</v>
      </c>
      <c r="AF36" s="4">
        <f>IF($AD36-'Forecasting sheet'!$B$7&lt;0,0,IF($AE36&gt;'Forecasting sheet'!$B$7,($AD36+$AE36)/2-'Forecasting sheet'!$B$7,($AD36+'Forecasting sheet'!$B$7)/2-'Forecasting sheet'!$B$7))</f>
        <v>0</v>
      </c>
      <c r="AG36" s="2">
        <f t="shared" si="4"/>
        <v>0</v>
      </c>
      <c r="AH36" s="2">
        <f>SUM(AF$2:AF36)</f>
        <v>0</v>
      </c>
      <c r="AI36" s="2">
        <f>SUM(AG$2:AG36)</f>
        <v>0</v>
      </c>
    </row>
    <row r="37" spans="1:35" x14ac:dyDescent="0.25">
      <c r="A37" s="5">
        <v>40944</v>
      </c>
      <c r="B37">
        <v>36</v>
      </c>
      <c r="C37" s="52">
        <v>10.083333333333334</v>
      </c>
      <c r="D37" s="53">
        <v>32</v>
      </c>
      <c r="E37" s="53">
        <v>9</v>
      </c>
      <c r="F37" s="4">
        <f>IF(D37-'Forecasting sheet'!$B$7&lt;0,0,IF(E37&gt;'Forecasting sheet'!$B$7,(D37+E37)/2-'Forecasting sheet'!$B$7,(D37+'Forecasting sheet'!$B$7)/2-'Forecasting sheet'!$B$7))</f>
        <v>0</v>
      </c>
      <c r="G37" s="2">
        <f t="shared" si="6"/>
        <v>0</v>
      </c>
      <c r="H37" s="2">
        <f>SUM(F$2:F37)</f>
        <v>0</v>
      </c>
      <c r="I37" s="2">
        <f>SUM(G$2:G37)</f>
        <v>0</v>
      </c>
      <c r="K37" s="4">
        <f>IF($D37+'Forecasting sheet'!$B$9-'Forecasting sheet'!$B$7&lt;0,0,IF($E37+'Forecasting sheet'!$B$9&gt;'Forecasting sheet'!$B$7,($D37+'Forecasting sheet'!$B$9+$E37+'Forecasting sheet'!$B$9)/2-'Forecasting sheet'!$B$7,($D37+'Forecasting sheet'!$B$9+'Forecasting sheet'!$B$7)/2-'Forecasting sheet'!$B$7))</f>
        <v>0</v>
      </c>
      <c r="L37" s="2">
        <f t="shared" si="2"/>
        <v>0</v>
      </c>
      <c r="M37" s="2">
        <f>SUM(K$2:K37)</f>
        <v>0</v>
      </c>
      <c r="N37" s="2">
        <f>SUM(L$2:L37)</f>
        <v>0</v>
      </c>
      <c r="P37" s="4">
        <f>IF($D37-'Forecasting sheet'!$B$9-'Forecasting sheet'!$B$7&lt;0,0,IF($E37-'Forecasting sheet'!$B$9&gt;'Forecasting sheet'!$B$7,($D37-'Forecasting sheet'!$B$9+$E37-'Forecasting sheet'!$B$9)/2-'Forecasting sheet'!$B$7,($D37-'Forecasting sheet'!$B$9+'Forecasting sheet'!$B$7)/2-'Forecasting sheet'!$B$7))</f>
        <v>0</v>
      </c>
      <c r="Q37" s="2">
        <f t="shared" si="3"/>
        <v>0</v>
      </c>
      <c r="R37" s="2">
        <f>SUM(P$2:P37)</f>
        <v>0</v>
      </c>
      <c r="S37" s="2">
        <f>SUM(Q$2:Q37)</f>
        <v>0</v>
      </c>
      <c r="V37" s="3">
        <f>IF($A37&gt;'Forecasting sheet'!$B$13,IF($A37&lt;'Forecasting sheet'!$B$15,IF($D37&lt;'Forecasting sheet'!$B$16+'Forecasting sheet'!$B$17,'Forecasting sheet'!$B$16+'Forecasting sheet'!$B$17,'Local weather Data'!$D37),'Local weather Data'!$D37),$D37)</f>
        <v>32</v>
      </c>
      <c r="W37" s="3">
        <f>IF($A37&gt;'Forecasting sheet'!$B$13,IF($A37&lt;'Forecasting sheet'!$B$15,IF($E37&lt;'Forecasting sheet'!$B$16,'Forecasting sheet'!$B$16,'Local weather Data'!$E37),$E37),$E37)</f>
        <v>9</v>
      </c>
      <c r="X37" s="4">
        <f>IF($V37-'Forecasting sheet'!$B$7&lt;0,0,IF($W37&gt;'Forecasting sheet'!$B$7,($V37+$W37)/2-'Forecasting sheet'!$B$7,($V37+'Forecasting sheet'!$B$7)/2-'Forecasting sheet'!$B$7))</f>
        <v>0</v>
      </c>
      <c r="Y37" s="2">
        <f t="shared" si="1"/>
        <v>0</v>
      </c>
      <c r="Z37" s="2">
        <f>SUM(X$2:X37)</f>
        <v>0</v>
      </c>
      <c r="AA37" s="2">
        <f>SUM(Y$2:Y37)</f>
        <v>0</v>
      </c>
      <c r="AD37" s="3">
        <f>IF($A37&gt;'Forecasting sheet'!$B$13,IF($A37&lt;'Forecasting sheet'!$B$15,IF($D37+'Forecasting sheet'!$B$9&lt;'Forecasting sheet'!$B$16+'Forecasting sheet'!$B$17,'Forecasting sheet'!$B$16+'Forecasting sheet'!$B$17,'Local weather Data'!$D37+'Forecasting sheet'!$B$9),'Local weather Data'!$D37+'Forecasting sheet'!$B$9),$D37+'Forecasting sheet'!$B$9)</f>
        <v>37</v>
      </c>
      <c r="AE37" s="3">
        <f>IF($A37&gt;'Forecasting sheet'!$B$13,IF($A37&lt;'Forecasting sheet'!$B$15,IF($E37+'Forecasting sheet'!$B$9&lt;'Forecasting sheet'!$B$16,'Forecasting sheet'!$B$16,'Local weather Data'!$E37+'Forecasting sheet'!$B$9),$E37+'Forecasting sheet'!$B$9),$E37+'Forecasting sheet'!$B$9)</f>
        <v>14</v>
      </c>
      <c r="AF37" s="4">
        <f>IF($AD37-'Forecasting sheet'!$B$7&lt;0,0,IF($AE37&gt;'Forecasting sheet'!$B$7,($AD37+$AE37)/2-'Forecasting sheet'!$B$7,($AD37+'Forecasting sheet'!$B$7)/2-'Forecasting sheet'!$B$7))</f>
        <v>0</v>
      </c>
      <c r="AG37" s="2">
        <f t="shared" si="4"/>
        <v>0</v>
      </c>
      <c r="AH37" s="2">
        <f>SUM(AF$2:AF37)</f>
        <v>0</v>
      </c>
      <c r="AI37" s="2">
        <f>SUM(AG$2:AG37)</f>
        <v>0</v>
      </c>
    </row>
    <row r="38" spans="1:35" x14ac:dyDescent="0.25">
      <c r="A38" s="5">
        <v>40945</v>
      </c>
      <c r="B38">
        <v>37</v>
      </c>
      <c r="C38" s="52">
        <v>10.133333333333333</v>
      </c>
      <c r="D38" s="53">
        <v>32</v>
      </c>
      <c r="E38" s="53">
        <v>9</v>
      </c>
      <c r="F38" s="4">
        <f>IF(D38-'Forecasting sheet'!$B$7&lt;0,0,IF(E38&gt;'Forecasting sheet'!$B$7,(D38+E38)/2-'Forecasting sheet'!$B$7,(D38+'Forecasting sheet'!$B$7)/2-'Forecasting sheet'!$B$7))</f>
        <v>0</v>
      </c>
      <c r="G38" s="2">
        <f t="shared" si="6"/>
        <v>0</v>
      </c>
      <c r="H38" s="2">
        <f>SUM(F$2:F38)</f>
        <v>0</v>
      </c>
      <c r="I38" s="2">
        <f>SUM(G$2:G38)</f>
        <v>0</v>
      </c>
      <c r="K38" s="4">
        <f>IF($D38+'Forecasting sheet'!$B$9-'Forecasting sheet'!$B$7&lt;0,0,IF($E38+'Forecasting sheet'!$B$9&gt;'Forecasting sheet'!$B$7,($D38+'Forecasting sheet'!$B$9+$E38+'Forecasting sheet'!$B$9)/2-'Forecasting sheet'!$B$7,($D38+'Forecasting sheet'!$B$9+'Forecasting sheet'!$B$7)/2-'Forecasting sheet'!$B$7))</f>
        <v>0</v>
      </c>
      <c r="L38" s="2">
        <f t="shared" si="2"/>
        <v>0</v>
      </c>
      <c r="M38" s="2">
        <f>SUM(K$2:K38)</f>
        <v>0</v>
      </c>
      <c r="N38" s="2">
        <f>SUM(L$2:L38)</f>
        <v>0</v>
      </c>
      <c r="P38" s="4">
        <f>IF($D38-'Forecasting sheet'!$B$9-'Forecasting sheet'!$B$7&lt;0,0,IF($E38-'Forecasting sheet'!$B$9&gt;'Forecasting sheet'!$B$7,($D38-'Forecasting sheet'!$B$9+$E38-'Forecasting sheet'!$B$9)/2-'Forecasting sheet'!$B$7,($D38-'Forecasting sheet'!$B$9+'Forecasting sheet'!$B$7)/2-'Forecasting sheet'!$B$7))</f>
        <v>0</v>
      </c>
      <c r="Q38" s="2">
        <f t="shared" si="3"/>
        <v>0</v>
      </c>
      <c r="R38" s="2">
        <f>SUM(P$2:P38)</f>
        <v>0</v>
      </c>
      <c r="S38" s="2">
        <f>SUM(Q$2:Q38)</f>
        <v>0</v>
      </c>
      <c r="V38" s="3">
        <f>IF($A38&gt;'Forecasting sheet'!$B$13,IF($A38&lt;'Forecasting sheet'!$B$15,IF($D38&lt;'Forecasting sheet'!$B$16+'Forecasting sheet'!$B$17,'Forecasting sheet'!$B$16+'Forecasting sheet'!$B$17,'Local weather Data'!$D38),'Local weather Data'!$D38),$D38)</f>
        <v>32</v>
      </c>
      <c r="W38" s="3">
        <f>IF($A38&gt;'Forecasting sheet'!$B$13,IF($A38&lt;'Forecasting sheet'!$B$15,IF($E38&lt;'Forecasting sheet'!$B$16,'Forecasting sheet'!$B$16,'Local weather Data'!$E38),$E38),$E38)</f>
        <v>9</v>
      </c>
      <c r="X38" s="4">
        <f>IF($V38-'Forecasting sheet'!$B$7&lt;0,0,IF($W38&gt;'Forecasting sheet'!$B$7,($V38+$W38)/2-'Forecasting sheet'!$B$7,($V38+'Forecasting sheet'!$B$7)/2-'Forecasting sheet'!$B$7))</f>
        <v>0</v>
      </c>
      <c r="Y38" s="2">
        <f t="shared" si="1"/>
        <v>0</v>
      </c>
      <c r="Z38" s="2">
        <f>SUM(X$2:X38)</f>
        <v>0</v>
      </c>
      <c r="AA38" s="2">
        <f>SUM(Y$2:Y38)</f>
        <v>0</v>
      </c>
      <c r="AD38" s="3">
        <f>IF($A38&gt;'Forecasting sheet'!$B$13,IF($A38&lt;'Forecasting sheet'!$B$15,IF($D38+'Forecasting sheet'!$B$9&lt;'Forecasting sheet'!$B$16+'Forecasting sheet'!$B$17,'Forecasting sheet'!$B$16+'Forecasting sheet'!$B$17,'Local weather Data'!$D38+'Forecasting sheet'!$B$9),'Local weather Data'!$D38+'Forecasting sheet'!$B$9),$D38+'Forecasting sheet'!$B$9)</f>
        <v>37</v>
      </c>
      <c r="AE38" s="3">
        <f>IF($A38&gt;'Forecasting sheet'!$B$13,IF($A38&lt;'Forecasting sheet'!$B$15,IF($E38+'Forecasting sheet'!$B$9&lt;'Forecasting sheet'!$B$16,'Forecasting sheet'!$B$16,'Local weather Data'!$E38+'Forecasting sheet'!$B$9),$E38+'Forecasting sheet'!$B$9),$E38+'Forecasting sheet'!$B$9)</f>
        <v>14</v>
      </c>
      <c r="AF38" s="4">
        <f>IF($AD38-'Forecasting sheet'!$B$7&lt;0,0,IF($AE38&gt;'Forecasting sheet'!$B$7,($AD38+$AE38)/2-'Forecasting sheet'!$B$7,($AD38+'Forecasting sheet'!$B$7)/2-'Forecasting sheet'!$B$7))</f>
        <v>0</v>
      </c>
      <c r="AG38" s="2">
        <f t="shared" si="4"/>
        <v>0</v>
      </c>
      <c r="AH38" s="2">
        <f>SUM(AF$2:AF38)</f>
        <v>0</v>
      </c>
      <c r="AI38" s="2">
        <f>SUM(AG$2:AG38)</f>
        <v>0</v>
      </c>
    </row>
    <row r="39" spans="1:35" x14ac:dyDescent="0.25">
      <c r="A39" s="5">
        <v>40946</v>
      </c>
      <c r="B39">
        <v>38</v>
      </c>
      <c r="C39" s="52">
        <v>10.18333333333333</v>
      </c>
      <c r="D39" s="53">
        <v>32</v>
      </c>
      <c r="E39" s="53">
        <v>10</v>
      </c>
      <c r="F39" s="4">
        <f>IF(D39-'Forecasting sheet'!$B$7&lt;0,0,IF(E39&gt;'Forecasting sheet'!$B$7,(D39+E39)/2-'Forecasting sheet'!$B$7,(D39+'Forecasting sheet'!$B$7)/2-'Forecasting sheet'!$B$7))</f>
        <v>0</v>
      </c>
      <c r="G39" s="2">
        <f t="shared" si="6"/>
        <v>0</v>
      </c>
      <c r="H39" s="2">
        <f>SUM(F$2:F39)</f>
        <v>0</v>
      </c>
      <c r="I39" s="2">
        <f>SUM(G$2:G39)</f>
        <v>0</v>
      </c>
      <c r="K39" s="4">
        <f>IF($D39+'Forecasting sheet'!$B$9-'Forecasting sheet'!$B$7&lt;0,0,IF($E39+'Forecasting sheet'!$B$9&gt;'Forecasting sheet'!$B$7,($D39+'Forecasting sheet'!$B$9+$E39+'Forecasting sheet'!$B$9)/2-'Forecasting sheet'!$B$7,($D39+'Forecasting sheet'!$B$9+'Forecasting sheet'!$B$7)/2-'Forecasting sheet'!$B$7))</f>
        <v>0</v>
      </c>
      <c r="L39" s="2">
        <f t="shared" si="2"/>
        <v>0</v>
      </c>
      <c r="M39" s="2">
        <f>SUM(K$2:K39)</f>
        <v>0</v>
      </c>
      <c r="N39" s="2">
        <f>SUM(L$2:L39)</f>
        <v>0</v>
      </c>
      <c r="P39" s="4">
        <f>IF($D39-'Forecasting sheet'!$B$9-'Forecasting sheet'!$B$7&lt;0,0,IF($E39-'Forecasting sheet'!$B$9&gt;'Forecasting sheet'!$B$7,($D39-'Forecasting sheet'!$B$9+$E39-'Forecasting sheet'!$B$9)/2-'Forecasting sheet'!$B$7,($D39-'Forecasting sheet'!$B$9+'Forecasting sheet'!$B$7)/2-'Forecasting sheet'!$B$7))</f>
        <v>0</v>
      </c>
      <c r="Q39" s="2">
        <f t="shared" si="3"/>
        <v>0</v>
      </c>
      <c r="R39" s="2">
        <f>SUM(P$2:P39)</f>
        <v>0</v>
      </c>
      <c r="S39" s="2">
        <f>SUM(Q$2:Q39)</f>
        <v>0</v>
      </c>
      <c r="V39" s="3">
        <f>IF($A39&gt;'Forecasting sheet'!$B$13,IF($A39&lt;'Forecasting sheet'!$B$15,IF($D39&lt;'Forecasting sheet'!$B$16+'Forecasting sheet'!$B$17,'Forecasting sheet'!$B$16+'Forecasting sheet'!$B$17,'Local weather Data'!$D39),'Local weather Data'!$D39),$D39)</f>
        <v>32</v>
      </c>
      <c r="W39" s="3">
        <f>IF($A39&gt;'Forecasting sheet'!$B$13,IF($A39&lt;'Forecasting sheet'!$B$15,IF($E39&lt;'Forecasting sheet'!$B$16,'Forecasting sheet'!$B$16,'Local weather Data'!$E39),$E39),$E39)</f>
        <v>10</v>
      </c>
      <c r="X39" s="4">
        <f>IF($V39-'Forecasting sheet'!$B$7&lt;0,0,IF($W39&gt;'Forecasting sheet'!$B$7,($V39+$W39)/2-'Forecasting sheet'!$B$7,($V39+'Forecasting sheet'!$B$7)/2-'Forecasting sheet'!$B$7))</f>
        <v>0</v>
      </c>
      <c r="Y39" s="2">
        <f t="shared" si="1"/>
        <v>0</v>
      </c>
      <c r="Z39" s="2">
        <f>SUM(X$2:X39)</f>
        <v>0</v>
      </c>
      <c r="AA39" s="2">
        <f>SUM(Y$2:Y39)</f>
        <v>0</v>
      </c>
      <c r="AD39" s="3">
        <f>IF($A39&gt;'Forecasting sheet'!$B$13,IF($A39&lt;'Forecasting sheet'!$B$15,IF($D39+'Forecasting sheet'!$B$9&lt;'Forecasting sheet'!$B$16+'Forecasting sheet'!$B$17,'Forecasting sheet'!$B$16+'Forecasting sheet'!$B$17,'Local weather Data'!$D39+'Forecasting sheet'!$B$9),'Local weather Data'!$D39+'Forecasting sheet'!$B$9),$D39+'Forecasting sheet'!$B$9)</f>
        <v>37</v>
      </c>
      <c r="AE39" s="3">
        <f>IF($A39&gt;'Forecasting sheet'!$B$13,IF($A39&lt;'Forecasting sheet'!$B$15,IF($E39+'Forecasting sheet'!$B$9&lt;'Forecasting sheet'!$B$16,'Forecasting sheet'!$B$16,'Local weather Data'!$E39+'Forecasting sheet'!$B$9),$E39+'Forecasting sheet'!$B$9),$E39+'Forecasting sheet'!$B$9)</f>
        <v>15</v>
      </c>
      <c r="AF39" s="4">
        <f>IF($AD39-'Forecasting sheet'!$B$7&lt;0,0,IF($AE39&gt;'Forecasting sheet'!$B$7,($AD39+$AE39)/2-'Forecasting sheet'!$B$7,($AD39+'Forecasting sheet'!$B$7)/2-'Forecasting sheet'!$B$7))</f>
        <v>0</v>
      </c>
      <c r="AG39" s="2">
        <f t="shared" si="4"/>
        <v>0</v>
      </c>
      <c r="AH39" s="2">
        <f>SUM(AF$2:AF39)</f>
        <v>0</v>
      </c>
      <c r="AI39" s="2">
        <f>SUM(AG$2:AG39)</f>
        <v>0</v>
      </c>
    </row>
    <row r="40" spans="1:35" x14ac:dyDescent="0.25">
      <c r="A40" s="5">
        <v>40947</v>
      </c>
      <c r="B40">
        <v>39</v>
      </c>
      <c r="C40" s="52">
        <v>10.216666666666667</v>
      </c>
      <c r="D40" s="53">
        <v>32</v>
      </c>
      <c r="E40" s="53">
        <v>10</v>
      </c>
      <c r="F40" s="4">
        <f>IF(D40-'Forecasting sheet'!$B$7&lt;0,0,IF(E40&gt;'Forecasting sheet'!$B$7,(D40+E40)/2-'Forecasting sheet'!$B$7,(D40+'Forecasting sheet'!$B$7)/2-'Forecasting sheet'!$B$7))</f>
        <v>0</v>
      </c>
      <c r="G40" s="2">
        <f t="shared" si="6"/>
        <v>0</v>
      </c>
      <c r="H40" s="2">
        <f>SUM(F$2:F40)</f>
        <v>0</v>
      </c>
      <c r="I40" s="2">
        <f>SUM(G$2:G40)</f>
        <v>0</v>
      </c>
      <c r="K40" s="4">
        <f>IF($D40+'Forecasting sheet'!$B$9-'Forecasting sheet'!$B$7&lt;0,0,IF($E40+'Forecasting sheet'!$B$9&gt;'Forecasting sheet'!$B$7,($D40+'Forecasting sheet'!$B$9+$E40+'Forecasting sheet'!$B$9)/2-'Forecasting sheet'!$B$7,($D40+'Forecasting sheet'!$B$9+'Forecasting sheet'!$B$7)/2-'Forecasting sheet'!$B$7))</f>
        <v>0</v>
      </c>
      <c r="L40" s="2">
        <f t="shared" si="2"/>
        <v>0</v>
      </c>
      <c r="M40" s="2">
        <f>SUM(K$2:K40)</f>
        <v>0</v>
      </c>
      <c r="N40" s="2">
        <f>SUM(L$2:L40)</f>
        <v>0</v>
      </c>
      <c r="P40" s="4">
        <f>IF($D40-'Forecasting sheet'!$B$9-'Forecasting sheet'!$B$7&lt;0,0,IF($E40-'Forecasting sheet'!$B$9&gt;'Forecasting sheet'!$B$7,($D40-'Forecasting sheet'!$B$9+$E40-'Forecasting sheet'!$B$9)/2-'Forecasting sheet'!$B$7,($D40-'Forecasting sheet'!$B$9+'Forecasting sheet'!$B$7)/2-'Forecasting sheet'!$B$7))</f>
        <v>0</v>
      </c>
      <c r="Q40" s="2">
        <f t="shared" si="3"/>
        <v>0</v>
      </c>
      <c r="R40" s="2">
        <f>SUM(P$2:P40)</f>
        <v>0</v>
      </c>
      <c r="S40" s="2">
        <f>SUM(Q$2:Q40)</f>
        <v>0</v>
      </c>
      <c r="V40" s="3">
        <f>IF($A40&gt;'Forecasting sheet'!$B$13,IF($A40&lt;'Forecasting sheet'!$B$15,IF($D40&lt;'Forecasting sheet'!$B$16+'Forecasting sheet'!$B$17,'Forecasting sheet'!$B$16+'Forecasting sheet'!$B$17,'Local weather Data'!$D40),'Local weather Data'!$D40),$D40)</f>
        <v>32</v>
      </c>
      <c r="W40" s="3">
        <f>IF($A40&gt;'Forecasting sheet'!$B$13,IF($A40&lt;'Forecasting sheet'!$B$15,IF($E40&lt;'Forecasting sheet'!$B$16,'Forecasting sheet'!$B$16,'Local weather Data'!$E40),$E40),$E40)</f>
        <v>10</v>
      </c>
      <c r="X40" s="4">
        <f>IF($V40-'Forecasting sheet'!$B$7&lt;0,0,IF($W40&gt;'Forecasting sheet'!$B$7,($V40+$W40)/2-'Forecasting sheet'!$B$7,($V40+'Forecasting sheet'!$B$7)/2-'Forecasting sheet'!$B$7))</f>
        <v>0</v>
      </c>
      <c r="Y40" s="2">
        <f t="shared" si="1"/>
        <v>0</v>
      </c>
      <c r="Z40" s="2">
        <f>SUM(X$2:X40)</f>
        <v>0</v>
      </c>
      <c r="AA40" s="2">
        <f>SUM(Y$2:Y40)</f>
        <v>0</v>
      </c>
      <c r="AD40" s="3">
        <f>IF($A40&gt;'Forecasting sheet'!$B$13,IF($A40&lt;'Forecasting sheet'!$B$15,IF($D40+'Forecasting sheet'!$B$9&lt;'Forecasting sheet'!$B$16+'Forecasting sheet'!$B$17,'Forecasting sheet'!$B$16+'Forecasting sheet'!$B$17,'Local weather Data'!$D40+'Forecasting sheet'!$B$9),'Local weather Data'!$D40+'Forecasting sheet'!$B$9),$D40+'Forecasting sheet'!$B$9)</f>
        <v>37</v>
      </c>
      <c r="AE40" s="3">
        <f>IF($A40&gt;'Forecasting sheet'!$B$13,IF($A40&lt;'Forecasting sheet'!$B$15,IF($E40+'Forecasting sheet'!$B$9&lt;'Forecasting sheet'!$B$16,'Forecasting sheet'!$B$16,'Local weather Data'!$E40+'Forecasting sheet'!$B$9),$E40+'Forecasting sheet'!$B$9),$E40+'Forecasting sheet'!$B$9)</f>
        <v>15</v>
      </c>
      <c r="AF40" s="4">
        <f>IF($AD40-'Forecasting sheet'!$B$7&lt;0,0,IF($AE40&gt;'Forecasting sheet'!$B$7,($AD40+$AE40)/2-'Forecasting sheet'!$B$7,($AD40+'Forecasting sheet'!$B$7)/2-'Forecasting sheet'!$B$7))</f>
        <v>0</v>
      </c>
      <c r="AG40" s="2">
        <f t="shared" si="4"/>
        <v>0</v>
      </c>
      <c r="AH40" s="2">
        <f>SUM(AF$2:AF40)</f>
        <v>0</v>
      </c>
      <c r="AI40" s="2">
        <f>SUM(AG$2:AG40)</f>
        <v>0</v>
      </c>
    </row>
    <row r="41" spans="1:35" x14ac:dyDescent="0.25">
      <c r="A41" s="5">
        <v>40948</v>
      </c>
      <c r="B41">
        <v>40</v>
      </c>
      <c r="C41" s="52">
        <v>10.266666666666666</v>
      </c>
      <c r="D41" s="53">
        <v>32</v>
      </c>
      <c r="E41" s="53">
        <v>10</v>
      </c>
      <c r="F41" s="4">
        <f>IF(D41-'Forecasting sheet'!$B$7&lt;0,0,IF(E41&gt;'Forecasting sheet'!$B$7,(D41+E41)/2-'Forecasting sheet'!$B$7,(D41+'Forecasting sheet'!$B$7)/2-'Forecasting sheet'!$B$7))</f>
        <v>0</v>
      </c>
      <c r="G41" s="2">
        <f t="shared" si="6"/>
        <v>0</v>
      </c>
      <c r="H41" s="2">
        <f>SUM(F$2:F41)</f>
        <v>0</v>
      </c>
      <c r="I41" s="2">
        <f>SUM(G$2:G41)</f>
        <v>0</v>
      </c>
      <c r="K41" s="4">
        <f>IF($D41+'Forecasting sheet'!$B$9-'Forecasting sheet'!$B$7&lt;0,0,IF($E41+'Forecasting sheet'!$B$9&gt;'Forecasting sheet'!$B$7,($D41+'Forecasting sheet'!$B$9+$E41+'Forecasting sheet'!$B$9)/2-'Forecasting sheet'!$B$7,($D41+'Forecasting sheet'!$B$9+'Forecasting sheet'!$B$7)/2-'Forecasting sheet'!$B$7))</f>
        <v>0</v>
      </c>
      <c r="L41" s="2">
        <f t="shared" si="2"/>
        <v>0</v>
      </c>
      <c r="M41" s="2">
        <f>SUM(K$2:K41)</f>
        <v>0</v>
      </c>
      <c r="N41" s="2">
        <f>SUM(L$2:L41)</f>
        <v>0</v>
      </c>
      <c r="P41" s="4">
        <f>IF($D41-'Forecasting sheet'!$B$9-'Forecasting sheet'!$B$7&lt;0,0,IF($E41-'Forecasting sheet'!$B$9&gt;'Forecasting sheet'!$B$7,($D41-'Forecasting sheet'!$B$9+$E41-'Forecasting sheet'!$B$9)/2-'Forecasting sheet'!$B$7,($D41-'Forecasting sheet'!$B$9+'Forecasting sheet'!$B$7)/2-'Forecasting sheet'!$B$7))</f>
        <v>0</v>
      </c>
      <c r="Q41" s="2">
        <f t="shared" si="3"/>
        <v>0</v>
      </c>
      <c r="R41" s="2">
        <f>SUM(P$2:P41)</f>
        <v>0</v>
      </c>
      <c r="S41" s="2">
        <f>SUM(Q$2:Q41)</f>
        <v>0</v>
      </c>
      <c r="V41" s="3">
        <f>IF($A41&gt;'Forecasting sheet'!$B$13,IF($A41&lt;'Forecasting sheet'!$B$15,IF($D41&lt;'Forecasting sheet'!$B$16+'Forecasting sheet'!$B$17,'Forecasting sheet'!$B$16+'Forecasting sheet'!$B$17,'Local weather Data'!$D41),'Local weather Data'!$D41),$D41)</f>
        <v>32</v>
      </c>
      <c r="W41" s="3">
        <f>IF($A41&gt;'Forecasting sheet'!$B$13,IF($A41&lt;'Forecasting sheet'!$B$15,IF($E41&lt;'Forecasting sheet'!$B$16,'Forecasting sheet'!$B$16,'Local weather Data'!$E41),$E41),$E41)</f>
        <v>10</v>
      </c>
      <c r="X41" s="4">
        <f>IF($V41-'Forecasting sheet'!$B$7&lt;0,0,IF($W41&gt;'Forecasting sheet'!$B$7,($V41+$W41)/2-'Forecasting sheet'!$B$7,($V41+'Forecasting sheet'!$B$7)/2-'Forecasting sheet'!$B$7))</f>
        <v>0</v>
      </c>
      <c r="Y41" s="2">
        <f t="shared" si="1"/>
        <v>0</v>
      </c>
      <c r="Z41" s="2">
        <f>SUM(X$2:X41)</f>
        <v>0</v>
      </c>
      <c r="AA41" s="2">
        <f>SUM(Y$2:Y41)</f>
        <v>0</v>
      </c>
      <c r="AD41" s="3">
        <f>IF($A41&gt;'Forecasting sheet'!$B$13,IF($A41&lt;'Forecasting sheet'!$B$15,IF($D41+'Forecasting sheet'!$B$9&lt;'Forecasting sheet'!$B$16+'Forecasting sheet'!$B$17,'Forecasting sheet'!$B$16+'Forecasting sheet'!$B$17,'Local weather Data'!$D41+'Forecasting sheet'!$B$9),'Local weather Data'!$D41+'Forecasting sheet'!$B$9),$D41+'Forecasting sheet'!$B$9)</f>
        <v>37</v>
      </c>
      <c r="AE41" s="3">
        <f>IF($A41&gt;'Forecasting sheet'!$B$13,IF($A41&lt;'Forecasting sheet'!$B$15,IF($E41+'Forecasting sheet'!$B$9&lt;'Forecasting sheet'!$B$16,'Forecasting sheet'!$B$16,'Local weather Data'!$E41+'Forecasting sheet'!$B$9),$E41+'Forecasting sheet'!$B$9),$E41+'Forecasting sheet'!$B$9)</f>
        <v>15</v>
      </c>
      <c r="AF41" s="4">
        <f>IF($AD41-'Forecasting sheet'!$B$7&lt;0,0,IF($AE41&gt;'Forecasting sheet'!$B$7,($AD41+$AE41)/2-'Forecasting sheet'!$B$7,($AD41+'Forecasting sheet'!$B$7)/2-'Forecasting sheet'!$B$7))</f>
        <v>0</v>
      </c>
      <c r="AG41" s="2">
        <f t="shared" si="4"/>
        <v>0</v>
      </c>
      <c r="AH41" s="2">
        <f>SUM(AF$2:AF41)</f>
        <v>0</v>
      </c>
      <c r="AI41" s="2">
        <f>SUM(AG$2:AG41)</f>
        <v>0</v>
      </c>
    </row>
    <row r="42" spans="1:35" x14ac:dyDescent="0.25">
      <c r="A42" s="5">
        <v>40949</v>
      </c>
      <c r="B42">
        <v>41</v>
      </c>
      <c r="C42" s="52">
        <v>10.316666666666663</v>
      </c>
      <c r="D42" s="53">
        <v>33</v>
      </c>
      <c r="E42" s="53">
        <v>10</v>
      </c>
      <c r="F42" s="4">
        <f>IF(D42-'Forecasting sheet'!$B$7&lt;0,0,IF(E42&gt;'Forecasting sheet'!$B$7,(D42+E42)/2-'Forecasting sheet'!$B$7,(D42+'Forecasting sheet'!$B$7)/2-'Forecasting sheet'!$B$7))</f>
        <v>0</v>
      </c>
      <c r="G42" s="2">
        <f t="shared" si="6"/>
        <v>0</v>
      </c>
      <c r="H42" s="2">
        <f>SUM(F$2:F42)</f>
        <v>0</v>
      </c>
      <c r="I42" s="2">
        <f>SUM(G$2:G42)</f>
        <v>0</v>
      </c>
      <c r="K42" s="4">
        <f>IF($D42+'Forecasting sheet'!$B$9-'Forecasting sheet'!$B$7&lt;0,0,IF($E42+'Forecasting sheet'!$B$9&gt;'Forecasting sheet'!$B$7,($D42+'Forecasting sheet'!$B$9+$E42+'Forecasting sheet'!$B$9)/2-'Forecasting sheet'!$B$7,($D42+'Forecasting sheet'!$B$9+'Forecasting sheet'!$B$7)/2-'Forecasting sheet'!$B$7))</f>
        <v>0</v>
      </c>
      <c r="L42" s="2">
        <f t="shared" si="2"/>
        <v>0</v>
      </c>
      <c r="M42" s="2">
        <f>SUM(K$2:K42)</f>
        <v>0</v>
      </c>
      <c r="N42" s="2">
        <f>SUM(L$2:L42)</f>
        <v>0</v>
      </c>
      <c r="P42" s="4">
        <f>IF($D42-'Forecasting sheet'!$B$9-'Forecasting sheet'!$B$7&lt;0,0,IF($E42-'Forecasting sheet'!$B$9&gt;'Forecasting sheet'!$B$7,($D42-'Forecasting sheet'!$B$9+$E42-'Forecasting sheet'!$B$9)/2-'Forecasting sheet'!$B$7,($D42-'Forecasting sheet'!$B$9+'Forecasting sheet'!$B$7)/2-'Forecasting sheet'!$B$7))</f>
        <v>0</v>
      </c>
      <c r="Q42" s="2">
        <f t="shared" si="3"/>
        <v>0</v>
      </c>
      <c r="R42" s="2">
        <f>SUM(P$2:P42)</f>
        <v>0</v>
      </c>
      <c r="S42" s="2">
        <f>SUM(Q$2:Q42)</f>
        <v>0</v>
      </c>
      <c r="V42" s="3">
        <f>IF($A42&gt;'Forecasting sheet'!$B$13,IF($A42&lt;'Forecasting sheet'!$B$15,IF($D42&lt;'Forecasting sheet'!$B$16+'Forecasting sheet'!$B$17,'Forecasting sheet'!$B$16+'Forecasting sheet'!$B$17,'Local weather Data'!$D42),'Local weather Data'!$D42),$D42)</f>
        <v>33</v>
      </c>
      <c r="W42" s="3">
        <f>IF($A42&gt;'Forecasting sheet'!$B$13,IF($A42&lt;'Forecasting sheet'!$B$15,IF($E42&lt;'Forecasting sheet'!$B$16,'Forecasting sheet'!$B$16,'Local weather Data'!$E42),$E42),$E42)</f>
        <v>10</v>
      </c>
      <c r="X42" s="4">
        <f>IF($V42-'Forecasting sheet'!$B$7&lt;0,0,IF($W42&gt;'Forecasting sheet'!$B$7,($V42+$W42)/2-'Forecasting sheet'!$B$7,($V42+'Forecasting sheet'!$B$7)/2-'Forecasting sheet'!$B$7))</f>
        <v>0</v>
      </c>
      <c r="Y42" s="2">
        <f t="shared" si="1"/>
        <v>0</v>
      </c>
      <c r="Z42" s="2">
        <f>SUM(X$2:X42)</f>
        <v>0</v>
      </c>
      <c r="AA42" s="2">
        <f>SUM(Y$2:Y42)</f>
        <v>0</v>
      </c>
      <c r="AD42" s="3">
        <f>IF($A42&gt;'Forecasting sheet'!$B$13,IF($A42&lt;'Forecasting sheet'!$B$15,IF($D42+'Forecasting sheet'!$B$9&lt;'Forecasting sheet'!$B$16+'Forecasting sheet'!$B$17,'Forecasting sheet'!$B$16+'Forecasting sheet'!$B$17,'Local weather Data'!$D42+'Forecasting sheet'!$B$9),'Local weather Data'!$D42+'Forecasting sheet'!$B$9),$D42+'Forecasting sheet'!$B$9)</f>
        <v>38</v>
      </c>
      <c r="AE42" s="3">
        <f>IF($A42&gt;'Forecasting sheet'!$B$13,IF($A42&lt;'Forecasting sheet'!$B$15,IF($E42+'Forecasting sheet'!$B$9&lt;'Forecasting sheet'!$B$16,'Forecasting sheet'!$B$16,'Local weather Data'!$E42+'Forecasting sheet'!$B$9),$E42+'Forecasting sheet'!$B$9),$E42+'Forecasting sheet'!$B$9)</f>
        <v>15</v>
      </c>
      <c r="AF42" s="4">
        <f>IF($AD42-'Forecasting sheet'!$B$7&lt;0,0,IF($AE42&gt;'Forecasting sheet'!$B$7,($AD42+$AE42)/2-'Forecasting sheet'!$B$7,($AD42+'Forecasting sheet'!$B$7)/2-'Forecasting sheet'!$B$7))</f>
        <v>0</v>
      </c>
      <c r="AG42" s="2">
        <f t="shared" si="4"/>
        <v>0</v>
      </c>
      <c r="AH42" s="2">
        <f>SUM(AF$2:AF42)</f>
        <v>0</v>
      </c>
      <c r="AI42" s="2">
        <f>SUM(AG$2:AG42)</f>
        <v>0</v>
      </c>
    </row>
    <row r="43" spans="1:35" x14ac:dyDescent="0.25">
      <c r="A43" s="5">
        <v>40950</v>
      </c>
      <c r="B43">
        <v>42</v>
      </c>
      <c r="C43" s="52">
        <v>10.350000000000001</v>
      </c>
      <c r="D43" s="53">
        <v>33</v>
      </c>
      <c r="E43" s="53">
        <v>10</v>
      </c>
      <c r="F43" s="4">
        <f>IF(D43-'Forecasting sheet'!$B$7&lt;0,0,IF(E43&gt;'Forecasting sheet'!$B$7,(D43+E43)/2-'Forecasting sheet'!$B$7,(D43+'Forecasting sheet'!$B$7)/2-'Forecasting sheet'!$B$7))</f>
        <v>0</v>
      </c>
      <c r="G43" s="2">
        <f t="shared" si="6"/>
        <v>0</v>
      </c>
      <c r="H43" s="2">
        <f>SUM(F$2:F43)</f>
        <v>0</v>
      </c>
      <c r="I43" s="2">
        <f>SUM(G$2:G43)</f>
        <v>0</v>
      </c>
      <c r="K43" s="4">
        <f>IF($D43+'Forecasting sheet'!$B$9-'Forecasting sheet'!$B$7&lt;0,0,IF($E43+'Forecasting sheet'!$B$9&gt;'Forecasting sheet'!$B$7,($D43+'Forecasting sheet'!$B$9+$E43+'Forecasting sheet'!$B$9)/2-'Forecasting sheet'!$B$7,($D43+'Forecasting sheet'!$B$9+'Forecasting sheet'!$B$7)/2-'Forecasting sheet'!$B$7))</f>
        <v>0</v>
      </c>
      <c r="L43" s="2">
        <f t="shared" si="2"/>
        <v>0</v>
      </c>
      <c r="M43" s="2">
        <f>SUM(K$2:K43)</f>
        <v>0</v>
      </c>
      <c r="N43" s="2">
        <f>SUM(L$2:L43)</f>
        <v>0</v>
      </c>
      <c r="P43" s="4">
        <f>IF($D43-'Forecasting sheet'!$B$9-'Forecasting sheet'!$B$7&lt;0,0,IF($E43-'Forecasting sheet'!$B$9&gt;'Forecasting sheet'!$B$7,($D43-'Forecasting sheet'!$B$9+$E43-'Forecasting sheet'!$B$9)/2-'Forecasting sheet'!$B$7,($D43-'Forecasting sheet'!$B$9+'Forecasting sheet'!$B$7)/2-'Forecasting sheet'!$B$7))</f>
        <v>0</v>
      </c>
      <c r="Q43" s="2">
        <f t="shared" si="3"/>
        <v>0</v>
      </c>
      <c r="R43" s="2">
        <f>SUM(P$2:P43)</f>
        <v>0</v>
      </c>
      <c r="S43" s="2">
        <f>SUM(Q$2:Q43)</f>
        <v>0</v>
      </c>
      <c r="V43" s="3">
        <f>IF($A43&gt;'Forecasting sheet'!$B$13,IF($A43&lt;'Forecasting sheet'!$B$15,IF($D43&lt;'Forecasting sheet'!$B$16+'Forecasting sheet'!$B$17,'Forecasting sheet'!$B$16+'Forecasting sheet'!$B$17,'Local weather Data'!$D43),'Local weather Data'!$D43),$D43)</f>
        <v>33</v>
      </c>
      <c r="W43" s="3">
        <f>IF($A43&gt;'Forecasting sheet'!$B$13,IF($A43&lt;'Forecasting sheet'!$B$15,IF($E43&lt;'Forecasting sheet'!$B$16,'Forecasting sheet'!$B$16,'Local weather Data'!$E43),$E43),$E43)</f>
        <v>10</v>
      </c>
      <c r="X43" s="4">
        <f>IF($V43-'Forecasting sheet'!$B$7&lt;0,0,IF($W43&gt;'Forecasting sheet'!$B$7,($V43+$W43)/2-'Forecasting sheet'!$B$7,($V43+'Forecasting sheet'!$B$7)/2-'Forecasting sheet'!$B$7))</f>
        <v>0</v>
      </c>
      <c r="Y43" s="2">
        <f t="shared" si="1"/>
        <v>0</v>
      </c>
      <c r="Z43" s="2">
        <f>SUM(X$2:X43)</f>
        <v>0</v>
      </c>
      <c r="AA43" s="2">
        <f>SUM(Y$2:Y43)</f>
        <v>0</v>
      </c>
      <c r="AD43" s="3">
        <f>IF($A43&gt;'Forecasting sheet'!$B$13,IF($A43&lt;'Forecasting sheet'!$B$15,IF($D43+'Forecasting sheet'!$B$9&lt;'Forecasting sheet'!$B$16+'Forecasting sheet'!$B$17,'Forecasting sheet'!$B$16+'Forecasting sheet'!$B$17,'Local weather Data'!$D43+'Forecasting sheet'!$B$9),'Local weather Data'!$D43+'Forecasting sheet'!$B$9),$D43+'Forecasting sheet'!$B$9)</f>
        <v>38</v>
      </c>
      <c r="AE43" s="3">
        <f>IF($A43&gt;'Forecasting sheet'!$B$13,IF($A43&lt;'Forecasting sheet'!$B$15,IF($E43+'Forecasting sheet'!$B$9&lt;'Forecasting sheet'!$B$16,'Forecasting sheet'!$B$16,'Local weather Data'!$E43+'Forecasting sheet'!$B$9),$E43+'Forecasting sheet'!$B$9),$E43+'Forecasting sheet'!$B$9)</f>
        <v>15</v>
      </c>
      <c r="AF43" s="4">
        <f>IF($AD43-'Forecasting sheet'!$B$7&lt;0,0,IF($AE43&gt;'Forecasting sheet'!$B$7,($AD43+$AE43)/2-'Forecasting sheet'!$B$7,($AD43+'Forecasting sheet'!$B$7)/2-'Forecasting sheet'!$B$7))</f>
        <v>0</v>
      </c>
      <c r="AG43" s="2">
        <f t="shared" si="4"/>
        <v>0</v>
      </c>
      <c r="AH43" s="2">
        <f>SUM(AF$2:AF43)</f>
        <v>0</v>
      </c>
      <c r="AI43" s="2">
        <f>SUM(AG$2:AG43)</f>
        <v>0</v>
      </c>
    </row>
    <row r="44" spans="1:35" x14ac:dyDescent="0.25">
      <c r="A44" s="5">
        <v>40951</v>
      </c>
      <c r="B44">
        <v>43</v>
      </c>
      <c r="C44" s="52">
        <v>10.416666666666668</v>
      </c>
      <c r="D44" s="53">
        <v>33</v>
      </c>
      <c r="E44" s="53">
        <v>11</v>
      </c>
      <c r="F44" s="4">
        <f>IF(D44-'Forecasting sheet'!$B$7&lt;0,0,IF(E44&gt;'Forecasting sheet'!$B$7,(D44+E44)/2-'Forecasting sheet'!$B$7,(D44+'Forecasting sheet'!$B$7)/2-'Forecasting sheet'!$B$7))</f>
        <v>0</v>
      </c>
      <c r="G44" s="2">
        <f t="shared" si="6"/>
        <v>0</v>
      </c>
      <c r="H44" s="2">
        <f>SUM(F$2:F44)</f>
        <v>0</v>
      </c>
      <c r="I44" s="2">
        <f>SUM(G$2:G44)</f>
        <v>0</v>
      </c>
      <c r="K44" s="4">
        <f>IF($D44+'Forecasting sheet'!$B$9-'Forecasting sheet'!$B$7&lt;0,0,IF($E44+'Forecasting sheet'!$B$9&gt;'Forecasting sheet'!$B$7,($D44+'Forecasting sheet'!$B$9+$E44+'Forecasting sheet'!$B$9)/2-'Forecasting sheet'!$B$7,($D44+'Forecasting sheet'!$B$9+'Forecasting sheet'!$B$7)/2-'Forecasting sheet'!$B$7))</f>
        <v>0</v>
      </c>
      <c r="L44" s="2">
        <f t="shared" si="2"/>
        <v>0</v>
      </c>
      <c r="M44" s="2">
        <f>SUM(K$2:K44)</f>
        <v>0</v>
      </c>
      <c r="N44" s="2">
        <f>SUM(L$2:L44)</f>
        <v>0</v>
      </c>
      <c r="P44" s="4">
        <f>IF($D44-'Forecasting sheet'!$B$9-'Forecasting sheet'!$B$7&lt;0,0,IF($E44-'Forecasting sheet'!$B$9&gt;'Forecasting sheet'!$B$7,($D44-'Forecasting sheet'!$B$9+$E44-'Forecasting sheet'!$B$9)/2-'Forecasting sheet'!$B$7,($D44-'Forecasting sheet'!$B$9+'Forecasting sheet'!$B$7)/2-'Forecasting sheet'!$B$7))</f>
        <v>0</v>
      </c>
      <c r="Q44" s="2">
        <f t="shared" si="3"/>
        <v>0</v>
      </c>
      <c r="R44" s="2">
        <f>SUM(P$2:P44)</f>
        <v>0</v>
      </c>
      <c r="S44" s="2">
        <f>SUM(Q$2:Q44)</f>
        <v>0</v>
      </c>
      <c r="V44" s="3">
        <f>IF($A44&gt;'Forecasting sheet'!$B$13,IF($A44&lt;'Forecasting sheet'!$B$15,IF($D44&lt;'Forecasting sheet'!$B$16+'Forecasting sheet'!$B$17,'Forecasting sheet'!$B$16+'Forecasting sheet'!$B$17,'Local weather Data'!$D44),'Local weather Data'!$D44),$D44)</f>
        <v>33</v>
      </c>
      <c r="W44" s="3">
        <f>IF($A44&gt;'Forecasting sheet'!$B$13,IF($A44&lt;'Forecasting sheet'!$B$15,IF($E44&lt;'Forecasting sheet'!$B$16,'Forecasting sheet'!$B$16,'Local weather Data'!$E44),$E44),$E44)</f>
        <v>11</v>
      </c>
      <c r="X44" s="4">
        <f>IF($V44-'Forecasting sheet'!$B$7&lt;0,0,IF($W44&gt;'Forecasting sheet'!$B$7,($V44+$W44)/2-'Forecasting sheet'!$B$7,($V44+'Forecasting sheet'!$B$7)/2-'Forecasting sheet'!$B$7))</f>
        <v>0</v>
      </c>
      <c r="Y44" s="2">
        <f t="shared" si="1"/>
        <v>0</v>
      </c>
      <c r="Z44" s="2">
        <f>SUM(X$2:X44)</f>
        <v>0</v>
      </c>
      <c r="AA44" s="2">
        <f>SUM(Y$2:Y44)</f>
        <v>0</v>
      </c>
      <c r="AD44" s="3">
        <f>IF($A44&gt;'Forecasting sheet'!$B$13,IF($A44&lt;'Forecasting sheet'!$B$15,IF($D44+'Forecasting sheet'!$B$9&lt;'Forecasting sheet'!$B$16+'Forecasting sheet'!$B$17,'Forecasting sheet'!$B$16+'Forecasting sheet'!$B$17,'Local weather Data'!$D44+'Forecasting sheet'!$B$9),'Local weather Data'!$D44+'Forecasting sheet'!$B$9),$D44+'Forecasting sheet'!$B$9)</f>
        <v>38</v>
      </c>
      <c r="AE44" s="3">
        <f>IF($A44&gt;'Forecasting sheet'!$B$13,IF($A44&lt;'Forecasting sheet'!$B$15,IF($E44+'Forecasting sheet'!$B$9&lt;'Forecasting sheet'!$B$16,'Forecasting sheet'!$B$16,'Local weather Data'!$E44+'Forecasting sheet'!$B$9),$E44+'Forecasting sheet'!$B$9),$E44+'Forecasting sheet'!$B$9)</f>
        <v>16</v>
      </c>
      <c r="AF44" s="4">
        <f>IF($AD44-'Forecasting sheet'!$B$7&lt;0,0,IF($AE44&gt;'Forecasting sheet'!$B$7,($AD44+$AE44)/2-'Forecasting sheet'!$B$7,($AD44+'Forecasting sheet'!$B$7)/2-'Forecasting sheet'!$B$7))</f>
        <v>0</v>
      </c>
      <c r="AG44" s="2">
        <f t="shared" si="4"/>
        <v>0</v>
      </c>
      <c r="AH44" s="2">
        <f>SUM(AF$2:AF44)</f>
        <v>0</v>
      </c>
      <c r="AI44" s="2">
        <f>SUM(AG$2:AG44)</f>
        <v>0</v>
      </c>
    </row>
    <row r="45" spans="1:35" x14ac:dyDescent="0.25">
      <c r="A45" s="5">
        <v>40952</v>
      </c>
      <c r="B45">
        <v>44</v>
      </c>
      <c r="C45" s="52">
        <v>10.450000000000003</v>
      </c>
      <c r="D45" s="53">
        <v>33</v>
      </c>
      <c r="E45" s="53">
        <v>11</v>
      </c>
      <c r="F45" s="4">
        <f>IF(D45-'Forecasting sheet'!$B$7&lt;0,0,IF(E45&gt;'Forecasting sheet'!$B$7,(D45+E45)/2-'Forecasting sheet'!$B$7,(D45+'Forecasting sheet'!$B$7)/2-'Forecasting sheet'!$B$7))</f>
        <v>0</v>
      </c>
      <c r="G45" s="2">
        <f t="shared" si="6"/>
        <v>0</v>
      </c>
      <c r="H45" s="2">
        <f>SUM(F$2:F45)</f>
        <v>0</v>
      </c>
      <c r="I45" s="2">
        <f>SUM(G$2:G45)</f>
        <v>0</v>
      </c>
      <c r="K45" s="4">
        <f>IF($D45+'Forecasting sheet'!$B$9-'Forecasting sheet'!$B$7&lt;0,0,IF($E45+'Forecasting sheet'!$B$9&gt;'Forecasting sheet'!$B$7,($D45+'Forecasting sheet'!$B$9+$E45+'Forecasting sheet'!$B$9)/2-'Forecasting sheet'!$B$7,($D45+'Forecasting sheet'!$B$9+'Forecasting sheet'!$B$7)/2-'Forecasting sheet'!$B$7))</f>
        <v>0</v>
      </c>
      <c r="L45" s="2">
        <f t="shared" si="2"/>
        <v>0</v>
      </c>
      <c r="M45" s="2">
        <f>SUM(K$2:K45)</f>
        <v>0</v>
      </c>
      <c r="N45" s="2">
        <f>SUM(L$2:L45)</f>
        <v>0</v>
      </c>
      <c r="P45" s="4">
        <f>IF($D45-'Forecasting sheet'!$B$9-'Forecasting sheet'!$B$7&lt;0,0,IF($E45-'Forecasting sheet'!$B$9&gt;'Forecasting sheet'!$B$7,($D45-'Forecasting sheet'!$B$9+$E45-'Forecasting sheet'!$B$9)/2-'Forecasting sheet'!$B$7,($D45-'Forecasting sheet'!$B$9+'Forecasting sheet'!$B$7)/2-'Forecasting sheet'!$B$7))</f>
        <v>0</v>
      </c>
      <c r="Q45" s="2">
        <f t="shared" si="3"/>
        <v>0</v>
      </c>
      <c r="R45" s="2">
        <f>SUM(P$2:P45)</f>
        <v>0</v>
      </c>
      <c r="S45" s="2">
        <f>SUM(Q$2:Q45)</f>
        <v>0</v>
      </c>
      <c r="V45" s="3">
        <f>IF($A45&gt;'Forecasting sheet'!$B$13,IF($A45&lt;'Forecasting sheet'!$B$15,IF($D45&lt;'Forecasting sheet'!$B$16+'Forecasting sheet'!$B$17,'Forecasting sheet'!$B$16+'Forecasting sheet'!$B$17,'Local weather Data'!$D45),'Local weather Data'!$D45),$D45)</f>
        <v>33</v>
      </c>
      <c r="W45" s="3">
        <f>IF($A45&gt;'Forecasting sheet'!$B$13,IF($A45&lt;'Forecasting sheet'!$B$15,IF($E45&lt;'Forecasting sheet'!$B$16,'Forecasting sheet'!$B$16,'Local weather Data'!$E45),$E45),$E45)</f>
        <v>11</v>
      </c>
      <c r="X45" s="4">
        <f>IF($V45-'Forecasting sheet'!$B$7&lt;0,0,IF($W45&gt;'Forecasting sheet'!$B$7,($V45+$W45)/2-'Forecasting sheet'!$B$7,($V45+'Forecasting sheet'!$B$7)/2-'Forecasting sheet'!$B$7))</f>
        <v>0</v>
      </c>
      <c r="Y45" s="2">
        <f t="shared" si="1"/>
        <v>0</v>
      </c>
      <c r="Z45" s="2">
        <f>SUM(X$2:X45)</f>
        <v>0</v>
      </c>
      <c r="AA45" s="2">
        <f>SUM(Y$2:Y45)</f>
        <v>0</v>
      </c>
      <c r="AD45" s="3">
        <f>IF($A45&gt;'Forecasting sheet'!$B$13,IF($A45&lt;'Forecasting sheet'!$B$15,IF($D45+'Forecasting sheet'!$B$9&lt;'Forecasting sheet'!$B$16+'Forecasting sheet'!$B$17,'Forecasting sheet'!$B$16+'Forecasting sheet'!$B$17,'Local weather Data'!$D45+'Forecasting sheet'!$B$9),'Local weather Data'!$D45+'Forecasting sheet'!$B$9),$D45+'Forecasting sheet'!$B$9)</f>
        <v>38</v>
      </c>
      <c r="AE45" s="3">
        <f>IF($A45&gt;'Forecasting sheet'!$B$13,IF($A45&lt;'Forecasting sheet'!$B$15,IF($E45+'Forecasting sheet'!$B$9&lt;'Forecasting sheet'!$B$16,'Forecasting sheet'!$B$16,'Local weather Data'!$E45+'Forecasting sheet'!$B$9),$E45+'Forecasting sheet'!$B$9),$E45+'Forecasting sheet'!$B$9)</f>
        <v>16</v>
      </c>
      <c r="AF45" s="4">
        <f>IF($AD45-'Forecasting sheet'!$B$7&lt;0,0,IF($AE45&gt;'Forecasting sheet'!$B$7,($AD45+$AE45)/2-'Forecasting sheet'!$B$7,($AD45+'Forecasting sheet'!$B$7)/2-'Forecasting sheet'!$B$7))</f>
        <v>0</v>
      </c>
      <c r="AG45" s="2">
        <f t="shared" si="4"/>
        <v>0</v>
      </c>
      <c r="AH45" s="2">
        <f>SUM(AF$2:AF45)</f>
        <v>0</v>
      </c>
      <c r="AI45" s="2">
        <f>SUM(AG$2:AG45)</f>
        <v>0</v>
      </c>
    </row>
    <row r="46" spans="1:35" x14ac:dyDescent="0.25">
      <c r="A46" s="5">
        <v>40953</v>
      </c>
      <c r="B46">
        <v>45</v>
      </c>
      <c r="C46" s="52">
        <v>10.483333333333334</v>
      </c>
      <c r="D46" s="53">
        <v>34</v>
      </c>
      <c r="E46" s="53">
        <v>11</v>
      </c>
      <c r="F46" s="4">
        <f>IF(D46-'Forecasting sheet'!$B$7&lt;0,0,IF(E46&gt;'Forecasting sheet'!$B$7,(D46+E46)/2-'Forecasting sheet'!$B$7,(D46+'Forecasting sheet'!$B$7)/2-'Forecasting sheet'!$B$7))</f>
        <v>0</v>
      </c>
      <c r="G46" s="2">
        <f t="shared" si="6"/>
        <v>0</v>
      </c>
      <c r="H46" s="2">
        <f>SUM(F$2:F46)</f>
        <v>0</v>
      </c>
      <c r="I46" s="2">
        <f>SUM(G$2:G46)</f>
        <v>0</v>
      </c>
      <c r="K46" s="4">
        <f>IF($D46+'Forecasting sheet'!$B$9-'Forecasting sheet'!$B$7&lt;0,0,IF($E46+'Forecasting sheet'!$B$9&gt;'Forecasting sheet'!$B$7,($D46+'Forecasting sheet'!$B$9+$E46+'Forecasting sheet'!$B$9)/2-'Forecasting sheet'!$B$7,($D46+'Forecasting sheet'!$B$9+'Forecasting sheet'!$B$7)/2-'Forecasting sheet'!$B$7))</f>
        <v>0</v>
      </c>
      <c r="L46" s="2">
        <f t="shared" si="2"/>
        <v>0</v>
      </c>
      <c r="M46" s="2">
        <f>SUM(K$2:K46)</f>
        <v>0</v>
      </c>
      <c r="N46" s="2">
        <f>SUM(L$2:L46)</f>
        <v>0</v>
      </c>
      <c r="P46" s="4">
        <f>IF($D46-'Forecasting sheet'!$B$9-'Forecasting sheet'!$B$7&lt;0,0,IF($E46-'Forecasting sheet'!$B$9&gt;'Forecasting sheet'!$B$7,($D46-'Forecasting sheet'!$B$9+$E46-'Forecasting sheet'!$B$9)/2-'Forecasting sheet'!$B$7,($D46-'Forecasting sheet'!$B$9+'Forecasting sheet'!$B$7)/2-'Forecasting sheet'!$B$7))</f>
        <v>0</v>
      </c>
      <c r="Q46" s="2">
        <f t="shared" si="3"/>
        <v>0</v>
      </c>
      <c r="R46" s="2">
        <f>SUM(P$2:P46)</f>
        <v>0</v>
      </c>
      <c r="S46" s="2">
        <f>SUM(Q$2:Q46)</f>
        <v>0</v>
      </c>
      <c r="V46" s="3">
        <f>IF($A46&gt;'Forecasting sheet'!$B$13,IF($A46&lt;'Forecasting sheet'!$B$15,IF($D46&lt;'Forecasting sheet'!$B$16+'Forecasting sheet'!$B$17,'Forecasting sheet'!$B$16+'Forecasting sheet'!$B$17,'Local weather Data'!$D46),'Local weather Data'!$D46),$D46)</f>
        <v>34</v>
      </c>
      <c r="W46" s="3">
        <f>IF($A46&gt;'Forecasting sheet'!$B$13,IF($A46&lt;'Forecasting sheet'!$B$15,IF($E46&lt;'Forecasting sheet'!$B$16,'Forecasting sheet'!$B$16,'Local weather Data'!$E46),$E46),$E46)</f>
        <v>11</v>
      </c>
      <c r="X46" s="4">
        <f>IF($V46-'Forecasting sheet'!$B$7&lt;0,0,IF($W46&gt;'Forecasting sheet'!$B$7,($V46+$W46)/2-'Forecasting sheet'!$B$7,($V46+'Forecasting sheet'!$B$7)/2-'Forecasting sheet'!$B$7))</f>
        <v>0</v>
      </c>
      <c r="Y46" s="2">
        <f t="shared" si="1"/>
        <v>0</v>
      </c>
      <c r="Z46" s="2">
        <f>SUM(X$2:X46)</f>
        <v>0</v>
      </c>
      <c r="AA46" s="2">
        <f>SUM(Y$2:Y46)</f>
        <v>0</v>
      </c>
      <c r="AD46" s="3">
        <f>IF($A46&gt;'Forecasting sheet'!$B$13,IF($A46&lt;'Forecasting sheet'!$B$15,IF($D46+'Forecasting sheet'!$B$9&lt;'Forecasting sheet'!$B$16+'Forecasting sheet'!$B$17,'Forecasting sheet'!$B$16+'Forecasting sheet'!$B$17,'Local weather Data'!$D46+'Forecasting sheet'!$B$9),'Local weather Data'!$D46+'Forecasting sheet'!$B$9),$D46+'Forecasting sheet'!$B$9)</f>
        <v>39</v>
      </c>
      <c r="AE46" s="3">
        <f>IF($A46&gt;'Forecasting sheet'!$B$13,IF($A46&lt;'Forecasting sheet'!$B$15,IF($E46+'Forecasting sheet'!$B$9&lt;'Forecasting sheet'!$B$16,'Forecasting sheet'!$B$16,'Local weather Data'!$E46+'Forecasting sheet'!$B$9),$E46+'Forecasting sheet'!$B$9),$E46+'Forecasting sheet'!$B$9)</f>
        <v>16</v>
      </c>
      <c r="AF46" s="4">
        <f>IF($AD46-'Forecasting sheet'!$B$7&lt;0,0,IF($AE46&gt;'Forecasting sheet'!$B$7,($AD46+$AE46)/2-'Forecasting sheet'!$B$7,($AD46+'Forecasting sheet'!$B$7)/2-'Forecasting sheet'!$B$7))</f>
        <v>0</v>
      </c>
      <c r="AG46" s="2">
        <f t="shared" si="4"/>
        <v>0</v>
      </c>
      <c r="AH46" s="2">
        <f>SUM(AF$2:AF46)</f>
        <v>0</v>
      </c>
      <c r="AI46" s="2">
        <f>SUM(AG$2:AG46)</f>
        <v>0</v>
      </c>
    </row>
    <row r="47" spans="1:35" x14ac:dyDescent="0.25">
      <c r="A47" s="5">
        <v>40954</v>
      </c>
      <c r="B47">
        <v>46</v>
      </c>
      <c r="C47" s="52">
        <v>10.55</v>
      </c>
      <c r="D47" s="53">
        <v>34</v>
      </c>
      <c r="E47" s="53">
        <v>11</v>
      </c>
      <c r="F47" s="4">
        <f>IF(D47-'Forecasting sheet'!$B$7&lt;0,0,IF(E47&gt;'Forecasting sheet'!$B$7,(D47+E47)/2-'Forecasting sheet'!$B$7,(D47+'Forecasting sheet'!$B$7)/2-'Forecasting sheet'!$B$7))</f>
        <v>0</v>
      </c>
      <c r="G47" s="2">
        <f t="shared" si="6"/>
        <v>0</v>
      </c>
      <c r="H47" s="2">
        <f>SUM(F$2:F47)</f>
        <v>0</v>
      </c>
      <c r="I47" s="2">
        <f>SUM(G$2:G47)</f>
        <v>0</v>
      </c>
      <c r="K47" s="4">
        <f>IF($D47+'Forecasting sheet'!$B$9-'Forecasting sheet'!$B$7&lt;0,0,IF($E47+'Forecasting sheet'!$B$9&gt;'Forecasting sheet'!$B$7,($D47+'Forecasting sheet'!$B$9+$E47+'Forecasting sheet'!$B$9)/2-'Forecasting sheet'!$B$7,($D47+'Forecasting sheet'!$B$9+'Forecasting sheet'!$B$7)/2-'Forecasting sheet'!$B$7))</f>
        <v>0</v>
      </c>
      <c r="L47" s="2">
        <f t="shared" si="2"/>
        <v>0</v>
      </c>
      <c r="M47" s="2">
        <f>SUM(K$2:K47)</f>
        <v>0</v>
      </c>
      <c r="N47" s="2">
        <f>SUM(L$2:L47)</f>
        <v>0</v>
      </c>
      <c r="P47" s="4">
        <f>IF($D47-'Forecasting sheet'!$B$9-'Forecasting sheet'!$B$7&lt;0,0,IF($E47-'Forecasting sheet'!$B$9&gt;'Forecasting sheet'!$B$7,($D47-'Forecasting sheet'!$B$9+$E47-'Forecasting sheet'!$B$9)/2-'Forecasting sheet'!$B$7,($D47-'Forecasting sheet'!$B$9+'Forecasting sheet'!$B$7)/2-'Forecasting sheet'!$B$7))</f>
        <v>0</v>
      </c>
      <c r="Q47" s="2">
        <f t="shared" si="3"/>
        <v>0</v>
      </c>
      <c r="R47" s="2">
        <f>SUM(P$2:P47)</f>
        <v>0</v>
      </c>
      <c r="S47" s="2">
        <f>SUM(Q$2:Q47)</f>
        <v>0</v>
      </c>
      <c r="V47" s="3">
        <f>IF($A47&gt;'Forecasting sheet'!$B$13,IF($A47&lt;'Forecasting sheet'!$B$15,IF($D47&lt;'Forecasting sheet'!$B$16+'Forecasting sheet'!$B$17,'Forecasting sheet'!$B$16+'Forecasting sheet'!$B$17,'Local weather Data'!$D47),'Local weather Data'!$D47),$D47)</f>
        <v>34</v>
      </c>
      <c r="W47" s="3">
        <f>IF($A47&gt;'Forecasting sheet'!$B$13,IF($A47&lt;'Forecasting sheet'!$B$15,IF($E47&lt;'Forecasting sheet'!$B$16,'Forecasting sheet'!$B$16,'Local weather Data'!$E47),$E47),$E47)</f>
        <v>11</v>
      </c>
      <c r="X47" s="4">
        <f>IF($V47-'Forecasting sheet'!$B$7&lt;0,0,IF($W47&gt;'Forecasting sheet'!$B$7,($V47+$W47)/2-'Forecasting sheet'!$B$7,($V47+'Forecasting sheet'!$B$7)/2-'Forecasting sheet'!$B$7))</f>
        <v>0</v>
      </c>
      <c r="Y47" s="2">
        <f t="shared" si="1"/>
        <v>0</v>
      </c>
      <c r="Z47" s="2">
        <f>SUM(X$2:X47)</f>
        <v>0</v>
      </c>
      <c r="AA47" s="2">
        <f>SUM(Y$2:Y47)</f>
        <v>0</v>
      </c>
      <c r="AD47" s="3">
        <f>IF($A47&gt;'Forecasting sheet'!$B$13,IF($A47&lt;'Forecasting sheet'!$B$15,IF($D47+'Forecasting sheet'!$B$9&lt;'Forecasting sheet'!$B$16+'Forecasting sheet'!$B$17,'Forecasting sheet'!$B$16+'Forecasting sheet'!$B$17,'Local weather Data'!$D47+'Forecasting sheet'!$B$9),'Local weather Data'!$D47+'Forecasting sheet'!$B$9),$D47+'Forecasting sheet'!$B$9)</f>
        <v>39</v>
      </c>
      <c r="AE47" s="3">
        <f>IF($A47&gt;'Forecasting sheet'!$B$13,IF($A47&lt;'Forecasting sheet'!$B$15,IF($E47+'Forecasting sheet'!$B$9&lt;'Forecasting sheet'!$B$16,'Forecasting sheet'!$B$16,'Local weather Data'!$E47+'Forecasting sheet'!$B$9),$E47+'Forecasting sheet'!$B$9),$E47+'Forecasting sheet'!$B$9)</f>
        <v>16</v>
      </c>
      <c r="AF47" s="4">
        <f>IF($AD47-'Forecasting sheet'!$B$7&lt;0,0,IF($AE47&gt;'Forecasting sheet'!$B$7,($AD47+$AE47)/2-'Forecasting sheet'!$B$7,($AD47+'Forecasting sheet'!$B$7)/2-'Forecasting sheet'!$B$7))</f>
        <v>0</v>
      </c>
      <c r="AG47" s="2">
        <f t="shared" si="4"/>
        <v>0</v>
      </c>
      <c r="AH47" s="2">
        <f>SUM(AF$2:AF47)</f>
        <v>0</v>
      </c>
      <c r="AI47" s="2">
        <f>SUM(AG$2:AG47)</f>
        <v>0</v>
      </c>
    </row>
    <row r="48" spans="1:35" x14ac:dyDescent="0.25">
      <c r="A48" s="5">
        <v>40955</v>
      </c>
      <c r="B48">
        <v>47</v>
      </c>
      <c r="C48" s="52">
        <v>10.583333333333336</v>
      </c>
      <c r="D48" s="53">
        <v>34</v>
      </c>
      <c r="E48" s="53">
        <v>12</v>
      </c>
      <c r="F48" s="4">
        <f>IF(D48-'Forecasting sheet'!$B$7&lt;0,0,IF(E48&gt;'Forecasting sheet'!$B$7,(D48+E48)/2-'Forecasting sheet'!$B$7,(D48+'Forecasting sheet'!$B$7)/2-'Forecasting sheet'!$B$7))</f>
        <v>0</v>
      </c>
      <c r="G48" s="2">
        <f t="shared" si="6"/>
        <v>0</v>
      </c>
      <c r="H48" s="2">
        <f>SUM(F$2:F48)</f>
        <v>0</v>
      </c>
      <c r="I48" s="2">
        <f>SUM(G$2:G48)</f>
        <v>0</v>
      </c>
      <c r="K48" s="4">
        <f>IF($D48+'Forecasting sheet'!$B$9-'Forecasting sheet'!$B$7&lt;0,0,IF($E48+'Forecasting sheet'!$B$9&gt;'Forecasting sheet'!$B$7,($D48+'Forecasting sheet'!$B$9+$E48+'Forecasting sheet'!$B$9)/2-'Forecasting sheet'!$B$7,($D48+'Forecasting sheet'!$B$9+'Forecasting sheet'!$B$7)/2-'Forecasting sheet'!$B$7))</f>
        <v>0</v>
      </c>
      <c r="L48" s="2">
        <f t="shared" si="2"/>
        <v>0</v>
      </c>
      <c r="M48" s="2">
        <f>SUM(K$2:K48)</f>
        <v>0</v>
      </c>
      <c r="N48" s="2">
        <f>SUM(L$2:L48)</f>
        <v>0</v>
      </c>
      <c r="P48" s="4">
        <f>IF($D48-'Forecasting sheet'!$B$9-'Forecasting sheet'!$B$7&lt;0,0,IF($E48-'Forecasting sheet'!$B$9&gt;'Forecasting sheet'!$B$7,($D48-'Forecasting sheet'!$B$9+$E48-'Forecasting sheet'!$B$9)/2-'Forecasting sheet'!$B$7,($D48-'Forecasting sheet'!$B$9+'Forecasting sheet'!$B$7)/2-'Forecasting sheet'!$B$7))</f>
        <v>0</v>
      </c>
      <c r="Q48" s="2">
        <f t="shared" si="3"/>
        <v>0</v>
      </c>
      <c r="R48" s="2">
        <f>SUM(P$2:P48)</f>
        <v>0</v>
      </c>
      <c r="S48" s="2">
        <f>SUM(Q$2:Q48)</f>
        <v>0</v>
      </c>
      <c r="V48" s="3">
        <f>IF($A48&gt;'Forecasting sheet'!$B$13,IF($A48&lt;'Forecasting sheet'!$B$15,IF($D48&lt;'Forecasting sheet'!$B$16+'Forecasting sheet'!$B$17,'Forecasting sheet'!$B$16+'Forecasting sheet'!$B$17,'Local weather Data'!$D48),'Local weather Data'!$D48),$D48)</f>
        <v>34</v>
      </c>
      <c r="W48" s="3">
        <f>IF($A48&gt;'Forecasting sheet'!$B$13,IF($A48&lt;'Forecasting sheet'!$B$15,IF($E48&lt;'Forecasting sheet'!$B$16,'Forecasting sheet'!$B$16,'Local weather Data'!$E48),$E48),$E48)</f>
        <v>12</v>
      </c>
      <c r="X48" s="4">
        <f>IF($V48-'Forecasting sheet'!$B$7&lt;0,0,IF($W48&gt;'Forecasting sheet'!$B$7,($V48+$W48)/2-'Forecasting sheet'!$B$7,($V48+'Forecasting sheet'!$B$7)/2-'Forecasting sheet'!$B$7))</f>
        <v>0</v>
      </c>
      <c r="Y48" s="2">
        <f t="shared" si="1"/>
        <v>0</v>
      </c>
      <c r="Z48" s="2">
        <f>SUM(X$2:X48)</f>
        <v>0</v>
      </c>
      <c r="AA48" s="2">
        <f>SUM(Y$2:Y48)</f>
        <v>0</v>
      </c>
      <c r="AD48" s="3">
        <f>IF($A48&gt;'Forecasting sheet'!$B$13,IF($A48&lt;'Forecasting sheet'!$B$15,IF($D48+'Forecasting sheet'!$B$9&lt;'Forecasting sheet'!$B$16+'Forecasting sheet'!$B$17,'Forecasting sheet'!$B$16+'Forecasting sheet'!$B$17,'Local weather Data'!$D48+'Forecasting sheet'!$B$9),'Local weather Data'!$D48+'Forecasting sheet'!$B$9),$D48+'Forecasting sheet'!$B$9)</f>
        <v>39</v>
      </c>
      <c r="AE48" s="3">
        <f>IF($A48&gt;'Forecasting sheet'!$B$13,IF($A48&lt;'Forecasting sheet'!$B$15,IF($E48+'Forecasting sheet'!$B$9&lt;'Forecasting sheet'!$B$16,'Forecasting sheet'!$B$16,'Local weather Data'!$E48+'Forecasting sheet'!$B$9),$E48+'Forecasting sheet'!$B$9),$E48+'Forecasting sheet'!$B$9)</f>
        <v>17</v>
      </c>
      <c r="AF48" s="4">
        <f>IF($AD48-'Forecasting sheet'!$B$7&lt;0,0,IF($AE48&gt;'Forecasting sheet'!$B$7,($AD48+$AE48)/2-'Forecasting sheet'!$B$7,($AD48+'Forecasting sheet'!$B$7)/2-'Forecasting sheet'!$B$7))</f>
        <v>0</v>
      </c>
      <c r="AG48" s="2">
        <f t="shared" si="4"/>
        <v>0</v>
      </c>
      <c r="AH48" s="2">
        <f>SUM(AF$2:AF48)</f>
        <v>0</v>
      </c>
      <c r="AI48" s="2">
        <f>SUM(AG$2:AG48)</f>
        <v>0</v>
      </c>
    </row>
    <row r="49" spans="1:35" x14ac:dyDescent="0.25">
      <c r="A49" s="5">
        <v>40956</v>
      </c>
      <c r="B49">
        <v>48</v>
      </c>
      <c r="C49" s="52">
        <v>10.649999999999999</v>
      </c>
      <c r="D49" s="53">
        <v>35</v>
      </c>
      <c r="E49" s="53">
        <v>12</v>
      </c>
      <c r="F49" s="4">
        <f>IF(D49-'Forecasting sheet'!$B$7&lt;0,0,IF(E49&gt;'Forecasting sheet'!$B$7,(D49+E49)/2-'Forecasting sheet'!$B$7,(D49+'Forecasting sheet'!$B$7)/2-'Forecasting sheet'!$B$7))</f>
        <v>0</v>
      </c>
      <c r="G49" s="2">
        <f t="shared" si="6"/>
        <v>0</v>
      </c>
      <c r="H49" s="2">
        <f>SUM(F$2:F49)</f>
        <v>0</v>
      </c>
      <c r="I49" s="2">
        <f>SUM(G$2:G49)</f>
        <v>0</v>
      </c>
      <c r="K49" s="4">
        <f>IF($D49+'Forecasting sheet'!$B$9-'Forecasting sheet'!$B$7&lt;0,0,IF($E49+'Forecasting sheet'!$B$9&gt;'Forecasting sheet'!$B$7,($D49+'Forecasting sheet'!$B$9+$E49+'Forecasting sheet'!$B$9)/2-'Forecasting sheet'!$B$7,($D49+'Forecasting sheet'!$B$9+'Forecasting sheet'!$B$7)/2-'Forecasting sheet'!$B$7))</f>
        <v>0</v>
      </c>
      <c r="L49" s="2">
        <f t="shared" si="2"/>
        <v>0</v>
      </c>
      <c r="M49" s="2">
        <f>SUM(K$2:K49)</f>
        <v>0</v>
      </c>
      <c r="N49" s="2">
        <f>SUM(L$2:L49)</f>
        <v>0</v>
      </c>
      <c r="P49" s="4">
        <f>IF($D49-'Forecasting sheet'!$B$9-'Forecasting sheet'!$B$7&lt;0,0,IF($E49-'Forecasting sheet'!$B$9&gt;'Forecasting sheet'!$B$7,($D49-'Forecasting sheet'!$B$9+$E49-'Forecasting sheet'!$B$9)/2-'Forecasting sheet'!$B$7,($D49-'Forecasting sheet'!$B$9+'Forecasting sheet'!$B$7)/2-'Forecasting sheet'!$B$7))</f>
        <v>0</v>
      </c>
      <c r="Q49" s="2">
        <f t="shared" si="3"/>
        <v>0</v>
      </c>
      <c r="R49" s="2">
        <f>SUM(P$2:P49)</f>
        <v>0</v>
      </c>
      <c r="S49" s="2">
        <f>SUM(Q$2:Q49)</f>
        <v>0</v>
      </c>
      <c r="V49" s="3">
        <f>IF($A49&gt;'Forecasting sheet'!$B$13,IF($A49&lt;'Forecasting sheet'!$B$15,IF($D49&lt;'Forecasting sheet'!$B$16+'Forecasting sheet'!$B$17,'Forecasting sheet'!$B$16+'Forecasting sheet'!$B$17,'Local weather Data'!$D49),'Local weather Data'!$D49),$D49)</f>
        <v>35</v>
      </c>
      <c r="W49" s="3">
        <f>IF($A49&gt;'Forecasting sheet'!$B$13,IF($A49&lt;'Forecasting sheet'!$B$15,IF($E49&lt;'Forecasting sheet'!$B$16,'Forecasting sheet'!$B$16,'Local weather Data'!$E49),$E49),$E49)</f>
        <v>12</v>
      </c>
      <c r="X49" s="4">
        <f>IF($V49-'Forecasting sheet'!$B$7&lt;0,0,IF($W49&gt;'Forecasting sheet'!$B$7,($V49+$W49)/2-'Forecasting sheet'!$B$7,($V49+'Forecasting sheet'!$B$7)/2-'Forecasting sheet'!$B$7))</f>
        <v>0</v>
      </c>
      <c r="Y49" s="2">
        <f t="shared" si="1"/>
        <v>0</v>
      </c>
      <c r="Z49" s="2">
        <f>SUM(X$2:X49)</f>
        <v>0</v>
      </c>
      <c r="AA49" s="2">
        <f>SUM(Y$2:Y49)</f>
        <v>0</v>
      </c>
      <c r="AD49" s="3">
        <f>IF($A49&gt;'Forecasting sheet'!$B$13,IF($A49&lt;'Forecasting sheet'!$B$15,IF($D49+'Forecasting sheet'!$B$9&lt;'Forecasting sheet'!$B$16+'Forecasting sheet'!$B$17,'Forecasting sheet'!$B$16+'Forecasting sheet'!$B$17,'Local weather Data'!$D49+'Forecasting sheet'!$B$9),'Local weather Data'!$D49+'Forecasting sheet'!$B$9),$D49+'Forecasting sheet'!$B$9)</f>
        <v>40</v>
      </c>
      <c r="AE49" s="3">
        <f>IF($A49&gt;'Forecasting sheet'!$B$13,IF($A49&lt;'Forecasting sheet'!$B$15,IF($E49+'Forecasting sheet'!$B$9&lt;'Forecasting sheet'!$B$16,'Forecasting sheet'!$B$16,'Local weather Data'!$E49+'Forecasting sheet'!$B$9),$E49+'Forecasting sheet'!$B$9),$E49+'Forecasting sheet'!$B$9)</f>
        <v>17</v>
      </c>
      <c r="AF49" s="4">
        <f>IF($AD49-'Forecasting sheet'!$B$7&lt;0,0,IF($AE49&gt;'Forecasting sheet'!$B$7,($AD49+$AE49)/2-'Forecasting sheet'!$B$7,($AD49+'Forecasting sheet'!$B$7)/2-'Forecasting sheet'!$B$7))</f>
        <v>0</v>
      </c>
      <c r="AG49" s="2">
        <f t="shared" si="4"/>
        <v>0</v>
      </c>
      <c r="AH49" s="2">
        <f>SUM(AF$2:AF49)</f>
        <v>0</v>
      </c>
      <c r="AI49" s="2">
        <f>SUM(AG$2:AG49)</f>
        <v>0</v>
      </c>
    </row>
    <row r="50" spans="1:35" x14ac:dyDescent="0.25">
      <c r="A50" s="5">
        <v>40957</v>
      </c>
      <c r="B50">
        <v>49</v>
      </c>
      <c r="C50" s="52">
        <v>10.683333333333334</v>
      </c>
      <c r="D50" s="53">
        <v>35</v>
      </c>
      <c r="E50" s="53">
        <v>12</v>
      </c>
      <c r="F50" s="4">
        <f>IF(D50-'Forecasting sheet'!$B$7&lt;0,0,IF(E50&gt;'Forecasting sheet'!$B$7,(D50+E50)/2-'Forecasting sheet'!$B$7,(D50+'Forecasting sheet'!$B$7)/2-'Forecasting sheet'!$B$7))</f>
        <v>0</v>
      </c>
      <c r="G50" s="2">
        <f t="shared" si="6"/>
        <v>0</v>
      </c>
      <c r="H50" s="2">
        <f>SUM(F$2:F50)</f>
        <v>0</v>
      </c>
      <c r="I50" s="2">
        <f>SUM(G$2:G50)</f>
        <v>0</v>
      </c>
      <c r="K50" s="4">
        <f>IF($D50+'Forecasting sheet'!$B$9-'Forecasting sheet'!$B$7&lt;0,0,IF($E50+'Forecasting sheet'!$B$9&gt;'Forecasting sheet'!$B$7,($D50+'Forecasting sheet'!$B$9+$E50+'Forecasting sheet'!$B$9)/2-'Forecasting sheet'!$B$7,($D50+'Forecasting sheet'!$B$9+'Forecasting sheet'!$B$7)/2-'Forecasting sheet'!$B$7))</f>
        <v>0</v>
      </c>
      <c r="L50" s="2">
        <f t="shared" si="2"/>
        <v>0</v>
      </c>
      <c r="M50" s="2">
        <f>SUM(K$2:K50)</f>
        <v>0</v>
      </c>
      <c r="N50" s="2">
        <f>SUM(L$2:L50)</f>
        <v>0</v>
      </c>
      <c r="P50" s="4">
        <f>IF($D50-'Forecasting sheet'!$B$9-'Forecasting sheet'!$B$7&lt;0,0,IF($E50-'Forecasting sheet'!$B$9&gt;'Forecasting sheet'!$B$7,($D50-'Forecasting sheet'!$B$9+$E50-'Forecasting sheet'!$B$9)/2-'Forecasting sheet'!$B$7,($D50-'Forecasting sheet'!$B$9+'Forecasting sheet'!$B$7)/2-'Forecasting sheet'!$B$7))</f>
        <v>0</v>
      </c>
      <c r="Q50" s="2">
        <f t="shared" si="3"/>
        <v>0</v>
      </c>
      <c r="R50" s="2">
        <f>SUM(P$2:P50)</f>
        <v>0</v>
      </c>
      <c r="S50" s="2">
        <f>SUM(Q$2:Q50)</f>
        <v>0</v>
      </c>
      <c r="V50" s="3">
        <f>IF($A50&gt;'Forecasting sheet'!$B$13,IF($A50&lt;'Forecasting sheet'!$B$15,IF($D50&lt;'Forecasting sheet'!$B$16+'Forecasting sheet'!$B$17,'Forecasting sheet'!$B$16+'Forecasting sheet'!$B$17,'Local weather Data'!$D50),'Local weather Data'!$D50),$D50)</f>
        <v>35</v>
      </c>
      <c r="W50" s="3">
        <f>IF($A50&gt;'Forecasting sheet'!$B$13,IF($A50&lt;'Forecasting sheet'!$B$15,IF($E50&lt;'Forecasting sheet'!$B$16,'Forecasting sheet'!$B$16,'Local weather Data'!$E50),$E50),$E50)</f>
        <v>12</v>
      </c>
      <c r="X50" s="4">
        <f>IF($V50-'Forecasting sheet'!$B$7&lt;0,0,IF($W50&gt;'Forecasting sheet'!$B$7,($V50+$W50)/2-'Forecasting sheet'!$B$7,($V50+'Forecasting sheet'!$B$7)/2-'Forecasting sheet'!$B$7))</f>
        <v>0</v>
      </c>
      <c r="Y50" s="2">
        <f t="shared" si="1"/>
        <v>0</v>
      </c>
      <c r="Z50" s="2">
        <f>SUM(X$2:X50)</f>
        <v>0</v>
      </c>
      <c r="AA50" s="2">
        <f>SUM(Y$2:Y50)</f>
        <v>0</v>
      </c>
      <c r="AD50" s="3">
        <f>IF($A50&gt;'Forecasting sheet'!$B$13,IF($A50&lt;'Forecasting sheet'!$B$15,IF($D50+'Forecasting sheet'!$B$9&lt;'Forecasting sheet'!$B$16+'Forecasting sheet'!$B$17,'Forecasting sheet'!$B$16+'Forecasting sheet'!$B$17,'Local weather Data'!$D50+'Forecasting sheet'!$B$9),'Local weather Data'!$D50+'Forecasting sheet'!$B$9),$D50+'Forecasting sheet'!$B$9)</f>
        <v>40</v>
      </c>
      <c r="AE50" s="3">
        <f>IF($A50&gt;'Forecasting sheet'!$B$13,IF($A50&lt;'Forecasting sheet'!$B$15,IF($E50+'Forecasting sheet'!$B$9&lt;'Forecasting sheet'!$B$16,'Forecasting sheet'!$B$16,'Local weather Data'!$E50+'Forecasting sheet'!$B$9),$E50+'Forecasting sheet'!$B$9),$E50+'Forecasting sheet'!$B$9)</f>
        <v>17</v>
      </c>
      <c r="AF50" s="4">
        <f>IF($AD50-'Forecasting sheet'!$B$7&lt;0,0,IF($AE50&gt;'Forecasting sheet'!$B$7,($AD50+$AE50)/2-'Forecasting sheet'!$B$7,($AD50+'Forecasting sheet'!$B$7)/2-'Forecasting sheet'!$B$7))</f>
        <v>0</v>
      </c>
      <c r="AG50" s="2">
        <f t="shared" si="4"/>
        <v>0</v>
      </c>
      <c r="AH50" s="2">
        <f>SUM(AF$2:AF50)</f>
        <v>0</v>
      </c>
      <c r="AI50" s="2">
        <f>SUM(AG$2:AG50)</f>
        <v>0</v>
      </c>
    </row>
    <row r="51" spans="1:35" x14ac:dyDescent="0.25">
      <c r="A51" s="5">
        <v>40958</v>
      </c>
      <c r="B51">
        <v>50</v>
      </c>
      <c r="C51" s="52">
        <v>10.733333333333334</v>
      </c>
      <c r="D51" s="53">
        <v>35</v>
      </c>
      <c r="E51" s="53">
        <v>12</v>
      </c>
      <c r="F51" s="4">
        <f>IF(D51-'Forecasting sheet'!$B$7&lt;0,0,IF(E51&gt;'Forecasting sheet'!$B$7,(D51+E51)/2-'Forecasting sheet'!$B$7,(D51+'Forecasting sheet'!$B$7)/2-'Forecasting sheet'!$B$7))</f>
        <v>0</v>
      </c>
      <c r="G51" s="2">
        <f t="shared" si="6"/>
        <v>0</v>
      </c>
      <c r="H51" s="2">
        <f>SUM(F$2:F51)</f>
        <v>0</v>
      </c>
      <c r="I51" s="2">
        <f>SUM(G$2:G51)</f>
        <v>0</v>
      </c>
      <c r="K51" s="4">
        <f>IF($D51+'Forecasting sheet'!$B$9-'Forecasting sheet'!$B$7&lt;0,0,IF($E51+'Forecasting sheet'!$B$9&gt;'Forecasting sheet'!$B$7,($D51+'Forecasting sheet'!$B$9+$E51+'Forecasting sheet'!$B$9)/2-'Forecasting sheet'!$B$7,($D51+'Forecasting sheet'!$B$9+'Forecasting sheet'!$B$7)/2-'Forecasting sheet'!$B$7))</f>
        <v>0</v>
      </c>
      <c r="L51" s="2">
        <f t="shared" si="2"/>
        <v>0</v>
      </c>
      <c r="M51" s="2">
        <f>SUM(K$2:K51)</f>
        <v>0</v>
      </c>
      <c r="N51" s="2">
        <f>SUM(L$2:L51)</f>
        <v>0</v>
      </c>
      <c r="P51" s="4">
        <f>IF($D51-'Forecasting sheet'!$B$9-'Forecasting sheet'!$B$7&lt;0,0,IF($E51-'Forecasting sheet'!$B$9&gt;'Forecasting sheet'!$B$7,($D51-'Forecasting sheet'!$B$9+$E51-'Forecasting sheet'!$B$9)/2-'Forecasting sheet'!$B$7,($D51-'Forecasting sheet'!$B$9+'Forecasting sheet'!$B$7)/2-'Forecasting sheet'!$B$7))</f>
        <v>0</v>
      </c>
      <c r="Q51" s="2">
        <f t="shared" si="3"/>
        <v>0</v>
      </c>
      <c r="R51" s="2">
        <f>SUM(P$2:P51)</f>
        <v>0</v>
      </c>
      <c r="S51" s="2">
        <f>SUM(Q$2:Q51)</f>
        <v>0</v>
      </c>
      <c r="V51" s="3">
        <f>IF($A51&gt;'Forecasting sheet'!$B$13,IF($A51&lt;'Forecasting sheet'!$B$15,IF($D51&lt;'Forecasting sheet'!$B$16+'Forecasting sheet'!$B$17,'Forecasting sheet'!$B$16+'Forecasting sheet'!$B$17,'Local weather Data'!$D51),'Local weather Data'!$D51),$D51)</f>
        <v>35</v>
      </c>
      <c r="W51" s="3">
        <f>IF($A51&gt;'Forecasting sheet'!$B$13,IF($A51&lt;'Forecasting sheet'!$B$15,IF($E51&lt;'Forecasting sheet'!$B$16,'Forecasting sheet'!$B$16,'Local weather Data'!$E51),$E51),$E51)</f>
        <v>12</v>
      </c>
      <c r="X51" s="4">
        <f>IF($V51-'Forecasting sheet'!$B$7&lt;0,0,IF($W51&gt;'Forecasting sheet'!$B$7,($V51+$W51)/2-'Forecasting sheet'!$B$7,($V51+'Forecasting sheet'!$B$7)/2-'Forecasting sheet'!$B$7))</f>
        <v>0</v>
      </c>
      <c r="Y51" s="2">
        <f t="shared" si="1"/>
        <v>0</v>
      </c>
      <c r="Z51" s="2">
        <f>SUM(X$2:X51)</f>
        <v>0</v>
      </c>
      <c r="AA51" s="2">
        <f>SUM(Y$2:Y51)</f>
        <v>0</v>
      </c>
      <c r="AD51" s="3">
        <f>IF($A51&gt;'Forecasting sheet'!$B$13,IF($A51&lt;'Forecasting sheet'!$B$15,IF($D51+'Forecasting sheet'!$B$9&lt;'Forecasting sheet'!$B$16+'Forecasting sheet'!$B$17,'Forecasting sheet'!$B$16+'Forecasting sheet'!$B$17,'Local weather Data'!$D51+'Forecasting sheet'!$B$9),'Local weather Data'!$D51+'Forecasting sheet'!$B$9),$D51+'Forecasting sheet'!$B$9)</f>
        <v>40</v>
      </c>
      <c r="AE51" s="3">
        <f>IF($A51&gt;'Forecasting sheet'!$B$13,IF($A51&lt;'Forecasting sheet'!$B$15,IF($E51+'Forecasting sheet'!$B$9&lt;'Forecasting sheet'!$B$16,'Forecasting sheet'!$B$16,'Local weather Data'!$E51+'Forecasting sheet'!$B$9),$E51+'Forecasting sheet'!$B$9),$E51+'Forecasting sheet'!$B$9)</f>
        <v>17</v>
      </c>
      <c r="AF51" s="4">
        <f>IF($AD51-'Forecasting sheet'!$B$7&lt;0,0,IF($AE51&gt;'Forecasting sheet'!$B$7,($AD51+$AE51)/2-'Forecasting sheet'!$B$7,($AD51+'Forecasting sheet'!$B$7)/2-'Forecasting sheet'!$B$7))</f>
        <v>0</v>
      </c>
      <c r="AG51" s="2">
        <f t="shared" si="4"/>
        <v>0</v>
      </c>
      <c r="AH51" s="2">
        <f>SUM(AF$2:AF51)</f>
        <v>0</v>
      </c>
      <c r="AI51" s="2">
        <f>SUM(AG$2:AG51)</f>
        <v>0</v>
      </c>
    </row>
    <row r="52" spans="1:35" x14ac:dyDescent="0.25">
      <c r="A52" s="5">
        <v>40959</v>
      </c>
      <c r="B52">
        <v>51</v>
      </c>
      <c r="C52" s="52">
        <v>10.783333333333331</v>
      </c>
      <c r="D52" s="53">
        <v>35</v>
      </c>
      <c r="E52" s="53">
        <v>13</v>
      </c>
      <c r="F52" s="4">
        <f>IF(D52-'Forecasting sheet'!$B$7&lt;0,0,IF(E52&gt;'Forecasting sheet'!$B$7,(D52+E52)/2-'Forecasting sheet'!$B$7,(D52+'Forecasting sheet'!$B$7)/2-'Forecasting sheet'!$B$7))</f>
        <v>0</v>
      </c>
      <c r="G52" s="2">
        <f t="shared" si="6"/>
        <v>0</v>
      </c>
      <c r="H52" s="2">
        <f>SUM(F$2:F52)</f>
        <v>0</v>
      </c>
      <c r="I52" s="2">
        <f>SUM(G$2:G52)</f>
        <v>0</v>
      </c>
      <c r="K52" s="4">
        <f>IF($D52+'Forecasting sheet'!$B$9-'Forecasting sheet'!$B$7&lt;0,0,IF($E52+'Forecasting sheet'!$B$9&gt;'Forecasting sheet'!$B$7,($D52+'Forecasting sheet'!$B$9+$E52+'Forecasting sheet'!$B$9)/2-'Forecasting sheet'!$B$7,($D52+'Forecasting sheet'!$B$9+'Forecasting sheet'!$B$7)/2-'Forecasting sheet'!$B$7))</f>
        <v>0</v>
      </c>
      <c r="L52" s="2">
        <f t="shared" si="2"/>
        <v>0</v>
      </c>
      <c r="M52" s="2">
        <f>SUM(K$2:K52)</f>
        <v>0</v>
      </c>
      <c r="N52" s="2">
        <f>SUM(L$2:L52)</f>
        <v>0</v>
      </c>
      <c r="P52" s="4">
        <f>IF($D52-'Forecasting sheet'!$B$9-'Forecasting sheet'!$B$7&lt;0,0,IF($E52-'Forecasting sheet'!$B$9&gt;'Forecasting sheet'!$B$7,($D52-'Forecasting sheet'!$B$9+$E52-'Forecasting sheet'!$B$9)/2-'Forecasting sheet'!$B$7,($D52-'Forecasting sheet'!$B$9+'Forecasting sheet'!$B$7)/2-'Forecasting sheet'!$B$7))</f>
        <v>0</v>
      </c>
      <c r="Q52" s="2">
        <f t="shared" si="3"/>
        <v>0</v>
      </c>
      <c r="R52" s="2">
        <f>SUM(P$2:P52)</f>
        <v>0</v>
      </c>
      <c r="S52" s="2">
        <f>SUM(Q$2:Q52)</f>
        <v>0</v>
      </c>
      <c r="V52" s="3">
        <f>IF($A52&gt;'Forecasting sheet'!$B$13,IF($A52&lt;'Forecasting sheet'!$B$15,IF($D52&lt;'Forecasting sheet'!$B$16+'Forecasting sheet'!$B$17,'Forecasting sheet'!$B$16+'Forecasting sheet'!$B$17,'Local weather Data'!$D52),'Local weather Data'!$D52),$D52)</f>
        <v>35</v>
      </c>
      <c r="W52" s="3">
        <f>IF($A52&gt;'Forecasting sheet'!$B$13,IF($A52&lt;'Forecasting sheet'!$B$15,IF($E52&lt;'Forecasting sheet'!$B$16,'Forecasting sheet'!$B$16,'Local weather Data'!$E52),$E52),$E52)</f>
        <v>13</v>
      </c>
      <c r="X52" s="4">
        <f>IF($V52-'Forecasting sheet'!$B$7&lt;0,0,IF($W52&gt;'Forecasting sheet'!$B$7,($V52+$W52)/2-'Forecasting sheet'!$B$7,($V52+'Forecasting sheet'!$B$7)/2-'Forecasting sheet'!$B$7))</f>
        <v>0</v>
      </c>
      <c r="Y52" s="2">
        <f t="shared" si="1"/>
        <v>0</v>
      </c>
      <c r="Z52" s="2">
        <f>SUM(X$2:X52)</f>
        <v>0</v>
      </c>
      <c r="AA52" s="2">
        <f>SUM(Y$2:Y52)</f>
        <v>0</v>
      </c>
      <c r="AD52" s="3">
        <f>IF($A52&gt;'Forecasting sheet'!$B$13,IF($A52&lt;'Forecasting sheet'!$B$15,IF($D52+'Forecasting sheet'!$B$9&lt;'Forecasting sheet'!$B$16+'Forecasting sheet'!$B$17,'Forecasting sheet'!$B$16+'Forecasting sheet'!$B$17,'Local weather Data'!$D52+'Forecasting sheet'!$B$9),'Local weather Data'!$D52+'Forecasting sheet'!$B$9),$D52+'Forecasting sheet'!$B$9)</f>
        <v>40</v>
      </c>
      <c r="AE52" s="3">
        <f>IF($A52&gt;'Forecasting sheet'!$B$13,IF($A52&lt;'Forecasting sheet'!$B$15,IF($E52+'Forecasting sheet'!$B$9&lt;'Forecasting sheet'!$B$16,'Forecasting sheet'!$B$16,'Local weather Data'!$E52+'Forecasting sheet'!$B$9),$E52+'Forecasting sheet'!$B$9),$E52+'Forecasting sheet'!$B$9)</f>
        <v>18</v>
      </c>
      <c r="AF52" s="4">
        <f>IF($AD52-'Forecasting sheet'!$B$7&lt;0,0,IF($AE52&gt;'Forecasting sheet'!$B$7,($AD52+$AE52)/2-'Forecasting sheet'!$B$7,($AD52+'Forecasting sheet'!$B$7)/2-'Forecasting sheet'!$B$7))</f>
        <v>0</v>
      </c>
      <c r="AG52" s="2">
        <f t="shared" si="4"/>
        <v>0</v>
      </c>
      <c r="AH52" s="2">
        <f>SUM(AF$2:AF52)</f>
        <v>0</v>
      </c>
      <c r="AI52" s="2">
        <f>SUM(AG$2:AG52)</f>
        <v>0</v>
      </c>
    </row>
    <row r="53" spans="1:35" x14ac:dyDescent="0.25">
      <c r="A53" s="5">
        <v>40960</v>
      </c>
      <c r="B53">
        <v>52</v>
      </c>
      <c r="C53" s="52">
        <v>10.833333333333334</v>
      </c>
      <c r="D53" s="53">
        <v>36</v>
      </c>
      <c r="E53" s="53">
        <v>13</v>
      </c>
      <c r="F53" s="4">
        <f>IF(D53-'Forecasting sheet'!$B$7&lt;0,0,IF(E53&gt;'Forecasting sheet'!$B$7,(D53+E53)/2-'Forecasting sheet'!$B$7,(D53+'Forecasting sheet'!$B$7)/2-'Forecasting sheet'!$B$7))</f>
        <v>0</v>
      </c>
      <c r="G53" s="2">
        <f t="shared" si="6"/>
        <v>0</v>
      </c>
      <c r="H53" s="2">
        <f>SUM(F$2:F53)</f>
        <v>0</v>
      </c>
      <c r="I53" s="2">
        <f>SUM(G$2:G53)</f>
        <v>0</v>
      </c>
      <c r="K53" s="4">
        <f>IF($D53+'Forecasting sheet'!$B$9-'Forecasting sheet'!$B$7&lt;0,0,IF($E53+'Forecasting sheet'!$B$9&gt;'Forecasting sheet'!$B$7,($D53+'Forecasting sheet'!$B$9+$E53+'Forecasting sheet'!$B$9)/2-'Forecasting sheet'!$B$7,($D53+'Forecasting sheet'!$B$9+'Forecasting sheet'!$B$7)/2-'Forecasting sheet'!$B$7))</f>
        <v>0.5</v>
      </c>
      <c r="L53" s="2">
        <f t="shared" si="2"/>
        <v>5.416666666666667</v>
      </c>
      <c r="M53" s="2">
        <f>SUM(K$2:K53)</f>
        <v>0.5</v>
      </c>
      <c r="N53" s="2">
        <f>SUM(L$2:L53)</f>
        <v>5.416666666666667</v>
      </c>
      <c r="P53" s="4">
        <f>IF($D53-'Forecasting sheet'!$B$9-'Forecasting sheet'!$B$7&lt;0,0,IF($E53-'Forecasting sheet'!$B$9&gt;'Forecasting sheet'!$B$7,($D53-'Forecasting sheet'!$B$9+$E53-'Forecasting sheet'!$B$9)/2-'Forecasting sheet'!$B$7,($D53-'Forecasting sheet'!$B$9+'Forecasting sheet'!$B$7)/2-'Forecasting sheet'!$B$7))</f>
        <v>0</v>
      </c>
      <c r="Q53" s="2">
        <f t="shared" si="3"/>
        <v>0</v>
      </c>
      <c r="R53" s="2">
        <f>SUM(P$2:P53)</f>
        <v>0</v>
      </c>
      <c r="S53" s="2">
        <f>SUM(Q$2:Q53)</f>
        <v>0</v>
      </c>
      <c r="V53" s="3">
        <f>IF($A53&gt;'Forecasting sheet'!$B$13,IF($A53&lt;'Forecasting sheet'!$B$15,IF($D53&lt;'Forecasting sheet'!$B$16+'Forecasting sheet'!$B$17,'Forecasting sheet'!$B$16+'Forecasting sheet'!$B$17,'Local weather Data'!$D53),'Local weather Data'!$D53),$D53)</f>
        <v>36</v>
      </c>
      <c r="W53" s="3">
        <f>IF($A53&gt;'Forecasting sheet'!$B$13,IF($A53&lt;'Forecasting sheet'!$B$15,IF($E53&lt;'Forecasting sheet'!$B$16,'Forecasting sheet'!$B$16,'Local weather Data'!$E53),$E53),$E53)</f>
        <v>13</v>
      </c>
      <c r="X53" s="4">
        <f>IF($V53-'Forecasting sheet'!$B$7&lt;0,0,IF($W53&gt;'Forecasting sheet'!$B$7,($V53+$W53)/2-'Forecasting sheet'!$B$7,($V53+'Forecasting sheet'!$B$7)/2-'Forecasting sheet'!$B$7))</f>
        <v>0</v>
      </c>
      <c r="Y53" s="2">
        <f t="shared" si="1"/>
        <v>0</v>
      </c>
      <c r="Z53" s="2">
        <f>SUM(X$2:X53)</f>
        <v>0</v>
      </c>
      <c r="AA53" s="2">
        <f>SUM(Y$2:Y53)</f>
        <v>0</v>
      </c>
      <c r="AD53" s="3">
        <f>IF($A53&gt;'Forecasting sheet'!$B$13,IF($A53&lt;'Forecasting sheet'!$B$15,IF($D53+'Forecasting sheet'!$B$9&lt;'Forecasting sheet'!$B$16+'Forecasting sheet'!$B$17,'Forecasting sheet'!$B$16+'Forecasting sheet'!$B$17,'Local weather Data'!$D53+'Forecasting sheet'!$B$9),'Local weather Data'!$D53+'Forecasting sheet'!$B$9),$D53+'Forecasting sheet'!$B$9)</f>
        <v>41</v>
      </c>
      <c r="AE53" s="3">
        <f>IF($A53&gt;'Forecasting sheet'!$B$13,IF($A53&lt;'Forecasting sheet'!$B$15,IF($E53+'Forecasting sheet'!$B$9&lt;'Forecasting sheet'!$B$16,'Forecasting sheet'!$B$16,'Local weather Data'!$E53+'Forecasting sheet'!$B$9),$E53+'Forecasting sheet'!$B$9),$E53+'Forecasting sheet'!$B$9)</f>
        <v>18</v>
      </c>
      <c r="AF53" s="4">
        <f>IF($AD53-'Forecasting sheet'!$B$7&lt;0,0,IF($AE53&gt;'Forecasting sheet'!$B$7,($AD53+$AE53)/2-'Forecasting sheet'!$B$7,($AD53+'Forecasting sheet'!$B$7)/2-'Forecasting sheet'!$B$7))</f>
        <v>0.5</v>
      </c>
      <c r="AG53" s="2">
        <f t="shared" si="4"/>
        <v>5.416666666666667</v>
      </c>
      <c r="AH53" s="2">
        <f>SUM(AF$2:AF53)</f>
        <v>0.5</v>
      </c>
      <c r="AI53" s="2">
        <f>SUM(AG$2:AG53)</f>
        <v>5.416666666666667</v>
      </c>
    </row>
    <row r="54" spans="1:35" x14ac:dyDescent="0.25">
      <c r="A54" s="5">
        <v>40961</v>
      </c>
      <c r="B54">
        <v>53</v>
      </c>
      <c r="C54" s="52">
        <v>10.883333333333336</v>
      </c>
      <c r="D54" s="53">
        <v>36</v>
      </c>
      <c r="E54" s="53">
        <v>14</v>
      </c>
      <c r="F54" s="4">
        <f>IF(D54-'Forecasting sheet'!$B$7&lt;0,0,IF(E54&gt;'Forecasting sheet'!$B$7,(D54+E54)/2-'Forecasting sheet'!$B$7,(D54+'Forecasting sheet'!$B$7)/2-'Forecasting sheet'!$B$7))</f>
        <v>0</v>
      </c>
      <c r="G54" s="2">
        <f t="shared" si="6"/>
        <v>0</v>
      </c>
      <c r="H54" s="2">
        <f>SUM(F$2:F54)</f>
        <v>0</v>
      </c>
      <c r="I54" s="2">
        <f>SUM(G$2:G54)</f>
        <v>0</v>
      </c>
      <c r="K54" s="4">
        <f>IF($D54+'Forecasting sheet'!$B$9-'Forecasting sheet'!$B$7&lt;0,0,IF($E54+'Forecasting sheet'!$B$9&gt;'Forecasting sheet'!$B$7,($D54+'Forecasting sheet'!$B$9+$E54+'Forecasting sheet'!$B$9)/2-'Forecasting sheet'!$B$7,($D54+'Forecasting sheet'!$B$9+'Forecasting sheet'!$B$7)/2-'Forecasting sheet'!$B$7))</f>
        <v>0.5</v>
      </c>
      <c r="L54" s="2">
        <f t="shared" si="2"/>
        <v>5.4416666666666682</v>
      </c>
      <c r="M54" s="2">
        <f>SUM(K$2:K54)</f>
        <v>1</v>
      </c>
      <c r="N54" s="2">
        <f>SUM(L$2:L54)</f>
        <v>10.858333333333334</v>
      </c>
      <c r="P54" s="4">
        <f>IF($D54-'Forecasting sheet'!$B$9-'Forecasting sheet'!$B$7&lt;0,0,IF($E54-'Forecasting sheet'!$B$9&gt;'Forecasting sheet'!$B$7,($D54-'Forecasting sheet'!$B$9+$E54-'Forecasting sheet'!$B$9)/2-'Forecasting sheet'!$B$7,($D54-'Forecasting sheet'!$B$9+'Forecasting sheet'!$B$7)/2-'Forecasting sheet'!$B$7))</f>
        <v>0</v>
      </c>
      <c r="Q54" s="2">
        <f t="shared" si="3"/>
        <v>0</v>
      </c>
      <c r="R54" s="2">
        <f>SUM(P$2:P54)</f>
        <v>0</v>
      </c>
      <c r="S54" s="2">
        <f>SUM(Q$2:Q54)</f>
        <v>0</v>
      </c>
      <c r="V54" s="3">
        <f>IF($A54&gt;'Forecasting sheet'!$B$13,IF($A54&lt;'Forecasting sheet'!$B$15,IF($D54&lt;'Forecasting sheet'!$B$16+'Forecasting sheet'!$B$17,'Forecasting sheet'!$B$16+'Forecasting sheet'!$B$17,'Local weather Data'!$D54),'Local weather Data'!$D54),$D54)</f>
        <v>36</v>
      </c>
      <c r="W54" s="3">
        <f>IF($A54&gt;'Forecasting sheet'!$B$13,IF($A54&lt;'Forecasting sheet'!$B$15,IF($E54&lt;'Forecasting sheet'!$B$16,'Forecasting sheet'!$B$16,'Local weather Data'!$E54),$E54),$E54)</f>
        <v>14</v>
      </c>
      <c r="X54" s="4">
        <f>IF($V54-'Forecasting sheet'!$B$7&lt;0,0,IF($W54&gt;'Forecasting sheet'!$B$7,($V54+$W54)/2-'Forecasting sheet'!$B$7,($V54+'Forecasting sheet'!$B$7)/2-'Forecasting sheet'!$B$7))</f>
        <v>0</v>
      </c>
      <c r="Y54" s="2">
        <f t="shared" si="1"/>
        <v>0</v>
      </c>
      <c r="Z54" s="2">
        <f>SUM(X$2:X54)</f>
        <v>0</v>
      </c>
      <c r="AA54" s="2">
        <f>SUM(Y$2:Y54)</f>
        <v>0</v>
      </c>
      <c r="AD54" s="3">
        <f>IF($A54&gt;'Forecasting sheet'!$B$13,IF($A54&lt;'Forecasting sheet'!$B$15,IF($D54+'Forecasting sheet'!$B$9&lt;'Forecasting sheet'!$B$16+'Forecasting sheet'!$B$17,'Forecasting sheet'!$B$16+'Forecasting sheet'!$B$17,'Local weather Data'!$D54+'Forecasting sheet'!$B$9),'Local weather Data'!$D54+'Forecasting sheet'!$B$9),$D54+'Forecasting sheet'!$B$9)</f>
        <v>41</v>
      </c>
      <c r="AE54" s="3">
        <f>IF($A54&gt;'Forecasting sheet'!$B$13,IF($A54&lt;'Forecasting sheet'!$B$15,IF($E54+'Forecasting sheet'!$B$9&lt;'Forecasting sheet'!$B$16,'Forecasting sheet'!$B$16,'Local weather Data'!$E54+'Forecasting sheet'!$B$9),$E54+'Forecasting sheet'!$B$9),$E54+'Forecasting sheet'!$B$9)</f>
        <v>19</v>
      </c>
      <c r="AF54" s="4">
        <f>IF($AD54-'Forecasting sheet'!$B$7&lt;0,0,IF($AE54&gt;'Forecasting sheet'!$B$7,($AD54+$AE54)/2-'Forecasting sheet'!$B$7,($AD54+'Forecasting sheet'!$B$7)/2-'Forecasting sheet'!$B$7))</f>
        <v>0.5</v>
      </c>
      <c r="AG54" s="2">
        <f t="shared" si="4"/>
        <v>5.4416666666666682</v>
      </c>
      <c r="AH54" s="2">
        <f>SUM(AF$2:AF54)</f>
        <v>1</v>
      </c>
      <c r="AI54" s="2">
        <f>SUM(AG$2:AG54)</f>
        <v>10.858333333333334</v>
      </c>
    </row>
    <row r="55" spans="1:35" x14ac:dyDescent="0.25">
      <c r="A55" s="5">
        <v>40962</v>
      </c>
      <c r="B55">
        <v>54</v>
      </c>
      <c r="C55" s="52">
        <v>10.916666666666666</v>
      </c>
      <c r="D55" s="53">
        <v>36</v>
      </c>
      <c r="E55" s="53">
        <v>14</v>
      </c>
      <c r="F55" s="4">
        <f>IF(D55-'Forecasting sheet'!$B$7&lt;0,0,IF(E55&gt;'Forecasting sheet'!$B$7,(D55+E55)/2-'Forecasting sheet'!$B$7,(D55+'Forecasting sheet'!$B$7)/2-'Forecasting sheet'!$B$7))</f>
        <v>0</v>
      </c>
      <c r="G55" s="2">
        <f t="shared" si="6"/>
        <v>0</v>
      </c>
      <c r="H55" s="2">
        <f>SUM(F$2:F55)</f>
        <v>0</v>
      </c>
      <c r="I55" s="2">
        <f>SUM(G$2:G55)</f>
        <v>0</v>
      </c>
      <c r="K55" s="4">
        <f>IF($D55+'Forecasting sheet'!$B$9-'Forecasting sheet'!$B$7&lt;0,0,IF($E55+'Forecasting sheet'!$B$9&gt;'Forecasting sheet'!$B$7,($D55+'Forecasting sheet'!$B$9+$E55+'Forecasting sheet'!$B$9)/2-'Forecasting sheet'!$B$7,($D55+'Forecasting sheet'!$B$9+'Forecasting sheet'!$B$7)/2-'Forecasting sheet'!$B$7))</f>
        <v>0.5</v>
      </c>
      <c r="L55" s="2">
        <f t="shared" si="2"/>
        <v>5.458333333333333</v>
      </c>
      <c r="M55" s="2">
        <f>SUM(K$2:K55)</f>
        <v>1.5</v>
      </c>
      <c r="N55" s="2">
        <f>SUM(L$2:L55)</f>
        <v>16.316666666666666</v>
      </c>
      <c r="P55" s="4">
        <f>IF($D55-'Forecasting sheet'!$B$9-'Forecasting sheet'!$B$7&lt;0,0,IF($E55-'Forecasting sheet'!$B$9&gt;'Forecasting sheet'!$B$7,($D55-'Forecasting sheet'!$B$9+$E55-'Forecasting sheet'!$B$9)/2-'Forecasting sheet'!$B$7,($D55-'Forecasting sheet'!$B$9+'Forecasting sheet'!$B$7)/2-'Forecasting sheet'!$B$7))</f>
        <v>0</v>
      </c>
      <c r="Q55" s="2">
        <f t="shared" si="3"/>
        <v>0</v>
      </c>
      <c r="R55" s="2">
        <f>SUM(P$2:P55)</f>
        <v>0</v>
      </c>
      <c r="S55" s="2">
        <f>SUM(Q$2:Q55)</f>
        <v>0</v>
      </c>
      <c r="V55" s="3">
        <f>IF($A55&gt;'Forecasting sheet'!$B$13,IF($A55&lt;'Forecasting sheet'!$B$15,IF($D55&lt;'Forecasting sheet'!$B$16+'Forecasting sheet'!$B$17,'Forecasting sheet'!$B$16+'Forecasting sheet'!$B$17,'Local weather Data'!$D55),'Local weather Data'!$D55),$D55)</f>
        <v>36</v>
      </c>
      <c r="W55" s="3">
        <f>IF($A55&gt;'Forecasting sheet'!$B$13,IF($A55&lt;'Forecasting sheet'!$B$15,IF($E55&lt;'Forecasting sheet'!$B$16,'Forecasting sheet'!$B$16,'Local weather Data'!$E55),$E55),$E55)</f>
        <v>14</v>
      </c>
      <c r="X55" s="4">
        <f>IF($V55-'Forecasting sheet'!$B$7&lt;0,0,IF($W55&gt;'Forecasting sheet'!$B$7,($V55+$W55)/2-'Forecasting sheet'!$B$7,($V55+'Forecasting sheet'!$B$7)/2-'Forecasting sheet'!$B$7))</f>
        <v>0</v>
      </c>
      <c r="Y55" s="2">
        <f t="shared" si="1"/>
        <v>0</v>
      </c>
      <c r="Z55" s="2">
        <f>SUM(X$2:X55)</f>
        <v>0</v>
      </c>
      <c r="AA55" s="2">
        <f>SUM(Y$2:Y55)</f>
        <v>0</v>
      </c>
      <c r="AD55" s="3">
        <f>IF($A55&gt;'Forecasting sheet'!$B$13,IF($A55&lt;'Forecasting sheet'!$B$15,IF($D55+'Forecasting sheet'!$B$9&lt;'Forecasting sheet'!$B$16+'Forecasting sheet'!$B$17,'Forecasting sheet'!$B$16+'Forecasting sheet'!$B$17,'Local weather Data'!$D55+'Forecasting sheet'!$B$9),'Local weather Data'!$D55+'Forecasting sheet'!$B$9),$D55+'Forecasting sheet'!$B$9)</f>
        <v>41</v>
      </c>
      <c r="AE55" s="3">
        <f>IF($A55&gt;'Forecasting sheet'!$B$13,IF($A55&lt;'Forecasting sheet'!$B$15,IF($E55+'Forecasting sheet'!$B$9&lt;'Forecasting sheet'!$B$16,'Forecasting sheet'!$B$16,'Local weather Data'!$E55+'Forecasting sheet'!$B$9),$E55+'Forecasting sheet'!$B$9),$E55+'Forecasting sheet'!$B$9)</f>
        <v>19</v>
      </c>
      <c r="AF55" s="4">
        <f>IF($AD55-'Forecasting sheet'!$B$7&lt;0,0,IF($AE55&gt;'Forecasting sheet'!$B$7,($AD55+$AE55)/2-'Forecasting sheet'!$B$7,($AD55+'Forecasting sheet'!$B$7)/2-'Forecasting sheet'!$B$7))</f>
        <v>0.5</v>
      </c>
      <c r="AG55" s="2">
        <f t="shared" si="4"/>
        <v>5.458333333333333</v>
      </c>
      <c r="AH55" s="2">
        <f>SUM(AF$2:AF55)</f>
        <v>1.5</v>
      </c>
      <c r="AI55" s="2">
        <f>SUM(AG$2:AG55)</f>
        <v>16.316666666666666</v>
      </c>
    </row>
    <row r="56" spans="1:35" x14ac:dyDescent="0.25">
      <c r="A56" s="5">
        <v>40963</v>
      </c>
      <c r="B56">
        <v>55</v>
      </c>
      <c r="C56" s="52">
        <v>10.983333333333336</v>
      </c>
      <c r="D56" s="53">
        <v>37</v>
      </c>
      <c r="E56" s="53">
        <v>14</v>
      </c>
      <c r="F56" s="4">
        <f>IF(D56-'Forecasting sheet'!$B$7&lt;0,0,IF(E56&gt;'Forecasting sheet'!$B$7,(D56+E56)/2-'Forecasting sheet'!$B$7,(D56+'Forecasting sheet'!$B$7)/2-'Forecasting sheet'!$B$7))</f>
        <v>0</v>
      </c>
      <c r="G56" s="2">
        <f t="shared" si="6"/>
        <v>0</v>
      </c>
      <c r="H56" s="2">
        <f>SUM(F$2:F56)</f>
        <v>0</v>
      </c>
      <c r="I56" s="2">
        <f>SUM(G$2:G56)</f>
        <v>0</v>
      </c>
      <c r="K56" s="4">
        <f>IF($D56+'Forecasting sheet'!$B$9-'Forecasting sheet'!$B$7&lt;0,0,IF($E56+'Forecasting sheet'!$B$9&gt;'Forecasting sheet'!$B$7,($D56+'Forecasting sheet'!$B$9+$E56+'Forecasting sheet'!$B$9)/2-'Forecasting sheet'!$B$7,($D56+'Forecasting sheet'!$B$9+'Forecasting sheet'!$B$7)/2-'Forecasting sheet'!$B$7))</f>
        <v>1</v>
      </c>
      <c r="L56" s="2">
        <f t="shared" si="2"/>
        <v>10.983333333333336</v>
      </c>
      <c r="M56" s="2">
        <f>SUM(K$2:K56)</f>
        <v>2.5</v>
      </c>
      <c r="N56" s="2">
        <f>SUM(L$2:L56)</f>
        <v>27.300000000000004</v>
      </c>
      <c r="P56" s="4">
        <f>IF($D56-'Forecasting sheet'!$B$9-'Forecasting sheet'!$B$7&lt;0,0,IF($E56-'Forecasting sheet'!$B$9&gt;'Forecasting sheet'!$B$7,($D56-'Forecasting sheet'!$B$9+$E56-'Forecasting sheet'!$B$9)/2-'Forecasting sheet'!$B$7,($D56-'Forecasting sheet'!$B$9+'Forecasting sheet'!$B$7)/2-'Forecasting sheet'!$B$7))</f>
        <v>0</v>
      </c>
      <c r="Q56" s="2">
        <f t="shared" si="3"/>
        <v>0</v>
      </c>
      <c r="R56" s="2">
        <f>SUM(P$2:P56)</f>
        <v>0</v>
      </c>
      <c r="S56" s="2">
        <f>SUM(Q$2:Q56)</f>
        <v>0</v>
      </c>
      <c r="V56" s="3">
        <f>IF($A56&gt;'Forecasting sheet'!$B$13,IF($A56&lt;'Forecasting sheet'!$B$15,IF($D56&lt;'Forecasting sheet'!$B$16+'Forecasting sheet'!$B$17,'Forecasting sheet'!$B$16+'Forecasting sheet'!$B$17,'Local weather Data'!$D56),'Local weather Data'!$D56),$D56)</f>
        <v>37</v>
      </c>
      <c r="W56" s="3">
        <f>IF($A56&gt;'Forecasting sheet'!$B$13,IF($A56&lt;'Forecasting sheet'!$B$15,IF($E56&lt;'Forecasting sheet'!$B$16,'Forecasting sheet'!$B$16,'Local weather Data'!$E56),$E56),$E56)</f>
        <v>14</v>
      </c>
      <c r="X56" s="4">
        <f>IF($V56-'Forecasting sheet'!$B$7&lt;0,0,IF($W56&gt;'Forecasting sheet'!$B$7,($V56+$W56)/2-'Forecasting sheet'!$B$7,($V56+'Forecasting sheet'!$B$7)/2-'Forecasting sheet'!$B$7))</f>
        <v>0</v>
      </c>
      <c r="Y56" s="2">
        <f t="shared" si="1"/>
        <v>0</v>
      </c>
      <c r="Z56" s="2">
        <f>SUM(X$2:X56)</f>
        <v>0</v>
      </c>
      <c r="AA56" s="2">
        <f>SUM(Y$2:Y56)</f>
        <v>0</v>
      </c>
      <c r="AD56" s="3">
        <f>IF($A56&gt;'Forecasting sheet'!$B$13,IF($A56&lt;'Forecasting sheet'!$B$15,IF($D56+'Forecasting sheet'!$B$9&lt;'Forecasting sheet'!$B$16+'Forecasting sheet'!$B$17,'Forecasting sheet'!$B$16+'Forecasting sheet'!$B$17,'Local weather Data'!$D56+'Forecasting sheet'!$B$9),'Local weather Data'!$D56+'Forecasting sheet'!$B$9),$D56+'Forecasting sheet'!$B$9)</f>
        <v>42</v>
      </c>
      <c r="AE56" s="3">
        <f>IF($A56&gt;'Forecasting sheet'!$B$13,IF($A56&lt;'Forecasting sheet'!$B$15,IF($E56+'Forecasting sheet'!$B$9&lt;'Forecasting sheet'!$B$16,'Forecasting sheet'!$B$16,'Local weather Data'!$E56+'Forecasting sheet'!$B$9),$E56+'Forecasting sheet'!$B$9),$E56+'Forecasting sheet'!$B$9)</f>
        <v>19</v>
      </c>
      <c r="AF56" s="4">
        <f>IF($AD56-'Forecasting sheet'!$B$7&lt;0,0,IF($AE56&gt;'Forecasting sheet'!$B$7,($AD56+$AE56)/2-'Forecasting sheet'!$B$7,($AD56+'Forecasting sheet'!$B$7)/2-'Forecasting sheet'!$B$7))</f>
        <v>1</v>
      </c>
      <c r="AG56" s="2">
        <f t="shared" si="4"/>
        <v>10.983333333333336</v>
      </c>
      <c r="AH56" s="2">
        <f>SUM(AF$2:AF56)</f>
        <v>2.5</v>
      </c>
      <c r="AI56" s="2">
        <f>SUM(AG$2:AG56)</f>
        <v>27.300000000000004</v>
      </c>
    </row>
    <row r="57" spans="1:35" x14ac:dyDescent="0.25">
      <c r="A57" s="5">
        <v>40964</v>
      </c>
      <c r="B57">
        <v>56</v>
      </c>
      <c r="C57" s="52">
        <v>11.016666666666669</v>
      </c>
      <c r="D57" s="53">
        <v>37</v>
      </c>
      <c r="E57" s="53">
        <v>15</v>
      </c>
      <c r="F57" s="4">
        <f>IF(D57-'Forecasting sheet'!$B$7&lt;0,0,IF(E57&gt;'Forecasting sheet'!$B$7,(D57+E57)/2-'Forecasting sheet'!$B$7,(D57+'Forecasting sheet'!$B$7)/2-'Forecasting sheet'!$B$7))</f>
        <v>0</v>
      </c>
      <c r="G57" s="2">
        <f t="shared" si="6"/>
        <v>0</v>
      </c>
      <c r="H57" s="2">
        <f>SUM(F$2:F57)</f>
        <v>0</v>
      </c>
      <c r="I57" s="2">
        <f>SUM(G$2:G57)</f>
        <v>0</v>
      </c>
      <c r="K57" s="4">
        <f>IF($D57+'Forecasting sheet'!$B$9-'Forecasting sheet'!$B$7&lt;0,0,IF($E57+'Forecasting sheet'!$B$9&gt;'Forecasting sheet'!$B$7,($D57+'Forecasting sheet'!$B$9+$E57+'Forecasting sheet'!$B$9)/2-'Forecasting sheet'!$B$7,($D57+'Forecasting sheet'!$B$9+'Forecasting sheet'!$B$7)/2-'Forecasting sheet'!$B$7))</f>
        <v>1</v>
      </c>
      <c r="L57" s="2">
        <f t="shared" si="2"/>
        <v>11.016666666666669</v>
      </c>
      <c r="M57" s="2">
        <f>SUM(K$2:K57)</f>
        <v>3.5</v>
      </c>
      <c r="N57" s="2">
        <f>SUM(L$2:L57)</f>
        <v>38.316666666666677</v>
      </c>
      <c r="P57" s="4">
        <f>IF($D57-'Forecasting sheet'!$B$9-'Forecasting sheet'!$B$7&lt;0,0,IF($E57-'Forecasting sheet'!$B$9&gt;'Forecasting sheet'!$B$7,($D57-'Forecasting sheet'!$B$9+$E57-'Forecasting sheet'!$B$9)/2-'Forecasting sheet'!$B$7,($D57-'Forecasting sheet'!$B$9+'Forecasting sheet'!$B$7)/2-'Forecasting sheet'!$B$7))</f>
        <v>0</v>
      </c>
      <c r="Q57" s="2">
        <f t="shared" si="3"/>
        <v>0</v>
      </c>
      <c r="R57" s="2">
        <f>SUM(P$2:P57)</f>
        <v>0</v>
      </c>
      <c r="S57" s="2">
        <f>SUM(Q$2:Q57)</f>
        <v>0</v>
      </c>
      <c r="V57" s="3">
        <f>IF($A57&gt;'Forecasting sheet'!$B$13,IF($A57&lt;'Forecasting sheet'!$B$15,IF($D57&lt;'Forecasting sheet'!$B$16+'Forecasting sheet'!$B$17,'Forecasting sheet'!$B$16+'Forecasting sheet'!$B$17,'Local weather Data'!$D57),'Local weather Data'!$D57),$D57)</f>
        <v>37</v>
      </c>
      <c r="W57" s="3">
        <f>IF($A57&gt;'Forecasting sheet'!$B$13,IF($A57&lt;'Forecasting sheet'!$B$15,IF($E57&lt;'Forecasting sheet'!$B$16,'Forecasting sheet'!$B$16,'Local weather Data'!$E57),$E57),$E57)</f>
        <v>15</v>
      </c>
      <c r="X57" s="4">
        <f>IF($V57-'Forecasting sheet'!$B$7&lt;0,0,IF($W57&gt;'Forecasting sheet'!$B$7,($V57+$W57)/2-'Forecasting sheet'!$B$7,($V57+'Forecasting sheet'!$B$7)/2-'Forecasting sheet'!$B$7))</f>
        <v>0</v>
      </c>
      <c r="Y57" s="2">
        <f t="shared" si="1"/>
        <v>0</v>
      </c>
      <c r="Z57" s="2">
        <f>SUM(X$2:X57)</f>
        <v>0</v>
      </c>
      <c r="AA57" s="2">
        <f>SUM(Y$2:Y57)</f>
        <v>0</v>
      </c>
      <c r="AD57" s="3">
        <f>IF($A57&gt;'Forecasting sheet'!$B$13,IF($A57&lt;'Forecasting sheet'!$B$15,IF($D57+'Forecasting sheet'!$B$9&lt;'Forecasting sheet'!$B$16+'Forecasting sheet'!$B$17,'Forecasting sheet'!$B$16+'Forecasting sheet'!$B$17,'Local weather Data'!$D57+'Forecasting sheet'!$B$9),'Local weather Data'!$D57+'Forecasting sheet'!$B$9),$D57+'Forecasting sheet'!$B$9)</f>
        <v>42</v>
      </c>
      <c r="AE57" s="3">
        <f>IF($A57&gt;'Forecasting sheet'!$B$13,IF($A57&lt;'Forecasting sheet'!$B$15,IF($E57+'Forecasting sheet'!$B$9&lt;'Forecasting sheet'!$B$16,'Forecasting sheet'!$B$16,'Local weather Data'!$E57+'Forecasting sheet'!$B$9),$E57+'Forecasting sheet'!$B$9),$E57+'Forecasting sheet'!$B$9)</f>
        <v>20</v>
      </c>
      <c r="AF57" s="4">
        <f>IF($AD57-'Forecasting sheet'!$B$7&lt;0,0,IF($AE57&gt;'Forecasting sheet'!$B$7,($AD57+$AE57)/2-'Forecasting sheet'!$B$7,($AD57+'Forecasting sheet'!$B$7)/2-'Forecasting sheet'!$B$7))</f>
        <v>1</v>
      </c>
      <c r="AG57" s="2">
        <f t="shared" si="4"/>
        <v>11.016666666666669</v>
      </c>
      <c r="AH57" s="2">
        <f>SUM(AF$2:AF57)</f>
        <v>3.5</v>
      </c>
      <c r="AI57" s="2">
        <f>SUM(AG$2:AG57)</f>
        <v>38.316666666666677</v>
      </c>
    </row>
    <row r="58" spans="1:35" x14ac:dyDescent="0.25">
      <c r="A58" s="5">
        <v>40965</v>
      </c>
      <c r="B58">
        <v>57</v>
      </c>
      <c r="C58" s="52">
        <v>11.066666666666666</v>
      </c>
      <c r="D58" s="53">
        <v>37</v>
      </c>
      <c r="E58" s="53">
        <v>15</v>
      </c>
      <c r="F58" s="4">
        <f>IF(D58-'Forecasting sheet'!$B$7&lt;0,0,IF(E58&gt;'Forecasting sheet'!$B$7,(D58+E58)/2-'Forecasting sheet'!$B$7,(D58+'Forecasting sheet'!$B$7)/2-'Forecasting sheet'!$B$7))</f>
        <v>0</v>
      </c>
      <c r="G58" s="2">
        <f t="shared" si="6"/>
        <v>0</v>
      </c>
      <c r="H58" s="2">
        <f>SUM(F$2:F58)</f>
        <v>0</v>
      </c>
      <c r="I58" s="2">
        <f>SUM(G$2:G58)</f>
        <v>0</v>
      </c>
      <c r="K58" s="4">
        <f>IF($D58+'Forecasting sheet'!$B$9-'Forecasting sheet'!$B$7&lt;0,0,IF($E58+'Forecasting sheet'!$B$9&gt;'Forecasting sheet'!$B$7,($D58+'Forecasting sheet'!$B$9+$E58+'Forecasting sheet'!$B$9)/2-'Forecasting sheet'!$B$7,($D58+'Forecasting sheet'!$B$9+'Forecasting sheet'!$B$7)/2-'Forecasting sheet'!$B$7))</f>
        <v>1</v>
      </c>
      <c r="L58" s="2">
        <f t="shared" si="2"/>
        <v>11.066666666666666</v>
      </c>
      <c r="M58" s="2">
        <f>SUM(K$2:K58)</f>
        <v>4.5</v>
      </c>
      <c r="N58" s="2">
        <f>SUM(L$2:L58)</f>
        <v>49.38333333333334</v>
      </c>
      <c r="P58" s="4">
        <f>IF($D58-'Forecasting sheet'!$B$9-'Forecasting sheet'!$B$7&lt;0,0,IF($E58-'Forecasting sheet'!$B$9&gt;'Forecasting sheet'!$B$7,($D58-'Forecasting sheet'!$B$9+$E58-'Forecasting sheet'!$B$9)/2-'Forecasting sheet'!$B$7,($D58-'Forecasting sheet'!$B$9+'Forecasting sheet'!$B$7)/2-'Forecasting sheet'!$B$7))</f>
        <v>0</v>
      </c>
      <c r="Q58" s="2">
        <f t="shared" si="3"/>
        <v>0</v>
      </c>
      <c r="R58" s="2">
        <f>SUM(P$2:P58)</f>
        <v>0</v>
      </c>
      <c r="S58" s="2">
        <f>SUM(Q$2:Q58)</f>
        <v>0</v>
      </c>
      <c r="V58" s="3">
        <f>IF($A58&gt;'Forecasting sheet'!$B$13,IF($A58&lt;'Forecasting sheet'!$B$15,IF($D58&lt;'Forecasting sheet'!$B$16+'Forecasting sheet'!$B$17,'Forecasting sheet'!$B$16+'Forecasting sheet'!$B$17,'Local weather Data'!$D58),'Local weather Data'!$D58),$D58)</f>
        <v>37</v>
      </c>
      <c r="W58" s="3">
        <f>IF($A58&gt;'Forecasting sheet'!$B$13,IF($A58&lt;'Forecasting sheet'!$B$15,IF($E58&lt;'Forecasting sheet'!$B$16,'Forecasting sheet'!$B$16,'Local weather Data'!$E58),$E58),$E58)</f>
        <v>15</v>
      </c>
      <c r="X58" s="4">
        <f>IF($V58-'Forecasting sheet'!$B$7&lt;0,0,IF($W58&gt;'Forecasting sheet'!$B$7,($V58+$W58)/2-'Forecasting sheet'!$B$7,($V58+'Forecasting sheet'!$B$7)/2-'Forecasting sheet'!$B$7))</f>
        <v>0</v>
      </c>
      <c r="Y58" s="2">
        <f t="shared" si="1"/>
        <v>0</v>
      </c>
      <c r="Z58" s="2">
        <f>SUM(X$2:X58)</f>
        <v>0</v>
      </c>
      <c r="AA58" s="2">
        <f>SUM(Y$2:Y58)</f>
        <v>0</v>
      </c>
      <c r="AD58" s="3">
        <f>IF($A58&gt;'Forecasting sheet'!$B$13,IF($A58&lt;'Forecasting sheet'!$B$15,IF($D58+'Forecasting sheet'!$B$9&lt;'Forecasting sheet'!$B$16+'Forecasting sheet'!$B$17,'Forecasting sheet'!$B$16+'Forecasting sheet'!$B$17,'Local weather Data'!$D58+'Forecasting sheet'!$B$9),'Local weather Data'!$D58+'Forecasting sheet'!$B$9),$D58+'Forecasting sheet'!$B$9)</f>
        <v>42</v>
      </c>
      <c r="AE58" s="3">
        <f>IF($A58&gt;'Forecasting sheet'!$B$13,IF($A58&lt;'Forecasting sheet'!$B$15,IF($E58+'Forecasting sheet'!$B$9&lt;'Forecasting sheet'!$B$16,'Forecasting sheet'!$B$16,'Local weather Data'!$E58+'Forecasting sheet'!$B$9),$E58+'Forecasting sheet'!$B$9),$E58+'Forecasting sheet'!$B$9)</f>
        <v>20</v>
      </c>
      <c r="AF58" s="4">
        <f>IF($AD58-'Forecasting sheet'!$B$7&lt;0,0,IF($AE58&gt;'Forecasting sheet'!$B$7,($AD58+$AE58)/2-'Forecasting sheet'!$B$7,($AD58+'Forecasting sheet'!$B$7)/2-'Forecasting sheet'!$B$7))</f>
        <v>1</v>
      </c>
      <c r="AG58" s="2">
        <f t="shared" si="4"/>
        <v>11.066666666666666</v>
      </c>
      <c r="AH58" s="2">
        <f>SUM(AF$2:AF58)</f>
        <v>4.5</v>
      </c>
      <c r="AI58" s="2">
        <f>SUM(AG$2:AG58)</f>
        <v>49.38333333333334</v>
      </c>
    </row>
    <row r="59" spans="1:35" x14ac:dyDescent="0.25">
      <c r="A59" s="5">
        <v>40966</v>
      </c>
      <c r="B59">
        <v>58</v>
      </c>
      <c r="C59" s="52">
        <v>11.133333333333335</v>
      </c>
      <c r="D59" s="53">
        <v>37</v>
      </c>
      <c r="E59" s="53">
        <v>15</v>
      </c>
      <c r="F59" s="4">
        <f>IF(D59-'Forecasting sheet'!$B$7&lt;0,0,IF(E59&gt;'Forecasting sheet'!$B$7,(D59+E59)/2-'Forecasting sheet'!$B$7,(D59+'Forecasting sheet'!$B$7)/2-'Forecasting sheet'!$B$7))</f>
        <v>0</v>
      </c>
      <c r="G59" s="2">
        <f t="shared" si="6"/>
        <v>0</v>
      </c>
      <c r="H59" s="2">
        <f>SUM(F$2:F59)</f>
        <v>0</v>
      </c>
      <c r="I59" s="2">
        <f>SUM(G$2:G59)</f>
        <v>0</v>
      </c>
      <c r="K59" s="4">
        <f>IF($D59+'Forecasting sheet'!$B$9-'Forecasting sheet'!$B$7&lt;0,0,IF($E59+'Forecasting sheet'!$B$9&gt;'Forecasting sheet'!$B$7,($D59+'Forecasting sheet'!$B$9+$E59+'Forecasting sheet'!$B$9)/2-'Forecasting sheet'!$B$7,($D59+'Forecasting sheet'!$B$9+'Forecasting sheet'!$B$7)/2-'Forecasting sheet'!$B$7))</f>
        <v>1</v>
      </c>
      <c r="L59" s="2">
        <f t="shared" si="2"/>
        <v>11.133333333333335</v>
      </c>
      <c r="M59" s="2">
        <f>SUM(K$2:K59)</f>
        <v>5.5</v>
      </c>
      <c r="N59" s="2">
        <f>SUM(L$2:L59)</f>
        <v>60.516666666666673</v>
      </c>
      <c r="P59" s="4">
        <f>IF($D59-'Forecasting sheet'!$B$9-'Forecasting sheet'!$B$7&lt;0,0,IF($E59-'Forecasting sheet'!$B$9&gt;'Forecasting sheet'!$B$7,($D59-'Forecasting sheet'!$B$9+$E59-'Forecasting sheet'!$B$9)/2-'Forecasting sheet'!$B$7,($D59-'Forecasting sheet'!$B$9+'Forecasting sheet'!$B$7)/2-'Forecasting sheet'!$B$7))</f>
        <v>0</v>
      </c>
      <c r="Q59" s="2">
        <f t="shared" si="3"/>
        <v>0</v>
      </c>
      <c r="R59" s="2">
        <f>SUM(P$2:P59)</f>
        <v>0</v>
      </c>
      <c r="S59" s="2">
        <f>SUM(Q$2:Q59)</f>
        <v>0</v>
      </c>
      <c r="V59" s="3">
        <f>IF($A59&gt;'Forecasting sheet'!$B$13,IF($A59&lt;'Forecasting sheet'!$B$15,IF($D59&lt;'Forecasting sheet'!$B$16+'Forecasting sheet'!$B$17,'Forecasting sheet'!$B$16+'Forecasting sheet'!$B$17,'Local weather Data'!$D59),'Local weather Data'!$D59),$D59)</f>
        <v>37</v>
      </c>
      <c r="W59" s="3">
        <f>IF($A59&gt;'Forecasting sheet'!$B$13,IF($A59&lt;'Forecasting sheet'!$B$15,IF($E59&lt;'Forecasting sheet'!$B$16,'Forecasting sheet'!$B$16,'Local weather Data'!$E59),$E59),$E59)</f>
        <v>15</v>
      </c>
      <c r="X59" s="4">
        <f>IF($V59-'Forecasting sheet'!$B$7&lt;0,0,IF($W59&gt;'Forecasting sheet'!$B$7,($V59+$W59)/2-'Forecasting sheet'!$B$7,($V59+'Forecasting sheet'!$B$7)/2-'Forecasting sheet'!$B$7))</f>
        <v>0</v>
      </c>
      <c r="Y59" s="2">
        <f t="shared" si="1"/>
        <v>0</v>
      </c>
      <c r="Z59" s="2">
        <f>SUM(X$2:X59)</f>
        <v>0</v>
      </c>
      <c r="AA59" s="2">
        <f>SUM(Y$2:Y59)</f>
        <v>0</v>
      </c>
      <c r="AD59" s="3">
        <f>IF($A59&gt;'Forecasting sheet'!$B$13,IF($A59&lt;'Forecasting sheet'!$B$15,IF($D59+'Forecasting sheet'!$B$9&lt;'Forecasting sheet'!$B$16+'Forecasting sheet'!$B$17,'Forecasting sheet'!$B$16+'Forecasting sheet'!$B$17,'Local weather Data'!$D59+'Forecasting sheet'!$B$9),'Local weather Data'!$D59+'Forecasting sheet'!$B$9),$D59+'Forecasting sheet'!$B$9)</f>
        <v>42</v>
      </c>
      <c r="AE59" s="3">
        <f>IF($A59&gt;'Forecasting sheet'!$B$13,IF($A59&lt;'Forecasting sheet'!$B$15,IF($E59+'Forecasting sheet'!$B$9&lt;'Forecasting sheet'!$B$16,'Forecasting sheet'!$B$16,'Local weather Data'!$E59+'Forecasting sheet'!$B$9),$E59+'Forecasting sheet'!$B$9),$E59+'Forecasting sheet'!$B$9)</f>
        <v>20</v>
      </c>
      <c r="AF59" s="4">
        <f>IF($AD59-'Forecasting sheet'!$B$7&lt;0,0,IF($AE59&gt;'Forecasting sheet'!$B$7,($AD59+$AE59)/2-'Forecasting sheet'!$B$7,($AD59+'Forecasting sheet'!$B$7)/2-'Forecasting sheet'!$B$7))</f>
        <v>1</v>
      </c>
      <c r="AG59" s="2">
        <f t="shared" si="4"/>
        <v>11.133333333333335</v>
      </c>
      <c r="AH59" s="2">
        <f>SUM(AF$2:AF59)</f>
        <v>5.5</v>
      </c>
      <c r="AI59" s="2">
        <f>SUM(AG$2:AG59)</f>
        <v>60.516666666666673</v>
      </c>
    </row>
    <row r="60" spans="1:35" x14ac:dyDescent="0.25">
      <c r="A60" s="5">
        <v>40967</v>
      </c>
      <c r="B60">
        <v>59</v>
      </c>
      <c r="C60" s="52">
        <v>11.166666666666668</v>
      </c>
      <c r="D60" s="53">
        <v>38</v>
      </c>
      <c r="E60" s="53">
        <v>16</v>
      </c>
      <c r="F60" s="4">
        <f>IF(D60-'Forecasting sheet'!$B$7&lt;0,0,IF(E60&gt;'Forecasting sheet'!$B$7,(D60+E60)/2-'Forecasting sheet'!$B$7,(D60+'Forecasting sheet'!$B$7)/2-'Forecasting sheet'!$B$7))</f>
        <v>0</v>
      </c>
      <c r="G60" s="2">
        <f t="shared" si="6"/>
        <v>0</v>
      </c>
      <c r="H60" s="2">
        <f>SUM(F$2:F60)</f>
        <v>0</v>
      </c>
      <c r="I60" s="2">
        <f>SUM(G$2:G60)</f>
        <v>0</v>
      </c>
      <c r="K60" s="4">
        <f>IF($D60+'Forecasting sheet'!$B$9-'Forecasting sheet'!$B$7&lt;0,0,IF($E60+'Forecasting sheet'!$B$9&gt;'Forecasting sheet'!$B$7,($D60+'Forecasting sheet'!$B$9+$E60+'Forecasting sheet'!$B$9)/2-'Forecasting sheet'!$B$7,($D60+'Forecasting sheet'!$B$9+'Forecasting sheet'!$B$7)/2-'Forecasting sheet'!$B$7))</f>
        <v>1.5</v>
      </c>
      <c r="L60" s="2">
        <f t="shared" si="2"/>
        <v>16.75</v>
      </c>
      <c r="M60" s="2">
        <f>SUM(K$2:K60)</f>
        <v>7</v>
      </c>
      <c r="N60" s="2">
        <f>SUM(L$2:L60)</f>
        <v>77.26666666666668</v>
      </c>
      <c r="P60" s="4">
        <f>IF($D60-'Forecasting sheet'!$B$9-'Forecasting sheet'!$B$7&lt;0,0,IF($E60-'Forecasting sheet'!$B$9&gt;'Forecasting sheet'!$B$7,($D60-'Forecasting sheet'!$B$9+$E60-'Forecasting sheet'!$B$9)/2-'Forecasting sheet'!$B$7,($D60-'Forecasting sheet'!$B$9+'Forecasting sheet'!$B$7)/2-'Forecasting sheet'!$B$7))</f>
        <v>0</v>
      </c>
      <c r="Q60" s="2">
        <f t="shared" si="3"/>
        <v>0</v>
      </c>
      <c r="R60" s="2">
        <f>SUM(P$2:P60)</f>
        <v>0</v>
      </c>
      <c r="S60" s="2">
        <f>SUM(Q$2:Q60)</f>
        <v>0</v>
      </c>
      <c r="V60" s="3">
        <f>IF($A60&gt;'Forecasting sheet'!$B$13,IF($A60&lt;'Forecasting sheet'!$B$15,IF($D60&lt;'Forecasting sheet'!$B$16+'Forecasting sheet'!$B$17,'Forecasting sheet'!$B$16+'Forecasting sheet'!$B$17,'Local weather Data'!$D60),'Local weather Data'!$D60),$D60)</f>
        <v>38</v>
      </c>
      <c r="W60" s="3">
        <f>IF($A60&gt;'Forecasting sheet'!$B$13,IF($A60&lt;'Forecasting sheet'!$B$15,IF($E60&lt;'Forecasting sheet'!$B$16,'Forecasting sheet'!$B$16,'Local weather Data'!$E60),$E60),$E60)</f>
        <v>16</v>
      </c>
      <c r="X60" s="4">
        <f>IF($V60-'Forecasting sheet'!$B$7&lt;0,0,IF($W60&gt;'Forecasting sheet'!$B$7,($V60+$W60)/2-'Forecasting sheet'!$B$7,($V60+'Forecasting sheet'!$B$7)/2-'Forecasting sheet'!$B$7))</f>
        <v>0</v>
      </c>
      <c r="Y60" s="2">
        <f t="shared" si="1"/>
        <v>0</v>
      </c>
      <c r="Z60" s="2">
        <f>SUM(X$2:X60)</f>
        <v>0</v>
      </c>
      <c r="AA60" s="2">
        <f>SUM(Y$2:Y60)</f>
        <v>0</v>
      </c>
      <c r="AD60" s="3">
        <f>IF($A60&gt;'Forecasting sheet'!$B$13,IF($A60&lt;'Forecasting sheet'!$B$15,IF($D60+'Forecasting sheet'!$B$9&lt;'Forecasting sheet'!$B$16+'Forecasting sheet'!$B$17,'Forecasting sheet'!$B$16+'Forecasting sheet'!$B$17,'Local weather Data'!$D60+'Forecasting sheet'!$B$9),'Local weather Data'!$D60+'Forecasting sheet'!$B$9),$D60+'Forecasting sheet'!$B$9)</f>
        <v>43</v>
      </c>
      <c r="AE60" s="3">
        <f>IF($A60&gt;'Forecasting sheet'!$B$13,IF($A60&lt;'Forecasting sheet'!$B$15,IF($E60+'Forecasting sheet'!$B$9&lt;'Forecasting sheet'!$B$16,'Forecasting sheet'!$B$16,'Local weather Data'!$E60+'Forecasting sheet'!$B$9),$E60+'Forecasting sheet'!$B$9),$E60+'Forecasting sheet'!$B$9)</f>
        <v>21</v>
      </c>
      <c r="AF60" s="4">
        <f>IF($AD60-'Forecasting sheet'!$B$7&lt;0,0,IF($AE60&gt;'Forecasting sheet'!$B$7,($AD60+$AE60)/2-'Forecasting sheet'!$B$7,($AD60+'Forecasting sheet'!$B$7)/2-'Forecasting sheet'!$B$7))</f>
        <v>1.5</v>
      </c>
      <c r="AG60" s="2">
        <f t="shared" si="4"/>
        <v>16.75</v>
      </c>
      <c r="AH60" s="2">
        <f>SUM(AF$2:AF60)</f>
        <v>7</v>
      </c>
      <c r="AI60" s="2">
        <f>SUM(AG$2:AG60)</f>
        <v>77.26666666666668</v>
      </c>
    </row>
    <row r="61" spans="1:35" x14ac:dyDescent="0.25">
      <c r="A61" s="5">
        <v>40968</v>
      </c>
      <c r="B61">
        <v>60</v>
      </c>
      <c r="C61" s="52">
        <v>11.216666666666665</v>
      </c>
      <c r="D61" s="53">
        <v>38</v>
      </c>
      <c r="E61" s="53">
        <v>16</v>
      </c>
      <c r="F61" s="4">
        <f>IF(D61-'Forecasting sheet'!$B$7&lt;0,0,IF(E61&gt;'Forecasting sheet'!$B$7,(D61+E61)/2-'Forecasting sheet'!$B$7,(D61+'Forecasting sheet'!$B$7)/2-'Forecasting sheet'!$B$7))</f>
        <v>0</v>
      </c>
      <c r="G61" s="2">
        <f t="shared" si="6"/>
        <v>0</v>
      </c>
      <c r="H61" s="2">
        <f>SUM(F$2:F61)</f>
        <v>0</v>
      </c>
      <c r="I61" s="2">
        <f>SUM(G$2:G61)</f>
        <v>0</v>
      </c>
      <c r="K61" s="4">
        <f>IF($D61+'Forecasting sheet'!$B$9-'Forecasting sheet'!$B$7&lt;0,0,IF($E61+'Forecasting sheet'!$B$9&gt;'Forecasting sheet'!$B$7,($D61+'Forecasting sheet'!$B$9+$E61+'Forecasting sheet'!$B$9)/2-'Forecasting sheet'!$B$7,($D61+'Forecasting sheet'!$B$9+'Forecasting sheet'!$B$7)/2-'Forecasting sheet'!$B$7))</f>
        <v>1.5</v>
      </c>
      <c r="L61" s="2">
        <f t="shared" si="2"/>
        <v>16.824999999999996</v>
      </c>
      <c r="M61" s="2">
        <f>SUM(K$2:K61)</f>
        <v>8.5</v>
      </c>
      <c r="N61" s="2">
        <f>SUM(L$2:L61)</f>
        <v>94.091666666666669</v>
      </c>
      <c r="P61" s="4">
        <f>IF($D61-'Forecasting sheet'!$B$9-'Forecasting sheet'!$B$7&lt;0,0,IF($E61-'Forecasting sheet'!$B$9&gt;'Forecasting sheet'!$B$7,($D61-'Forecasting sheet'!$B$9+$E61-'Forecasting sheet'!$B$9)/2-'Forecasting sheet'!$B$7,($D61-'Forecasting sheet'!$B$9+'Forecasting sheet'!$B$7)/2-'Forecasting sheet'!$B$7))</f>
        <v>0</v>
      </c>
      <c r="Q61" s="2">
        <f t="shared" si="3"/>
        <v>0</v>
      </c>
      <c r="R61" s="2">
        <f>SUM(P$2:P61)</f>
        <v>0</v>
      </c>
      <c r="S61" s="2">
        <f>SUM(Q$2:Q61)</f>
        <v>0</v>
      </c>
      <c r="V61" s="3">
        <f>IF($A61&gt;'Forecasting sheet'!$B$13,IF($A61&lt;'Forecasting sheet'!$B$15,IF($D61&lt;'Forecasting sheet'!$B$16+'Forecasting sheet'!$B$17,'Forecasting sheet'!$B$16+'Forecasting sheet'!$B$17,'Local weather Data'!$D61),'Local weather Data'!$D61),$D61)</f>
        <v>38</v>
      </c>
      <c r="W61" s="3">
        <f>IF($A61&gt;'Forecasting sheet'!$B$13,IF($A61&lt;'Forecasting sheet'!$B$15,IF($E61&lt;'Forecasting sheet'!$B$16,'Forecasting sheet'!$B$16,'Local weather Data'!$E61),$E61),$E61)</f>
        <v>16</v>
      </c>
      <c r="X61" s="4">
        <f>IF($V61-'Forecasting sheet'!$B$7&lt;0,0,IF($W61&gt;'Forecasting sheet'!$B$7,($V61+$W61)/2-'Forecasting sheet'!$B$7,($V61+'Forecasting sheet'!$B$7)/2-'Forecasting sheet'!$B$7))</f>
        <v>0</v>
      </c>
      <c r="Y61" s="2">
        <f t="shared" si="1"/>
        <v>0</v>
      </c>
      <c r="Z61" s="2">
        <f>SUM(X$2:X61)</f>
        <v>0</v>
      </c>
      <c r="AA61" s="2">
        <f>SUM(Y$2:Y61)</f>
        <v>0</v>
      </c>
      <c r="AD61" s="3">
        <f>IF($A61&gt;'Forecasting sheet'!$B$13,IF($A61&lt;'Forecasting sheet'!$B$15,IF($D61+'Forecasting sheet'!$B$9&lt;'Forecasting sheet'!$B$16+'Forecasting sheet'!$B$17,'Forecasting sheet'!$B$16+'Forecasting sheet'!$B$17,'Local weather Data'!$D61+'Forecasting sheet'!$B$9),'Local weather Data'!$D61+'Forecasting sheet'!$B$9),$D61+'Forecasting sheet'!$B$9)</f>
        <v>43</v>
      </c>
      <c r="AE61" s="3">
        <f>IF($A61&gt;'Forecasting sheet'!$B$13,IF($A61&lt;'Forecasting sheet'!$B$15,IF($E61+'Forecasting sheet'!$B$9&lt;'Forecasting sheet'!$B$16,'Forecasting sheet'!$B$16,'Local weather Data'!$E61+'Forecasting sheet'!$B$9),$E61+'Forecasting sheet'!$B$9),$E61+'Forecasting sheet'!$B$9)</f>
        <v>21</v>
      </c>
      <c r="AF61" s="4">
        <f>IF($AD61-'Forecasting sheet'!$B$7&lt;0,0,IF($AE61&gt;'Forecasting sheet'!$B$7,($AD61+$AE61)/2-'Forecasting sheet'!$B$7,($AD61+'Forecasting sheet'!$B$7)/2-'Forecasting sheet'!$B$7))</f>
        <v>1.5</v>
      </c>
      <c r="AG61" s="2">
        <f t="shared" si="4"/>
        <v>16.824999999999996</v>
      </c>
      <c r="AH61" s="2">
        <f>SUM(AF$2:AF61)</f>
        <v>8.5</v>
      </c>
      <c r="AI61" s="2">
        <f>SUM(AG$2:AG61)</f>
        <v>94.091666666666669</v>
      </c>
    </row>
    <row r="62" spans="1:35" x14ac:dyDescent="0.25">
      <c r="A62" s="5">
        <v>40969</v>
      </c>
      <c r="B62">
        <v>61</v>
      </c>
      <c r="C62" s="52">
        <v>11.283333333333335</v>
      </c>
      <c r="D62" s="53">
        <v>38</v>
      </c>
      <c r="E62" s="53">
        <v>17</v>
      </c>
      <c r="F62" s="4">
        <f>IF(D62-'Forecasting sheet'!$B$7&lt;0,0,IF(E62&gt;'Forecasting sheet'!$B$7,(D62+E62)/2-'Forecasting sheet'!$B$7,(D62+'Forecasting sheet'!$B$7)/2-'Forecasting sheet'!$B$7))</f>
        <v>0</v>
      </c>
      <c r="G62" s="2">
        <f t="shared" si="6"/>
        <v>0</v>
      </c>
      <c r="H62" s="2">
        <f>SUM(F$2:F62)</f>
        <v>0</v>
      </c>
      <c r="I62" s="2">
        <f>SUM(G$2:G62)</f>
        <v>0</v>
      </c>
      <c r="K62" s="4">
        <f>IF($D62+'Forecasting sheet'!$B$9-'Forecasting sheet'!$B$7&lt;0,0,IF($E62+'Forecasting sheet'!$B$9&gt;'Forecasting sheet'!$B$7,($D62+'Forecasting sheet'!$B$9+$E62+'Forecasting sheet'!$B$9)/2-'Forecasting sheet'!$B$7,($D62+'Forecasting sheet'!$B$9+'Forecasting sheet'!$B$7)/2-'Forecasting sheet'!$B$7))</f>
        <v>1.5</v>
      </c>
      <c r="L62" s="2">
        <f t="shared" si="2"/>
        <v>16.925000000000004</v>
      </c>
      <c r="M62" s="2">
        <f>SUM(K$2:K62)</f>
        <v>10</v>
      </c>
      <c r="N62" s="2">
        <f>SUM(L$2:L62)</f>
        <v>111.01666666666668</v>
      </c>
      <c r="P62" s="4">
        <f>IF($D62-'Forecasting sheet'!$B$9-'Forecasting sheet'!$B$7&lt;0,0,IF($E62-'Forecasting sheet'!$B$9&gt;'Forecasting sheet'!$B$7,($D62-'Forecasting sheet'!$B$9+$E62-'Forecasting sheet'!$B$9)/2-'Forecasting sheet'!$B$7,($D62-'Forecasting sheet'!$B$9+'Forecasting sheet'!$B$7)/2-'Forecasting sheet'!$B$7))</f>
        <v>0</v>
      </c>
      <c r="Q62" s="2">
        <f t="shared" si="3"/>
        <v>0</v>
      </c>
      <c r="R62" s="2">
        <f>SUM(P$2:P62)</f>
        <v>0</v>
      </c>
      <c r="S62" s="2">
        <f>SUM(Q$2:Q62)</f>
        <v>0</v>
      </c>
      <c r="V62" s="3">
        <f>IF($A62&gt;'Forecasting sheet'!$B$13,IF($A62&lt;'Forecasting sheet'!$B$15,IF($D62&lt;'Forecasting sheet'!$B$16+'Forecasting sheet'!$B$17,'Forecasting sheet'!$B$16+'Forecasting sheet'!$B$17,'Local weather Data'!$D62),'Local weather Data'!$D62),$D62)</f>
        <v>38</v>
      </c>
      <c r="W62" s="3">
        <f>IF($A62&gt;'Forecasting sheet'!$B$13,IF($A62&lt;'Forecasting sheet'!$B$15,IF($E62&lt;'Forecasting sheet'!$B$16,'Forecasting sheet'!$B$16,'Local weather Data'!$E62),$E62),$E62)</f>
        <v>17</v>
      </c>
      <c r="X62" s="4">
        <f>IF($V62-'Forecasting sheet'!$B$7&lt;0,0,IF($W62&gt;'Forecasting sheet'!$B$7,($V62+$W62)/2-'Forecasting sheet'!$B$7,($V62+'Forecasting sheet'!$B$7)/2-'Forecasting sheet'!$B$7))</f>
        <v>0</v>
      </c>
      <c r="Y62" s="2">
        <f t="shared" si="1"/>
        <v>0</v>
      </c>
      <c r="Z62" s="2">
        <f>SUM(X$2:X62)</f>
        <v>0</v>
      </c>
      <c r="AA62" s="2">
        <f>SUM(Y$2:Y62)</f>
        <v>0</v>
      </c>
      <c r="AD62" s="3">
        <f>IF($A62&gt;'Forecasting sheet'!$B$13,IF($A62&lt;'Forecasting sheet'!$B$15,IF($D62+'Forecasting sheet'!$B$9&lt;'Forecasting sheet'!$B$16+'Forecasting sheet'!$B$17,'Forecasting sheet'!$B$16+'Forecasting sheet'!$B$17,'Local weather Data'!$D62+'Forecasting sheet'!$B$9),'Local weather Data'!$D62+'Forecasting sheet'!$B$9),$D62+'Forecasting sheet'!$B$9)</f>
        <v>43</v>
      </c>
      <c r="AE62" s="3">
        <f>IF($A62&gt;'Forecasting sheet'!$B$13,IF($A62&lt;'Forecasting sheet'!$B$15,IF($E62+'Forecasting sheet'!$B$9&lt;'Forecasting sheet'!$B$16,'Forecasting sheet'!$B$16,'Local weather Data'!$E62+'Forecasting sheet'!$B$9),$E62+'Forecasting sheet'!$B$9),$E62+'Forecasting sheet'!$B$9)</f>
        <v>22</v>
      </c>
      <c r="AF62" s="4">
        <f>IF($AD62-'Forecasting sheet'!$B$7&lt;0,0,IF($AE62&gt;'Forecasting sheet'!$B$7,($AD62+$AE62)/2-'Forecasting sheet'!$B$7,($AD62+'Forecasting sheet'!$B$7)/2-'Forecasting sheet'!$B$7))</f>
        <v>1.5</v>
      </c>
      <c r="AG62" s="2">
        <f t="shared" si="4"/>
        <v>16.925000000000004</v>
      </c>
      <c r="AH62" s="2">
        <f>SUM(AF$2:AF62)</f>
        <v>10</v>
      </c>
      <c r="AI62" s="2">
        <f>SUM(AG$2:AG62)</f>
        <v>111.01666666666668</v>
      </c>
    </row>
    <row r="63" spans="1:35" x14ac:dyDescent="0.25">
      <c r="A63" s="5">
        <v>40970</v>
      </c>
      <c r="B63">
        <v>62</v>
      </c>
      <c r="C63" s="52">
        <v>11.316666666666668</v>
      </c>
      <c r="D63" s="53">
        <v>39</v>
      </c>
      <c r="E63" s="53">
        <v>17</v>
      </c>
      <c r="F63" s="4">
        <f>IF(D63-'Forecasting sheet'!$B$7&lt;0,0,IF(E63&gt;'Forecasting sheet'!$B$7,(D63+E63)/2-'Forecasting sheet'!$B$7,(D63+'Forecasting sheet'!$B$7)/2-'Forecasting sheet'!$B$7))</f>
        <v>0</v>
      </c>
      <c r="G63" s="2">
        <f t="shared" si="6"/>
        <v>0</v>
      </c>
      <c r="H63" s="2">
        <f>SUM(F$2:F63)</f>
        <v>0</v>
      </c>
      <c r="I63" s="2">
        <f>SUM(G$2:G63)</f>
        <v>0</v>
      </c>
      <c r="K63" s="4">
        <f>IF($D63+'Forecasting sheet'!$B$9-'Forecasting sheet'!$B$7&lt;0,0,IF($E63+'Forecasting sheet'!$B$9&gt;'Forecasting sheet'!$B$7,($D63+'Forecasting sheet'!$B$9+$E63+'Forecasting sheet'!$B$9)/2-'Forecasting sheet'!$B$7,($D63+'Forecasting sheet'!$B$9+'Forecasting sheet'!$B$7)/2-'Forecasting sheet'!$B$7))</f>
        <v>2</v>
      </c>
      <c r="L63" s="2">
        <f t="shared" si="2"/>
        <v>22.633333333333336</v>
      </c>
      <c r="M63" s="2">
        <f>SUM(K$2:K63)</f>
        <v>12</v>
      </c>
      <c r="N63" s="2">
        <f>SUM(L$2:L63)</f>
        <v>133.65</v>
      </c>
      <c r="P63" s="4">
        <f>IF($D63-'Forecasting sheet'!$B$9-'Forecasting sheet'!$B$7&lt;0,0,IF($E63-'Forecasting sheet'!$B$9&gt;'Forecasting sheet'!$B$7,($D63-'Forecasting sheet'!$B$9+$E63-'Forecasting sheet'!$B$9)/2-'Forecasting sheet'!$B$7,($D63-'Forecasting sheet'!$B$9+'Forecasting sheet'!$B$7)/2-'Forecasting sheet'!$B$7))</f>
        <v>0</v>
      </c>
      <c r="Q63" s="2">
        <f t="shared" si="3"/>
        <v>0</v>
      </c>
      <c r="R63" s="2">
        <f>SUM(P$2:P63)</f>
        <v>0</v>
      </c>
      <c r="S63" s="2">
        <f>SUM(Q$2:Q63)</f>
        <v>0</v>
      </c>
      <c r="V63" s="3">
        <f>IF($A63&gt;'Forecasting sheet'!$B$13,IF($A63&lt;'Forecasting sheet'!$B$15,IF($D63&lt;'Forecasting sheet'!$B$16+'Forecasting sheet'!$B$17,'Forecasting sheet'!$B$16+'Forecasting sheet'!$B$17,'Local weather Data'!$D63),'Local weather Data'!$D63),$D63)</f>
        <v>39</v>
      </c>
      <c r="W63" s="3">
        <f>IF($A63&gt;'Forecasting sheet'!$B$13,IF($A63&lt;'Forecasting sheet'!$B$15,IF($E63&lt;'Forecasting sheet'!$B$16,'Forecasting sheet'!$B$16,'Local weather Data'!$E63),$E63),$E63)</f>
        <v>17</v>
      </c>
      <c r="X63" s="4">
        <f>IF($V63-'Forecasting sheet'!$B$7&lt;0,0,IF($W63&gt;'Forecasting sheet'!$B$7,($V63+$W63)/2-'Forecasting sheet'!$B$7,($V63+'Forecasting sheet'!$B$7)/2-'Forecasting sheet'!$B$7))</f>
        <v>0</v>
      </c>
      <c r="Y63" s="2">
        <f t="shared" si="1"/>
        <v>0</v>
      </c>
      <c r="Z63" s="2">
        <f>SUM(X$2:X63)</f>
        <v>0</v>
      </c>
      <c r="AA63" s="2">
        <f>SUM(Y$2:Y63)</f>
        <v>0</v>
      </c>
      <c r="AD63" s="3">
        <f>IF($A63&gt;'Forecasting sheet'!$B$13,IF($A63&lt;'Forecasting sheet'!$B$15,IF($D63+'Forecasting sheet'!$B$9&lt;'Forecasting sheet'!$B$16+'Forecasting sheet'!$B$17,'Forecasting sheet'!$B$16+'Forecasting sheet'!$B$17,'Local weather Data'!$D63+'Forecasting sheet'!$B$9),'Local weather Data'!$D63+'Forecasting sheet'!$B$9),$D63+'Forecasting sheet'!$B$9)</f>
        <v>44</v>
      </c>
      <c r="AE63" s="3">
        <f>IF($A63&gt;'Forecasting sheet'!$B$13,IF($A63&lt;'Forecasting sheet'!$B$15,IF($E63+'Forecasting sheet'!$B$9&lt;'Forecasting sheet'!$B$16,'Forecasting sheet'!$B$16,'Local weather Data'!$E63+'Forecasting sheet'!$B$9),$E63+'Forecasting sheet'!$B$9),$E63+'Forecasting sheet'!$B$9)</f>
        <v>22</v>
      </c>
      <c r="AF63" s="4">
        <f>IF($AD63-'Forecasting sheet'!$B$7&lt;0,0,IF($AE63&gt;'Forecasting sheet'!$B$7,($AD63+$AE63)/2-'Forecasting sheet'!$B$7,($AD63+'Forecasting sheet'!$B$7)/2-'Forecasting sheet'!$B$7))</f>
        <v>2</v>
      </c>
      <c r="AG63" s="2">
        <f t="shared" si="4"/>
        <v>22.633333333333336</v>
      </c>
      <c r="AH63" s="2">
        <f>SUM(AF$2:AF63)</f>
        <v>12</v>
      </c>
      <c r="AI63" s="2">
        <f>SUM(AG$2:AG63)</f>
        <v>133.65</v>
      </c>
    </row>
    <row r="64" spans="1:35" x14ac:dyDescent="0.25">
      <c r="A64" s="5">
        <v>40971</v>
      </c>
      <c r="B64">
        <v>63</v>
      </c>
      <c r="C64" s="52">
        <v>11.366666666666665</v>
      </c>
      <c r="D64" s="53">
        <v>39</v>
      </c>
      <c r="E64" s="53">
        <v>18</v>
      </c>
      <c r="F64" s="4">
        <f>IF(D64-'Forecasting sheet'!$B$7&lt;0,0,IF(E64&gt;'Forecasting sheet'!$B$7,(D64+E64)/2-'Forecasting sheet'!$B$7,(D64+'Forecasting sheet'!$B$7)/2-'Forecasting sheet'!$B$7))</f>
        <v>0</v>
      </c>
      <c r="G64" s="2">
        <f t="shared" si="6"/>
        <v>0</v>
      </c>
      <c r="H64" s="2">
        <f>SUM(F$2:F64)</f>
        <v>0</v>
      </c>
      <c r="I64" s="2">
        <f>SUM(G$2:G64)</f>
        <v>0</v>
      </c>
      <c r="K64" s="4">
        <f>IF($D64+'Forecasting sheet'!$B$9-'Forecasting sheet'!$B$7&lt;0,0,IF($E64+'Forecasting sheet'!$B$9&gt;'Forecasting sheet'!$B$7,($D64+'Forecasting sheet'!$B$9+$E64+'Forecasting sheet'!$B$9)/2-'Forecasting sheet'!$B$7,($D64+'Forecasting sheet'!$B$9+'Forecasting sheet'!$B$7)/2-'Forecasting sheet'!$B$7))</f>
        <v>2</v>
      </c>
      <c r="L64" s="2">
        <f t="shared" si="2"/>
        <v>22.733333333333331</v>
      </c>
      <c r="M64" s="2">
        <f>SUM(K$2:K64)</f>
        <v>14</v>
      </c>
      <c r="N64" s="2">
        <f>SUM(L$2:L64)</f>
        <v>156.38333333333333</v>
      </c>
      <c r="P64" s="4">
        <f>IF($D64-'Forecasting sheet'!$B$9-'Forecasting sheet'!$B$7&lt;0,0,IF($E64-'Forecasting sheet'!$B$9&gt;'Forecasting sheet'!$B$7,($D64-'Forecasting sheet'!$B$9+$E64-'Forecasting sheet'!$B$9)/2-'Forecasting sheet'!$B$7,($D64-'Forecasting sheet'!$B$9+'Forecasting sheet'!$B$7)/2-'Forecasting sheet'!$B$7))</f>
        <v>0</v>
      </c>
      <c r="Q64" s="2">
        <f t="shared" si="3"/>
        <v>0</v>
      </c>
      <c r="R64" s="2">
        <f>SUM(P$2:P64)</f>
        <v>0</v>
      </c>
      <c r="S64" s="2">
        <f>SUM(Q$2:Q64)</f>
        <v>0</v>
      </c>
      <c r="V64" s="3">
        <f>IF($A64&gt;'Forecasting sheet'!$B$13,IF($A64&lt;'Forecasting sheet'!$B$15,IF($D64&lt;'Forecasting sheet'!$B$16+'Forecasting sheet'!$B$17,'Forecasting sheet'!$B$16+'Forecasting sheet'!$B$17,'Local weather Data'!$D64),'Local weather Data'!$D64),$D64)</f>
        <v>39</v>
      </c>
      <c r="W64" s="3">
        <f>IF($A64&gt;'Forecasting sheet'!$B$13,IF($A64&lt;'Forecasting sheet'!$B$15,IF($E64&lt;'Forecasting sheet'!$B$16,'Forecasting sheet'!$B$16,'Local weather Data'!$E64),$E64),$E64)</f>
        <v>18</v>
      </c>
      <c r="X64" s="4">
        <f>IF($V64-'Forecasting sheet'!$B$7&lt;0,0,IF($W64&gt;'Forecasting sheet'!$B$7,($V64+$W64)/2-'Forecasting sheet'!$B$7,($V64+'Forecasting sheet'!$B$7)/2-'Forecasting sheet'!$B$7))</f>
        <v>0</v>
      </c>
      <c r="Y64" s="2">
        <f t="shared" si="1"/>
        <v>0</v>
      </c>
      <c r="Z64" s="2">
        <f>SUM(X$2:X64)</f>
        <v>0</v>
      </c>
      <c r="AA64" s="2">
        <f>SUM(Y$2:Y64)</f>
        <v>0</v>
      </c>
      <c r="AD64" s="3">
        <f>IF($A64&gt;'Forecasting sheet'!$B$13,IF($A64&lt;'Forecasting sheet'!$B$15,IF($D64+'Forecasting sheet'!$B$9&lt;'Forecasting sheet'!$B$16+'Forecasting sheet'!$B$17,'Forecasting sheet'!$B$16+'Forecasting sheet'!$B$17,'Local weather Data'!$D64+'Forecasting sheet'!$B$9),'Local weather Data'!$D64+'Forecasting sheet'!$B$9),$D64+'Forecasting sheet'!$B$9)</f>
        <v>44</v>
      </c>
      <c r="AE64" s="3">
        <f>IF($A64&gt;'Forecasting sheet'!$B$13,IF($A64&lt;'Forecasting sheet'!$B$15,IF($E64+'Forecasting sheet'!$B$9&lt;'Forecasting sheet'!$B$16,'Forecasting sheet'!$B$16,'Local weather Data'!$E64+'Forecasting sheet'!$B$9),$E64+'Forecasting sheet'!$B$9),$E64+'Forecasting sheet'!$B$9)</f>
        <v>23</v>
      </c>
      <c r="AF64" s="4">
        <f>IF($AD64-'Forecasting sheet'!$B$7&lt;0,0,IF($AE64&gt;'Forecasting sheet'!$B$7,($AD64+$AE64)/2-'Forecasting sheet'!$B$7,($AD64+'Forecasting sheet'!$B$7)/2-'Forecasting sheet'!$B$7))</f>
        <v>2</v>
      </c>
      <c r="AG64" s="2">
        <f>AF64*$C64</f>
        <v>22.733333333333331</v>
      </c>
      <c r="AH64" s="2">
        <f>SUM(AF$2:AF64)</f>
        <v>14</v>
      </c>
      <c r="AI64" s="2">
        <f>SUM(AG$2:AG64)</f>
        <v>156.38333333333333</v>
      </c>
    </row>
    <row r="65" spans="1:35" x14ac:dyDescent="0.25">
      <c r="A65" s="5">
        <v>40972</v>
      </c>
      <c r="B65">
        <v>64</v>
      </c>
      <c r="C65" s="52">
        <v>11.416666666666664</v>
      </c>
      <c r="D65" s="53">
        <v>39</v>
      </c>
      <c r="E65" s="53">
        <v>18</v>
      </c>
      <c r="F65" s="4">
        <f>IF(D65-'Forecasting sheet'!$B$7&lt;0,0,IF(E65&gt;'Forecasting sheet'!$B$7,(D65+E65)/2-'Forecasting sheet'!$B$7,(D65+'Forecasting sheet'!$B$7)/2-'Forecasting sheet'!$B$7))</f>
        <v>0</v>
      </c>
      <c r="G65" s="2">
        <f t="shared" si="6"/>
        <v>0</v>
      </c>
      <c r="H65" s="2">
        <f>SUM(F$2:F65)</f>
        <v>0</v>
      </c>
      <c r="I65" s="2">
        <f>SUM(G$2:G65)</f>
        <v>0</v>
      </c>
      <c r="K65" s="4">
        <f>IF($D65+'Forecasting sheet'!$B$9-'Forecasting sheet'!$B$7&lt;0,0,IF($E65+'Forecasting sheet'!$B$9&gt;'Forecasting sheet'!$B$7,($D65+'Forecasting sheet'!$B$9+$E65+'Forecasting sheet'!$B$9)/2-'Forecasting sheet'!$B$7,($D65+'Forecasting sheet'!$B$9+'Forecasting sheet'!$B$7)/2-'Forecasting sheet'!$B$7))</f>
        <v>2</v>
      </c>
      <c r="L65" s="2">
        <f t="shared" si="2"/>
        <v>22.833333333333329</v>
      </c>
      <c r="M65" s="2">
        <f>SUM(K$2:K65)</f>
        <v>16</v>
      </c>
      <c r="N65" s="2">
        <f>SUM(L$2:L65)</f>
        <v>179.21666666666664</v>
      </c>
      <c r="P65" s="4">
        <f>IF($D65-'Forecasting sheet'!$B$9-'Forecasting sheet'!$B$7&lt;0,0,IF($E65-'Forecasting sheet'!$B$9&gt;'Forecasting sheet'!$B$7,($D65-'Forecasting sheet'!$B$9+$E65-'Forecasting sheet'!$B$9)/2-'Forecasting sheet'!$B$7,($D65-'Forecasting sheet'!$B$9+'Forecasting sheet'!$B$7)/2-'Forecasting sheet'!$B$7))</f>
        <v>0</v>
      </c>
      <c r="Q65" s="2">
        <f t="shared" si="3"/>
        <v>0</v>
      </c>
      <c r="R65" s="2">
        <f>SUM(P$2:P65)</f>
        <v>0</v>
      </c>
      <c r="S65" s="2">
        <f>SUM(Q$2:Q65)</f>
        <v>0</v>
      </c>
      <c r="V65" s="3">
        <f>IF($A65&gt;'Forecasting sheet'!$B$13,IF($A65&lt;'Forecasting sheet'!$B$15,IF($D65&lt;'Forecasting sheet'!$B$16+'Forecasting sheet'!$B$17,'Forecasting sheet'!$B$16+'Forecasting sheet'!$B$17,'Local weather Data'!$D65),'Local weather Data'!$D65),$D65)</f>
        <v>39</v>
      </c>
      <c r="W65" s="3">
        <f>IF($A65&gt;'Forecasting sheet'!$B$13,IF($A65&lt;'Forecasting sheet'!$B$15,IF($E65&lt;'Forecasting sheet'!$B$16,'Forecasting sheet'!$B$16,'Local weather Data'!$E65),$E65),$E65)</f>
        <v>18</v>
      </c>
      <c r="X65" s="4">
        <f>IF($V65-'Forecasting sheet'!$B$7&lt;0,0,IF($W65&gt;'Forecasting sheet'!$B$7,($V65+$W65)/2-'Forecasting sheet'!$B$7,($V65+'Forecasting sheet'!$B$7)/2-'Forecasting sheet'!$B$7))</f>
        <v>0</v>
      </c>
      <c r="Y65" s="2">
        <f t="shared" si="1"/>
        <v>0</v>
      </c>
      <c r="Z65" s="2">
        <f>SUM(X$2:X65)</f>
        <v>0</v>
      </c>
      <c r="AA65" s="2">
        <f>SUM(Y$2:Y65)</f>
        <v>0</v>
      </c>
      <c r="AD65" s="3">
        <f>IF($A65&gt;'Forecasting sheet'!$B$13,IF($A65&lt;'Forecasting sheet'!$B$15,IF($D65+'Forecasting sheet'!$B$9&lt;'Forecasting sheet'!$B$16+'Forecasting sheet'!$B$17,'Forecasting sheet'!$B$16+'Forecasting sheet'!$B$17,'Local weather Data'!$D65+'Forecasting sheet'!$B$9),'Local weather Data'!$D65+'Forecasting sheet'!$B$9),$D65+'Forecasting sheet'!$B$9)</f>
        <v>44</v>
      </c>
      <c r="AE65" s="3">
        <f>IF($A65&gt;'Forecasting sheet'!$B$13,IF($A65&lt;'Forecasting sheet'!$B$15,IF($E65+'Forecasting sheet'!$B$9&lt;'Forecasting sheet'!$B$16,'Forecasting sheet'!$B$16,'Local weather Data'!$E65+'Forecasting sheet'!$B$9),$E65+'Forecasting sheet'!$B$9),$E65+'Forecasting sheet'!$B$9)</f>
        <v>23</v>
      </c>
      <c r="AF65" s="4">
        <f>IF($AD65-'Forecasting sheet'!$B$7&lt;0,0,IF($AE65&gt;'Forecasting sheet'!$B$7,($AD65+$AE65)/2-'Forecasting sheet'!$B$7,($AD65+'Forecasting sheet'!$B$7)/2-'Forecasting sheet'!$B$7))</f>
        <v>2</v>
      </c>
      <c r="AG65" s="2">
        <f t="shared" si="4"/>
        <v>22.833333333333329</v>
      </c>
      <c r="AH65" s="2">
        <f>SUM(AF$2:AF65)</f>
        <v>16</v>
      </c>
      <c r="AI65" s="2">
        <f>SUM(AG$2:AG65)</f>
        <v>179.21666666666664</v>
      </c>
    </row>
    <row r="66" spans="1:35" x14ac:dyDescent="0.25">
      <c r="A66" s="5">
        <v>40973</v>
      </c>
      <c r="B66">
        <v>65</v>
      </c>
      <c r="C66" s="52">
        <v>11.466666666666667</v>
      </c>
      <c r="D66" s="53">
        <v>40</v>
      </c>
      <c r="E66" s="53">
        <v>18</v>
      </c>
      <c r="F66" s="4">
        <f>IF(D66-'Forecasting sheet'!$B$7&lt;0,0,IF(E66&gt;'Forecasting sheet'!$B$7,(D66+E66)/2-'Forecasting sheet'!$B$7,(D66+'Forecasting sheet'!$B$7)/2-'Forecasting sheet'!$B$7))</f>
        <v>0</v>
      </c>
      <c r="G66" s="2">
        <f t="shared" si="6"/>
        <v>0</v>
      </c>
      <c r="H66" s="2">
        <f>SUM(F$2:F66)</f>
        <v>0</v>
      </c>
      <c r="I66" s="2">
        <f>SUM(G$2:G66)</f>
        <v>0</v>
      </c>
      <c r="K66" s="4">
        <f>IF($D66+'Forecasting sheet'!$B$9-'Forecasting sheet'!$B$7&lt;0,0,IF($E66+'Forecasting sheet'!$B$9&gt;'Forecasting sheet'!$B$7,($D66+'Forecasting sheet'!$B$9+$E66+'Forecasting sheet'!$B$9)/2-'Forecasting sheet'!$B$7,($D66+'Forecasting sheet'!$B$9+'Forecasting sheet'!$B$7)/2-'Forecasting sheet'!$B$7))</f>
        <v>2.5</v>
      </c>
      <c r="L66" s="2">
        <f t="shared" si="2"/>
        <v>28.666666666666668</v>
      </c>
      <c r="M66" s="2">
        <f>SUM(K$2:K66)</f>
        <v>18.5</v>
      </c>
      <c r="N66" s="2">
        <f>SUM(L$2:L66)</f>
        <v>207.8833333333333</v>
      </c>
      <c r="P66" s="4">
        <f>IF($D66-'Forecasting sheet'!$B$9-'Forecasting sheet'!$B$7&lt;0,0,IF($E66-'Forecasting sheet'!$B$9&gt;'Forecasting sheet'!$B$7,($D66-'Forecasting sheet'!$B$9+$E66-'Forecasting sheet'!$B$9)/2-'Forecasting sheet'!$B$7,($D66-'Forecasting sheet'!$B$9+'Forecasting sheet'!$B$7)/2-'Forecasting sheet'!$B$7))</f>
        <v>0</v>
      </c>
      <c r="Q66" s="2">
        <f t="shared" si="3"/>
        <v>0</v>
      </c>
      <c r="R66" s="2">
        <f>SUM(P$2:P66)</f>
        <v>0</v>
      </c>
      <c r="S66" s="2">
        <f>SUM(Q$2:Q66)</f>
        <v>0</v>
      </c>
      <c r="V66" s="3">
        <f>IF($A66&gt;'Forecasting sheet'!$B$13,IF($A66&lt;'Forecasting sheet'!$B$15,IF($D66&lt;'Forecasting sheet'!$B$16+'Forecasting sheet'!$B$17,'Forecasting sheet'!$B$16+'Forecasting sheet'!$B$17,'Local weather Data'!$D66),'Local weather Data'!$D66),$D66)</f>
        <v>40</v>
      </c>
      <c r="W66" s="3">
        <f>IF($A66&gt;'Forecasting sheet'!$B$13,IF($A66&lt;'Forecasting sheet'!$B$15,IF($E66&lt;'Forecasting sheet'!$B$16,'Forecasting sheet'!$B$16,'Local weather Data'!$E66),$E66),$E66)</f>
        <v>18</v>
      </c>
      <c r="X66" s="4">
        <f>IF($V66-'Forecasting sheet'!$B$7&lt;0,0,IF($W66&gt;'Forecasting sheet'!$B$7,($V66+$W66)/2-'Forecasting sheet'!$B$7,($V66+'Forecasting sheet'!$B$7)/2-'Forecasting sheet'!$B$7))</f>
        <v>0</v>
      </c>
      <c r="Y66" s="2">
        <f t="shared" ref="Y66:Y129" si="7">X66*$C66</f>
        <v>0</v>
      </c>
      <c r="Z66" s="2">
        <f>SUM(X$2:X66)</f>
        <v>0</v>
      </c>
      <c r="AA66" s="2">
        <f>SUM(Y$2:Y66)</f>
        <v>0</v>
      </c>
      <c r="AD66" s="3">
        <f>IF($A66&gt;'Forecasting sheet'!$B$13,IF($A66&lt;'Forecasting sheet'!$B$15,IF($D66+'Forecasting sheet'!$B$9&lt;'Forecasting sheet'!$B$16+'Forecasting sheet'!$B$17,'Forecasting sheet'!$B$16+'Forecasting sheet'!$B$17,'Local weather Data'!$D66+'Forecasting sheet'!$B$9),'Local weather Data'!$D66+'Forecasting sheet'!$B$9),$D66+'Forecasting sheet'!$B$9)</f>
        <v>45</v>
      </c>
      <c r="AE66" s="3">
        <f>IF($A66&gt;'Forecasting sheet'!$B$13,IF($A66&lt;'Forecasting sheet'!$B$15,IF($E66+'Forecasting sheet'!$B$9&lt;'Forecasting sheet'!$B$16,'Forecasting sheet'!$B$16,'Local weather Data'!$E66+'Forecasting sheet'!$B$9),$E66+'Forecasting sheet'!$B$9),$E66+'Forecasting sheet'!$B$9)</f>
        <v>23</v>
      </c>
      <c r="AF66" s="4">
        <f>IF($AD66-'Forecasting sheet'!$B$7&lt;0,0,IF($AE66&gt;'Forecasting sheet'!$B$7,($AD66+$AE66)/2-'Forecasting sheet'!$B$7,($AD66+'Forecasting sheet'!$B$7)/2-'Forecasting sheet'!$B$7))</f>
        <v>2.5</v>
      </c>
      <c r="AG66" s="2">
        <f t="shared" ref="AG66:AG129" si="8">AF66*$C66</f>
        <v>28.666666666666668</v>
      </c>
      <c r="AH66" s="2">
        <f>SUM(AF$2:AF66)</f>
        <v>18.5</v>
      </c>
      <c r="AI66" s="2">
        <f>SUM(AG$2:AG66)</f>
        <v>207.8833333333333</v>
      </c>
    </row>
    <row r="67" spans="1:35" x14ac:dyDescent="0.25">
      <c r="A67" s="5">
        <v>40974</v>
      </c>
      <c r="B67">
        <v>66</v>
      </c>
      <c r="C67" s="52">
        <v>11.516666666666664</v>
      </c>
      <c r="D67" s="53">
        <v>40</v>
      </c>
      <c r="E67" s="53">
        <v>19</v>
      </c>
      <c r="F67" s="4">
        <f>IF(D67-'Forecasting sheet'!$B$7&lt;0,0,IF(E67&gt;'Forecasting sheet'!$B$7,(D67+E67)/2-'Forecasting sheet'!$B$7,(D67+'Forecasting sheet'!$B$7)/2-'Forecasting sheet'!$B$7))</f>
        <v>0</v>
      </c>
      <c r="G67" s="2">
        <f t="shared" si="6"/>
        <v>0</v>
      </c>
      <c r="H67" s="2">
        <f>SUM(F$2:F67)</f>
        <v>0</v>
      </c>
      <c r="I67" s="2">
        <f>SUM(G$2:G67)</f>
        <v>0</v>
      </c>
      <c r="K67" s="4">
        <f>IF($D67+'Forecasting sheet'!$B$9-'Forecasting sheet'!$B$7&lt;0,0,IF($E67+'Forecasting sheet'!$B$9&gt;'Forecasting sheet'!$B$7,($D67+'Forecasting sheet'!$B$9+$E67+'Forecasting sheet'!$B$9)/2-'Forecasting sheet'!$B$7,($D67+'Forecasting sheet'!$B$9+'Forecasting sheet'!$B$7)/2-'Forecasting sheet'!$B$7))</f>
        <v>2.5</v>
      </c>
      <c r="L67" s="2">
        <f t="shared" ref="L67:L130" si="9">K67*$C67</f>
        <v>28.791666666666661</v>
      </c>
      <c r="M67" s="2">
        <f>SUM(K$2:K67)</f>
        <v>21</v>
      </c>
      <c r="N67" s="2">
        <f>SUM(L$2:L67)</f>
        <v>236.67499999999995</v>
      </c>
      <c r="P67" s="4">
        <f>IF($D67-'Forecasting sheet'!$B$9-'Forecasting sheet'!$B$7&lt;0,0,IF($E67-'Forecasting sheet'!$B$9&gt;'Forecasting sheet'!$B$7,($D67-'Forecasting sheet'!$B$9+$E67-'Forecasting sheet'!$B$9)/2-'Forecasting sheet'!$B$7,($D67-'Forecasting sheet'!$B$9+'Forecasting sheet'!$B$7)/2-'Forecasting sheet'!$B$7))</f>
        <v>0</v>
      </c>
      <c r="Q67" s="2">
        <f t="shared" ref="Q67:Q130" si="10">P67*$C67</f>
        <v>0</v>
      </c>
      <c r="R67" s="2">
        <f>SUM(P$2:P67)</f>
        <v>0</v>
      </c>
      <c r="S67" s="2">
        <f>SUM(Q$2:Q67)</f>
        <v>0</v>
      </c>
      <c r="V67" s="3">
        <f>IF($A67&gt;'Forecasting sheet'!$B$13,IF($A67&lt;'Forecasting sheet'!$B$15,IF($D67&lt;'Forecasting sheet'!$B$16+'Forecasting sheet'!$B$17,'Forecasting sheet'!$B$16+'Forecasting sheet'!$B$17,'Local weather Data'!$D67),'Local weather Data'!$D67),$D67)</f>
        <v>40</v>
      </c>
      <c r="W67" s="3">
        <f>IF($A67&gt;'Forecasting sheet'!$B$13,IF($A67&lt;'Forecasting sheet'!$B$15,IF($E67&lt;'Forecasting sheet'!$B$16,'Forecasting sheet'!$B$16,'Local weather Data'!$E67),$E67),$E67)</f>
        <v>19</v>
      </c>
      <c r="X67" s="4">
        <f>IF($V67-'Forecasting sheet'!$B$7&lt;0,0,IF($W67&gt;'Forecasting sheet'!$B$7,($V67+$W67)/2-'Forecasting sheet'!$B$7,($V67+'Forecasting sheet'!$B$7)/2-'Forecasting sheet'!$B$7))</f>
        <v>0</v>
      </c>
      <c r="Y67" s="2">
        <f t="shared" si="7"/>
        <v>0</v>
      </c>
      <c r="Z67" s="2">
        <f>SUM(X$2:X67)</f>
        <v>0</v>
      </c>
      <c r="AA67" s="2">
        <f>SUM(Y$2:Y67)</f>
        <v>0</v>
      </c>
      <c r="AD67" s="3">
        <f>IF($A67&gt;'Forecasting sheet'!$B$13,IF($A67&lt;'Forecasting sheet'!$B$15,IF($D67+'Forecasting sheet'!$B$9&lt;'Forecasting sheet'!$B$16+'Forecasting sheet'!$B$17,'Forecasting sheet'!$B$16+'Forecasting sheet'!$B$17,'Local weather Data'!$D67+'Forecasting sheet'!$B$9),'Local weather Data'!$D67+'Forecasting sheet'!$B$9),$D67+'Forecasting sheet'!$B$9)</f>
        <v>45</v>
      </c>
      <c r="AE67" s="3">
        <f>IF($A67&gt;'Forecasting sheet'!$B$13,IF($A67&lt;'Forecasting sheet'!$B$15,IF($E67+'Forecasting sheet'!$B$9&lt;'Forecasting sheet'!$B$16,'Forecasting sheet'!$B$16,'Local weather Data'!$E67+'Forecasting sheet'!$B$9),$E67+'Forecasting sheet'!$B$9),$E67+'Forecasting sheet'!$B$9)</f>
        <v>24</v>
      </c>
      <c r="AF67" s="4">
        <f>IF($AD67-'Forecasting sheet'!$B$7&lt;0,0,IF($AE67&gt;'Forecasting sheet'!$B$7,($AD67+$AE67)/2-'Forecasting sheet'!$B$7,($AD67+'Forecasting sheet'!$B$7)/2-'Forecasting sheet'!$B$7))</f>
        <v>2.5</v>
      </c>
      <c r="AG67" s="2">
        <f t="shared" si="8"/>
        <v>28.791666666666661</v>
      </c>
      <c r="AH67" s="2">
        <f>SUM(AF$2:AF67)</f>
        <v>21</v>
      </c>
      <c r="AI67" s="2">
        <f>SUM(AG$2:AG67)</f>
        <v>236.67499999999995</v>
      </c>
    </row>
    <row r="68" spans="1:35" x14ac:dyDescent="0.25">
      <c r="A68" s="5">
        <v>40975</v>
      </c>
      <c r="B68">
        <v>67</v>
      </c>
      <c r="C68" s="52">
        <v>11.56666666666667</v>
      </c>
      <c r="D68" s="53">
        <v>40</v>
      </c>
      <c r="E68" s="53">
        <v>19</v>
      </c>
      <c r="F68" s="4">
        <f>IF(D68-'Forecasting sheet'!$B$7&lt;0,0,IF(E68&gt;'Forecasting sheet'!$B$7,(D68+E68)/2-'Forecasting sheet'!$B$7,(D68+'Forecasting sheet'!$B$7)/2-'Forecasting sheet'!$B$7))</f>
        <v>0</v>
      </c>
      <c r="G68" s="2">
        <f t="shared" si="6"/>
        <v>0</v>
      </c>
      <c r="H68" s="2">
        <f>SUM(F$2:F68)</f>
        <v>0</v>
      </c>
      <c r="I68" s="2">
        <f>SUM(G$2:G68)</f>
        <v>0</v>
      </c>
      <c r="K68" s="4">
        <f>IF($D68+'Forecasting sheet'!$B$9-'Forecasting sheet'!$B$7&lt;0,0,IF($E68+'Forecasting sheet'!$B$9&gt;'Forecasting sheet'!$B$7,($D68+'Forecasting sheet'!$B$9+$E68+'Forecasting sheet'!$B$9)/2-'Forecasting sheet'!$B$7,($D68+'Forecasting sheet'!$B$9+'Forecasting sheet'!$B$7)/2-'Forecasting sheet'!$B$7))</f>
        <v>2.5</v>
      </c>
      <c r="L68" s="2">
        <f t="shared" si="9"/>
        <v>28.916666666666675</v>
      </c>
      <c r="M68" s="2">
        <f>SUM(K$2:K68)</f>
        <v>23.5</v>
      </c>
      <c r="N68" s="2">
        <f>SUM(L$2:L68)</f>
        <v>265.59166666666664</v>
      </c>
      <c r="P68" s="4">
        <f>IF($D68-'Forecasting sheet'!$B$9-'Forecasting sheet'!$B$7&lt;0,0,IF($E68-'Forecasting sheet'!$B$9&gt;'Forecasting sheet'!$B$7,($D68-'Forecasting sheet'!$B$9+$E68-'Forecasting sheet'!$B$9)/2-'Forecasting sheet'!$B$7,($D68-'Forecasting sheet'!$B$9+'Forecasting sheet'!$B$7)/2-'Forecasting sheet'!$B$7))</f>
        <v>0</v>
      </c>
      <c r="Q68" s="2">
        <f t="shared" si="10"/>
        <v>0</v>
      </c>
      <c r="R68" s="2">
        <f>SUM(P$2:P68)</f>
        <v>0</v>
      </c>
      <c r="S68" s="2">
        <f>SUM(Q$2:Q68)</f>
        <v>0</v>
      </c>
      <c r="V68" s="3">
        <f>IF($A68&gt;'Forecasting sheet'!$B$13,IF($A68&lt;'Forecasting sheet'!$B$15,IF($D68&lt;'Forecasting sheet'!$B$16+'Forecasting sheet'!$B$17,'Forecasting sheet'!$B$16+'Forecasting sheet'!$B$17,'Local weather Data'!$D68),'Local weather Data'!$D68),$D68)</f>
        <v>40</v>
      </c>
      <c r="W68" s="3">
        <f>IF($A68&gt;'Forecasting sheet'!$B$13,IF($A68&lt;'Forecasting sheet'!$B$15,IF($E68&lt;'Forecasting sheet'!$B$16,'Forecasting sheet'!$B$16,'Local weather Data'!$E68),$E68),$E68)</f>
        <v>19</v>
      </c>
      <c r="X68" s="4">
        <f>IF($V68-'Forecasting sheet'!$B$7&lt;0,0,IF($W68&gt;'Forecasting sheet'!$B$7,($V68+$W68)/2-'Forecasting sheet'!$B$7,($V68+'Forecasting sheet'!$B$7)/2-'Forecasting sheet'!$B$7))</f>
        <v>0</v>
      </c>
      <c r="Y68" s="2">
        <f t="shared" si="7"/>
        <v>0</v>
      </c>
      <c r="Z68" s="2">
        <f>SUM(X$2:X68)</f>
        <v>0</v>
      </c>
      <c r="AA68" s="2">
        <f>SUM(Y$2:Y68)</f>
        <v>0</v>
      </c>
      <c r="AD68" s="3">
        <f>IF($A68&gt;'Forecasting sheet'!$B$13,IF($A68&lt;'Forecasting sheet'!$B$15,IF($D68+'Forecasting sheet'!$B$9&lt;'Forecasting sheet'!$B$16+'Forecasting sheet'!$B$17,'Forecasting sheet'!$B$16+'Forecasting sheet'!$B$17,'Local weather Data'!$D68+'Forecasting sheet'!$B$9),'Local weather Data'!$D68+'Forecasting sheet'!$B$9),$D68+'Forecasting sheet'!$B$9)</f>
        <v>45</v>
      </c>
      <c r="AE68" s="3">
        <f>IF($A68&gt;'Forecasting sheet'!$B$13,IF($A68&lt;'Forecasting sheet'!$B$15,IF($E68+'Forecasting sheet'!$B$9&lt;'Forecasting sheet'!$B$16,'Forecasting sheet'!$B$16,'Local weather Data'!$E68+'Forecasting sheet'!$B$9),$E68+'Forecasting sheet'!$B$9),$E68+'Forecasting sheet'!$B$9)</f>
        <v>24</v>
      </c>
      <c r="AF68" s="4">
        <f>IF($AD68-'Forecasting sheet'!$B$7&lt;0,0,IF($AE68&gt;'Forecasting sheet'!$B$7,($AD68+$AE68)/2-'Forecasting sheet'!$B$7,($AD68+'Forecasting sheet'!$B$7)/2-'Forecasting sheet'!$B$7))</f>
        <v>2.5</v>
      </c>
      <c r="AG68" s="2">
        <f t="shared" si="8"/>
        <v>28.916666666666675</v>
      </c>
      <c r="AH68" s="2">
        <f>SUM(AF$2:AF68)</f>
        <v>23.5</v>
      </c>
      <c r="AI68" s="2">
        <f>SUM(AG$2:AG68)</f>
        <v>265.59166666666664</v>
      </c>
    </row>
    <row r="69" spans="1:35" x14ac:dyDescent="0.25">
      <c r="A69" s="5">
        <v>40976</v>
      </c>
      <c r="B69">
        <v>68</v>
      </c>
      <c r="C69" s="52">
        <v>11.6</v>
      </c>
      <c r="D69" s="53">
        <v>41</v>
      </c>
      <c r="E69" s="53">
        <v>20</v>
      </c>
      <c r="F69" s="4">
        <f>IF(D69-'Forecasting sheet'!$B$7&lt;0,0,IF(E69&gt;'Forecasting sheet'!$B$7,(D69+E69)/2-'Forecasting sheet'!$B$7,(D69+'Forecasting sheet'!$B$7)/2-'Forecasting sheet'!$B$7))</f>
        <v>0.5</v>
      </c>
      <c r="G69" s="2">
        <f t="shared" si="6"/>
        <v>5.8</v>
      </c>
      <c r="H69" s="2">
        <f>SUM(F$2:F69)</f>
        <v>0.5</v>
      </c>
      <c r="I69" s="2">
        <f>SUM(G$2:G69)</f>
        <v>5.8</v>
      </c>
      <c r="K69" s="4">
        <f>IF($D69+'Forecasting sheet'!$B$9-'Forecasting sheet'!$B$7&lt;0,0,IF($E69+'Forecasting sheet'!$B$9&gt;'Forecasting sheet'!$B$7,($D69+'Forecasting sheet'!$B$9+$E69+'Forecasting sheet'!$B$9)/2-'Forecasting sheet'!$B$7,($D69+'Forecasting sheet'!$B$9+'Forecasting sheet'!$B$7)/2-'Forecasting sheet'!$B$7))</f>
        <v>3</v>
      </c>
      <c r="L69" s="2">
        <f t="shared" si="9"/>
        <v>34.799999999999997</v>
      </c>
      <c r="M69" s="2">
        <f>SUM(K$2:K69)</f>
        <v>26.5</v>
      </c>
      <c r="N69" s="2">
        <f>SUM(L$2:L69)</f>
        <v>300.39166666666665</v>
      </c>
      <c r="P69" s="4">
        <f>IF($D69-'Forecasting sheet'!$B$9-'Forecasting sheet'!$B$7&lt;0,0,IF($E69-'Forecasting sheet'!$B$9&gt;'Forecasting sheet'!$B$7,($D69-'Forecasting sheet'!$B$9+$E69-'Forecasting sheet'!$B$9)/2-'Forecasting sheet'!$B$7,($D69-'Forecasting sheet'!$B$9+'Forecasting sheet'!$B$7)/2-'Forecasting sheet'!$B$7))</f>
        <v>0</v>
      </c>
      <c r="Q69" s="2">
        <f t="shared" si="10"/>
        <v>0</v>
      </c>
      <c r="R69" s="2">
        <f>SUM(P$2:P69)</f>
        <v>0</v>
      </c>
      <c r="S69" s="2">
        <f>SUM(Q$2:Q69)</f>
        <v>0</v>
      </c>
      <c r="V69" s="3">
        <f>IF($A69&gt;'Forecasting sheet'!$B$13,IF($A69&lt;'Forecasting sheet'!$B$15,IF($D69&lt;'Forecasting sheet'!$B$16+'Forecasting sheet'!$B$17,'Forecasting sheet'!$B$16+'Forecasting sheet'!$B$17,'Local weather Data'!$D69),'Local weather Data'!$D69),$D69)</f>
        <v>41</v>
      </c>
      <c r="W69" s="3">
        <f>IF($A69&gt;'Forecasting sheet'!$B$13,IF($A69&lt;'Forecasting sheet'!$B$15,IF($E69&lt;'Forecasting sheet'!$B$16,'Forecasting sheet'!$B$16,'Local weather Data'!$E69),$E69),$E69)</f>
        <v>20</v>
      </c>
      <c r="X69" s="4">
        <f>IF($V69-'Forecasting sheet'!$B$7&lt;0,0,IF($W69&gt;'Forecasting sheet'!$B$7,($V69+$W69)/2-'Forecasting sheet'!$B$7,($V69+'Forecasting sheet'!$B$7)/2-'Forecasting sheet'!$B$7))</f>
        <v>0.5</v>
      </c>
      <c r="Y69" s="2">
        <f t="shared" si="7"/>
        <v>5.8</v>
      </c>
      <c r="Z69" s="2">
        <f>SUM(X$2:X69)</f>
        <v>0.5</v>
      </c>
      <c r="AA69" s="2">
        <f>SUM(Y$2:Y69)</f>
        <v>5.8</v>
      </c>
      <c r="AD69" s="3">
        <f>IF($A69&gt;'Forecasting sheet'!$B$13,IF($A69&lt;'Forecasting sheet'!$B$15,IF($D69+'Forecasting sheet'!$B$9&lt;'Forecasting sheet'!$B$16+'Forecasting sheet'!$B$17,'Forecasting sheet'!$B$16+'Forecasting sheet'!$B$17,'Local weather Data'!$D69+'Forecasting sheet'!$B$9),'Local weather Data'!$D69+'Forecasting sheet'!$B$9),$D69+'Forecasting sheet'!$B$9)</f>
        <v>46</v>
      </c>
      <c r="AE69" s="3">
        <f>IF($A69&gt;'Forecasting sheet'!$B$13,IF($A69&lt;'Forecasting sheet'!$B$15,IF($E69+'Forecasting sheet'!$B$9&lt;'Forecasting sheet'!$B$16,'Forecasting sheet'!$B$16,'Local weather Data'!$E69+'Forecasting sheet'!$B$9),$E69+'Forecasting sheet'!$B$9),$E69+'Forecasting sheet'!$B$9)</f>
        <v>25</v>
      </c>
      <c r="AF69" s="4">
        <f>IF($AD69-'Forecasting sheet'!$B$7&lt;0,0,IF($AE69&gt;'Forecasting sheet'!$B$7,($AD69+$AE69)/2-'Forecasting sheet'!$B$7,($AD69+'Forecasting sheet'!$B$7)/2-'Forecasting sheet'!$B$7))</f>
        <v>3</v>
      </c>
      <c r="AG69" s="2">
        <f t="shared" si="8"/>
        <v>34.799999999999997</v>
      </c>
      <c r="AH69" s="2">
        <f>SUM(AF$2:AF69)</f>
        <v>26.5</v>
      </c>
      <c r="AI69" s="2">
        <f>SUM(AG$2:AG69)</f>
        <v>300.39166666666665</v>
      </c>
    </row>
    <row r="70" spans="1:35" x14ac:dyDescent="0.25">
      <c r="A70" s="5">
        <v>40977</v>
      </c>
      <c r="B70">
        <v>69</v>
      </c>
      <c r="C70" s="52">
        <v>11.65</v>
      </c>
      <c r="D70" s="53">
        <v>41</v>
      </c>
      <c r="E70" s="53">
        <v>20</v>
      </c>
      <c r="F70" s="4">
        <f>IF(D70-'Forecasting sheet'!$B$7&lt;0,0,IF(E70&gt;'Forecasting sheet'!$B$7,(D70+E70)/2-'Forecasting sheet'!$B$7,(D70+'Forecasting sheet'!$B$7)/2-'Forecasting sheet'!$B$7))</f>
        <v>0.5</v>
      </c>
      <c r="G70" s="2">
        <f t="shared" si="6"/>
        <v>5.8250000000000002</v>
      </c>
      <c r="H70" s="2">
        <f>SUM(F$2:F70)</f>
        <v>1</v>
      </c>
      <c r="I70" s="2">
        <f>SUM(G$2:G70)</f>
        <v>11.625</v>
      </c>
      <c r="K70" s="4">
        <f>IF($D70+'Forecasting sheet'!$B$9-'Forecasting sheet'!$B$7&lt;0,0,IF($E70+'Forecasting sheet'!$B$9&gt;'Forecasting sheet'!$B$7,($D70+'Forecasting sheet'!$B$9+$E70+'Forecasting sheet'!$B$9)/2-'Forecasting sheet'!$B$7,($D70+'Forecasting sheet'!$B$9+'Forecasting sheet'!$B$7)/2-'Forecasting sheet'!$B$7))</f>
        <v>3</v>
      </c>
      <c r="L70" s="2">
        <f t="shared" si="9"/>
        <v>34.950000000000003</v>
      </c>
      <c r="M70" s="2">
        <f>SUM(K$2:K70)</f>
        <v>29.5</v>
      </c>
      <c r="N70" s="2">
        <f>SUM(L$2:L70)</f>
        <v>335.34166666666664</v>
      </c>
      <c r="P70" s="4">
        <f>IF($D70-'Forecasting sheet'!$B$9-'Forecasting sheet'!$B$7&lt;0,0,IF($E70-'Forecasting sheet'!$B$9&gt;'Forecasting sheet'!$B$7,($D70-'Forecasting sheet'!$B$9+$E70-'Forecasting sheet'!$B$9)/2-'Forecasting sheet'!$B$7,($D70-'Forecasting sheet'!$B$9+'Forecasting sheet'!$B$7)/2-'Forecasting sheet'!$B$7))</f>
        <v>0</v>
      </c>
      <c r="Q70" s="2">
        <f t="shared" si="10"/>
        <v>0</v>
      </c>
      <c r="R70" s="2">
        <f>SUM(P$2:P70)</f>
        <v>0</v>
      </c>
      <c r="S70" s="2">
        <f>SUM(Q$2:Q70)</f>
        <v>0</v>
      </c>
      <c r="V70" s="3">
        <f>IF($A70&gt;'Forecasting sheet'!$B$13,IF($A70&lt;'Forecasting sheet'!$B$15,IF($D70&lt;'Forecasting sheet'!$B$16+'Forecasting sheet'!$B$17,'Forecasting sheet'!$B$16+'Forecasting sheet'!$B$17,'Local weather Data'!$D70),'Local weather Data'!$D70),$D70)</f>
        <v>41</v>
      </c>
      <c r="W70" s="3">
        <f>IF($A70&gt;'Forecasting sheet'!$B$13,IF($A70&lt;'Forecasting sheet'!$B$15,IF($E70&lt;'Forecasting sheet'!$B$16,'Forecasting sheet'!$B$16,'Local weather Data'!$E70),$E70),$E70)</f>
        <v>20</v>
      </c>
      <c r="X70" s="4">
        <f>IF($V70-'Forecasting sheet'!$B$7&lt;0,0,IF($W70&gt;'Forecasting sheet'!$B$7,($V70+$W70)/2-'Forecasting sheet'!$B$7,($V70+'Forecasting sheet'!$B$7)/2-'Forecasting sheet'!$B$7))</f>
        <v>0.5</v>
      </c>
      <c r="Y70" s="2">
        <f t="shared" si="7"/>
        <v>5.8250000000000002</v>
      </c>
      <c r="Z70" s="2">
        <f>SUM(X$2:X70)</f>
        <v>1</v>
      </c>
      <c r="AA70" s="2">
        <f>SUM(Y$2:Y70)</f>
        <v>11.625</v>
      </c>
      <c r="AD70" s="3">
        <f>IF($A70&gt;'Forecasting sheet'!$B$13,IF($A70&lt;'Forecasting sheet'!$B$15,IF($D70+'Forecasting sheet'!$B$9&lt;'Forecasting sheet'!$B$16+'Forecasting sheet'!$B$17,'Forecasting sheet'!$B$16+'Forecasting sheet'!$B$17,'Local weather Data'!$D70+'Forecasting sheet'!$B$9),'Local weather Data'!$D70+'Forecasting sheet'!$B$9),$D70+'Forecasting sheet'!$B$9)</f>
        <v>46</v>
      </c>
      <c r="AE70" s="3">
        <f>IF($A70&gt;'Forecasting sheet'!$B$13,IF($A70&lt;'Forecasting sheet'!$B$15,IF($E70+'Forecasting sheet'!$B$9&lt;'Forecasting sheet'!$B$16,'Forecasting sheet'!$B$16,'Local weather Data'!$E70+'Forecasting sheet'!$B$9),$E70+'Forecasting sheet'!$B$9),$E70+'Forecasting sheet'!$B$9)</f>
        <v>25</v>
      </c>
      <c r="AF70" s="4">
        <f>IF($AD70-'Forecasting sheet'!$B$7&lt;0,0,IF($AE70&gt;'Forecasting sheet'!$B$7,($AD70+$AE70)/2-'Forecasting sheet'!$B$7,($AD70+'Forecasting sheet'!$B$7)/2-'Forecasting sheet'!$B$7))</f>
        <v>3</v>
      </c>
      <c r="AG70" s="2">
        <f t="shared" si="8"/>
        <v>34.950000000000003</v>
      </c>
      <c r="AH70" s="2">
        <f>SUM(AF$2:AF70)</f>
        <v>29.5</v>
      </c>
      <c r="AI70" s="2">
        <f>SUM(AG$2:AG70)</f>
        <v>335.34166666666664</v>
      </c>
    </row>
    <row r="71" spans="1:35" x14ac:dyDescent="0.25">
      <c r="A71" s="5">
        <v>40978</v>
      </c>
      <c r="B71">
        <v>70</v>
      </c>
      <c r="C71" s="52">
        <v>11.716666666666669</v>
      </c>
      <c r="D71" s="53">
        <v>42</v>
      </c>
      <c r="E71" s="53">
        <v>20</v>
      </c>
      <c r="F71" s="4">
        <f>IF(D71-'Forecasting sheet'!$B$7&lt;0,0,IF(E71&gt;'Forecasting sheet'!$B$7,(D71+E71)/2-'Forecasting sheet'!$B$7,(D71+'Forecasting sheet'!$B$7)/2-'Forecasting sheet'!$B$7))</f>
        <v>1</v>
      </c>
      <c r="G71" s="2">
        <f t="shared" si="6"/>
        <v>11.716666666666669</v>
      </c>
      <c r="H71" s="2">
        <f>SUM(F$2:F71)</f>
        <v>2</v>
      </c>
      <c r="I71" s="2">
        <f>SUM(G$2:G71)</f>
        <v>23.341666666666669</v>
      </c>
      <c r="K71" s="4">
        <f>IF($D71+'Forecasting sheet'!$B$9-'Forecasting sheet'!$B$7&lt;0,0,IF($E71+'Forecasting sheet'!$B$9&gt;'Forecasting sheet'!$B$7,($D71+'Forecasting sheet'!$B$9+$E71+'Forecasting sheet'!$B$9)/2-'Forecasting sheet'!$B$7,($D71+'Forecasting sheet'!$B$9+'Forecasting sheet'!$B$7)/2-'Forecasting sheet'!$B$7))</f>
        <v>3.5</v>
      </c>
      <c r="L71" s="2">
        <f t="shared" si="9"/>
        <v>41.00833333333334</v>
      </c>
      <c r="M71" s="2">
        <f>SUM(K$2:K71)</f>
        <v>33</v>
      </c>
      <c r="N71" s="2">
        <f>SUM(L$2:L71)</f>
        <v>376.34999999999997</v>
      </c>
      <c r="P71" s="4">
        <f>IF($D71-'Forecasting sheet'!$B$9-'Forecasting sheet'!$B$7&lt;0,0,IF($E71-'Forecasting sheet'!$B$9&gt;'Forecasting sheet'!$B$7,($D71-'Forecasting sheet'!$B$9+$E71-'Forecasting sheet'!$B$9)/2-'Forecasting sheet'!$B$7,($D71-'Forecasting sheet'!$B$9+'Forecasting sheet'!$B$7)/2-'Forecasting sheet'!$B$7))</f>
        <v>0</v>
      </c>
      <c r="Q71" s="2">
        <f t="shared" si="10"/>
        <v>0</v>
      </c>
      <c r="R71" s="2">
        <f>SUM(P$2:P71)</f>
        <v>0</v>
      </c>
      <c r="S71" s="2">
        <f>SUM(Q$2:Q71)</f>
        <v>0</v>
      </c>
      <c r="V71" s="3">
        <f>IF($A71&gt;'Forecasting sheet'!$B$13,IF($A71&lt;'Forecasting sheet'!$B$15,IF($D71&lt;'Forecasting sheet'!$B$16+'Forecasting sheet'!$B$17,'Forecasting sheet'!$B$16+'Forecasting sheet'!$B$17,'Local weather Data'!$D71),'Local weather Data'!$D71),$D71)</f>
        <v>42</v>
      </c>
      <c r="W71" s="3">
        <f>IF($A71&gt;'Forecasting sheet'!$B$13,IF($A71&lt;'Forecasting sheet'!$B$15,IF($E71&lt;'Forecasting sheet'!$B$16,'Forecasting sheet'!$B$16,'Local weather Data'!$E71),$E71),$E71)</f>
        <v>20</v>
      </c>
      <c r="X71" s="4">
        <f>IF($V71-'Forecasting sheet'!$B$7&lt;0,0,IF($W71&gt;'Forecasting sheet'!$B$7,($V71+$W71)/2-'Forecasting sheet'!$B$7,($V71+'Forecasting sheet'!$B$7)/2-'Forecasting sheet'!$B$7))</f>
        <v>1</v>
      </c>
      <c r="Y71" s="2">
        <f t="shared" si="7"/>
        <v>11.716666666666669</v>
      </c>
      <c r="Z71" s="2">
        <f>SUM(X$2:X71)</f>
        <v>2</v>
      </c>
      <c r="AA71" s="2">
        <f>SUM(Y$2:Y71)</f>
        <v>23.341666666666669</v>
      </c>
      <c r="AD71" s="3">
        <f>IF($A71&gt;'Forecasting sheet'!$B$13,IF($A71&lt;'Forecasting sheet'!$B$15,IF($D71+'Forecasting sheet'!$B$9&lt;'Forecasting sheet'!$B$16+'Forecasting sheet'!$B$17,'Forecasting sheet'!$B$16+'Forecasting sheet'!$B$17,'Local weather Data'!$D71+'Forecasting sheet'!$B$9),'Local weather Data'!$D71+'Forecasting sheet'!$B$9),$D71+'Forecasting sheet'!$B$9)</f>
        <v>47</v>
      </c>
      <c r="AE71" s="3">
        <f>IF($A71&gt;'Forecasting sheet'!$B$13,IF($A71&lt;'Forecasting sheet'!$B$15,IF($E71+'Forecasting sheet'!$B$9&lt;'Forecasting sheet'!$B$16,'Forecasting sheet'!$B$16,'Local weather Data'!$E71+'Forecasting sheet'!$B$9),$E71+'Forecasting sheet'!$B$9),$E71+'Forecasting sheet'!$B$9)</f>
        <v>25</v>
      </c>
      <c r="AF71" s="4">
        <f>IF($AD71-'Forecasting sheet'!$B$7&lt;0,0,IF($AE71&gt;'Forecasting sheet'!$B$7,($AD71+$AE71)/2-'Forecasting sheet'!$B$7,($AD71+'Forecasting sheet'!$B$7)/2-'Forecasting sheet'!$B$7))</f>
        <v>3.5</v>
      </c>
      <c r="AG71" s="2">
        <f t="shared" si="8"/>
        <v>41.00833333333334</v>
      </c>
      <c r="AH71" s="2">
        <f>SUM(AF$2:AF71)</f>
        <v>33</v>
      </c>
      <c r="AI71" s="2">
        <f>SUM(AG$2:AG71)</f>
        <v>376.34999999999997</v>
      </c>
    </row>
    <row r="72" spans="1:35" x14ac:dyDescent="0.25">
      <c r="A72" s="5">
        <v>40979</v>
      </c>
      <c r="B72">
        <v>71</v>
      </c>
      <c r="C72" s="52">
        <v>11.766666666666666</v>
      </c>
      <c r="D72" s="53">
        <v>42</v>
      </c>
      <c r="E72" s="53">
        <v>21</v>
      </c>
      <c r="F72" s="4">
        <f>IF(D72-'Forecasting sheet'!$B$7&lt;0,0,IF(E72&gt;'Forecasting sheet'!$B$7,(D72+E72)/2-'Forecasting sheet'!$B$7,(D72+'Forecasting sheet'!$B$7)/2-'Forecasting sheet'!$B$7))</f>
        <v>1</v>
      </c>
      <c r="G72" s="2">
        <f t="shared" si="6"/>
        <v>11.766666666666666</v>
      </c>
      <c r="H72" s="2">
        <f>SUM(F$2:F72)</f>
        <v>3</v>
      </c>
      <c r="I72" s="2">
        <f>SUM(G$2:G72)</f>
        <v>35.108333333333334</v>
      </c>
      <c r="K72" s="4">
        <f>IF($D72+'Forecasting sheet'!$B$9-'Forecasting sheet'!$B$7&lt;0,0,IF($E72+'Forecasting sheet'!$B$9&gt;'Forecasting sheet'!$B$7,($D72+'Forecasting sheet'!$B$9+$E72+'Forecasting sheet'!$B$9)/2-'Forecasting sheet'!$B$7,($D72+'Forecasting sheet'!$B$9+'Forecasting sheet'!$B$7)/2-'Forecasting sheet'!$B$7))</f>
        <v>3.5</v>
      </c>
      <c r="L72" s="2">
        <f t="shared" si="9"/>
        <v>41.18333333333333</v>
      </c>
      <c r="M72" s="2">
        <f>SUM(K$2:K72)</f>
        <v>36.5</v>
      </c>
      <c r="N72" s="2">
        <f>SUM(L$2:L72)</f>
        <v>417.5333333333333</v>
      </c>
      <c r="P72" s="4">
        <f>IF($D72-'Forecasting sheet'!$B$9-'Forecasting sheet'!$B$7&lt;0,0,IF($E72-'Forecasting sheet'!$B$9&gt;'Forecasting sheet'!$B$7,($D72-'Forecasting sheet'!$B$9+$E72-'Forecasting sheet'!$B$9)/2-'Forecasting sheet'!$B$7,($D72-'Forecasting sheet'!$B$9+'Forecasting sheet'!$B$7)/2-'Forecasting sheet'!$B$7))</f>
        <v>0</v>
      </c>
      <c r="Q72" s="2">
        <f t="shared" si="10"/>
        <v>0</v>
      </c>
      <c r="R72" s="2">
        <f>SUM(P$2:P72)</f>
        <v>0</v>
      </c>
      <c r="S72" s="2">
        <f>SUM(Q$2:Q72)</f>
        <v>0</v>
      </c>
      <c r="V72" s="3">
        <f>IF($A72&gt;'Forecasting sheet'!$B$13,IF($A72&lt;'Forecasting sheet'!$B$15,IF($D72&lt;'Forecasting sheet'!$B$16+'Forecasting sheet'!$B$17,'Forecasting sheet'!$B$16+'Forecasting sheet'!$B$17,'Local weather Data'!$D72),'Local weather Data'!$D72),$D72)</f>
        <v>42</v>
      </c>
      <c r="W72" s="3">
        <f>IF($A72&gt;'Forecasting sheet'!$B$13,IF($A72&lt;'Forecasting sheet'!$B$15,IF($E72&lt;'Forecasting sheet'!$B$16,'Forecasting sheet'!$B$16,'Local weather Data'!$E72),$E72),$E72)</f>
        <v>21</v>
      </c>
      <c r="X72" s="4">
        <f>IF($V72-'Forecasting sheet'!$B$7&lt;0,0,IF($W72&gt;'Forecasting sheet'!$B$7,($V72+$W72)/2-'Forecasting sheet'!$B$7,($V72+'Forecasting sheet'!$B$7)/2-'Forecasting sheet'!$B$7))</f>
        <v>1</v>
      </c>
      <c r="Y72" s="2">
        <f t="shared" si="7"/>
        <v>11.766666666666666</v>
      </c>
      <c r="Z72" s="2">
        <f>SUM(X$2:X72)</f>
        <v>3</v>
      </c>
      <c r="AA72" s="2">
        <f>SUM(Y$2:Y72)</f>
        <v>35.108333333333334</v>
      </c>
      <c r="AD72" s="3">
        <f>IF($A72&gt;'Forecasting sheet'!$B$13,IF($A72&lt;'Forecasting sheet'!$B$15,IF($D72+'Forecasting sheet'!$B$9&lt;'Forecasting sheet'!$B$16+'Forecasting sheet'!$B$17,'Forecasting sheet'!$B$16+'Forecasting sheet'!$B$17,'Local weather Data'!$D72+'Forecasting sheet'!$B$9),'Local weather Data'!$D72+'Forecasting sheet'!$B$9),$D72+'Forecasting sheet'!$B$9)</f>
        <v>47</v>
      </c>
      <c r="AE72" s="3">
        <f>IF($A72&gt;'Forecasting sheet'!$B$13,IF($A72&lt;'Forecasting sheet'!$B$15,IF($E72+'Forecasting sheet'!$B$9&lt;'Forecasting sheet'!$B$16,'Forecasting sheet'!$B$16,'Local weather Data'!$E72+'Forecasting sheet'!$B$9),$E72+'Forecasting sheet'!$B$9),$E72+'Forecasting sheet'!$B$9)</f>
        <v>26</v>
      </c>
      <c r="AF72" s="4">
        <f>IF($AD72-'Forecasting sheet'!$B$7&lt;0,0,IF($AE72&gt;'Forecasting sheet'!$B$7,($AD72+$AE72)/2-'Forecasting sheet'!$B$7,($AD72+'Forecasting sheet'!$B$7)/2-'Forecasting sheet'!$B$7))</f>
        <v>3.5</v>
      </c>
      <c r="AG72" s="2">
        <f t="shared" si="8"/>
        <v>41.18333333333333</v>
      </c>
      <c r="AH72" s="2">
        <f>SUM(AF$2:AF72)</f>
        <v>36.5</v>
      </c>
      <c r="AI72" s="2">
        <f>SUM(AG$2:AG72)</f>
        <v>417.5333333333333</v>
      </c>
    </row>
    <row r="73" spans="1:35" x14ac:dyDescent="0.25">
      <c r="A73" s="5">
        <v>40980</v>
      </c>
      <c r="B73">
        <v>72</v>
      </c>
      <c r="C73" s="52">
        <v>11.799999999999999</v>
      </c>
      <c r="D73" s="53">
        <v>42</v>
      </c>
      <c r="E73" s="53">
        <v>21</v>
      </c>
      <c r="F73" s="4">
        <f>IF(D73-'Forecasting sheet'!$B$7&lt;0,0,IF(E73&gt;'Forecasting sheet'!$B$7,(D73+E73)/2-'Forecasting sheet'!$B$7,(D73+'Forecasting sheet'!$B$7)/2-'Forecasting sheet'!$B$7))</f>
        <v>1</v>
      </c>
      <c r="G73" s="2">
        <f t="shared" si="6"/>
        <v>11.799999999999999</v>
      </c>
      <c r="H73" s="2">
        <f>SUM(F$2:F73)</f>
        <v>4</v>
      </c>
      <c r="I73" s="2">
        <f>SUM(G$2:G73)</f>
        <v>46.908333333333331</v>
      </c>
      <c r="K73" s="4">
        <f>IF($D73+'Forecasting sheet'!$B$9-'Forecasting sheet'!$B$7&lt;0,0,IF($E73+'Forecasting sheet'!$B$9&gt;'Forecasting sheet'!$B$7,($D73+'Forecasting sheet'!$B$9+$E73+'Forecasting sheet'!$B$9)/2-'Forecasting sheet'!$B$7,($D73+'Forecasting sheet'!$B$9+'Forecasting sheet'!$B$7)/2-'Forecasting sheet'!$B$7))</f>
        <v>3.5</v>
      </c>
      <c r="L73" s="2">
        <f t="shared" si="9"/>
        <v>41.3</v>
      </c>
      <c r="M73" s="2">
        <f>SUM(K$2:K73)</f>
        <v>40</v>
      </c>
      <c r="N73" s="2">
        <f>SUM(L$2:L73)</f>
        <v>458.83333333333331</v>
      </c>
      <c r="P73" s="4">
        <f>IF($D73-'Forecasting sheet'!$B$9-'Forecasting sheet'!$B$7&lt;0,0,IF($E73-'Forecasting sheet'!$B$9&gt;'Forecasting sheet'!$B$7,($D73-'Forecasting sheet'!$B$9+$E73-'Forecasting sheet'!$B$9)/2-'Forecasting sheet'!$B$7,($D73-'Forecasting sheet'!$B$9+'Forecasting sheet'!$B$7)/2-'Forecasting sheet'!$B$7))</f>
        <v>0</v>
      </c>
      <c r="Q73" s="2">
        <f t="shared" si="10"/>
        <v>0</v>
      </c>
      <c r="R73" s="2">
        <f>SUM(P$2:P73)</f>
        <v>0</v>
      </c>
      <c r="S73" s="2">
        <f>SUM(Q$2:Q73)</f>
        <v>0</v>
      </c>
      <c r="V73" s="3">
        <f>IF($A73&gt;'Forecasting sheet'!$B$13,IF($A73&lt;'Forecasting sheet'!$B$15,IF($D73&lt;'Forecasting sheet'!$B$16+'Forecasting sheet'!$B$17,'Forecasting sheet'!$B$16+'Forecasting sheet'!$B$17,'Local weather Data'!$D73),'Local weather Data'!$D73),$D73)</f>
        <v>42</v>
      </c>
      <c r="W73" s="3">
        <f>IF($A73&gt;'Forecasting sheet'!$B$13,IF($A73&lt;'Forecasting sheet'!$B$15,IF($E73&lt;'Forecasting sheet'!$B$16,'Forecasting sheet'!$B$16,'Local weather Data'!$E73),$E73),$E73)</f>
        <v>21</v>
      </c>
      <c r="X73" s="4">
        <f>IF($V73-'Forecasting sheet'!$B$7&lt;0,0,IF($W73&gt;'Forecasting sheet'!$B$7,($V73+$W73)/2-'Forecasting sheet'!$B$7,($V73+'Forecasting sheet'!$B$7)/2-'Forecasting sheet'!$B$7))</f>
        <v>1</v>
      </c>
      <c r="Y73" s="2">
        <f t="shared" si="7"/>
        <v>11.799999999999999</v>
      </c>
      <c r="Z73" s="2">
        <f>SUM(X$2:X73)</f>
        <v>4</v>
      </c>
      <c r="AA73" s="2">
        <f>SUM(Y$2:Y73)</f>
        <v>46.908333333333331</v>
      </c>
      <c r="AD73" s="3">
        <f>IF($A73&gt;'Forecasting sheet'!$B$13,IF($A73&lt;'Forecasting sheet'!$B$15,IF($D73+'Forecasting sheet'!$B$9&lt;'Forecasting sheet'!$B$16+'Forecasting sheet'!$B$17,'Forecasting sheet'!$B$16+'Forecasting sheet'!$B$17,'Local weather Data'!$D73+'Forecasting sheet'!$B$9),'Local weather Data'!$D73+'Forecasting sheet'!$B$9),$D73+'Forecasting sheet'!$B$9)</f>
        <v>47</v>
      </c>
      <c r="AE73" s="3">
        <f>IF($A73&gt;'Forecasting sheet'!$B$13,IF($A73&lt;'Forecasting sheet'!$B$15,IF($E73+'Forecasting sheet'!$B$9&lt;'Forecasting sheet'!$B$16,'Forecasting sheet'!$B$16,'Local weather Data'!$E73+'Forecasting sheet'!$B$9),$E73+'Forecasting sheet'!$B$9),$E73+'Forecasting sheet'!$B$9)</f>
        <v>26</v>
      </c>
      <c r="AF73" s="4">
        <f>IF($AD73-'Forecasting sheet'!$B$7&lt;0,0,IF($AE73&gt;'Forecasting sheet'!$B$7,($AD73+$AE73)/2-'Forecasting sheet'!$B$7,($AD73+'Forecasting sheet'!$B$7)/2-'Forecasting sheet'!$B$7))</f>
        <v>3.5</v>
      </c>
      <c r="AG73" s="2">
        <f t="shared" si="8"/>
        <v>41.3</v>
      </c>
      <c r="AH73" s="2">
        <f>SUM(AF$2:AF73)</f>
        <v>40</v>
      </c>
      <c r="AI73" s="2">
        <f>SUM(AG$2:AG73)</f>
        <v>458.83333333333331</v>
      </c>
    </row>
    <row r="74" spans="1:35" x14ac:dyDescent="0.25">
      <c r="A74" s="5">
        <v>40981</v>
      </c>
      <c r="B74">
        <v>73</v>
      </c>
      <c r="C74" s="52">
        <v>11.85</v>
      </c>
      <c r="D74" s="53">
        <v>43</v>
      </c>
      <c r="E74" s="53">
        <v>22</v>
      </c>
      <c r="F74" s="4">
        <f>IF(D74-'Forecasting sheet'!$B$7&lt;0,0,IF(E74&gt;'Forecasting sheet'!$B$7,(D74+E74)/2-'Forecasting sheet'!$B$7,(D74+'Forecasting sheet'!$B$7)/2-'Forecasting sheet'!$B$7))</f>
        <v>1.5</v>
      </c>
      <c r="G74" s="2">
        <f t="shared" si="6"/>
        <v>17.774999999999999</v>
      </c>
      <c r="H74" s="2">
        <f>SUM(F$2:F74)</f>
        <v>5.5</v>
      </c>
      <c r="I74" s="2">
        <f>SUM(G$2:G74)</f>
        <v>64.683333333333337</v>
      </c>
      <c r="K74" s="4">
        <f>IF($D74+'Forecasting sheet'!$B$9-'Forecasting sheet'!$B$7&lt;0,0,IF($E74+'Forecasting sheet'!$B$9&gt;'Forecasting sheet'!$B$7,($D74+'Forecasting sheet'!$B$9+$E74+'Forecasting sheet'!$B$9)/2-'Forecasting sheet'!$B$7,($D74+'Forecasting sheet'!$B$9+'Forecasting sheet'!$B$7)/2-'Forecasting sheet'!$B$7))</f>
        <v>4</v>
      </c>
      <c r="L74" s="2">
        <f t="shared" si="9"/>
        <v>47.4</v>
      </c>
      <c r="M74" s="2">
        <f>SUM(K$2:K74)</f>
        <v>44</v>
      </c>
      <c r="N74" s="2">
        <f>SUM(L$2:L74)</f>
        <v>506.23333333333329</v>
      </c>
      <c r="P74" s="4">
        <f>IF($D74-'Forecasting sheet'!$B$9-'Forecasting sheet'!$B$7&lt;0,0,IF($E74-'Forecasting sheet'!$B$9&gt;'Forecasting sheet'!$B$7,($D74-'Forecasting sheet'!$B$9+$E74-'Forecasting sheet'!$B$9)/2-'Forecasting sheet'!$B$7,($D74-'Forecasting sheet'!$B$9+'Forecasting sheet'!$B$7)/2-'Forecasting sheet'!$B$7))</f>
        <v>0</v>
      </c>
      <c r="Q74" s="2">
        <f t="shared" si="10"/>
        <v>0</v>
      </c>
      <c r="R74" s="2">
        <f>SUM(P$2:P74)</f>
        <v>0</v>
      </c>
      <c r="S74" s="2">
        <f>SUM(Q$2:Q74)</f>
        <v>0</v>
      </c>
      <c r="V74" s="3">
        <f>IF($A74&gt;'Forecasting sheet'!$B$13,IF($A74&lt;'Forecasting sheet'!$B$15,IF($D74&lt;'Forecasting sheet'!$B$16+'Forecasting sheet'!$B$17,'Forecasting sheet'!$B$16+'Forecasting sheet'!$B$17,'Local weather Data'!$D74),'Local weather Data'!$D74),$D74)</f>
        <v>43</v>
      </c>
      <c r="W74" s="3">
        <f>IF($A74&gt;'Forecasting sheet'!$B$13,IF($A74&lt;'Forecasting sheet'!$B$15,IF($E74&lt;'Forecasting sheet'!$B$16,'Forecasting sheet'!$B$16,'Local weather Data'!$E74),$E74),$E74)</f>
        <v>22</v>
      </c>
      <c r="X74" s="4">
        <f>IF($V74-'Forecasting sheet'!$B$7&lt;0,0,IF($W74&gt;'Forecasting sheet'!$B$7,($V74+$W74)/2-'Forecasting sheet'!$B$7,($V74+'Forecasting sheet'!$B$7)/2-'Forecasting sheet'!$B$7))</f>
        <v>1.5</v>
      </c>
      <c r="Y74" s="2">
        <f t="shared" si="7"/>
        <v>17.774999999999999</v>
      </c>
      <c r="Z74" s="2">
        <f>SUM(X$2:X74)</f>
        <v>5.5</v>
      </c>
      <c r="AA74" s="2">
        <f>SUM(Y$2:Y74)</f>
        <v>64.683333333333337</v>
      </c>
      <c r="AD74" s="3">
        <f>IF($A74&gt;'Forecasting sheet'!$B$13,IF($A74&lt;'Forecasting sheet'!$B$15,IF($D74+'Forecasting sheet'!$B$9&lt;'Forecasting sheet'!$B$16+'Forecasting sheet'!$B$17,'Forecasting sheet'!$B$16+'Forecasting sheet'!$B$17,'Local weather Data'!$D74+'Forecasting sheet'!$B$9),'Local weather Data'!$D74+'Forecasting sheet'!$B$9),$D74+'Forecasting sheet'!$B$9)</f>
        <v>48</v>
      </c>
      <c r="AE74" s="3">
        <f>IF($A74&gt;'Forecasting sheet'!$B$13,IF($A74&lt;'Forecasting sheet'!$B$15,IF($E74+'Forecasting sheet'!$B$9&lt;'Forecasting sheet'!$B$16,'Forecasting sheet'!$B$16,'Local weather Data'!$E74+'Forecasting sheet'!$B$9),$E74+'Forecasting sheet'!$B$9),$E74+'Forecasting sheet'!$B$9)</f>
        <v>27</v>
      </c>
      <c r="AF74" s="4">
        <f>IF($AD74-'Forecasting sheet'!$B$7&lt;0,0,IF($AE74&gt;'Forecasting sheet'!$B$7,($AD74+$AE74)/2-'Forecasting sheet'!$B$7,($AD74+'Forecasting sheet'!$B$7)/2-'Forecasting sheet'!$B$7))</f>
        <v>4</v>
      </c>
      <c r="AG74" s="2">
        <f t="shared" si="8"/>
        <v>47.4</v>
      </c>
      <c r="AH74" s="2">
        <f>SUM(AF$2:AF74)</f>
        <v>44</v>
      </c>
      <c r="AI74" s="2">
        <f>SUM(AG$2:AG74)</f>
        <v>506.23333333333329</v>
      </c>
    </row>
    <row r="75" spans="1:35" x14ac:dyDescent="0.25">
      <c r="A75" s="5">
        <v>40982</v>
      </c>
      <c r="B75">
        <v>74</v>
      </c>
      <c r="C75" s="52">
        <v>11.916666666666666</v>
      </c>
      <c r="D75" s="53">
        <v>43</v>
      </c>
      <c r="E75" s="53">
        <v>22</v>
      </c>
      <c r="F75" s="4">
        <f>IF(D75-'Forecasting sheet'!$B$7&lt;0,0,IF(E75&gt;'Forecasting sheet'!$B$7,(D75+E75)/2-'Forecasting sheet'!$B$7,(D75+'Forecasting sheet'!$B$7)/2-'Forecasting sheet'!$B$7))</f>
        <v>1.5</v>
      </c>
      <c r="G75" s="2">
        <f t="shared" si="6"/>
        <v>17.875</v>
      </c>
      <c r="H75" s="2">
        <f>SUM(F$2:F75)</f>
        <v>7</v>
      </c>
      <c r="I75" s="2">
        <f>SUM(G$2:G75)</f>
        <v>82.558333333333337</v>
      </c>
      <c r="K75" s="4">
        <f>IF($D75+'Forecasting sheet'!$B$9-'Forecasting sheet'!$B$7&lt;0,0,IF($E75+'Forecasting sheet'!$B$9&gt;'Forecasting sheet'!$B$7,($D75+'Forecasting sheet'!$B$9+$E75+'Forecasting sheet'!$B$9)/2-'Forecasting sheet'!$B$7,($D75+'Forecasting sheet'!$B$9+'Forecasting sheet'!$B$7)/2-'Forecasting sheet'!$B$7))</f>
        <v>4</v>
      </c>
      <c r="L75" s="2">
        <f t="shared" si="9"/>
        <v>47.666666666666664</v>
      </c>
      <c r="M75" s="2">
        <f>SUM(K$2:K75)</f>
        <v>48</v>
      </c>
      <c r="N75" s="2">
        <f>SUM(L$2:L75)</f>
        <v>553.9</v>
      </c>
      <c r="P75" s="4">
        <f>IF($D75-'Forecasting sheet'!$B$9-'Forecasting sheet'!$B$7&lt;0,0,IF($E75-'Forecasting sheet'!$B$9&gt;'Forecasting sheet'!$B$7,($D75-'Forecasting sheet'!$B$9+$E75-'Forecasting sheet'!$B$9)/2-'Forecasting sheet'!$B$7,($D75-'Forecasting sheet'!$B$9+'Forecasting sheet'!$B$7)/2-'Forecasting sheet'!$B$7))</f>
        <v>0</v>
      </c>
      <c r="Q75" s="2">
        <f t="shared" si="10"/>
        <v>0</v>
      </c>
      <c r="R75" s="2">
        <f>SUM(P$2:P75)</f>
        <v>0</v>
      </c>
      <c r="S75" s="2">
        <f>SUM(Q$2:Q75)</f>
        <v>0</v>
      </c>
      <c r="V75" s="3">
        <f>IF($A75&gt;'Forecasting sheet'!$B$13,IF($A75&lt;'Forecasting sheet'!$B$15,IF($D75&lt;'Forecasting sheet'!$B$16+'Forecasting sheet'!$B$17,'Forecasting sheet'!$B$16+'Forecasting sheet'!$B$17,'Local weather Data'!$D75),'Local weather Data'!$D75),$D75)</f>
        <v>43</v>
      </c>
      <c r="W75" s="3">
        <f>IF($A75&gt;'Forecasting sheet'!$B$13,IF($A75&lt;'Forecasting sheet'!$B$15,IF($E75&lt;'Forecasting sheet'!$B$16,'Forecasting sheet'!$B$16,'Local weather Data'!$E75),$E75),$E75)</f>
        <v>22</v>
      </c>
      <c r="X75" s="4">
        <f>IF($V75-'Forecasting sheet'!$B$7&lt;0,0,IF($W75&gt;'Forecasting sheet'!$B$7,($V75+$W75)/2-'Forecasting sheet'!$B$7,($V75+'Forecasting sheet'!$B$7)/2-'Forecasting sheet'!$B$7))</f>
        <v>1.5</v>
      </c>
      <c r="Y75" s="2">
        <f t="shared" si="7"/>
        <v>17.875</v>
      </c>
      <c r="Z75" s="2">
        <f>SUM(X$2:X75)</f>
        <v>7</v>
      </c>
      <c r="AA75" s="2">
        <f>SUM(Y$2:Y75)</f>
        <v>82.558333333333337</v>
      </c>
      <c r="AD75" s="3">
        <f>IF($A75&gt;'Forecasting sheet'!$B$13,IF($A75&lt;'Forecasting sheet'!$B$15,IF($D75+'Forecasting sheet'!$B$9&lt;'Forecasting sheet'!$B$16+'Forecasting sheet'!$B$17,'Forecasting sheet'!$B$16+'Forecasting sheet'!$B$17,'Local weather Data'!$D75+'Forecasting sheet'!$B$9),'Local weather Data'!$D75+'Forecasting sheet'!$B$9),$D75+'Forecasting sheet'!$B$9)</f>
        <v>48</v>
      </c>
      <c r="AE75" s="3">
        <f>IF($A75&gt;'Forecasting sheet'!$B$13,IF($A75&lt;'Forecasting sheet'!$B$15,IF($E75+'Forecasting sheet'!$B$9&lt;'Forecasting sheet'!$B$16,'Forecasting sheet'!$B$16,'Local weather Data'!$E75+'Forecasting sheet'!$B$9),$E75+'Forecasting sheet'!$B$9),$E75+'Forecasting sheet'!$B$9)</f>
        <v>27</v>
      </c>
      <c r="AF75" s="4">
        <f>IF($AD75-'Forecasting sheet'!$B$7&lt;0,0,IF($AE75&gt;'Forecasting sheet'!$B$7,($AD75+$AE75)/2-'Forecasting sheet'!$B$7,($AD75+'Forecasting sheet'!$B$7)/2-'Forecasting sheet'!$B$7))</f>
        <v>4</v>
      </c>
      <c r="AG75" s="2">
        <f t="shared" si="8"/>
        <v>47.666666666666664</v>
      </c>
      <c r="AH75" s="2">
        <f>SUM(AF$2:AF75)</f>
        <v>48</v>
      </c>
      <c r="AI75" s="2">
        <f>SUM(AG$2:AG75)</f>
        <v>553.9</v>
      </c>
    </row>
    <row r="76" spans="1:35" x14ac:dyDescent="0.25">
      <c r="A76" s="5">
        <v>40983</v>
      </c>
      <c r="B76">
        <v>75</v>
      </c>
      <c r="C76" s="52">
        <v>11.966666666666665</v>
      </c>
      <c r="D76" s="53">
        <v>43</v>
      </c>
      <c r="E76" s="53">
        <v>22</v>
      </c>
      <c r="F76" s="4">
        <f>IF(D76-'Forecasting sheet'!$B$7&lt;0,0,IF(E76&gt;'Forecasting sheet'!$B$7,(D76+E76)/2-'Forecasting sheet'!$B$7,(D76+'Forecasting sheet'!$B$7)/2-'Forecasting sheet'!$B$7))</f>
        <v>1.5</v>
      </c>
      <c r="G76" s="2">
        <f t="shared" si="6"/>
        <v>17.949999999999996</v>
      </c>
      <c r="H76" s="2">
        <f>SUM(F$2:F76)</f>
        <v>8.5</v>
      </c>
      <c r="I76" s="2">
        <f>SUM(G$2:G76)</f>
        <v>100.50833333333333</v>
      </c>
      <c r="K76" s="4">
        <f>IF($D76+'Forecasting sheet'!$B$9-'Forecasting sheet'!$B$7&lt;0,0,IF($E76+'Forecasting sheet'!$B$9&gt;'Forecasting sheet'!$B$7,($D76+'Forecasting sheet'!$B$9+$E76+'Forecasting sheet'!$B$9)/2-'Forecasting sheet'!$B$7,($D76+'Forecasting sheet'!$B$9+'Forecasting sheet'!$B$7)/2-'Forecasting sheet'!$B$7))</f>
        <v>4</v>
      </c>
      <c r="L76" s="2">
        <f t="shared" si="9"/>
        <v>47.86666666666666</v>
      </c>
      <c r="M76" s="2">
        <f>SUM(K$2:K76)</f>
        <v>52</v>
      </c>
      <c r="N76" s="2">
        <f>SUM(L$2:L76)</f>
        <v>601.76666666666665</v>
      </c>
      <c r="P76" s="4">
        <f>IF($D76-'Forecasting sheet'!$B$9-'Forecasting sheet'!$B$7&lt;0,0,IF($E76-'Forecasting sheet'!$B$9&gt;'Forecasting sheet'!$B$7,($D76-'Forecasting sheet'!$B$9+$E76-'Forecasting sheet'!$B$9)/2-'Forecasting sheet'!$B$7,($D76-'Forecasting sheet'!$B$9+'Forecasting sheet'!$B$7)/2-'Forecasting sheet'!$B$7))</f>
        <v>0</v>
      </c>
      <c r="Q76" s="2">
        <f t="shared" si="10"/>
        <v>0</v>
      </c>
      <c r="R76" s="2">
        <f>SUM(P$2:P76)</f>
        <v>0</v>
      </c>
      <c r="S76" s="2">
        <f>SUM(Q$2:Q76)</f>
        <v>0</v>
      </c>
      <c r="V76" s="3">
        <f>IF($A76&gt;'Forecasting sheet'!$B$13,IF($A76&lt;'Forecasting sheet'!$B$15,IF($D76&lt;'Forecasting sheet'!$B$16+'Forecasting sheet'!$B$17,'Forecasting sheet'!$B$16+'Forecasting sheet'!$B$17,'Local weather Data'!$D76),'Local weather Data'!$D76),$D76)</f>
        <v>43</v>
      </c>
      <c r="W76" s="3">
        <f>IF($A76&gt;'Forecasting sheet'!$B$13,IF($A76&lt;'Forecasting sheet'!$B$15,IF($E76&lt;'Forecasting sheet'!$B$16,'Forecasting sheet'!$B$16,'Local weather Data'!$E76),$E76),$E76)</f>
        <v>22</v>
      </c>
      <c r="X76" s="4">
        <f>IF($V76-'Forecasting sheet'!$B$7&lt;0,0,IF($W76&gt;'Forecasting sheet'!$B$7,($V76+$W76)/2-'Forecasting sheet'!$B$7,($V76+'Forecasting sheet'!$B$7)/2-'Forecasting sheet'!$B$7))</f>
        <v>1.5</v>
      </c>
      <c r="Y76" s="2">
        <f t="shared" si="7"/>
        <v>17.949999999999996</v>
      </c>
      <c r="Z76" s="2">
        <f>SUM(X$2:X76)</f>
        <v>8.5</v>
      </c>
      <c r="AA76" s="2">
        <f>SUM(Y$2:Y76)</f>
        <v>100.50833333333333</v>
      </c>
      <c r="AD76" s="3">
        <f>IF($A76&gt;'Forecasting sheet'!$B$13,IF($A76&lt;'Forecasting sheet'!$B$15,IF($D76+'Forecasting sheet'!$B$9&lt;'Forecasting sheet'!$B$16+'Forecasting sheet'!$B$17,'Forecasting sheet'!$B$16+'Forecasting sheet'!$B$17,'Local weather Data'!$D76+'Forecasting sheet'!$B$9),'Local weather Data'!$D76+'Forecasting sheet'!$B$9),$D76+'Forecasting sheet'!$B$9)</f>
        <v>48</v>
      </c>
      <c r="AE76" s="3">
        <f>IF($A76&gt;'Forecasting sheet'!$B$13,IF($A76&lt;'Forecasting sheet'!$B$15,IF($E76+'Forecasting sheet'!$B$9&lt;'Forecasting sheet'!$B$16,'Forecasting sheet'!$B$16,'Local weather Data'!$E76+'Forecasting sheet'!$B$9),$E76+'Forecasting sheet'!$B$9),$E76+'Forecasting sheet'!$B$9)</f>
        <v>27</v>
      </c>
      <c r="AF76" s="4">
        <f>IF($AD76-'Forecasting sheet'!$B$7&lt;0,0,IF($AE76&gt;'Forecasting sheet'!$B$7,($AD76+$AE76)/2-'Forecasting sheet'!$B$7,($AD76+'Forecasting sheet'!$B$7)/2-'Forecasting sheet'!$B$7))</f>
        <v>4</v>
      </c>
      <c r="AG76" s="2">
        <f t="shared" si="8"/>
        <v>47.86666666666666</v>
      </c>
      <c r="AH76" s="2">
        <f>SUM(AF$2:AF76)</f>
        <v>52</v>
      </c>
      <c r="AI76" s="2">
        <f>SUM(AG$2:AG76)</f>
        <v>601.76666666666665</v>
      </c>
    </row>
    <row r="77" spans="1:35" x14ac:dyDescent="0.25">
      <c r="A77" s="5">
        <v>40984</v>
      </c>
      <c r="B77">
        <v>76</v>
      </c>
      <c r="C77" s="52">
        <v>12.016666666666664</v>
      </c>
      <c r="D77" s="53">
        <v>44</v>
      </c>
      <c r="E77" s="53">
        <v>23</v>
      </c>
      <c r="F77" s="4">
        <f>IF(D77-'Forecasting sheet'!$B$7&lt;0,0,IF(E77&gt;'Forecasting sheet'!$B$7,(D77+E77)/2-'Forecasting sheet'!$B$7,(D77+'Forecasting sheet'!$B$7)/2-'Forecasting sheet'!$B$7))</f>
        <v>2</v>
      </c>
      <c r="G77" s="2">
        <f t="shared" si="6"/>
        <v>24.033333333333328</v>
      </c>
      <c r="H77" s="2">
        <f>SUM(F$2:F77)</f>
        <v>10.5</v>
      </c>
      <c r="I77" s="2">
        <f>SUM(G$2:G77)</f>
        <v>124.54166666666666</v>
      </c>
      <c r="K77" s="4">
        <f>IF($D77+'Forecasting sheet'!$B$9-'Forecasting sheet'!$B$7&lt;0,0,IF($E77+'Forecasting sheet'!$B$9&gt;'Forecasting sheet'!$B$7,($D77+'Forecasting sheet'!$B$9+$E77+'Forecasting sheet'!$B$9)/2-'Forecasting sheet'!$B$7,($D77+'Forecasting sheet'!$B$9+'Forecasting sheet'!$B$7)/2-'Forecasting sheet'!$B$7))</f>
        <v>4.5</v>
      </c>
      <c r="L77" s="2">
        <f t="shared" si="9"/>
        <v>54.074999999999989</v>
      </c>
      <c r="M77" s="2">
        <f>SUM(K$2:K77)</f>
        <v>56.5</v>
      </c>
      <c r="N77" s="2">
        <f>SUM(L$2:L77)</f>
        <v>655.8416666666667</v>
      </c>
      <c r="P77" s="4">
        <f>IF($D77-'Forecasting sheet'!$B$9-'Forecasting sheet'!$B$7&lt;0,0,IF($E77-'Forecasting sheet'!$B$9&gt;'Forecasting sheet'!$B$7,($D77-'Forecasting sheet'!$B$9+$E77-'Forecasting sheet'!$B$9)/2-'Forecasting sheet'!$B$7,($D77-'Forecasting sheet'!$B$9+'Forecasting sheet'!$B$7)/2-'Forecasting sheet'!$B$7))</f>
        <v>0</v>
      </c>
      <c r="Q77" s="2">
        <f t="shared" si="10"/>
        <v>0</v>
      </c>
      <c r="R77" s="2">
        <f>SUM(P$2:P77)</f>
        <v>0</v>
      </c>
      <c r="S77" s="2">
        <f>SUM(Q$2:Q77)</f>
        <v>0</v>
      </c>
      <c r="V77" s="3">
        <f>IF($A77&gt;'Forecasting sheet'!$B$13,IF($A77&lt;'Forecasting sheet'!$B$15,IF($D77&lt;'Forecasting sheet'!$B$16+'Forecasting sheet'!$B$17,'Forecasting sheet'!$B$16+'Forecasting sheet'!$B$17,'Local weather Data'!$D77),'Local weather Data'!$D77),$D77)</f>
        <v>44</v>
      </c>
      <c r="W77" s="3">
        <f>IF($A77&gt;'Forecasting sheet'!$B$13,IF($A77&lt;'Forecasting sheet'!$B$15,IF($E77&lt;'Forecasting sheet'!$B$16,'Forecasting sheet'!$B$16,'Local weather Data'!$E77),$E77),$E77)</f>
        <v>23</v>
      </c>
      <c r="X77" s="4">
        <f>IF($V77-'Forecasting sheet'!$B$7&lt;0,0,IF($W77&gt;'Forecasting sheet'!$B$7,($V77+$W77)/2-'Forecasting sheet'!$B$7,($V77+'Forecasting sheet'!$B$7)/2-'Forecasting sheet'!$B$7))</f>
        <v>2</v>
      </c>
      <c r="Y77" s="2">
        <f t="shared" si="7"/>
        <v>24.033333333333328</v>
      </c>
      <c r="Z77" s="2">
        <f>SUM(X$2:X77)</f>
        <v>10.5</v>
      </c>
      <c r="AA77" s="2">
        <f>SUM(Y$2:Y77)</f>
        <v>124.54166666666666</v>
      </c>
      <c r="AD77" s="3">
        <f>IF($A77&gt;'Forecasting sheet'!$B$13,IF($A77&lt;'Forecasting sheet'!$B$15,IF($D77+'Forecasting sheet'!$B$9&lt;'Forecasting sheet'!$B$16+'Forecasting sheet'!$B$17,'Forecasting sheet'!$B$16+'Forecasting sheet'!$B$17,'Local weather Data'!$D77+'Forecasting sheet'!$B$9),'Local weather Data'!$D77+'Forecasting sheet'!$B$9),$D77+'Forecasting sheet'!$B$9)</f>
        <v>49</v>
      </c>
      <c r="AE77" s="3">
        <f>IF($A77&gt;'Forecasting sheet'!$B$13,IF($A77&lt;'Forecasting sheet'!$B$15,IF($E77+'Forecasting sheet'!$B$9&lt;'Forecasting sheet'!$B$16,'Forecasting sheet'!$B$16,'Local weather Data'!$E77+'Forecasting sheet'!$B$9),$E77+'Forecasting sheet'!$B$9),$E77+'Forecasting sheet'!$B$9)</f>
        <v>28</v>
      </c>
      <c r="AF77" s="4">
        <f>IF($AD77-'Forecasting sheet'!$B$7&lt;0,0,IF($AE77&gt;'Forecasting sheet'!$B$7,($AD77+$AE77)/2-'Forecasting sheet'!$B$7,($AD77+'Forecasting sheet'!$B$7)/2-'Forecasting sheet'!$B$7))</f>
        <v>4.5</v>
      </c>
      <c r="AG77" s="2">
        <f t="shared" si="8"/>
        <v>54.074999999999989</v>
      </c>
      <c r="AH77" s="2">
        <f>SUM(AF$2:AF77)</f>
        <v>56.5</v>
      </c>
      <c r="AI77" s="2">
        <f>SUM(AG$2:AG77)</f>
        <v>655.8416666666667</v>
      </c>
    </row>
    <row r="78" spans="1:35" x14ac:dyDescent="0.25">
      <c r="A78" s="5">
        <v>40985</v>
      </c>
      <c r="B78">
        <v>77</v>
      </c>
      <c r="C78" s="52">
        <v>12.066666666666666</v>
      </c>
      <c r="D78" s="53">
        <v>44</v>
      </c>
      <c r="E78" s="53">
        <v>23</v>
      </c>
      <c r="F78" s="4">
        <f>IF(D78-'Forecasting sheet'!$B$7&lt;0,0,IF(E78&gt;'Forecasting sheet'!$B$7,(D78+E78)/2-'Forecasting sheet'!$B$7,(D78+'Forecasting sheet'!$B$7)/2-'Forecasting sheet'!$B$7))</f>
        <v>2</v>
      </c>
      <c r="G78" s="2">
        <f t="shared" si="6"/>
        <v>24.133333333333333</v>
      </c>
      <c r="H78" s="2">
        <f>SUM(F$2:F78)</f>
        <v>12.5</v>
      </c>
      <c r="I78" s="2">
        <f>SUM(G$2:G78)</f>
        <v>148.67499999999998</v>
      </c>
      <c r="K78" s="4">
        <f>IF($D78+'Forecasting sheet'!$B$9-'Forecasting sheet'!$B$7&lt;0,0,IF($E78+'Forecasting sheet'!$B$9&gt;'Forecasting sheet'!$B$7,($D78+'Forecasting sheet'!$B$9+$E78+'Forecasting sheet'!$B$9)/2-'Forecasting sheet'!$B$7,($D78+'Forecasting sheet'!$B$9+'Forecasting sheet'!$B$7)/2-'Forecasting sheet'!$B$7))</f>
        <v>4.5</v>
      </c>
      <c r="L78" s="2">
        <f t="shared" si="9"/>
        <v>54.3</v>
      </c>
      <c r="M78" s="2">
        <f>SUM(K$2:K78)</f>
        <v>61</v>
      </c>
      <c r="N78" s="2">
        <f>SUM(L$2:L78)</f>
        <v>710.14166666666665</v>
      </c>
      <c r="P78" s="4">
        <f>IF($D78-'Forecasting sheet'!$B$9-'Forecasting sheet'!$B$7&lt;0,0,IF($E78-'Forecasting sheet'!$B$9&gt;'Forecasting sheet'!$B$7,($D78-'Forecasting sheet'!$B$9+$E78-'Forecasting sheet'!$B$9)/2-'Forecasting sheet'!$B$7,($D78-'Forecasting sheet'!$B$9+'Forecasting sheet'!$B$7)/2-'Forecasting sheet'!$B$7))</f>
        <v>0</v>
      </c>
      <c r="Q78" s="2">
        <f t="shared" si="10"/>
        <v>0</v>
      </c>
      <c r="R78" s="2">
        <f>SUM(P$2:P78)</f>
        <v>0</v>
      </c>
      <c r="S78" s="2">
        <f>SUM(Q$2:Q78)</f>
        <v>0</v>
      </c>
      <c r="V78" s="3">
        <f>IF($A78&gt;'Forecasting sheet'!$B$13,IF($A78&lt;'Forecasting sheet'!$B$15,IF($D78&lt;'Forecasting sheet'!$B$16+'Forecasting sheet'!$B$17,'Forecasting sheet'!$B$16+'Forecasting sheet'!$B$17,'Local weather Data'!$D78),'Local weather Data'!$D78),$D78)</f>
        <v>44</v>
      </c>
      <c r="W78" s="3">
        <f>IF($A78&gt;'Forecasting sheet'!$B$13,IF($A78&lt;'Forecasting sheet'!$B$15,IF($E78&lt;'Forecasting sheet'!$B$16,'Forecasting sheet'!$B$16,'Local weather Data'!$E78),$E78),$E78)</f>
        <v>23</v>
      </c>
      <c r="X78" s="4">
        <f>IF($V78-'Forecasting sheet'!$B$7&lt;0,0,IF($W78&gt;'Forecasting sheet'!$B$7,($V78+$W78)/2-'Forecasting sheet'!$B$7,($V78+'Forecasting sheet'!$B$7)/2-'Forecasting sheet'!$B$7))</f>
        <v>2</v>
      </c>
      <c r="Y78" s="2">
        <f t="shared" si="7"/>
        <v>24.133333333333333</v>
      </c>
      <c r="Z78" s="2">
        <f>SUM(X$2:X78)</f>
        <v>12.5</v>
      </c>
      <c r="AA78" s="2">
        <f>SUM(Y$2:Y78)</f>
        <v>148.67499999999998</v>
      </c>
      <c r="AD78" s="3">
        <f>IF($A78&gt;'Forecasting sheet'!$B$13,IF($A78&lt;'Forecasting sheet'!$B$15,IF($D78+'Forecasting sheet'!$B$9&lt;'Forecasting sheet'!$B$16+'Forecasting sheet'!$B$17,'Forecasting sheet'!$B$16+'Forecasting sheet'!$B$17,'Local weather Data'!$D78+'Forecasting sheet'!$B$9),'Local weather Data'!$D78+'Forecasting sheet'!$B$9),$D78+'Forecasting sheet'!$B$9)</f>
        <v>49</v>
      </c>
      <c r="AE78" s="3">
        <f>IF($A78&gt;'Forecasting sheet'!$B$13,IF($A78&lt;'Forecasting sheet'!$B$15,IF($E78+'Forecasting sheet'!$B$9&lt;'Forecasting sheet'!$B$16,'Forecasting sheet'!$B$16,'Local weather Data'!$E78+'Forecasting sheet'!$B$9),$E78+'Forecasting sheet'!$B$9),$E78+'Forecasting sheet'!$B$9)</f>
        <v>28</v>
      </c>
      <c r="AF78" s="4">
        <f>IF($AD78-'Forecasting sheet'!$B$7&lt;0,0,IF($AE78&gt;'Forecasting sheet'!$B$7,($AD78+$AE78)/2-'Forecasting sheet'!$B$7,($AD78+'Forecasting sheet'!$B$7)/2-'Forecasting sheet'!$B$7))</f>
        <v>4.5</v>
      </c>
      <c r="AG78" s="2">
        <f t="shared" si="8"/>
        <v>54.3</v>
      </c>
      <c r="AH78" s="2">
        <f>SUM(AF$2:AF78)</f>
        <v>61</v>
      </c>
      <c r="AI78" s="2">
        <f>SUM(AG$2:AG78)</f>
        <v>710.14166666666665</v>
      </c>
    </row>
    <row r="79" spans="1:35" x14ac:dyDescent="0.25">
      <c r="A79" s="5">
        <v>40986</v>
      </c>
      <c r="B79">
        <v>78</v>
      </c>
      <c r="C79" s="52">
        <v>12.1</v>
      </c>
      <c r="D79" s="53">
        <v>45</v>
      </c>
      <c r="E79" s="53">
        <v>23</v>
      </c>
      <c r="F79" s="4">
        <f>IF(D79-'Forecasting sheet'!$B$7&lt;0,0,IF(E79&gt;'Forecasting sheet'!$B$7,(D79+E79)/2-'Forecasting sheet'!$B$7,(D79+'Forecasting sheet'!$B$7)/2-'Forecasting sheet'!$B$7))</f>
        <v>2.5</v>
      </c>
      <c r="G79" s="2">
        <f t="shared" si="6"/>
        <v>30.25</v>
      </c>
      <c r="H79" s="2">
        <f>SUM(F$2:F79)</f>
        <v>15</v>
      </c>
      <c r="I79" s="2">
        <f>SUM(G$2:G79)</f>
        <v>178.92499999999998</v>
      </c>
      <c r="K79" s="4">
        <f>IF($D79+'Forecasting sheet'!$B$9-'Forecasting sheet'!$B$7&lt;0,0,IF($E79+'Forecasting sheet'!$B$9&gt;'Forecasting sheet'!$B$7,($D79+'Forecasting sheet'!$B$9+$E79+'Forecasting sheet'!$B$9)/2-'Forecasting sheet'!$B$7,($D79+'Forecasting sheet'!$B$9+'Forecasting sheet'!$B$7)/2-'Forecasting sheet'!$B$7))</f>
        <v>5</v>
      </c>
      <c r="L79" s="2">
        <f t="shared" si="9"/>
        <v>60.5</v>
      </c>
      <c r="M79" s="2">
        <f>SUM(K$2:K79)</f>
        <v>66</v>
      </c>
      <c r="N79" s="2">
        <f>SUM(L$2:L79)</f>
        <v>770.64166666666665</v>
      </c>
      <c r="P79" s="4">
        <f>IF($D79-'Forecasting sheet'!$B$9-'Forecasting sheet'!$B$7&lt;0,0,IF($E79-'Forecasting sheet'!$B$9&gt;'Forecasting sheet'!$B$7,($D79-'Forecasting sheet'!$B$9+$E79-'Forecasting sheet'!$B$9)/2-'Forecasting sheet'!$B$7,($D79-'Forecasting sheet'!$B$9+'Forecasting sheet'!$B$7)/2-'Forecasting sheet'!$B$7))</f>
        <v>0</v>
      </c>
      <c r="Q79" s="2">
        <f t="shared" si="10"/>
        <v>0</v>
      </c>
      <c r="R79" s="2">
        <f>SUM(P$2:P79)</f>
        <v>0</v>
      </c>
      <c r="S79" s="2">
        <f>SUM(Q$2:Q79)</f>
        <v>0</v>
      </c>
      <c r="V79" s="3">
        <f>IF($A79&gt;'Forecasting sheet'!$B$13,IF($A79&lt;'Forecasting sheet'!$B$15,IF($D79&lt;'Forecasting sheet'!$B$16+'Forecasting sheet'!$B$17,'Forecasting sheet'!$B$16+'Forecasting sheet'!$B$17,'Local weather Data'!$D79),'Local weather Data'!$D79),$D79)</f>
        <v>45</v>
      </c>
      <c r="W79" s="3">
        <f>IF($A79&gt;'Forecasting sheet'!$B$13,IF($A79&lt;'Forecasting sheet'!$B$15,IF($E79&lt;'Forecasting sheet'!$B$16,'Forecasting sheet'!$B$16,'Local weather Data'!$E79),$E79),$E79)</f>
        <v>23</v>
      </c>
      <c r="X79" s="4">
        <f>IF($V79-'Forecasting sheet'!$B$7&lt;0,0,IF($W79&gt;'Forecasting sheet'!$B$7,($V79+$W79)/2-'Forecasting sheet'!$B$7,($V79+'Forecasting sheet'!$B$7)/2-'Forecasting sheet'!$B$7))</f>
        <v>2.5</v>
      </c>
      <c r="Y79" s="2">
        <f t="shared" si="7"/>
        <v>30.25</v>
      </c>
      <c r="Z79" s="2">
        <f>SUM(X$2:X79)</f>
        <v>15</v>
      </c>
      <c r="AA79" s="2">
        <f>SUM(Y$2:Y79)</f>
        <v>178.92499999999998</v>
      </c>
      <c r="AD79" s="3">
        <f>IF($A79&gt;'Forecasting sheet'!$B$13,IF($A79&lt;'Forecasting sheet'!$B$15,IF($D79+'Forecasting sheet'!$B$9&lt;'Forecasting sheet'!$B$16+'Forecasting sheet'!$B$17,'Forecasting sheet'!$B$16+'Forecasting sheet'!$B$17,'Local weather Data'!$D79+'Forecasting sheet'!$B$9),'Local weather Data'!$D79+'Forecasting sheet'!$B$9),$D79+'Forecasting sheet'!$B$9)</f>
        <v>50</v>
      </c>
      <c r="AE79" s="3">
        <f>IF($A79&gt;'Forecasting sheet'!$B$13,IF($A79&lt;'Forecasting sheet'!$B$15,IF($E79+'Forecasting sheet'!$B$9&lt;'Forecasting sheet'!$B$16,'Forecasting sheet'!$B$16,'Local weather Data'!$E79+'Forecasting sheet'!$B$9),$E79+'Forecasting sheet'!$B$9),$E79+'Forecasting sheet'!$B$9)</f>
        <v>28</v>
      </c>
      <c r="AF79" s="4">
        <f>IF($AD79-'Forecasting sheet'!$B$7&lt;0,0,IF($AE79&gt;'Forecasting sheet'!$B$7,($AD79+$AE79)/2-'Forecasting sheet'!$B$7,($AD79+'Forecasting sheet'!$B$7)/2-'Forecasting sheet'!$B$7))</f>
        <v>5</v>
      </c>
      <c r="AG79" s="2">
        <f t="shared" si="8"/>
        <v>60.5</v>
      </c>
      <c r="AH79" s="2">
        <f>SUM(AF$2:AF79)</f>
        <v>66</v>
      </c>
      <c r="AI79" s="2">
        <f>SUM(AG$2:AG79)</f>
        <v>770.64166666666665</v>
      </c>
    </row>
    <row r="80" spans="1:35" x14ac:dyDescent="0.25">
      <c r="A80" s="5">
        <v>40987</v>
      </c>
      <c r="B80">
        <v>79</v>
      </c>
      <c r="C80" s="52">
        <v>12.166666666666666</v>
      </c>
      <c r="D80" s="53">
        <v>45</v>
      </c>
      <c r="E80" s="53">
        <v>24</v>
      </c>
      <c r="F80" s="4">
        <f>IF(D80-'Forecasting sheet'!$B$7&lt;0,0,IF(E80&gt;'Forecasting sheet'!$B$7,(D80+E80)/2-'Forecasting sheet'!$B$7,(D80+'Forecasting sheet'!$B$7)/2-'Forecasting sheet'!$B$7))</f>
        <v>2.5</v>
      </c>
      <c r="G80" s="2">
        <f t="shared" si="6"/>
        <v>30.416666666666664</v>
      </c>
      <c r="H80" s="2">
        <f>SUM(F$2:F80)</f>
        <v>17.5</v>
      </c>
      <c r="I80" s="2">
        <f>SUM(G$2:G80)</f>
        <v>209.34166666666664</v>
      </c>
      <c r="K80" s="4">
        <f>IF($D80+'Forecasting sheet'!$B$9-'Forecasting sheet'!$B$7&lt;0,0,IF($E80+'Forecasting sheet'!$B$9&gt;'Forecasting sheet'!$B$7,($D80+'Forecasting sheet'!$B$9+$E80+'Forecasting sheet'!$B$9)/2-'Forecasting sheet'!$B$7,($D80+'Forecasting sheet'!$B$9+'Forecasting sheet'!$B$7)/2-'Forecasting sheet'!$B$7))</f>
        <v>5</v>
      </c>
      <c r="L80" s="2">
        <f t="shared" si="9"/>
        <v>60.833333333333329</v>
      </c>
      <c r="M80" s="2">
        <f>SUM(K$2:K80)</f>
        <v>71</v>
      </c>
      <c r="N80" s="2">
        <f>SUM(L$2:L80)</f>
        <v>831.47500000000002</v>
      </c>
      <c r="P80" s="4">
        <f>IF($D80-'Forecasting sheet'!$B$9-'Forecasting sheet'!$B$7&lt;0,0,IF($E80-'Forecasting sheet'!$B$9&gt;'Forecasting sheet'!$B$7,($D80-'Forecasting sheet'!$B$9+$E80-'Forecasting sheet'!$B$9)/2-'Forecasting sheet'!$B$7,($D80-'Forecasting sheet'!$B$9+'Forecasting sheet'!$B$7)/2-'Forecasting sheet'!$B$7))</f>
        <v>0</v>
      </c>
      <c r="Q80" s="2">
        <f t="shared" si="10"/>
        <v>0</v>
      </c>
      <c r="R80" s="2">
        <f>SUM(P$2:P80)</f>
        <v>0</v>
      </c>
      <c r="S80" s="2">
        <f>SUM(Q$2:Q80)</f>
        <v>0</v>
      </c>
      <c r="V80" s="3">
        <f>IF($A80&gt;'Forecasting sheet'!$B$13,IF($A80&lt;'Forecasting sheet'!$B$15,IF($D80&lt;'Forecasting sheet'!$B$16+'Forecasting sheet'!$B$17,'Forecasting sheet'!$B$16+'Forecasting sheet'!$B$17,'Local weather Data'!$D80),'Local weather Data'!$D80),$D80)</f>
        <v>45</v>
      </c>
      <c r="W80" s="3">
        <f>IF($A80&gt;'Forecasting sheet'!$B$13,IF($A80&lt;'Forecasting sheet'!$B$15,IF($E80&lt;'Forecasting sheet'!$B$16,'Forecasting sheet'!$B$16,'Local weather Data'!$E80),$E80),$E80)</f>
        <v>24</v>
      </c>
      <c r="X80" s="4">
        <f>IF($V80-'Forecasting sheet'!$B$7&lt;0,0,IF($W80&gt;'Forecasting sheet'!$B$7,($V80+$W80)/2-'Forecasting sheet'!$B$7,($V80+'Forecasting sheet'!$B$7)/2-'Forecasting sheet'!$B$7))</f>
        <v>2.5</v>
      </c>
      <c r="Y80" s="2">
        <f t="shared" si="7"/>
        <v>30.416666666666664</v>
      </c>
      <c r="Z80" s="2">
        <f>SUM(X$2:X80)</f>
        <v>17.5</v>
      </c>
      <c r="AA80" s="2">
        <f>SUM(Y$2:Y80)</f>
        <v>209.34166666666664</v>
      </c>
      <c r="AD80" s="3">
        <f>IF($A80&gt;'Forecasting sheet'!$B$13,IF($A80&lt;'Forecasting sheet'!$B$15,IF($D80+'Forecasting sheet'!$B$9&lt;'Forecasting sheet'!$B$16+'Forecasting sheet'!$B$17,'Forecasting sheet'!$B$16+'Forecasting sheet'!$B$17,'Local weather Data'!$D80+'Forecasting sheet'!$B$9),'Local weather Data'!$D80+'Forecasting sheet'!$B$9),$D80+'Forecasting sheet'!$B$9)</f>
        <v>50</v>
      </c>
      <c r="AE80" s="3">
        <f>IF($A80&gt;'Forecasting sheet'!$B$13,IF($A80&lt;'Forecasting sheet'!$B$15,IF($E80+'Forecasting sheet'!$B$9&lt;'Forecasting sheet'!$B$16,'Forecasting sheet'!$B$16,'Local weather Data'!$E80+'Forecasting sheet'!$B$9),$E80+'Forecasting sheet'!$B$9),$E80+'Forecasting sheet'!$B$9)</f>
        <v>29</v>
      </c>
      <c r="AF80" s="4">
        <f>IF($AD80-'Forecasting sheet'!$B$7&lt;0,0,IF($AE80&gt;'Forecasting sheet'!$B$7,($AD80+$AE80)/2-'Forecasting sheet'!$B$7,($AD80+'Forecasting sheet'!$B$7)/2-'Forecasting sheet'!$B$7))</f>
        <v>5</v>
      </c>
      <c r="AG80" s="2">
        <f t="shared" si="8"/>
        <v>60.833333333333329</v>
      </c>
      <c r="AH80" s="2">
        <f>SUM(AF$2:AF80)</f>
        <v>71</v>
      </c>
      <c r="AI80" s="2">
        <f>SUM(AG$2:AG80)</f>
        <v>831.47500000000002</v>
      </c>
    </row>
    <row r="81" spans="1:35" x14ac:dyDescent="0.25">
      <c r="A81" s="5">
        <v>40988</v>
      </c>
      <c r="B81">
        <v>80</v>
      </c>
      <c r="C81" s="52">
        <v>12.216666666666669</v>
      </c>
      <c r="D81" s="53">
        <v>45</v>
      </c>
      <c r="E81" s="53">
        <v>24</v>
      </c>
      <c r="F81" s="4">
        <f>IF(D81-'Forecasting sheet'!$B$7&lt;0,0,IF(E81&gt;'Forecasting sheet'!$B$7,(D81+E81)/2-'Forecasting sheet'!$B$7,(D81+'Forecasting sheet'!$B$7)/2-'Forecasting sheet'!$B$7))</f>
        <v>2.5</v>
      </c>
      <c r="G81" s="2">
        <f t="shared" ref="G81:G144" si="11">F81*C81</f>
        <v>30.541666666666671</v>
      </c>
      <c r="H81" s="2">
        <f>SUM(F$2:F81)</f>
        <v>20</v>
      </c>
      <c r="I81" s="2">
        <f>SUM(G$2:G81)</f>
        <v>239.88333333333333</v>
      </c>
      <c r="K81" s="4">
        <f>IF($D81+'Forecasting sheet'!$B$9-'Forecasting sheet'!$B$7&lt;0,0,IF($E81+'Forecasting sheet'!$B$9&gt;'Forecasting sheet'!$B$7,($D81+'Forecasting sheet'!$B$9+$E81+'Forecasting sheet'!$B$9)/2-'Forecasting sheet'!$B$7,($D81+'Forecasting sheet'!$B$9+'Forecasting sheet'!$B$7)/2-'Forecasting sheet'!$B$7))</f>
        <v>5</v>
      </c>
      <c r="L81" s="2">
        <f t="shared" si="9"/>
        <v>61.083333333333343</v>
      </c>
      <c r="M81" s="2">
        <f>SUM(K$2:K81)</f>
        <v>76</v>
      </c>
      <c r="N81" s="2">
        <f>SUM(L$2:L81)</f>
        <v>892.55833333333339</v>
      </c>
      <c r="P81" s="4">
        <f>IF($D81-'Forecasting sheet'!$B$9-'Forecasting sheet'!$B$7&lt;0,0,IF($E81-'Forecasting sheet'!$B$9&gt;'Forecasting sheet'!$B$7,($D81-'Forecasting sheet'!$B$9+$E81-'Forecasting sheet'!$B$9)/2-'Forecasting sheet'!$B$7,($D81-'Forecasting sheet'!$B$9+'Forecasting sheet'!$B$7)/2-'Forecasting sheet'!$B$7))</f>
        <v>0</v>
      </c>
      <c r="Q81" s="2">
        <f t="shared" si="10"/>
        <v>0</v>
      </c>
      <c r="R81" s="2">
        <f>SUM(P$2:P81)</f>
        <v>0</v>
      </c>
      <c r="S81" s="2">
        <f>SUM(Q$2:Q81)</f>
        <v>0</v>
      </c>
      <c r="V81" s="3">
        <f>IF($A81&gt;'Forecasting sheet'!$B$13,IF($A81&lt;'Forecasting sheet'!$B$15,IF($D81&lt;'Forecasting sheet'!$B$16+'Forecasting sheet'!$B$17,'Forecasting sheet'!$B$16+'Forecasting sheet'!$B$17,'Local weather Data'!$D81),'Local weather Data'!$D81),$D81)</f>
        <v>45</v>
      </c>
      <c r="W81" s="3">
        <f>IF($A81&gt;'Forecasting sheet'!$B$13,IF($A81&lt;'Forecasting sheet'!$B$15,IF($E81&lt;'Forecasting sheet'!$B$16,'Forecasting sheet'!$B$16,'Local weather Data'!$E81),$E81),$E81)</f>
        <v>24</v>
      </c>
      <c r="X81" s="4">
        <f>IF($V81-'Forecasting sheet'!$B$7&lt;0,0,IF($W81&gt;'Forecasting sheet'!$B$7,($V81+$W81)/2-'Forecasting sheet'!$B$7,($V81+'Forecasting sheet'!$B$7)/2-'Forecasting sheet'!$B$7))</f>
        <v>2.5</v>
      </c>
      <c r="Y81" s="2">
        <f t="shared" si="7"/>
        <v>30.541666666666671</v>
      </c>
      <c r="Z81" s="2">
        <f>SUM(X$2:X81)</f>
        <v>20</v>
      </c>
      <c r="AA81" s="2">
        <f>SUM(Y$2:Y81)</f>
        <v>239.88333333333333</v>
      </c>
      <c r="AD81" s="3">
        <f>IF($A81&gt;'Forecasting sheet'!$B$13,IF($A81&lt;'Forecasting sheet'!$B$15,IF($D81+'Forecasting sheet'!$B$9&lt;'Forecasting sheet'!$B$16+'Forecasting sheet'!$B$17,'Forecasting sheet'!$B$16+'Forecasting sheet'!$B$17,'Local weather Data'!$D81+'Forecasting sheet'!$B$9),'Local weather Data'!$D81+'Forecasting sheet'!$B$9),$D81+'Forecasting sheet'!$B$9)</f>
        <v>50</v>
      </c>
      <c r="AE81" s="3">
        <f>IF($A81&gt;'Forecasting sheet'!$B$13,IF($A81&lt;'Forecasting sheet'!$B$15,IF($E81+'Forecasting sheet'!$B$9&lt;'Forecasting sheet'!$B$16,'Forecasting sheet'!$B$16,'Local weather Data'!$E81+'Forecasting sheet'!$B$9),$E81+'Forecasting sheet'!$B$9),$E81+'Forecasting sheet'!$B$9)</f>
        <v>29</v>
      </c>
      <c r="AF81" s="4">
        <f>IF($AD81-'Forecasting sheet'!$B$7&lt;0,0,IF($AE81&gt;'Forecasting sheet'!$B$7,($AD81+$AE81)/2-'Forecasting sheet'!$B$7,($AD81+'Forecasting sheet'!$B$7)/2-'Forecasting sheet'!$B$7))</f>
        <v>5</v>
      </c>
      <c r="AG81" s="2">
        <f t="shared" si="8"/>
        <v>61.083333333333343</v>
      </c>
      <c r="AH81" s="2">
        <f>SUM(AF$2:AF81)</f>
        <v>76</v>
      </c>
      <c r="AI81" s="2">
        <f>SUM(AG$2:AG81)</f>
        <v>892.55833333333339</v>
      </c>
    </row>
    <row r="82" spans="1:35" x14ac:dyDescent="0.25">
      <c r="A82" s="5">
        <v>40989</v>
      </c>
      <c r="B82">
        <v>81</v>
      </c>
      <c r="C82" s="52">
        <v>12.266666666666666</v>
      </c>
      <c r="D82" s="53">
        <v>46</v>
      </c>
      <c r="E82" s="53">
        <v>24</v>
      </c>
      <c r="F82" s="4">
        <f>IF(D82-'Forecasting sheet'!$B$7&lt;0,0,IF(E82&gt;'Forecasting sheet'!$B$7,(D82+E82)/2-'Forecasting sheet'!$B$7,(D82+'Forecasting sheet'!$B$7)/2-'Forecasting sheet'!$B$7))</f>
        <v>3</v>
      </c>
      <c r="G82" s="2">
        <f t="shared" si="11"/>
        <v>36.799999999999997</v>
      </c>
      <c r="H82" s="2">
        <f>SUM(F$2:F82)</f>
        <v>23</v>
      </c>
      <c r="I82" s="2">
        <f>SUM(G$2:G82)</f>
        <v>276.68333333333334</v>
      </c>
      <c r="K82" s="4">
        <f>IF($D82+'Forecasting sheet'!$B$9-'Forecasting sheet'!$B$7&lt;0,0,IF($E82+'Forecasting sheet'!$B$9&gt;'Forecasting sheet'!$B$7,($D82+'Forecasting sheet'!$B$9+$E82+'Forecasting sheet'!$B$9)/2-'Forecasting sheet'!$B$7,($D82+'Forecasting sheet'!$B$9+'Forecasting sheet'!$B$7)/2-'Forecasting sheet'!$B$7))</f>
        <v>5.5</v>
      </c>
      <c r="L82" s="2">
        <f t="shared" si="9"/>
        <v>67.466666666666669</v>
      </c>
      <c r="M82" s="2">
        <f>SUM(K$2:K82)</f>
        <v>81.5</v>
      </c>
      <c r="N82" s="2">
        <f>SUM(L$2:L82)</f>
        <v>960.02500000000009</v>
      </c>
      <c r="P82" s="4">
        <f>IF($D82-'Forecasting sheet'!$B$9-'Forecasting sheet'!$B$7&lt;0,0,IF($E82-'Forecasting sheet'!$B$9&gt;'Forecasting sheet'!$B$7,($D82-'Forecasting sheet'!$B$9+$E82-'Forecasting sheet'!$B$9)/2-'Forecasting sheet'!$B$7,($D82-'Forecasting sheet'!$B$9+'Forecasting sheet'!$B$7)/2-'Forecasting sheet'!$B$7))</f>
        <v>0.5</v>
      </c>
      <c r="Q82" s="2">
        <f t="shared" si="10"/>
        <v>6.1333333333333329</v>
      </c>
      <c r="R82" s="2">
        <f>SUM(P$2:P82)</f>
        <v>0.5</v>
      </c>
      <c r="S82" s="2">
        <f>SUM(Q$2:Q82)</f>
        <v>6.1333333333333329</v>
      </c>
      <c r="V82" s="3">
        <f>IF($A82&gt;'Forecasting sheet'!$B$13,IF($A82&lt;'Forecasting sheet'!$B$15,IF($D82&lt;'Forecasting sheet'!$B$16+'Forecasting sheet'!$B$17,'Forecasting sheet'!$B$16+'Forecasting sheet'!$B$17,'Local weather Data'!$D82),'Local weather Data'!$D82),$D82)</f>
        <v>46</v>
      </c>
      <c r="W82" s="3">
        <f>IF($A82&gt;'Forecasting sheet'!$B$13,IF($A82&lt;'Forecasting sheet'!$B$15,IF($E82&lt;'Forecasting sheet'!$B$16,'Forecasting sheet'!$B$16,'Local weather Data'!$E82),$E82),$E82)</f>
        <v>24</v>
      </c>
      <c r="X82" s="4">
        <f>IF($V82-'Forecasting sheet'!$B$7&lt;0,0,IF($W82&gt;'Forecasting sheet'!$B$7,($V82+$W82)/2-'Forecasting sheet'!$B$7,($V82+'Forecasting sheet'!$B$7)/2-'Forecasting sheet'!$B$7))</f>
        <v>3</v>
      </c>
      <c r="Y82" s="2">
        <f t="shared" si="7"/>
        <v>36.799999999999997</v>
      </c>
      <c r="Z82" s="2">
        <f>SUM(X$2:X82)</f>
        <v>23</v>
      </c>
      <c r="AA82" s="2">
        <f>SUM(Y$2:Y82)</f>
        <v>276.68333333333334</v>
      </c>
      <c r="AD82" s="3">
        <f>IF($A82&gt;'Forecasting sheet'!$B$13,IF($A82&lt;'Forecasting sheet'!$B$15,IF($D82+'Forecasting sheet'!$B$9&lt;'Forecasting sheet'!$B$16+'Forecasting sheet'!$B$17,'Forecasting sheet'!$B$16+'Forecasting sheet'!$B$17,'Local weather Data'!$D82+'Forecasting sheet'!$B$9),'Local weather Data'!$D82+'Forecasting sheet'!$B$9),$D82+'Forecasting sheet'!$B$9)</f>
        <v>51</v>
      </c>
      <c r="AE82" s="3">
        <f>IF($A82&gt;'Forecasting sheet'!$B$13,IF($A82&lt;'Forecasting sheet'!$B$15,IF($E82+'Forecasting sheet'!$B$9&lt;'Forecasting sheet'!$B$16,'Forecasting sheet'!$B$16,'Local weather Data'!$E82+'Forecasting sheet'!$B$9),$E82+'Forecasting sheet'!$B$9),$E82+'Forecasting sheet'!$B$9)</f>
        <v>29</v>
      </c>
      <c r="AF82" s="4">
        <f>IF($AD82-'Forecasting sheet'!$B$7&lt;0,0,IF($AE82&gt;'Forecasting sheet'!$B$7,($AD82+$AE82)/2-'Forecasting sheet'!$B$7,($AD82+'Forecasting sheet'!$B$7)/2-'Forecasting sheet'!$B$7))</f>
        <v>5.5</v>
      </c>
      <c r="AG82" s="2">
        <f t="shared" si="8"/>
        <v>67.466666666666669</v>
      </c>
      <c r="AH82" s="2">
        <f>SUM(AF$2:AF82)</f>
        <v>81.5</v>
      </c>
      <c r="AI82" s="2">
        <f>SUM(AG$2:AG82)</f>
        <v>960.02500000000009</v>
      </c>
    </row>
    <row r="83" spans="1:35" x14ac:dyDescent="0.25">
      <c r="A83" s="5">
        <v>40990</v>
      </c>
      <c r="B83">
        <v>82</v>
      </c>
      <c r="C83" s="52">
        <v>12.316666666666666</v>
      </c>
      <c r="D83" s="53">
        <v>46</v>
      </c>
      <c r="E83" s="53">
        <v>25</v>
      </c>
      <c r="F83" s="4">
        <f>IF(D83-'Forecasting sheet'!$B$7&lt;0,0,IF(E83&gt;'Forecasting sheet'!$B$7,(D83+E83)/2-'Forecasting sheet'!$B$7,(D83+'Forecasting sheet'!$B$7)/2-'Forecasting sheet'!$B$7))</f>
        <v>3</v>
      </c>
      <c r="G83" s="2">
        <f t="shared" si="11"/>
        <v>36.950000000000003</v>
      </c>
      <c r="H83" s="2">
        <f>SUM(F$2:F83)</f>
        <v>26</v>
      </c>
      <c r="I83" s="2">
        <f>SUM(G$2:G83)</f>
        <v>313.63333333333333</v>
      </c>
      <c r="K83" s="4">
        <f>IF($D83+'Forecasting sheet'!$B$9-'Forecasting sheet'!$B$7&lt;0,0,IF($E83+'Forecasting sheet'!$B$9&gt;'Forecasting sheet'!$B$7,($D83+'Forecasting sheet'!$B$9+$E83+'Forecasting sheet'!$B$9)/2-'Forecasting sheet'!$B$7,($D83+'Forecasting sheet'!$B$9+'Forecasting sheet'!$B$7)/2-'Forecasting sheet'!$B$7))</f>
        <v>5.5</v>
      </c>
      <c r="L83" s="2">
        <f t="shared" si="9"/>
        <v>67.74166666666666</v>
      </c>
      <c r="M83" s="2">
        <f>SUM(K$2:K83)</f>
        <v>87</v>
      </c>
      <c r="N83" s="2">
        <f>SUM(L$2:L83)</f>
        <v>1027.7666666666667</v>
      </c>
      <c r="P83" s="4">
        <f>IF($D83-'Forecasting sheet'!$B$9-'Forecasting sheet'!$B$7&lt;0,0,IF($E83-'Forecasting sheet'!$B$9&gt;'Forecasting sheet'!$B$7,($D83-'Forecasting sheet'!$B$9+$E83-'Forecasting sheet'!$B$9)/2-'Forecasting sheet'!$B$7,($D83-'Forecasting sheet'!$B$9+'Forecasting sheet'!$B$7)/2-'Forecasting sheet'!$B$7))</f>
        <v>0.5</v>
      </c>
      <c r="Q83" s="2">
        <f t="shared" si="10"/>
        <v>6.1583333333333332</v>
      </c>
      <c r="R83" s="2">
        <f>SUM(P$2:P83)</f>
        <v>1</v>
      </c>
      <c r="S83" s="2">
        <f>SUM(Q$2:Q83)</f>
        <v>12.291666666666666</v>
      </c>
      <c r="V83" s="3">
        <f>IF($A83&gt;'Forecasting sheet'!$B$13,IF($A83&lt;'Forecasting sheet'!$B$15,IF($D83&lt;'Forecasting sheet'!$B$16+'Forecasting sheet'!$B$17,'Forecasting sheet'!$B$16+'Forecasting sheet'!$B$17,'Local weather Data'!$D83),'Local weather Data'!$D83),$D83)</f>
        <v>46</v>
      </c>
      <c r="W83" s="3">
        <f>IF($A83&gt;'Forecasting sheet'!$B$13,IF($A83&lt;'Forecasting sheet'!$B$15,IF($E83&lt;'Forecasting sheet'!$B$16,'Forecasting sheet'!$B$16,'Local weather Data'!$E83),$E83),$E83)</f>
        <v>25</v>
      </c>
      <c r="X83" s="4">
        <f>IF($V83-'Forecasting sheet'!$B$7&lt;0,0,IF($W83&gt;'Forecasting sheet'!$B$7,($V83+$W83)/2-'Forecasting sheet'!$B$7,($V83+'Forecasting sheet'!$B$7)/2-'Forecasting sheet'!$B$7))</f>
        <v>3</v>
      </c>
      <c r="Y83" s="2">
        <f t="shared" si="7"/>
        <v>36.950000000000003</v>
      </c>
      <c r="Z83" s="2">
        <f>SUM(X$2:X83)</f>
        <v>26</v>
      </c>
      <c r="AA83" s="2">
        <f>SUM(Y$2:Y83)</f>
        <v>313.63333333333333</v>
      </c>
      <c r="AD83" s="3">
        <f>IF($A83&gt;'Forecasting sheet'!$B$13,IF($A83&lt;'Forecasting sheet'!$B$15,IF($D83+'Forecasting sheet'!$B$9&lt;'Forecasting sheet'!$B$16+'Forecasting sheet'!$B$17,'Forecasting sheet'!$B$16+'Forecasting sheet'!$B$17,'Local weather Data'!$D83+'Forecasting sheet'!$B$9),'Local weather Data'!$D83+'Forecasting sheet'!$B$9),$D83+'Forecasting sheet'!$B$9)</f>
        <v>51</v>
      </c>
      <c r="AE83" s="3">
        <f>IF($A83&gt;'Forecasting sheet'!$B$13,IF($A83&lt;'Forecasting sheet'!$B$15,IF($E83+'Forecasting sheet'!$B$9&lt;'Forecasting sheet'!$B$16,'Forecasting sheet'!$B$16,'Local weather Data'!$E83+'Forecasting sheet'!$B$9),$E83+'Forecasting sheet'!$B$9),$E83+'Forecasting sheet'!$B$9)</f>
        <v>30</v>
      </c>
      <c r="AF83" s="4">
        <f>IF($AD83-'Forecasting sheet'!$B$7&lt;0,0,IF($AE83&gt;'Forecasting sheet'!$B$7,($AD83+$AE83)/2-'Forecasting sheet'!$B$7,($AD83+'Forecasting sheet'!$B$7)/2-'Forecasting sheet'!$B$7))</f>
        <v>5.5</v>
      </c>
      <c r="AG83" s="2">
        <f t="shared" si="8"/>
        <v>67.74166666666666</v>
      </c>
      <c r="AH83" s="2">
        <f>SUM(AF$2:AF83)</f>
        <v>87</v>
      </c>
      <c r="AI83" s="2">
        <f>SUM(AG$2:AG83)</f>
        <v>1027.7666666666667</v>
      </c>
    </row>
    <row r="84" spans="1:35" x14ac:dyDescent="0.25">
      <c r="A84" s="5">
        <v>40991</v>
      </c>
      <c r="B84">
        <v>83</v>
      </c>
      <c r="C84" s="52">
        <v>12.366666666666667</v>
      </c>
      <c r="D84" s="53">
        <v>46</v>
      </c>
      <c r="E84" s="53">
        <v>25</v>
      </c>
      <c r="F84" s="4">
        <f>IF(D84-'Forecasting sheet'!$B$7&lt;0,0,IF(E84&gt;'Forecasting sheet'!$B$7,(D84+E84)/2-'Forecasting sheet'!$B$7,(D84+'Forecasting sheet'!$B$7)/2-'Forecasting sheet'!$B$7))</f>
        <v>3</v>
      </c>
      <c r="G84" s="2">
        <f t="shared" si="11"/>
        <v>37.1</v>
      </c>
      <c r="H84" s="2">
        <f>SUM(F$2:F84)</f>
        <v>29</v>
      </c>
      <c r="I84" s="2">
        <f>SUM(G$2:G84)</f>
        <v>350.73333333333335</v>
      </c>
      <c r="K84" s="4">
        <f>IF($D84+'Forecasting sheet'!$B$9-'Forecasting sheet'!$B$7&lt;0,0,IF($E84+'Forecasting sheet'!$B$9&gt;'Forecasting sheet'!$B$7,($D84+'Forecasting sheet'!$B$9+$E84+'Forecasting sheet'!$B$9)/2-'Forecasting sheet'!$B$7,($D84+'Forecasting sheet'!$B$9+'Forecasting sheet'!$B$7)/2-'Forecasting sheet'!$B$7))</f>
        <v>5.5</v>
      </c>
      <c r="L84" s="2">
        <f t="shared" si="9"/>
        <v>68.016666666666666</v>
      </c>
      <c r="M84" s="2">
        <f>SUM(K$2:K84)</f>
        <v>92.5</v>
      </c>
      <c r="N84" s="2">
        <f>SUM(L$2:L84)</f>
        <v>1095.7833333333333</v>
      </c>
      <c r="P84" s="4">
        <f>IF($D84-'Forecasting sheet'!$B$9-'Forecasting sheet'!$B$7&lt;0,0,IF($E84-'Forecasting sheet'!$B$9&gt;'Forecasting sheet'!$B$7,($D84-'Forecasting sheet'!$B$9+$E84-'Forecasting sheet'!$B$9)/2-'Forecasting sheet'!$B$7,($D84-'Forecasting sheet'!$B$9+'Forecasting sheet'!$B$7)/2-'Forecasting sheet'!$B$7))</f>
        <v>0.5</v>
      </c>
      <c r="Q84" s="2">
        <f t="shared" si="10"/>
        <v>6.1833333333333336</v>
      </c>
      <c r="R84" s="2">
        <f>SUM(P$2:P84)</f>
        <v>1.5</v>
      </c>
      <c r="S84" s="2">
        <f>SUM(Q$2:Q84)</f>
        <v>18.475000000000001</v>
      </c>
      <c r="V84" s="3">
        <f>IF($A84&gt;'Forecasting sheet'!$B$13,IF($A84&lt;'Forecasting sheet'!$B$15,IF($D84&lt;'Forecasting sheet'!$B$16+'Forecasting sheet'!$B$17,'Forecasting sheet'!$B$16+'Forecasting sheet'!$B$17,'Local weather Data'!$D84),'Local weather Data'!$D84),$D84)</f>
        <v>46</v>
      </c>
      <c r="W84" s="3">
        <f>IF($A84&gt;'Forecasting sheet'!$B$13,IF($A84&lt;'Forecasting sheet'!$B$15,IF($E84&lt;'Forecasting sheet'!$B$16,'Forecasting sheet'!$B$16,'Local weather Data'!$E84),$E84),$E84)</f>
        <v>25</v>
      </c>
      <c r="X84" s="4">
        <f>IF($V84-'Forecasting sheet'!$B$7&lt;0,0,IF($W84&gt;'Forecasting sheet'!$B$7,($V84+$W84)/2-'Forecasting sheet'!$B$7,($V84+'Forecasting sheet'!$B$7)/2-'Forecasting sheet'!$B$7))</f>
        <v>3</v>
      </c>
      <c r="Y84" s="2">
        <f t="shared" si="7"/>
        <v>37.1</v>
      </c>
      <c r="Z84" s="2">
        <f>SUM(X$2:X84)</f>
        <v>29</v>
      </c>
      <c r="AA84" s="2">
        <f>SUM(Y$2:Y84)</f>
        <v>350.73333333333335</v>
      </c>
      <c r="AD84" s="3">
        <f>IF($A84&gt;'Forecasting sheet'!$B$13,IF($A84&lt;'Forecasting sheet'!$B$15,IF($D84+'Forecasting sheet'!$B$9&lt;'Forecasting sheet'!$B$16+'Forecasting sheet'!$B$17,'Forecasting sheet'!$B$16+'Forecasting sheet'!$B$17,'Local weather Data'!$D84+'Forecasting sheet'!$B$9),'Local weather Data'!$D84+'Forecasting sheet'!$B$9),$D84+'Forecasting sheet'!$B$9)</f>
        <v>51</v>
      </c>
      <c r="AE84" s="3">
        <f>IF($A84&gt;'Forecasting sheet'!$B$13,IF($A84&lt;'Forecasting sheet'!$B$15,IF($E84+'Forecasting sheet'!$B$9&lt;'Forecasting sheet'!$B$16,'Forecasting sheet'!$B$16,'Local weather Data'!$E84+'Forecasting sheet'!$B$9),$E84+'Forecasting sheet'!$B$9),$E84+'Forecasting sheet'!$B$9)</f>
        <v>30</v>
      </c>
      <c r="AF84" s="4">
        <f>IF($AD84-'Forecasting sheet'!$B$7&lt;0,0,IF($AE84&gt;'Forecasting sheet'!$B$7,($AD84+$AE84)/2-'Forecasting sheet'!$B$7,($AD84+'Forecasting sheet'!$B$7)/2-'Forecasting sheet'!$B$7))</f>
        <v>5.5</v>
      </c>
      <c r="AG84" s="2">
        <f t="shared" si="8"/>
        <v>68.016666666666666</v>
      </c>
      <c r="AH84" s="2">
        <f>SUM(AF$2:AF84)</f>
        <v>92.5</v>
      </c>
      <c r="AI84" s="2">
        <f>SUM(AG$2:AG84)</f>
        <v>1095.7833333333333</v>
      </c>
    </row>
    <row r="85" spans="1:35" x14ac:dyDescent="0.25">
      <c r="A85" s="5">
        <v>40992</v>
      </c>
      <c r="B85">
        <v>84</v>
      </c>
      <c r="C85" s="52">
        <v>12.416666666666664</v>
      </c>
      <c r="D85" s="53">
        <v>47</v>
      </c>
      <c r="E85" s="53">
        <v>25</v>
      </c>
      <c r="F85" s="4">
        <f>IF(D85-'Forecasting sheet'!$B$7&lt;0,0,IF(E85&gt;'Forecasting sheet'!$B$7,(D85+E85)/2-'Forecasting sheet'!$B$7,(D85+'Forecasting sheet'!$B$7)/2-'Forecasting sheet'!$B$7))</f>
        <v>3.5</v>
      </c>
      <c r="G85" s="2">
        <f t="shared" si="11"/>
        <v>43.458333333333329</v>
      </c>
      <c r="H85" s="2">
        <f>SUM(F$2:F85)</f>
        <v>32.5</v>
      </c>
      <c r="I85" s="2">
        <f>SUM(G$2:G85)</f>
        <v>394.19166666666666</v>
      </c>
      <c r="K85" s="4">
        <f>IF($D85+'Forecasting sheet'!$B$9-'Forecasting sheet'!$B$7&lt;0,0,IF($E85+'Forecasting sheet'!$B$9&gt;'Forecasting sheet'!$B$7,($D85+'Forecasting sheet'!$B$9+$E85+'Forecasting sheet'!$B$9)/2-'Forecasting sheet'!$B$7,($D85+'Forecasting sheet'!$B$9+'Forecasting sheet'!$B$7)/2-'Forecasting sheet'!$B$7))</f>
        <v>6</v>
      </c>
      <c r="L85" s="2">
        <f t="shared" si="9"/>
        <v>74.499999999999986</v>
      </c>
      <c r="M85" s="2">
        <f>SUM(K$2:K85)</f>
        <v>98.5</v>
      </c>
      <c r="N85" s="2">
        <f>SUM(L$2:L85)</f>
        <v>1170.2833333333333</v>
      </c>
      <c r="P85" s="4">
        <f>IF($D85-'Forecasting sheet'!$B$9-'Forecasting sheet'!$B$7&lt;0,0,IF($E85-'Forecasting sheet'!$B$9&gt;'Forecasting sheet'!$B$7,($D85-'Forecasting sheet'!$B$9+$E85-'Forecasting sheet'!$B$9)/2-'Forecasting sheet'!$B$7,($D85-'Forecasting sheet'!$B$9+'Forecasting sheet'!$B$7)/2-'Forecasting sheet'!$B$7))</f>
        <v>1</v>
      </c>
      <c r="Q85" s="2">
        <f t="shared" si="10"/>
        <v>12.416666666666664</v>
      </c>
      <c r="R85" s="2">
        <f>SUM(P$2:P85)</f>
        <v>2.5</v>
      </c>
      <c r="S85" s="2">
        <f>SUM(Q$2:Q85)</f>
        <v>30.891666666666666</v>
      </c>
      <c r="V85" s="3">
        <f>IF($A85&gt;'Forecasting sheet'!$B$13,IF($A85&lt;'Forecasting sheet'!$B$15,IF($D85&lt;'Forecasting sheet'!$B$16+'Forecasting sheet'!$B$17,'Forecasting sheet'!$B$16+'Forecasting sheet'!$B$17,'Local weather Data'!$D85),'Local weather Data'!$D85),$D85)</f>
        <v>47</v>
      </c>
      <c r="W85" s="3">
        <f>IF($A85&gt;'Forecasting sheet'!$B$13,IF($A85&lt;'Forecasting sheet'!$B$15,IF($E85&lt;'Forecasting sheet'!$B$16,'Forecasting sheet'!$B$16,'Local weather Data'!$E85),$E85),$E85)</f>
        <v>25</v>
      </c>
      <c r="X85" s="4">
        <f>IF($V85-'Forecasting sheet'!$B$7&lt;0,0,IF($W85&gt;'Forecasting sheet'!$B$7,($V85+$W85)/2-'Forecasting sheet'!$B$7,($V85+'Forecasting sheet'!$B$7)/2-'Forecasting sheet'!$B$7))</f>
        <v>3.5</v>
      </c>
      <c r="Y85" s="2">
        <f t="shared" si="7"/>
        <v>43.458333333333329</v>
      </c>
      <c r="Z85" s="2">
        <f>SUM(X$2:X85)</f>
        <v>32.5</v>
      </c>
      <c r="AA85" s="2">
        <f>SUM(Y$2:Y85)</f>
        <v>394.19166666666666</v>
      </c>
      <c r="AD85" s="3">
        <f>IF($A85&gt;'Forecasting sheet'!$B$13,IF($A85&lt;'Forecasting sheet'!$B$15,IF($D85+'Forecasting sheet'!$B$9&lt;'Forecasting sheet'!$B$16+'Forecasting sheet'!$B$17,'Forecasting sheet'!$B$16+'Forecasting sheet'!$B$17,'Local weather Data'!$D85+'Forecasting sheet'!$B$9),'Local weather Data'!$D85+'Forecasting sheet'!$B$9),$D85+'Forecasting sheet'!$B$9)</f>
        <v>52</v>
      </c>
      <c r="AE85" s="3">
        <f>IF($A85&gt;'Forecasting sheet'!$B$13,IF($A85&lt;'Forecasting sheet'!$B$15,IF($E85+'Forecasting sheet'!$B$9&lt;'Forecasting sheet'!$B$16,'Forecasting sheet'!$B$16,'Local weather Data'!$E85+'Forecasting sheet'!$B$9),$E85+'Forecasting sheet'!$B$9),$E85+'Forecasting sheet'!$B$9)</f>
        <v>30</v>
      </c>
      <c r="AF85" s="4">
        <f>IF($AD85-'Forecasting sheet'!$B$7&lt;0,0,IF($AE85&gt;'Forecasting sheet'!$B$7,($AD85+$AE85)/2-'Forecasting sheet'!$B$7,($AD85+'Forecasting sheet'!$B$7)/2-'Forecasting sheet'!$B$7))</f>
        <v>6</v>
      </c>
      <c r="AG85" s="2">
        <f t="shared" si="8"/>
        <v>74.499999999999986</v>
      </c>
      <c r="AH85" s="2">
        <f>SUM(AF$2:AF85)</f>
        <v>98.5</v>
      </c>
      <c r="AI85" s="2">
        <f>SUM(AG$2:AG85)</f>
        <v>1170.2833333333333</v>
      </c>
    </row>
    <row r="86" spans="1:35" x14ac:dyDescent="0.25">
      <c r="A86" s="5">
        <v>40993</v>
      </c>
      <c r="B86">
        <v>85</v>
      </c>
      <c r="C86" s="52">
        <v>12.466666666666665</v>
      </c>
      <c r="D86" s="53">
        <v>47</v>
      </c>
      <c r="E86" s="53">
        <v>26</v>
      </c>
      <c r="F86" s="4">
        <f>IF(D86-'Forecasting sheet'!$B$7&lt;0,0,IF(E86&gt;'Forecasting sheet'!$B$7,(D86+E86)/2-'Forecasting sheet'!$B$7,(D86+'Forecasting sheet'!$B$7)/2-'Forecasting sheet'!$B$7))</f>
        <v>3.5</v>
      </c>
      <c r="G86" s="2">
        <f t="shared" si="11"/>
        <v>43.633333333333326</v>
      </c>
      <c r="H86" s="2">
        <f>SUM(F$2:F86)</f>
        <v>36</v>
      </c>
      <c r="I86" s="2">
        <f>SUM(G$2:G86)</f>
        <v>437.82499999999999</v>
      </c>
      <c r="K86" s="4">
        <f>IF($D86+'Forecasting sheet'!$B$9-'Forecasting sheet'!$B$7&lt;0,0,IF($E86+'Forecasting sheet'!$B$9&gt;'Forecasting sheet'!$B$7,($D86+'Forecasting sheet'!$B$9+$E86+'Forecasting sheet'!$B$9)/2-'Forecasting sheet'!$B$7,($D86+'Forecasting sheet'!$B$9+'Forecasting sheet'!$B$7)/2-'Forecasting sheet'!$B$7))</f>
        <v>6</v>
      </c>
      <c r="L86" s="2">
        <f t="shared" si="9"/>
        <v>74.799999999999983</v>
      </c>
      <c r="M86" s="2">
        <f>SUM(K$2:K86)</f>
        <v>104.5</v>
      </c>
      <c r="N86" s="2">
        <f>SUM(L$2:L86)</f>
        <v>1245.0833333333333</v>
      </c>
      <c r="P86" s="4">
        <f>IF($D86-'Forecasting sheet'!$B$9-'Forecasting sheet'!$B$7&lt;0,0,IF($E86-'Forecasting sheet'!$B$9&gt;'Forecasting sheet'!$B$7,($D86-'Forecasting sheet'!$B$9+$E86-'Forecasting sheet'!$B$9)/2-'Forecasting sheet'!$B$7,($D86-'Forecasting sheet'!$B$9+'Forecasting sheet'!$B$7)/2-'Forecasting sheet'!$B$7))</f>
        <v>1</v>
      </c>
      <c r="Q86" s="2">
        <f t="shared" si="10"/>
        <v>12.466666666666665</v>
      </c>
      <c r="R86" s="2">
        <f>SUM(P$2:P86)</f>
        <v>3.5</v>
      </c>
      <c r="S86" s="2">
        <f>SUM(Q$2:Q86)</f>
        <v>43.358333333333334</v>
      </c>
      <c r="V86" s="3">
        <f>IF($A86&gt;'Forecasting sheet'!$B$13,IF($A86&lt;'Forecasting sheet'!$B$15,IF($D86&lt;'Forecasting sheet'!$B$16+'Forecasting sheet'!$B$17,'Forecasting sheet'!$B$16+'Forecasting sheet'!$B$17,'Local weather Data'!$D86),'Local weather Data'!$D86),$D86)</f>
        <v>47</v>
      </c>
      <c r="W86" s="3">
        <f>IF($A86&gt;'Forecasting sheet'!$B$13,IF($A86&lt;'Forecasting sheet'!$B$15,IF($E86&lt;'Forecasting sheet'!$B$16,'Forecasting sheet'!$B$16,'Local weather Data'!$E86),$E86),$E86)</f>
        <v>26</v>
      </c>
      <c r="X86" s="4">
        <f>IF($V86-'Forecasting sheet'!$B$7&lt;0,0,IF($W86&gt;'Forecasting sheet'!$B$7,($V86+$W86)/2-'Forecasting sheet'!$B$7,($V86+'Forecasting sheet'!$B$7)/2-'Forecasting sheet'!$B$7))</f>
        <v>3.5</v>
      </c>
      <c r="Y86" s="2">
        <f t="shared" si="7"/>
        <v>43.633333333333326</v>
      </c>
      <c r="Z86" s="2">
        <f>SUM(X$2:X86)</f>
        <v>36</v>
      </c>
      <c r="AA86" s="2">
        <f>SUM(Y$2:Y86)</f>
        <v>437.82499999999999</v>
      </c>
      <c r="AD86" s="3">
        <f>IF($A86&gt;'Forecasting sheet'!$B$13,IF($A86&lt;'Forecasting sheet'!$B$15,IF($D86+'Forecasting sheet'!$B$9&lt;'Forecasting sheet'!$B$16+'Forecasting sheet'!$B$17,'Forecasting sheet'!$B$16+'Forecasting sheet'!$B$17,'Local weather Data'!$D86+'Forecasting sheet'!$B$9),'Local weather Data'!$D86+'Forecasting sheet'!$B$9),$D86+'Forecasting sheet'!$B$9)</f>
        <v>52</v>
      </c>
      <c r="AE86" s="3">
        <f>IF($A86&gt;'Forecasting sheet'!$B$13,IF($A86&lt;'Forecasting sheet'!$B$15,IF($E86+'Forecasting sheet'!$B$9&lt;'Forecasting sheet'!$B$16,'Forecasting sheet'!$B$16,'Local weather Data'!$E86+'Forecasting sheet'!$B$9),$E86+'Forecasting sheet'!$B$9),$E86+'Forecasting sheet'!$B$9)</f>
        <v>31</v>
      </c>
      <c r="AF86" s="4">
        <f>IF($AD86-'Forecasting sheet'!$B$7&lt;0,0,IF($AE86&gt;'Forecasting sheet'!$B$7,($AD86+$AE86)/2-'Forecasting sheet'!$B$7,($AD86+'Forecasting sheet'!$B$7)/2-'Forecasting sheet'!$B$7))</f>
        <v>6</v>
      </c>
      <c r="AG86" s="2">
        <f t="shared" si="8"/>
        <v>74.799999999999983</v>
      </c>
      <c r="AH86" s="2">
        <f>SUM(AF$2:AF86)</f>
        <v>104.5</v>
      </c>
      <c r="AI86" s="2">
        <f>SUM(AG$2:AG86)</f>
        <v>1245.0833333333333</v>
      </c>
    </row>
    <row r="87" spans="1:35" x14ac:dyDescent="0.25">
      <c r="A87" s="5">
        <v>40994</v>
      </c>
      <c r="B87">
        <v>86</v>
      </c>
      <c r="C87" s="52">
        <v>12.516666666666667</v>
      </c>
      <c r="D87" s="53">
        <v>48</v>
      </c>
      <c r="E87" s="53">
        <v>26</v>
      </c>
      <c r="F87" s="4">
        <f>IF(D87-'Forecasting sheet'!$B$7&lt;0,0,IF(E87&gt;'Forecasting sheet'!$B$7,(D87+E87)/2-'Forecasting sheet'!$B$7,(D87+'Forecasting sheet'!$B$7)/2-'Forecasting sheet'!$B$7))</f>
        <v>4</v>
      </c>
      <c r="G87" s="2">
        <f t="shared" si="11"/>
        <v>50.06666666666667</v>
      </c>
      <c r="H87" s="2">
        <f>SUM(F$2:F87)</f>
        <v>40</v>
      </c>
      <c r="I87" s="2">
        <f>SUM(G$2:G87)</f>
        <v>487.89166666666665</v>
      </c>
      <c r="K87" s="4">
        <f>IF($D87+'Forecasting sheet'!$B$9-'Forecasting sheet'!$B$7&lt;0,0,IF($E87+'Forecasting sheet'!$B$9&gt;'Forecasting sheet'!$B$7,($D87+'Forecasting sheet'!$B$9+$E87+'Forecasting sheet'!$B$9)/2-'Forecasting sheet'!$B$7,($D87+'Forecasting sheet'!$B$9+'Forecasting sheet'!$B$7)/2-'Forecasting sheet'!$B$7))</f>
        <v>6.5</v>
      </c>
      <c r="L87" s="2">
        <f t="shared" si="9"/>
        <v>81.358333333333334</v>
      </c>
      <c r="M87" s="2">
        <f>SUM(K$2:K87)</f>
        <v>111</v>
      </c>
      <c r="N87" s="2">
        <f>SUM(L$2:L87)</f>
        <v>1326.4416666666666</v>
      </c>
      <c r="P87" s="4">
        <f>IF($D87-'Forecasting sheet'!$B$9-'Forecasting sheet'!$B$7&lt;0,0,IF($E87-'Forecasting sheet'!$B$9&gt;'Forecasting sheet'!$B$7,($D87-'Forecasting sheet'!$B$9+$E87-'Forecasting sheet'!$B$9)/2-'Forecasting sheet'!$B$7,($D87-'Forecasting sheet'!$B$9+'Forecasting sheet'!$B$7)/2-'Forecasting sheet'!$B$7))</f>
        <v>1.5</v>
      </c>
      <c r="Q87" s="2">
        <f t="shared" si="10"/>
        <v>18.775000000000002</v>
      </c>
      <c r="R87" s="2">
        <f>SUM(P$2:P87)</f>
        <v>5</v>
      </c>
      <c r="S87" s="2">
        <f>SUM(Q$2:Q87)</f>
        <v>62.13333333333334</v>
      </c>
      <c r="V87" s="3">
        <f>IF($A87&gt;'Forecasting sheet'!$B$13,IF($A87&lt;'Forecasting sheet'!$B$15,IF($D87&lt;'Forecasting sheet'!$B$16+'Forecasting sheet'!$B$17,'Forecasting sheet'!$B$16+'Forecasting sheet'!$B$17,'Local weather Data'!$D87),'Local weather Data'!$D87),$D87)</f>
        <v>48</v>
      </c>
      <c r="W87" s="3">
        <f>IF($A87&gt;'Forecasting sheet'!$B$13,IF($A87&lt;'Forecasting sheet'!$B$15,IF($E87&lt;'Forecasting sheet'!$B$16,'Forecasting sheet'!$B$16,'Local weather Data'!$E87),$E87),$E87)</f>
        <v>26</v>
      </c>
      <c r="X87" s="4">
        <f>IF($V87-'Forecasting sheet'!$B$7&lt;0,0,IF($W87&gt;'Forecasting sheet'!$B$7,($V87+$W87)/2-'Forecasting sheet'!$B$7,($V87+'Forecasting sheet'!$B$7)/2-'Forecasting sheet'!$B$7))</f>
        <v>4</v>
      </c>
      <c r="Y87" s="2">
        <f t="shared" si="7"/>
        <v>50.06666666666667</v>
      </c>
      <c r="Z87" s="2">
        <f>SUM(X$2:X87)</f>
        <v>40</v>
      </c>
      <c r="AA87" s="2">
        <f>SUM(Y$2:Y87)</f>
        <v>487.89166666666665</v>
      </c>
      <c r="AD87" s="3">
        <f>IF($A87&gt;'Forecasting sheet'!$B$13,IF($A87&lt;'Forecasting sheet'!$B$15,IF($D87+'Forecasting sheet'!$B$9&lt;'Forecasting sheet'!$B$16+'Forecasting sheet'!$B$17,'Forecasting sheet'!$B$16+'Forecasting sheet'!$B$17,'Local weather Data'!$D87+'Forecasting sheet'!$B$9),'Local weather Data'!$D87+'Forecasting sheet'!$B$9),$D87+'Forecasting sheet'!$B$9)</f>
        <v>53</v>
      </c>
      <c r="AE87" s="3">
        <f>IF($A87&gt;'Forecasting sheet'!$B$13,IF($A87&lt;'Forecasting sheet'!$B$15,IF($E87+'Forecasting sheet'!$B$9&lt;'Forecasting sheet'!$B$16,'Forecasting sheet'!$B$16,'Local weather Data'!$E87+'Forecasting sheet'!$B$9),$E87+'Forecasting sheet'!$B$9),$E87+'Forecasting sheet'!$B$9)</f>
        <v>31</v>
      </c>
      <c r="AF87" s="4">
        <f>IF($AD87-'Forecasting sheet'!$B$7&lt;0,0,IF($AE87&gt;'Forecasting sheet'!$B$7,($AD87+$AE87)/2-'Forecasting sheet'!$B$7,($AD87+'Forecasting sheet'!$B$7)/2-'Forecasting sheet'!$B$7))</f>
        <v>6.5</v>
      </c>
      <c r="AG87" s="2">
        <f t="shared" si="8"/>
        <v>81.358333333333334</v>
      </c>
      <c r="AH87" s="2">
        <f>SUM(AF$2:AF87)</f>
        <v>111</v>
      </c>
      <c r="AI87" s="2">
        <f>SUM(AG$2:AG87)</f>
        <v>1326.4416666666666</v>
      </c>
    </row>
    <row r="88" spans="1:35" x14ac:dyDescent="0.25">
      <c r="A88" s="5">
        <v>40995</v>
      </c>
      <c r="B88">
        <v>87</v>
      </c>
      <c r="C88" s="52">
        <v>12.566666666666666</v>
      </c>
      <c r="D88" s="53">
        <v>48</v>
      </c>
      <c r="E88" s="53">
        <v>26</v>
      </c>
      <c r="F88" s="4">
        <f>IF(D88-'Forecasting sheet'!$B$7&lt;0,0,IF(E88&gt;'Forecasting sheet'!$B$7,(D88+E88)/2-'Forecasting sheet'!$B$7,(D88+'Forecasting sheet'!$B$7)/2-'Forecasting sheet'!$B$7))</f>
        <v>4</v>
      </c>
      <c r="G88" s="2">
        <f t="shared" si="11"/>
        <v>50.266666666666666</v>
      </c>
      <c r="H88" s="2">
        <f>SUM(F$2:F88)</f>
        <v>44</v>
      </c>
      <c r="I88" s="2">
        <f>SUM(G$2:G88)</f>
        <v>538.1583333333333</v>
      </c>
      <c r="K88" s="4">
        <f>IF($D88+'Forecasting sheet'!$B$9-'Forecasting sheet'!$B$7&lt;0,0,IF($E88+'Forecasting sheet'!$B$9&gt;'Forecasting sheet'!$B$7,($D88+'Forecasting sheet'!$B$9+$E88+'Forecasting sheet'!$B$9)/2-'Forecasting sheet'!$B$7,($D88+'Forecasting sheet'!$B$9+'Forecasting sheet'!$B$7)/2-'Forecasting sheet'!$B$7))</f>
        <v>6.5</v>
      </c>
      <c r="L88" s="2">
        <f t="shared" si="9"/>
        <v>81.683333333333337</v>
      </c>
      <c r="M88" s="2">
        <f>SUM(K$2:K88)</f>
        <v>117.5</v>
      </c>
      <c r="N88" s="2">
        <f>SUM(L$2:L88)</f>
        <v>1408.125</v>
      </c>
      <c r="P88" s="4">
        <f>IF($D88-'Forecasting sheet'!$B$9-'Forecasting sheet'!$B$7&lt;0,0,IF($E88-'Forecasting sheet'!$B$9&gt;'Forecasting sheet'!$B$7,($D88-'Forecasting sheet'!$B$9+$E88-'Forecasting sheet'!$B$9)/2-'Forecasting sheet'!$B$7,($D88-'Forecasting sheet'!$B$9+'Forecasting sheet'!$B$7)/2-'Forecasting sheet'!$B$7))</f>
        <v>1.5</v>
      </c>
      <c r="Q88" s="2">
        <f t="shared" si="10"/>
        <v>18.850000000000001</v>
      </c>
      <c r="R88" s="2">
        <f>SUM(P$2:P88)</f>
        <v>6.5</v>
      </c>
      <c r="S88" s="2">
        <f>SUM(Q$2:Q88)</f>
        <v>80.983333333333348</v>
      </c>
      <c r="V88" s="3">
        <f>IF($A88&gt;'Forecasting sheet'!$B$13,IF($A88&lt;'Forecasting sheet'!$B$15,IF($D88&lt;'Forecasting sheet'!$B$16+'Forecasting sheet'!$B$17,'Forecasting sheet'!$B$16+'Forecasting sheet'!$B$17,'Local weather Data'!$D88),'Local weather Data'!$D88),$D88)</f>
        <v>48</v>
      </c>
      <c r="W88" s="3">
        <f>IF($A88&gt;'Forecasting sheet'!$B$13,IF($A88&lt;'Forecasting sheet'!$B$15,IF($E88&lt;'Forecasting sheet'!$B$16,'Forecasting sheet'!$B$16,'Local weather Data'!$E88),$E88),$E88)</f>
        <v>26</v>
      </c>
      <c r="X88" s="4">
        <f>IF($V88-'Forecasting sheet'!$B$7&lt;0,0,IF($W88&gt;'Forecasting sheet'!$B$7,($V88+$W88)/2-'Forecasting sheet'!$B$7,($V88+'Forecasting sheet'!$B$7)/2-'Forecasting sheet'!$B$7))</f>
        <v>4</v>
      </c>
      <c r="Y88" s="2">
        <f t="shared" si="7"/>
        <v>50.266666666666666</v>
      </c>
      <c r="Z88" s="2">
        <f>SUM(X$2:X88)</f>
        <v>44</v>
      </c>
      <c r="AA88" s="2">
        <f>SUM(Y$2:Y88)</f>
        <v>538.1583333333333</v>
      </c>
      <c r="AD88" s="3">
        <f>IF($A88&gt;'Forecasting sheet'!$B$13,IF($A88&lt;'Forecasting sheet'!$B$15,IF($D88+'Forecasting sheet'!$B$9&lt;'Forecasting sheet'!$B$16+'Forecasting sheet'!$B$17,'Forecasting sheet'!$B$16+'Forecasting sheet'!$B$17,'Local weather Data'!$D88+'Forecasting sheet'!$B$9),'Local weather Data'!$D88+'Forecasting sheet'!$B$9),$D88+'Forecasting sheet'!$B$9)</f>
        <v>53</v>
      </c>
      <c r="AE88" s="3">
        <f>IF($A88&gt;'Forecasting sheet'!$B$13,IF($A88&lt;'Forecasting sheet'!$B$15,IF($E88+'Forecasting sheet'!$B$9&lt;'Forecasting sheet'!$B$16,'Forecasting sheet'!$B$16,'Local weather Data'!$E88+'Forecasting sheet'!$B$9),$E88+'Forecasting sheet'!$B$9),$E88+'Forecasting sheet'!$B$9)</f>
        <v>31</v>
      </c>
      <c r="AF88" s="4">
        <f>IF($AD88-'Forecasting sheet'!$B$7&lt;0,0,IF($AE88&gt;'Forecasting sheet'!$B$7,($AD88+$AE88)/2-'Forecasting sheet'!$B$7,($AD88+'Forecasting sheet'!$B$7)/2-'Forecasting sheet'!$B$7))</f>
        <v>6.5</v>
      </c>
      <c r="AG88" s="2">
        <f t="shared" si="8"/>
        <v>81.683333333333337</v>
      </c>
      <c r="AH88" s="2">
        <f>SUM(AF$2:AF88)</f>
        <v>117.5</v>
      </c>
      <c r="AI88" s="2">
        <f>SUM(AG$2:AG88)</f>
        <v>1408.125</v>
      </c>
    </row>
    <row r="89" spans="1:35" x14ac:dyDescent="0.25">
      <c r="A89" s="5">
        <v>40996</v>
      </c>
      <c r="B89">
        <v>88</v>
      </c>
      <c r="C89" s="52">
        <v>12.633333333333331</v>
      </c>
      <c r="D89" s="53">
        <v>49</v>
      </c>
      <c r="E89" s="53">
        <v>27</v>
      </c>
      <c r="F89" s="4">
        <f>IF(D89-'Forecasting sheet'!$B$7&lt;0,0,IF(E89&gt;'Forecasting sheet'!$B$7,(D89+E89)/2-'Forecasting sheet'!$B$7,(D89+'Forecasting sheet'!$B$7)/2-'Forecasting sheet'!$B$7))</f>
        <v>4.5</v>
      </c>
      <c r="G89" s="2">
        <f t="shared" si="11"/>
        <v>56.849999999999987</v>
      </c>
      <c r="H89" s="2">
        <f>SUM(F$2:F89)</f>
        <v>48.5</v>
      </c>
      <c r="I89" s="2">
        <f>SUM(G$2:G89)</f>
        <v>595.00833333333333</v>
      </c>
      <c r="K89" s="4">
        <f>IF($D89+'Forecasting sheet'!$B$9-'Forecasting sheet'!$B$7&lt;0,0,IF($E89+'Forecasting sheet'!$B$9&gt;'Forecasting sheet'!$B$7,($D89+'Forecasting sheet'!$B$9+$E89+'Forecasting sheet'!$B$9)/2-'Forecasting sheet'!$B$7,($D89+'Forecasting sheet'!$B$9+'Forecasting sheet'!$B$7)/2-'Forecasting sheet'!$B$7))</f>
        <v>7</v>
      </c>
      <c r="L89" s="2">
        <f t="shared" si="9"/>
        <v>88.433333333333323</v>
      </c>
      <c r="M89" s="2">
        <f>SUM(K$2:K89)</f>
        <v>124.5</v>
      </c>
      <c r="N89" s="2">
        <f>SUM(L$2:L89)</f>
        <v>1496.5583333333334</v>
      </c>
      <c r="P89" s="4">
        <f>IF($D89-'Forecasting sheet'!$B$9-'Forecasting sheet'!$B$7&lt;0,0,IF($E89-'Forecasting sheet'!$B$9&gt;'Forecasting sheet'!$B$7,($D89-'Forecasting sheet'!$B$9+$E89-'Forecasting sheet'!$B$9)/2-'Forecasting sheet'!$B$7,($D89-'Forecasting sheet'!$B$9+'Forecasting sheet'!$B$7)/2-'Forecasting sheet'!$B$7))</f>
        <v>2</v>
      </c>
      <c r="Q89" s="2">
        <f t="shared" si="10"/>
        <v>25.266666666666662</v>
      </c>
      <c r="R89" s="2">
        <f>SUM(P$2:P89)</f>
        <v>8.5</v>
      </c>
      <c r="S89" s="2">
        <f>SUM(Q$2:Q89)</f>
        <v>106.25000000000001</v>
      </c>
      <c r="V89" s="3">
        <f>IF($A89&gt;'Forecasting sheet'!$B$13,IF($A89&lt;'Forecasting sheet'!$B$15,IF($D89&lt;'Forecasting sheet'!$B$16+'Forecasting sheet'!$B$17,'Forecasting sheet'!$B$16+'Forecasting sheet'!$B$17,'Local weather Data'!$D89),'Local weather Data'!$D89),$D89)</f>
        <v>49</v>
      </c>
      <c r="W89" s="3">
        <f>IF($A89&gt;'Forecasting sheet'!$B$13,IF($A89&lt;'Forecasting sheet'!$B$15,IF($E89&lt;'Forecasting sheet'!$B$16,'Forecasting sheet'!$B$16,'Local weather Data'!$E89),$E89),$E89)</f>
        <v>27</v>
      </c>
      <c r="X89" s="4">
        <f>IF($V89-'Forecasting sheet'!$B$7&lt;0,0,IF($W89&gt;'Forecasting sheet'!$B$7,($V89+$W89)/2-'Forecasting sheet'!$B$7,($V89+'Forecasting sheet'!$B$7)/2-'Forecasting sheet'!$B$7))</f>
        <v>4.5</v>
      </c>
      <c r="Y89" s="2">
        <f t="shared" si="7"/>
        <v>56.849999999999987</v>
      </c>
      <c r="Z89" s="2">
        <f>SUM(X$2:X89)</f>
        <v>48.5</v>
      </c>
      <c r="AA89" s="2">
        <f>SUM(Y$2:Y89)</f>
        <v>595.00833333333333</v>
      </c>
      <c r="AD89" s="3">
        <f>IF($A89&gt;'Forecasting sheet'!$B$13,IF($A89&lt;'Forecasting sheet'!$B$15,IF($D89+'Forecasting sheet'!$B$9&lt;'Forecasting sheet'!$B$16+'Forecasting sheet'!$B$17,'Forecasting sheet'!$B$16+'Forecasting sheet'!$B$17,'Local weather Data'!$D89+'Forecasting sheet'!$B$9),'Local weather Data'!$D89+'Forecasting sheet'!$B$9),$D89+'Forecasting sheet'!$B$9)</f>
        <v>54</v>
      </c>
      <c r="AE89" s="3">
        <f>IF($A89&gt;'Forecasting sheet'!$B$13,IF($A89&lt;'Forecasting sheet'!$B$15,IF($E89+'Forecasting sheet'!$B$9&lt;'Forecasting sheet'!$B$16,'Forecasting sheet'!$B$16,'Local weather Data'!$E89+'Forecasting sheet'!$B$9),$E89+'Forecasting sheet'!$B$9),$E89+'Forecasting sheet'!$B$9)</f>
        <v>32</v>
      </c>
      <c r="AF89" s="4">
        <f>IF($AD89-'Forecasting sheet'!$B$7&lt;0,0,IF($AE89&gt;'Forecasting sheet'!$B$7,($AD89+$AE89)/2-'Forecasting sheet'!$B$7,($AD89+'Forecasting sheet'!$B$7)/2-'Forecasting sheet'!$B$7))</f>
        <v>7</v>
      </c>
      <c r="AG89" s="2">
        <f t="shared" si="8"/>
        <v>88.433333333333323</v>
      </c>
      <c r="AH89" s="2">
        <f>SUM(AF$2:AF89)</f>
        <v>124.5</v>
      </c>
      <c r="AI89" s="2">
        <f>SUM(AG$2:AG89)</f>
        <v>1496.5583333333334</v>
      </c>
    </row>
    <row r="90" spans="1:35" x14ac:dyDescent="0.25">
      <c r="A90" s="5">
        <v>40997</v>
      </c>
      <c r="B90">
        <v>89</v>
      </c>
      <c r="C90" s="52">
        <v>12.66666666666667</v>
      </c>
      <c r="D90" s="53">
        <v>49</v>
      </c>
      <c r="E90" s="53">
        <v>27</v>
      </c>
      <c r="F90" s="4">
        <f>IF(D90-'Forecasting sheet'!$B$7&lt;0,0,IF(E90&gt;'Forecasting sheet'!$B$7,(D90+E90)/2-'Forecasting sheet'!$B$7,(D90+'Forecasting sheet'!$B$7)/2-'Forecasting sheet'!$B$7))</f>
        <v>4.5</v>
      </c>
      <c r="G90" s="2">
        <f t="shared" si="11"/>
        <v>57.000000000000014</v>
      </c>
      <c r="H90" s="2">
        <f>SUM(F$2:F90)</f>
        <v>53</v>
      </c>
      <c r="I90" s="2">
        <f>SUM(G$2:G90)</f>
        <v>652.00833333333333</v>
      </c>
      <c r="K90" s="4">
        <f>IF($D90+'Forecasting sheet'!$B$9-'Forecasting sheet'!$B$7&lt;0,0,IF($E90+'Forecasting sheet'!$B$9&gt;'Forecasting sheet'!$B$7,($D90+'Forecasting sheet'!$B$9+$E90+'Forecasting sheet'!$B$9)/2-'Forecasting sheet'!$B$7,($D90+'Forecasting sheet'!$B$9+'Forecasting sheet'!$B$7)/2-'Forecasting sheet'!$B$7))</f>
        <v>7</v>
      </c>
      <c r="L90" s="2">
        <f t="shared" si="9"/>
        <v>88.666666666666686</v>
      </c>
      <c r="M90" s="2">
        <f>SUM(K$2:K90)</f>
        <v>131.5</v>
      </c>
      <c r="N90" s="2">
        <f>SUM(L$2:L90)</f>
        <v>1585.2250000000001</v>
      </c>
      <c r="P90" s="4">
        <f>IF($D90-'Forecasting sheet'!$B$9-'Forecasting sheet'!$B$7&lt;0,0,IF($E90-'Forecasting sheet'!$B$9&gt;'Forecasting sheet'!$B$7,($D90-'Forecasting sheet'!$B$9+$E90-'Forecasting sheet'!$B$9)/2-'Forecasting sheet'!$B$7,($D90-'Forecasting sheet'!$B$9+'Forecasting sheet'!$B$7)/2-'Forecasting sheet'!$B$7))</f>
        <v>2</v>
      </c>
      <c r="Q90" s="2">
        <f t="shared" si="10"/>
        <v>25.333333333333339</v>
      </c>
      <c r="R90" s="2">
        <f>SUM(P$2:P90)</f>
        <v>10.5</v>
      </c>
      <c r="S90" s="2">
        <f>SUM(Q$2:Q90)</f>
        <v>131.58333333333334</v>
      </c>
      <c r="V90" s="3">
        <f>IF($A90&gt;'Forecasting sheet'!$B$13,IF($A90&lt;'Forecasting sheet'!$B$15,IF($D90&lt;'Forecasting sheet'!$B$16+'Forecasting sheet'!$B$17,'Forecasting sheet'!$B$16+'Forecasting sheet'!$B$17,'Local weather Data'!$D90),'Local weather Data'!$D90),$D90)</f>
        <v>49</v>
      </c>
      <c r="W90" s="3">
        <f>IF($A90&gt;'Forecasting sheet'!$B$13,IF($A90&lt;'Forecasting sheet'!$B$15,IF($E90&lt;'Forecasting sheet'!$B$16,'Forecasting sheet'!$B$16,'Local weather Data'!$E90),$E90),$E90)</f>
        <v>27</v>
      </c>
      <c r="X90" s="4">
        <f>IF($V90-'Forecasting sheet'!$B$7&lt;0,0,IF($W90&gt;'Forecasting sheet'!$B$7,($V90+$W90)/2-'Forecasting sheet'!$B$7,($V90+'Forecasting sheet'!$B$7)/2-'Forecasting sheet'!$B$7))</f>
        <v>4.5</v>
      </c>
      <c r="Y90" s="2">
        <f t="shared" si="7"/>
        <v>57.000000000000014</v>
      </c>
      <c r="Z90" s="2">
        <f>SUM(X$2:X90)</f>
        <v>53</v>
      </c>
      <c r="AA90" s="2">
        <f>SUM(Y$2:Y90)</f>
        <v>652.00833333333333</v>
      </c>
      <c r="AD90" s="3">
        <f>IF($A90&gt;'Forecasting sheet'!$B$13,IF($A90&lt;'Forecasting sheet'!$B$15,IF($D90+'Forecasting sheet'!$B$9&lt;'Forecasting sheet'!$B$16+'Forecasting sheet'!$B$17,'Forecasting sheet'!$B$16+'Forecasting sheet'!$B$17,'Local weather Data'!$D90+'Forecasting sheet'!$B$9),'Local weather Data'!$D90+'Forecasting sheet'!$B$9),$D90+'Forecasting sheet'!$B$9)</f>
        <v>54</v>
      </c>
      <c r="AE90" s="3">
        <f>IF($A90&gt;'Forecasting sheet'!$B$13,IF($A90&lt;'Forecasting sheet'!$B$15,IF($E90+'Forecasting sheet'!$B$9&lt;'Forecasting sheet'!$B$16,'Forecasting sheet'!$B$16,'Local weather Data'!$E90+'Forecasting sheet'!$B$9),$E90+'Forecasting sheet'!$B$9),$E90+'Forecasting sheet'!$B$9)</f>
        <v>32</v>
      </c>
      <c r="AF90" s="4">
        <f>IF($AD90-'Forecasting sheet'!$B$7&lt;0,0,IF($AE90&gt;'Forecasting sheet'!$B$7,($AD90+$AE90)/2-'Forecasting sheet'!$B$7,($AD90+'Forecasting sheet'!$B$7)/2-'Forecasting sheet'!$B$7))</f>
        <v>7</v>
      </c>
      <c r="AG90" s="2">
        <f t="shared" si="8"/>
        <v>88.666666666666686</v>
      </c>
      <c r="AH90" s="2">
        <f>SUM(AF$2:AF90)</f>
        <v>131.5</v>
      </c>
      <c r="AI90" s="2">
        <f>SUM(AG$2:AG90)</f>
        <v>1585.2250000000001</v>
      </c>
    </row>
    <row r="91" spans="1:35" x14ac:dyDescent="0.25">
      <c r="A91" s="5">
        <v>40998</v>
      </c>
      <c r="B91">
        <v>90</v>
      </c>
      <c r="C91" s="52">
        <v>12.716666666666667</v>
      </c>
      <c r="D91" s="53">
        <v>49</v>
      </c>
      <c r="E91" s="53">
        <v>27</v>
      </c>
      <c r="F91" s="4">
        <f>IF(D91-'Forecasting sheet'!$B$7&lt;0,0,IF(E91&gt;'Forecasting sheet'!$B$7,(D91+E91)/2-'Forecasting sheet'!$B$7,(D91+'Forecasting sheet'!$B$7)/2-'Forecasting sheet'!$B$7))</f>
        <v>4.5</v>
      </c>
      <c r="G91" s="2">
        <f t="shared" si="11"/>
        <v>57.225000000000001</v>
      </c>
      <c r="H91" s="2">
        <f>SUM(F$2:F91)</f>
        <v>57.5</v>
      </c>
      <c r="I91" s="2">
        <f>SUM(G$2:G91)</f>
        <v>709.23333333333335</v>
      </c>
      <c r="K91" s="4">
        <f>IF($D91+'Forecasting sheet'!$B$9-'Forecasting sheet'!$B$7&lt;0,0,IF($E91+'Forecasting sheet'!$B$9&gt;'Forecasting sheet'!$B$7,($D91+'Forecasting sheet'!$B$9+$E91+'Forecasting sheet'!$B$9)/2-'Forecasting sheet'!$B$7,($D91+'Forecasting sheet'!$B$9+'Forecasting sheet'!$B$7)/2-'Forecasting sheet'!$B$7))</f>
        <v>7</v>
      </c>
      <c r="L91" s="2">
        <f t="shared" si="9"/>
        <v>89.016666666666666</v>
      </c>
      <c r="M91" s="2">
        <f>SUM(K$2:K91)</f>
        <v>138.5</v>
      </c>
      <c r="N91" s="2">
        <f>SUM(L$2:L91)</f>
        <v>1674.2416666666668</v>
      </c>
      <c r="P91" s="4">
        <f>IF($D91-'Forecasting sheet'!$B$9-'Forecasting sheet'!$B$7&lt;0,0,IF($E91-'Forecasting sheet'!$B$9&gt;'Forecasting sheet'!$B$7,($D91-'Forecasting sheet'!$B$9+$E91-'Forecasting sheet'!$B$9)/2-'Forecasting sheet'!$B$7,($D91-'Forecasting sheet'!$B$9+'Forecasting sheet'!$B$7)/2-'Forecasting sheet'!$B$7))</f>
        <v>2</v>
      </c>
      <c r="Q91" s="2">
        <f t="shared" si="10"/>
        <v>25.433333333333334</v>
      </c>
      <c r="R91" s="2">
        <f>SUM(P$2:P91)</f>
        <v>12.5</v>
      </c>
      <c r="S91" s="2">
        <f>SUM(Q$2:Q91)</f>
        <v>157.01666666666668</v>
      </c>
      <c r="V91" s="3">
        <f>IF($A91&gt;'Forecasting sheet'!$B$13,IF($A91&lt;'Forecasting sheet'!$B$15,IF($D91&lt;'Forecasting sheet'!$B$16+'Forecasting sheet'!$B$17,'Forecasting sheet'!$B$16+'Forecasting sheet'!$B$17,'Local weather Data'!$D91),'Local weather Data'!$D91),$D91)</f>
        <v>49</v>
      </c>
      <c r="W91" s="3">
        <f>IF($A91&gt;'Forecasting sheet'!$B$13,IF($A91&lt;'Forecasting sheet'!$B$15,IF($E91&lt;'Forecasting sheet'!$B$16,'Forecasting sheet'!$B$16,'Local weather Data'!$E91),$E91),$E91)</f>
        <v>27</v>
      </c>
      <c r="X91" s="4">
        <f>IF($V91-'Forecasting sheet'!$B$7&lt;0,0,IF($W91&gt;'Forecasting sheet'!$B$7,($V91+$W91)/2-'Forecasting sheet'!$B$7,($V91+'Forecasting sheet'!$B$7)/2-'Forecasting sheet'!$B$7))</f>
        <v>4.5</v>
      </c>
      <c r="Y91" s="2">
        <f t="shared" si="7"/>
        <v>57.225000000000001</v>
      </c>
      <c r="Z91" s="2">
        <f>SUM(X$2:X91)</f>
        <v>57.5</v>
      </c>
      <c r="AA91" s="2">
        <f>SUM(Y$2:Y91)</f>
        <v>709.23333333333335</v>
      </c>
      <c r="AD91" s="3">
        <f>IF($A91&gt;'Forecasting sheet'!$B$13,IF($A91&lt;'Forecasting sheet'!$B$15,IF($D91+'Forecasting sheet'!$B$9&lt;'Forecasting sheet'!$B$16+'Forecasting sheet'!$B$17,'Forecasting sheet'!$B$16+'Forecasting sheet'!$B$17,'Local weather Data'!$D91+'Forecasting sheet'!$B$9),'Local weather Data'!$D91+'Forecasting sheet'!$B$9),$D91+'Forecasting sheet'!$B$9)</f>
        <v>54</v>
      </c>
      <c r="AE91" s="3">
        <f>IF($A91&gt;'Forecasting sheet'!$B$13,IF($A91&lt;'Forecasting sheet'!$B$15,IF($E91+'Forecasting sheet'!$B$9&lt;'Forecasting sheet'!$B$16,'Forecasting sheet'!$B$16,'Local weather Data'!$E91+'Forecasting sheet'!$B$9),$E91+'Forecasting sheet'!$B$9),$E91+'Forecasting sheet'!$B$9)</f>
        <v>32</v>
      </c>
      <c r="AF91" s="4">
        <f>IF($AD91-'Forecasting sheet'!$B$7&lt;0,0,IF($AE91&gt;'Forecasting sheet'!$B$7,($AD91+$AE91)/2-'Forecasting sheet'!$B$7,($AD91+'Forecasting sheet'!$B$7)/2-'Forecasting sheet'!$B$7))</f>
        <v>7</v>
      </c>
      <c r="AG91" s="2">
        <f t="shared" si="8"/>
        <v>89.016666666666666</v>
      </c>
      <c r="AH91" s="2">
        <f>SUM(AF$2:AF91)</f>
        <v>138.5</v>
      </c>
      <c r="AI91" s="2">
        <f>SUM(AG$2:AG91)</f>
        <v>1674.2416666666668</v>
      </c>
    </row>
    <row r="92" spans="1:35" x14ac:dyDescent="0.25">
      <c r="A92" s="5">
        <v>40999</v>
      </c>
      <c r="B92">
        <v>91</v>
      </c>
      <c r="C92" s="52">
        <v>12.766666666666664</v>
      </c>
      <c r="D92" s="53">
        <v>50</v>
      </c>
      <c r="E92" s="53">
        <v>28</v>
      </c>
      <c r="F92" s="4">
        <f>IF(D92-'Forecasting sheet'!$B$7&lt;0,0,IF(E92&gt;'Forecasting sheet'!$B$7,(D92+E92)/2-'Forecasting sheet'!$B$7,(D92+'Forecasting sheet'!$B$7)/2-'Forecasting sheet'!$B$7))</f>
        <v>5</v>
      </c>
      <c r="G92" s="2">
        <f t="shared" si="11"/>
        <v>63.833333333333321</v>
      </c>
      <c r="H92" s="2">
        <f>SUM(F$2:F92)</f>
        <v>62.5</v>
      </c>
      <c r="I92" s="2">
        <f>SUM(G$2:G92)</f>
        <v>773.06666666666672</v>
      </c>
      <c r="K92" s="4">
        <f>IF($D92+'Forecasting sheet'!$B$9-'Forecasting sheet'!$B$7&lt;0,0,IF($E92+'Forecasting sheet'!$B$9&gt;'Forecasting sheet'!$B$7,($D92+'Forecasting sheet'!$B$9+$E92+'Forecasting sheet'!$B$9)/2-'Forecasting sheet'!$B$7,($D92+'Forecasting sheet'!$B$9+'Forecasting sheet'!$B$7)/2-'Forecasting sheet'!$B$7))</f>
        <v>7.5</v>
      </c>
      <c r="L92" s="2">
        <f t="shared" si="9"/>
        <v>95.749999999999986</v>
      </c>
      <c r="M92" s="2">
        <f>SUM(K$2:K92)</f>
        <v>146</v>
      </c>
      <c r="N92" s="2">
        <f>SUM(L$2:L92)</f>
        <v>1769.9916666666668</v>
      </c>
      <c r="P92" s="4">
        <f>IF($D92-'Forecasting sheet'!$B$9-'Forecasting sheet'!$B$7&lt;0,0,IF($E92-'Forecasting sheet'!$B$9&gt;'Forecasting sheet'!$B$7,($D92-'Forecasting sheet'!$B$9+$E92-'Forecasting sheet'!$B$9)/2-'Forecasting sheet'!$B$7,($D92-'Forecasting sheet'!$B$9+'Forecasting sheet'!$B$7)/2-'Forecasting sheet'!$B$7))</f>
        <v>2.5</v>
      </c>
      <c r="Q92" s="2">
        <f t="shared" si="10"/>
        <v>31.916666666666661</v>
      </c>
      <c r="R92" s="2">
        <f>SUM(P$2:P92)</f>
        <v>15</v>
      </c>
      <c r="S92" s="2">
        <f>SUM(Q$2:Q92)</f>
        <v>188.93333333333334</v>
      </c>
      <c r="V92" s="3">
        <f>IF($A92&gt;'Forecasting sheet'!$B$13,IF($A92&lt;'Forecasting sheet'!$B$15,IF($D92&lt;'Forecasting sheet'!$B$16+'Forecasting sheet'!$B$17,'Forecasting sheet'!$B$16+'Forecasting sheet'!$B$17,'Local weather Data'!$D92),'Local weather Data'!$D92),$D92)</f>
        <v>65</v>
      </c>
      <c r="W92" s="3">
        <f>IF($A92&gt;'Forecasting sheet'!$B$13,IF($A92&lt;'Forecasting sheet'!$B$15,IF($E92&lt;'Forecasting sheet'!$B$16,'Forecasting sheet'!$B$16,'Local weather Data'!$E92),$E92),$E92)</f>
        <v>60</v>
      </c>
      <c r="X92" s="4">
        <f>IF($V92-'Forecasting sheet'!$B$7&lt;0,0,IF($W92&gt;'Forecasting sheet'!$B$7,($V92+$W92)/2-'Forecasting sheet'!$B$7,($V92+'Forecasting sheet'!$B$7)/2-'Forecasting sheet'!$B$7))</f>
        <v>22.5</v>
      </c>
      <c r="Y92" s="2">
        <f t="shared" si="7"/>
        <v>287.24999999999994</v>
      </c>
      <c r="Z92" s="2">
        <f>SUM(X$2:X92)</f>
        <v>80</v>
      </c>
      <c r="AA92" s="2">
        <f>SUM(Y$2:Y92)</f>
        <v>996.48333333333335</v>
      </c>
      <c r="AD92" s="3">
        <f>IF($A92&gt;'Forecasting sheet'!$B$13,IF($A92&lt;'Forecasting sheet'!$B$15,IF($D92+'Forecasting sheet'!$B$9&lt;'Forecasting sheet'!$B$16+'Forecasting sheet'!$B$17,'Forecasting sheet'!$B$16+'Forecasting sheet'!$B$17,'Local weather Data'!$D92+'Forecasting sheet'!$B$9),'Local weather Data'!$D92+'Forecasting sheet'!$B$9),$D92+'Forecasting sheet'!$B$9)</f>
        <v>65</v>
      </c>
      <c r="AE92" s="3">
        <f>IF($A92&gt;'Forecasting sheet'!$B$13,IF($A92&lt;'Forecasting sheet'!$B$15,IF($E92+'Forecasting sheet'!$B$9&lt;'Forecasting sheet'!$B$16,'Forecasting sheet'!$B$16,'Local weather Data'!$E92+'Forecasting sheet'!$B$9),$E92+'Forecasting sheet'!$B$9),$E92+'Forecasting sheet'!$B$9)</f>
        <v>60</v>
      </c>
      <c r="AF92" s="4">
        <f>IF($AD92-'Forecasting sheet'!$B$7&lt;0,0,IF($AE92&gt;'Forecasting sheet'!$B$7,($AD92+$AE92)/2-'Forecasting sheet'!$B$7,($AD92+'Forecasting sheet'!$B$7)/2-'Forecasting sheet'!$B$7))</f>
        <v>22.5</v>
      </c>
      <c r="AG92" s="2">
        <f t="shared" si="8"/>
        <v>287.24999999999994</v>
      </c>
      <c r="AH92" s="2">
        <f>SUM(AF$2:AF92)</f>
        <v>161</v>
      </c>
      <c r="AI92" s="2">
        <f>SUM(AG$2:AG92)</f>
        <v>1961.4916666666668</v>
      </c>
    </row>
    <row r="93" spans="1:35" x14ac:dyDescent="0.25">
      <c r="A93" s="5">
        <v>41000</v>
      </c>
      <c r="B93">
        <v>92</v>
      </c>
      <c r="C93" s="52">
        <v>12.816666666666666</v>
      </c>
      <c r="D93" s="53">
        <v>50</v>
      </c>
      <c r="E93" s="53">
        <v>28</v>
      </c>
      <c r="F93" s="4">
        <f>IF(D93-'Forecasting sheet'!$B$7&lt;0,0,IF(E93&gt;'Forecasting sheet'!$B$7,(D93+E93)/2-'Forecasting sheet'!$B$7,(D93+'Forecasting sheet'!$B$7)/2-'Forecasting sheet'!$B$7))</f>
        <v>5</v>
      </c>
      <c r="G93" s="2">
        <f t="shared" si="11"/>
        <v>64.083333333333329</v>
      </c>
      <c r="H93" s="2">
        <f>SUM(F$2:F93)</f>
        <v>67.5</v>
      </c>
      <c r="I93" s="2">
        <f>SUM(G$2:G93)</f>
        <v>837.15000000000009</v>
      </c>
      <c r="K93" s="4">
        <f>IF($D93+'Forecasting sheet'!$B$9-'Forecasting sheet'!$B$7&lt;0,0,IF($E93+'Forecasting sheet'!$B$9&gt;'Forecasting sheet'!$B$7,($D93+'Forecasting sheet'!$B$9+$E93+'Forecasting sheet'!$B$9)/2-'Forecasting sheet'!$B$7,($D93+'Forecasting sheet'!$B$9+'Forecasting sheet'!$B$7)/2-'Forecasting sheet'!$B$7))</f>
        <v>7.5</v>
      </c>
      <c r="L93" s="2">
        <f t="shared" si="9"/>
        <v>96.125</v>
      </c>
      <c r="M93" s="2">
        <f>SUM(K$2:K93)</f>
        <v>153.5</v>
      </c>
      <c r="N93" s="2">
        <f>SUM(L$2:L93)</f>
        <v>1866.1166666666668</v>
      </c>
      <c r="P93" s="4">
        <f>IF($D93-'Forecasting sheet'!$B$9-'Forecasting sheet'!$B$7&lt;0,0,IF($E93-'Forecasting sheet'!$B$9&gt;'Forecasting sheet'!$B$7,($D93-'Forecasting sheet'!$B$9+$E93-'Forecasting sheet'!$B$9)/2-'Forecasting sheet'!$B$7,($D93-'Forecasting sheet'!$B$9+'Forecasting sheet'!$B$7)/2-'Forecasting sheet'!$B$7))</f>
        <v>2.5</v>
      </c>
      <c r="Q93" s="2">
        <f t="shared" si="10"/>
        <v>32.041666666666664</v>
      </c>
      <c r="R93" s="2">
        <f>SUM(P$2:P93)</f>
        <v>17.5</v>
      </c>
      <c r="S93" s="2">
        <f>SUM(Q$2:Q93)</f>
        <v>220.97499999999999</v>
      </c>
      <c r="V93" s="3">
        <f>IF($A93&gt;'Forecasting sheet'!$B$13,IF($A93&lt;'Forecasting sheet'!$B$15,IF($D93&lt;'Forecasting sheet'!$B$16+'Forecasting sheet'!$B$17,'Forecasting sheet'!$B$16+'Forecasting sheet'!$B$17,'Local weather Data'!$D93),'Local weather Data'!$D93),$D93)</f>
        <v>65</v>
      </c>
      <c r="W93" s="3">
        <f>IF($A93&gt;'Forecasting sheet'!$B$13,IF($A93&lt;'Forecasting sheet'!$B$15,IF($E93&lt;'Forecasting sheet'!$B$16,'Forecasting sheet'!$B$16,'Local weather Data'!$E93),$E93),$E93)</f>
        <v>60</v>
      </c>
      <c r="X93" s="4">
        <f>IF($V93-'Forecasting sheet'!$B$7&lt;0,0,IF($W93&gt;'Forecasting sheet'!$B$7,($V93+$W93)/2-'Forecasting sheet'!$B$7,($V93+'Forecasting sheet'!$B$7)/2-'Forecasting sheet'!$B$7))</f>
        <v>22.5</v>
      </c>
      <c r="Y93" s="2">
        <f t="shared" si="7"/>
        <v>288.375</v>
      </c>
      <c r="Z93" s="2">
        <f>SUM(X$2:X93)</f>
        <v>102.5</v>
      </c>
      <c r="AA93" s="2">
        <f>SUM(Y$2:Y93)</f>
        <v>1284.8583333333333</v>
      </c>
      <c r="AD93" s="3">
        <f>IF($A93&gt;'Forecasting sheet'!$B$13,IF($A93&lt;'Forecasting sheet'!$B$15,IF($D93+'Forecasting sheet'!$B$9&lt;'Forecasting sheet'!$B$16+'Forecasting sheet'!$B$17,'Forecasting sheet'!$B$16+'Forecasting sheet'!$B$17,'Local weather Data'!$D93+'Forecasting sheet'!$B$9),'Local weather Data'!$D93+'Forecasting sheet'!$B$9),$D93+'Forecasting sheet'!$B$9)</f>
        <v>65</v>
      </c>
      <c r="AE93" s="3">
        <f>IF($A93&gt;'Forecasting sheet'!$B$13,IF($A93&lt;'Forecasting sheet'!$B$15,IF($E93+'Forecasting sheet'!$B$9&lt;'Forecasting sheet'!$B$16,'Forecasting sheet'!$B$16,'Local weather Data'!$E93+'Forecasting sheet'!$B$9),$E93+'Forecasting sheet'!$B$9),$E93+'Forecasting sheet'!$B$9)</f>
        <v>60</v>
      </c>
      <c r="AF93" s="4">
        <f>IF($AD93-'Forecasting sheet'!$B$7&lt;0,0,IF($AE93&gt;'Forecasting sheet'!$B$7,($AD93+$AE93)/2-'Forecasting sheet'!$B$7,($AD93+'Forecasting sheet'!$B$7)/2-'Forecasting sheet'!$B$7))</f>
        <v>22.5</v>
      </c>
      <c r="AG93" s="2">
        <f t="shared" si="8"/>
        <v>288.375</v>
      </c>
      <c r="AH93" s="2">
        <f>SUM(AF$2:AF93)</f>
        <v>183.5</v>
      </c>
      <c r="AI93" s="2">
        <f>SUM(AG$2:AG93)</f>
        <v>2249.8666666666668</v>
      </c>
    </row>
    <row r="94" spans="1:35" x14ac:dyDescent="0.25">
      <c r="A94" s="5">
        <v>41001</v>
      </c>
      <c r="B94">
        <v>93</v>
      </c>
      <c r="C94" s="52">
        <v>12.866666666666669</v>
      </c>
      <c r="D94" s="53">
        <v>51</v>
      </c>
      <c r="E94" s="53">
        <v>28</v>
      </c>
      <c r="F94" s="4">
        <f>IF(D94-'Forecasting sheet'!$B$7&lt;0,0,IF(E94&gt;'Forecasting sheet'!$B$7,(D94+E94)/2-'Forecasting sheet'!$B$7,(D94+'Forecasting sheet'!$B$7)/2-'Forecasting sheet'!$B$7))</f>
        <v>5.5</v>
      </c>
      <c r="G94" s="2">
        <f t="shared" si="11"/>
        <v>70.76666666666668</v>
      </c>
      <c r="H94" s="2">
        <f>SUM(F$2:F94)</f>
        <v>73</v>
      </c>
      <c r="I94" s="2">
        <f>SUM(G$2:G94)</f>
        <v>907.91666666666674</v>
      </c>
      <c r="K94" s="4">
        <f>IF($D94+'Forecasting sheet'!$B$9-'Forecasting sheet'!$B$7&lt;0,0,IF($E94+'Forecasting sheet'!$B$9&gt;'Forecasting sheet'!$B$7,($D94+'Forecasting sheet'!$B$9+$E94+'Forecasting sheet'!$B$9)/2-'Forecasting sheet'!$B$7,($D94+'Forecasting sheet'!$B$9+'Forecasting sheet'!$B$7)/2-'Forecasting sheet'!$B$7))</f>
        <v>8</v>
      </c>
      <c r="L94" s="2">
        <f t="shared" si="9"/>
        <v>102.93333333333335</v>
      </c>
      <c r="M94" s="2">
        <f>SUM(K$2:K94)</f>
        <v>161.5</v>
      </c>
      <c r="N94" s="2">
        <f>SUM(L$2:L94)</f>
        <v>1969.0500000000002</v>
      </c>
      <c r="P94" s="4">
        <f>IF($D94-'Forecasting sheet'!$B$9-'Forecasting sheet'!$B$7&lt;0,0,IF($E94-'Forecasting sheet'!$B$9&gt;'Forecasting sheet'!$B$7,($D94-'Forecasting sheet'!$B$9+$E94-'Forecasting sheet'!$B$9)/2-'Forecasting sheet'!$B$7,($D94-'Forecasting sheet'!$B$9+'Forecasting sheet'!$B$7)/2-'Forecasting sheet'!$B$7))</f>
        <v>3</v>
      </c>
      <c r="Q94" s="2">
        <f t="shared" si="10"/>
        <v>38.600000000000009</v>
      </c>
      <c r="R94" s="2">
        <f>SUM(P$2:P94)</f>
        <v>20.5</v>
      </c>
      <c r="S94" s="2">
        <f>SUM(Q$2:Q94)</f>
        <v>259.57499999999999</v>
      </c>
      <c r="V94" s="3">
        <f>IF($A94&gt;'Forecasting sheet'!$B$13,IF($A94&lt;'Forecasting sheet'!$B$15,IF($D94&lt;'Forecasting sheet'!$B$16+'Forecasting sheet'!$B$17,'Forecasting sheet'!$B$16+'Forecasting sheet'!$B$17,'Local weather Data'!$D94),'Local weather Data'!$D94),$D94)</f>
        <v>65</v>
      </c>
      <c r="W94" s="3">
        <f>IF($A94&gt;'Forecasting sheet'!$B$13,IF($A94&lt;'Forecasting sheet'!$B$15,IF($E94&lt;'Forecasting sheet'!$B$16,'Forecasting sheet'!$B$16,'Local weather Data'!$E94),$E94),$E94)</f>
        <v>60</v>
      </c>
      <c r="X94" s="4">
        <f>IF($V94-'Forecasting sheet'!$B$7&lt;0,0,IF($W94&gt;'Forecasting sheet'!$B$7,($V94+$W94)/2-'Forecasting sheet'!$B$7,($V94+'Forecasting sheet'!$B$7)/2-'Forecasting sheet'!$B$7))</f>
        <v>22.5</v>
      </c>
      <c r="Y94" s="2">
        <f t="shared" si="7"/>
        <v>289.50000000000006</v>
      </c>
      <c r="Z94" s="2">
        <f>SUM(X$2:X94)</f>
        <v>125</v>
      </c>
      <c r="AA94" s="2">
        <f>SUM(Y$2:Y94)</f>
        <v>1574.3583333333333</v>
      </c>
      <c r="AD94" s="3">
        <f>IF($A94&gt;'Forecasting sheet'!$B$13,IF($A94&lt;'Forecasting sheet'!$B$15,IF($D94+'Forecasting sheet'!$B$9&lt;'Forecasting sheet'!$B$16+'Forecasting sheet'!$B$17,'Forecasting sheet'!$B$16+'Forecasting sheet'!$B$17,'Local weather Data'!$D94+'Forecasting sheet'!$B$9),'Local weather Data'!$D94+'Forecasting sheet'!$B$9),$D94+'Forecasting sheet'!$B$9)</f>
        <v>65</v>
      </c>
      <c r="AE94" s="3">
        <f>IF($A94&gt;'Forecasting sheet'!$B$13,IF($A94&lt;'Forecasting sheet'!$B$15,IF($E94+'Forecasting sheet'!$B$9&lt;'Forecasting sheet'!$B$16,'Forecasting sheet'!$B$16,'Local weather Data'!$E94+'Forecasting sheet'!$B$9),$E94+'Forecasting sheet'!$B$9),$E94+'Forecasting sheet'!$B$9)</f>
        <v>60</v>
      </c>
      <c r="AF94" s="4">
        <f>IF($AD94-'Forecasting sheet'!$B$7&lt;0,0,IF($AE94&gt;'Forecasting sheet'!$B$7,($AD94+$AE94)/2-'Forecasting sheet'!$B$7,($AD94+'Forecasting sheet'!$B$7)/2-'Forecasting sheet'!$B$7))</f>
        <v>22.5</v>
      </c>
      <c r="AG94" s="2">
        <f t="shared" si="8"/>
        <v>289.50000000000006</v>
      </c>
      <c r="AH94" s="2">
        <f>SUM(AF$2:AF94)</f>
        <v>206</v>
      </c>
      <c r="AI94" s="2">
        <f>SUM(AG$2:AG94)</f>
        <v>2539.3666666666668</v>
      </c>
    </row>
    <row r="95" spans="1:35" x14ac:dyDescent="0.25">
      <c r="A95" s="5">
        <v>41002</v>
      </c>
      <c r="B95">
        <v>94</v>
      </c>
      <c r="C95" s="52">
        <v>12.916666666666666</v>
      </c>
      <c r="D95" s="53">
        <v>51</v>
      </c>
      <c r="E95" s="53">
        <v>29</v>
      </c>
      <c r="F95" s="4">
        <f>IF(D95-'Forecasting sheet'!$B$7&lt;0,0,IF(E95&gt;'Forecasting sheet'!$B$7,(D95+E95)/2-'Forecasting sheet'!$B$7,(D95+'Forecasting sheet'!$B$7)/2-'Forecasting sheet'!$B$7))</f>
        <v>5.5</v>
      </c>
      <c r="G95" s="2">
        <f t="shared" si="11"/>
        <v>71.041666666666657</v>
      </c>
      <c r="H95" s="2">
        <f>SUM(F$2:F95)</f>
        <v>78.5</v>
      </c>
      <c r="I95" s="2">
        <f>SUM(G$2:G95)</f>
        <v>978.95833333333337</v>
      </c>
      <c r="K95" s="4">
        <f>IF($D95+'Forecasting sheet'!$B$9-'Forecasting sheet'!$B$7&lt;0,0,IF($E95+'Forecasting sheet'!$B$9&gt;'Forecasting sheet'!$B$7,($D95+'Forecasting sheet'!$B$9+$E95+'Forecasting sheet'!$B$9)/2-'Forecasting sheet'!$B$7,($D95+'Forecasting sheet'!$B$9+'Forecasting sheet'!$B$7)/2-'Forecasting sheet'!$B$7))</f>
        <v>8</v>
      </c>
      <c r="L95" s="2">
        <f t="shared" si="9"/>
        <v>103.33333333333333</v>
      </c>
      <c r="M95" s="2">
        <f>SUM(K$2:K95)</f>
        <v>169.5</v>
      </c>
      <c r="N95" s="2">
        <f>SUM(L$2:L95)</f>
        <v>2072.3833333333337</v>
      </c>
      <c r="P95" s="4">
        <f>IF($D95-'Forecasting sheet'!$B$9-'Forecasting sheet'!$B$7&lt;0,0,IF($E95-'Forecasting sheet'!$B$9&gt;'Forecasting sheet'!$B$7,($D95-'Forecasting sheet'!$B$9+$E95-'Forecasting sheet'!$B$9)/2-'Forecasting sheet'!$B$7,($D95-'Forecasting sheet'!$B$9+'Forecasting sheet'!$B$7)/2-'Forecasting sheet'!$B$7))</f>
        <v>3</v>
      </c>
      <c r="Q95" s="2">
        <f t="shared" si="10"/>
        <v>38.75</v>
      </c>
      <c r="R95" s="2">
        <f>SUM(P$2:P95)</f>
        <v>23.5</v>
      </c>
      <c r="S95" s="2">
        <f>SUM(Q$2:Q95)</f>
        <v>298.32499999999999</v>
      </c>
      <c r="V95" s="3">
        <f>IF($A95&gt;'Forecasting sheet'!$B$13,IF($A95&lt;'Forecasting sheet'!$B$15,IF($D95&lt;'Forecasting sheet'!$B$16+'Forecasting sheet'!$B$17,'Forecasting sheet'!$B$16+'Forecasting sheet'!$B$17,'Local weather Data'!$D95),'Local weather Data'!$D95),$D95)</f>
        <v>65</v>
      </c>
      <c r="W95" s="3">
        <f>IF($A95&gt;'Forecasting sheet'!$B$13,IF($A95&lt;'Forecasting sheet'!$B$15,IF($E95&lt;'Forecasting sheet'!$B$16,'Forecasting sheet'!$B$16,'Local weather Data'!$E95),$E95),$E95)</f>
        <v>60</v>
      </c>
      <c r="X95" s="4">
        <f>IF($V95-'Forecasting sheet'!$B$7&lt;0,0,IF($W95&gt;'Forecasting sheet'!$B$7,($V95+$W95)/2-'Forecasting sheet'!$B$7,($V95+'Forecasting sheet'!$B$7)/2-'Forecasting sheet'!$B$7))</f>
        <v>22.5</v>
      </c>
      <c r="Y95" s="2">
        <f t="shared" si="7"/>
        <v>290.625</v>
      </c>
      <c r="Z95" s="2">
        <f>SUM(X$2:X95)</f>
        <v>147.5</v>
      </c>
      <c r="AA95" s="2">
        <f>SUM(Y$2:Y95)</f>
        <v>1864.9833333333333</v>
      </c>
      <c r="AD95" s="3">
        <f>IF($A95&gt;'Forecasting sheet'!$B$13,IF($A95&lt;'Forecasting sheet'!$B$15,IF($D95+'Forecasting sheet'!$B$9&lt;'Forecasting sheet'!$B$16+'Forecasting sheet'!$B$17,'Forecasting sheet'!$B$16+'Forecasting sheet'!$B$17,'Local weather Data'!$D95+'Forecasting sheet'!$B$9),'Local weather Data'!$D95+'Forecasting sheet'!$B$9),$D95+'Forecasting sheet'!$B$9)</f>
        <v>65</v>
      </c>
      <c r="AE95" s="3">
        <f>IF($A95&gt;'Forecasting sheet'!$B$13,IF($A95&lt;'Forecasting sheet'!$B$15,IF($E95+'Forecasting sheet'!$B$9&lt;'Forecasting sheet'!$B$16,'Forecasting sheet'!$B$16,'Local weather Data'!$E95+'Forecasting sheet'!$B$9),$E95+'Forecasting sheet'!$B$9),$E95+'Forecasting sheet'!$B$9)</f>
        <v>60</v>
      </c>
      <c r="AF95" s="4">
        <f>IF($AD95-'Forecasting sheet'!$B$7&lt;0,0,IF($AE95&gt;'Forecasting sheet'!$B$7,($AD95+$AE95)/2-'Forecasting sheet'!$B$7,($AD95+'Forecasting sheet'!$B$7)/2-'Forecasting sheet'!$B$7))</f>
        <v>22.5</v>
      </c>
      <c r="AG95" s="2">
        <f t="shared" si="8"/>
        <v>290.625</v>
      </c>
      <c r="AH95" s="2">
        <f>SUM(AF$2:AF95)</f>
        <v>228.5</v>
      </c>
      <c r="AI95" s="2">
        <f>SUM(AG$2:AG95)</f>
        <v>2829.9916666666668</v>
      </c>
    </row>
    <row r="96" spans="1:35" x14ac:dyDescent="0.25">
      <c r="A96" s="5">
        <v>41003</v>
      </c>
      <c r="B96">
        <v>95</v>
      </c>
      <c r="C96" s="52">
        <v>12.966666666666669</v>
      </c>
      <c r="D96" s="53">
        <v>52</v>
      </c>
      <c r="E96" s="53">
        <v>29</v>
      </c>
      <c r="F96" s="4">
        <f>IF(D96-'Forecasting sheet'!$B$7&lt;0,0,IF(E96&gt;'Forecasting sheet'!$B$7,(D96+E96)/2-'Forecasting sheet'!$B$7,(D96+'Forecasting sheet'!$B$7)/2-'Forecasting sheet'!$B$7))</f>
        <v>6</v>
      </c>
      <c r="G96" s="2">
        <f t="shared" si="11"/>
        <v>77.800000000000011</v>
      </c>
      <c r="H96" s="2">
        <f>SUM(F$2:F96)</f>
        <v>84.5</v>
      </c>
      <c r="I96" s="2">
        <f>SUM(G$2:G96)</f>
        <v>1056.7583333333334</v>
      </c>
      <c r="K96" s="4">
        <f>IF($D96+'Forecasting sheet'!$B$9-'Forecasting sheet'!$B$7&lt;0,0,IF($E96+'Forecasting sheet'!$B$9&gt;'Forecasting sheet'!$B$7,($D96+'Forecasting sheet'!$B$9+$E96+'Forecasting sheet'!$B$9)/2-'Forecasting sheet'!$B$7,($D96+'Forecasting sheet'!$B$9+'Forecasting sheet'!$B$7)/2-'Forecasting sheet'!$B$7))</f>
        <v>8.5</v>
      </c>
      <c r="L96" s="2">
        <f t="shared" si="9"/>
        <v>110.21666666666668</v>
      </c>
      <c r="M96" s="2">
        <f>SUM(K$2:K96)</f>
        <v>178</v>
      </c>
      <c r="N96" s="2">
        <f>SUM(L$2:L96)</f>
        <v>2182.6000000000004</v>
      </c>
      <c r="P96" s="4">
        <f>IF($D96-'Forecasting sheet'!$B$9-'Forecasting sheet'!$B$7&lt;0,0,IF($E96-'Forecasting sheet'!$B$9&gt;'Forecasting sheet'!$B$7,($D96-'Forecasting sheet'!$B$9+$E96-'Forecasting sheet'!$B$9)/2-'Forecasting sheet'!$B$7,($D96-'Forecasting sheet'!$B$9+'Forecasting sheet'!$B$7)/2-'Forecasting sheet'!$B$7))</f>
        <v>3.5</v>
      </c>
      <c r="Q96" s="2">
        <f t="shared" si="10"/>
        <v>45.38333333333334</v>
      </c>
      <c r="R96" s="2">
        <f>SUM(P$2:P96)</f>
        <v>27</v>
      </c>
      <c r="S96" s="2">
        <f>SUM(Q$2:Q96)</f>
        <v>343.70833333333331</v>
      </c>
      <c r="V96" s="3">
        <f>IF($A96&gt;'Forecasting sheet'!$B$13,IF($A96&lt;'Forecasting sheet'!$B$15,IF($D96&lt;'Forecasting sheet'!$B$16+'Forecasting sheet'!$B$17,'Forecasting sheet'!$B$16+'Forecasting sheet'!$B$17,'Local weather Data'!$D96),'Local weather Data'!$D96),$D96)</f>
        <v>65</v>
      </c>
      <c r="W96" s="3">
        <f>IF($A96&gt;'Forecasting sheet'!$B$13,IF($A96&lt;'Forecasting sheet'!$B$15,IF($E96&lt;'Forecasting sheet'!$B$16,'Forecasting sheet'!$B$16,'Local weather Data'!$E96),$E96),$E96)</f>
        <v>60</v>
      </c>
      <c r="X96" s="4">
        <f>IF($V96-'Forecasting sheet'!$B$7&lt;0,0,IF($W96&gt;'Forecasting sheet'!$B$7,($V96+$W96)/2-'Forecasting sheet'!$B$7,($V96+'Forecasting sheet'!$B$7)/2-'Forecasting sheet'!$B$7))</f>
        <v>22.5</v>
      </c>
      <c r="Y96" s="2">
        <f t="shared" si="7"/>
        <v>291.75000000000006</v>
      </c>
      <c r="Z96" s="2">
        <f>SUM(X$2:X96)</f>
        <v>170</v>
      </c>
      <c r="AA96" s="2">
        <f>SUM(Y$2:Y96)</f>
        <v>2156.7333333333336</v>
      </c>
      <c r="AD96" s="3">
        <f>IF($A96&gt;'Forecasting sheet'!$B$13,IF($A96&lt;'Forecasting sheet'!$B$15,IF($D96+'Forecasting sheet'!$B$9&lt;'Forecasting sheet'!$B$16+'Forecasting sheet'!$B$17,'Forecasting sheet'!$B$16+'Forecasting sheet'!$B$17,'Local weather Data'!$D96+'Forecasting sheet'!$B$9),'Local weather Data'!$D96+'Forecasting sheet'!$B$9),$D96+'Forecasting sheet'!$B$9)</f>
        <v>65</v>
      </c>
      <c r="AE96" s="3">
        <f>IF($A96&gt;'Forecasting sheet'!$B$13,IF($A96&lt;'Forecasting sheet'!$B$15,IF($E96+'Forecasting sheet'!$B$9&lt;'Forecasting sheet'!$B$16,'Forecasting sheet'!$B$16,'Local weather Data'!$E96+'Forecasting sheet'!$B$9),$E96+'Forecasting sheet'!$B$9),$E96+'Forecasting sheet'!$B$9)</f>
        <v>60</v>
      </c>
      <c r="AF96" s="4">
        <f>IF($AD96-'Forecasting sheet'!$B$7&lt;0,0,IF($AE96&gt;'Forecasting sheet'!$B$7,($AD96+$AE96)/2-'Forecasting sheet'!$B$7,($AD96+'Forecasting sheet'!$B$7)/2-'Forecasting sheet'!$B$7))</f>
        <v>22.5</v>
      </c>
      <c r="AG96" s="2">
        <f t="shared" si="8"/>
        <v>291.75000000000006</v>
      </c>
      <c r="AH96" s="2">
        <f>SUM(AF$2:AF96)</f>
        <v>251</v>
      </c>
      <c r="AI96" s="2">
        <f>SUM(AG$2:AG96)</f>
        <v>3121.7416666666668</v>
      </c>
    </row>
    <row r="97" spans="1:35" x14ac:dyDescent="0.25">
      <c r="A97" s="5">
        <v>41004</v>
      </c>
      <c r="B97">
        <v>96</v>
      </c>
      <c r="C97" s="52">
        <v>13.016666666666666</v>
      </c>
      <c r="D97" s="53">
        <v>52</v>
      </c>
      <c r="E97" s="53">
        <v>29</v>
      </c>
      <c r="F97" s="4">
        <f>IF(D97-'Forecasting sheet'!$B$7&lt;0,0,IF(E97&gt;'Forecasting sheet'!$B$7,(D97+E97)/2-'Forecasting sheet'!$B$7,(D97+'Forecasting sheet'!$B$7)/2-'Forecasting sheet'!$B$7))</f>
        <v>6</v>
      </c>
      <c r="G97" s="2">
        <f t="shared" si="11"/>
        <v>78.099999999999994</v>
      </c>
      <c r="H97" s="2">
        <f>SUM(F$2:F97)</f>
        <v>90.5</v>
      </c>
      <c r="I97" s="2">
        <f>SUM(G$2:G97)</f>
        <v>1134.8583333333333</v>
      </c>
      <c r="K97" s="4">
        <f>IF($D97+'Forecasting sheet'!$B$9-'Forecasting sheet'!$B$7&lt;0,0,IF($E97+'Forecasting sheet'!$B$9&gt;'Forecasting sheet'!$B$7,($D97+'Forecasting sheet'!$B$9+$E97+'Forecasting sheet'!$B$9)/2-'Forecasting sheet'!$B$7,($D97+'Forecasting sheet'!$B$9+'Forecasting sheet'!$B$7)/2-'Forecasting sheet'!$B$7))</f>
        <v>8.5</v>
      </c>
      <c r="L97" s="2">
        <f t="shared" si="9"/>
        <v>110.64166666666665</v>
      </c>
      <c r="M97" s="2">
        <f>SUM(K$2:K97)</f>
        <v>186.5</v>
      </c>
      <c r="N97" s="2">
        <f>SUM(L$2:L97)</f>
        <v>2293.2416666666668</v>
      </c>
      <c r="P97" s="4">
        <f>IF($D97-'Forecasting sheet'!$B$9-'Forecasting sheet'!$B$7&lt;0,0,IF($E97-'Forecasting sheet'!$B$9&gt;'Forecasting sheet'!$B$7,($D97-'Forecasting sheet'!$B$9+$E97-'Forecasting sheet'!$B$9)/2-'Forecasting sheet'!$B$7,($D97-'Forecasting sheet'!$B$9+'Forecasting sheet'!$B$7)/2-'Forecasting sheet'!$B$7))</f>
        <v>3.5</v>
      </c>
      <c r="Q97" s="2">
        <f t="shared" si="10"/>
        <v>45.55833333333333</v>
      </c>
      <c r="R97" s="2">
        <f>SUM(P$2:P97)</f>
        <v>30.5</v>
      </c>
      <c r="S97" s="2">
        <f>SUM(Q$2:Q97)</f>
        <v>389.26666666666665</v>
      </c>
      <c r="V97" s="3">
        <f>IF($A97&gt;'Forecasting sheet'!$B$13,IF($A97&lt;'Forecasting sheet'!$B$15,IF($D97&lt;'Forecasting sheet'!$B$16+'Forecasting sheet'!$B$17,'Forecasting sheet'!$B$16+'Forecasting sheet'!$B$17,'Local weather Data'!$D97),'Local weather Data'!$D97),$D97)</f>
        <v>65</v>
      </c>
      <c r="W97" s="3">
        <f>IF($A97&gt;'Forecasting sheet'!$B$13,IF($A97&lt;'Forecasting sheet'!$B$15,IF($E97&lt;'Forecasting sheet'!$B$16,'Forecasting sheet'!$B$16,'Local weather Data'!$E97),$E97),$E97)</f>
        <v>60</v>
      </c>
      <c r="X97" s="4">
        <f>IF($V97-'Forecasting sheet'!$B$7&lt;0,0,IF($W97&gt;'Forecasting sheet'!$B$7,($V97+$W97)/2-'Forecasting sheet'!$B$7,($V97+'Forecasting sheet'!$B$7)/2-'Forecasting sheet'!$B$7))</f>
        <v>22.5</v>
      </c>
      <c r="Y97" s="2">
        <f t="shared" si="7"/>
        <v>292.875</v>
      </c>
      <c r="Z97" s="2">
        <f>SUM(X$2:X97)</f>
        <v>192.5</v>
      </c>
      <c r="AA97" s="2">
        <f>SUM(Y$2:Y97)</f>
        <v>2449.6083333333336</v>
      </c>
      <c r="AD97" s="3">
        <f>IF($A97&gt;'Forecasting sheet'!$B$13,IF($A97&lt;'Forecasting sheet'!$B$15,IF($D97+'Forecasting sheet'!$B$9&lt;'Forecasting sheet'!$B$16+'Forecasting sheet'!$B$17,'Forecasting sheet'!$B$16+'Forecasting sheet'!$B$17,'Local weather Data'!$D97+'Forecasting sheet'!$B$9),'Local weather Data'!$D97+'Forecasting sheet'!$B$9),$D97+'Forecasting sheet'!$B$9)</f>
        <v>65</v>
      </c>
      <c r="AE97" s="3">
        <f>IF($A97&gt;'Forecasting sheet'!$B$13,IF($A97&lt;'Forecasting sheet'!$B$15,IF($E97+'Forecasting sheet'!$B$9&lt;'Forecasting sheet'!$B$16,'Forecasting sheet'!$B$16,'Local weather Data'!$E97+'Forecasting sheet'!$B$9),$E97+'Forecasting sheet'!$B$9),$E97+'Forecasting sheet'!$B$9)</f>
        <v>60</v>
      </c>
      <c r="AF97" s="4">
        <f>IF($AD97-'Forecasting sheet'!$B$7&lt;0,0,IF($AE97&gt;'Forecasting sheet'!$B$7,($AD97+$AE97)/2-'Forecasting sheet'!$B$7,($AD97+'Forecasting sheet'!$B$7)/2-'Forecasting sheet'!$B$7))</f>
        <v>22.5</v>
      </c>
      <c r="AG97" s="2">
        <f t="shared" si="8"/>
        <v>292.875</v>
      </c>
      <c r="AH97" s="2">
        <f>SUM(AF$2:AF97)</f>
        <v>273.5</v>
      </c>
      <c r="AI97" s="2">
        <f>SUM(AG$2:AG97)</f>
        <v>3414.6166666666668</v>
      </c>
    </row>
    <row r="98" spans="1:35" x14ac:dyDescent="0.25">
      <c r="A98" s="5">
        <v>41005</v>
      </c>
      <c r="B98">
        <v>97</v>
      </c>
      <c r="C98" s="52">
        <v>13.066666666666668</v>
      </c>
      <c r="D98" s="53">
        <v>52</v>
      </c>
      <c r="E98" s="53">
        <v>30</v>
      </c>
      <c r="F98" s="4">
        <f>IF(D98-'Forecasting sheet'!$B$7&lt;0,0,IF(E98&gt;'Forecasting sheet'!$B$7,(D98+E98)/2-'Forecasting sheet'!$B$7,(D98+'Forecasting sheet'!$B$7)/2-'Forecasting sheet'!$B$7))</f>
        <v>6</v>
      </c>
      <c r="G98" s="2">
        <f t="shared" si="11"/>
        <v>78.400000000000006</v>
      </c>
      <c r="H98" s="2">
        <f>SUM(F$2:F98)</f>
        <v>96.5</v>
      </c>
      <c r="I98" s="2">
        <f>SUM(G$2:G98)</f>
        <v>1213.2583333333334</v>
      </c>
      <c r="K98" s="4">
        <f>IF($D98+'Forecasting sheet'!$B$9-'Forecasting sheet'!$B$7&lt;0,0,IF($E98+'Forecasting sheet'!$B$9&gt;'Forecasting sheet'!$B$7,($D98+'Forecasting sheet'!$B$9+$E98+'Forecasting sheet'!$B$9)/2-'Forecasting sheet'!$B$7,($D98+'Forecasting sheet'!$B$9+'Forecasting sheet'!$B$7)/2-'Forecasting sheet'!$B$7))</f>
        <v>8.5</v>
      </c>
      <c r="L98" s="2">
        <f t="shared" si="9"/>
        <v>111.06666666666668</v>
      </c>
      <c r="M98" s="2">
        <f>SUM(K$2:K98)</f>
        <v>195</v>
      </c>
      <c r="N98" s="2">
        <f>SUM(L$2:L98)</f>
        <v>2404.3083333333334</v>
      </c>
      <c r="P98" s="4">
        <f>IF($D98-'Forecasting sheet'!$B$9-'Forecasting sheet'!$B$7&lt;0,0,IF($E98-'Forecasting sheet'!$B$9&gt;'Forecasting sheet'!$B$7,($D98-'Forecasting sheet'!$B$9+$E98-'Forecasting sheet'!$B$9)/2-'Forecasting sheet'!$B$7,($D98-'Forecasting sheet'!$B$9+'Forecasting sheet'!$B$7)/2-'Forecasting sheet'!$B$7))</f>
        <v>3.5</v>
      </c>
      <c r="Q98" s="2">
        <f t="shared" si="10"/>
        <v>45.733333333333341</v>
      </c>
      <c r="R98" s="2">
        <f>SUM(P$2:P98)</f>
        <v>34</v>
      </c>
      <c r="S98" s="2">
        <f>SUM(Q$2:Q98)</f>
        <v>435</v>
      </c>
      <c r="V98" s="3">
        <f>IF($A98&gt;'Forecasting sheet'!$B$13,IF($A98&lt;'Forecasting sheet'!$B$15,IF($D98&lt;'Forecasting sheet'!$B$16+'Forecasting sheet'!$B$17,'Forecasting sheet'!$B$16+'Forecasting sheet'!$B$17,'Local weather Data'!$D98),'Local weather Data'!$D98),$D98)</f>
        <v>65</v>
      </c>
      <c r="W98" s="3">
        <f>IF($A98&gt;'Forecasting sheet'!$B$13,IF($A98&lt;'Forecasting sheet'!$B$15,IF($E98&lt;'Forecasting sheet'!$B$16,'Forecasting sheet'!$B$16,'Local weather Data'!$E98),$E98),$E98)</f>
        <v>60</v>
      </c>
      <c r="X98" s="4">
        <f>IF($V98-'Forecasting sheet'!$B$7&lt;0,0,IF($W98&gt;'Forecasting sheet'!$B$7,($V98+$W98)/2-'Forecasting sheet'!$B$7,($V98+'Forecasting sheet'!$B$7)/2-'Forecasting sheet'!$B$7))</f>
        <v>22.5</v>
      </c>
      <c r="Y98" s="2">
        <f t="shared" si="7"/>
        <v>294.00000000000006</v>
      </c>
      <c r="Z98" s="2">
        <f>SUM(X$2:X98)</f>
        <v>215</v>
      </c>
      <c r="AA98" s="2">
        <f>SUM(Y$2:Y98)</f>
        <v>2743.6083333333336</v>
      </c>
      <c r="AD98" s="3">
        <f>IF($A98&gt;'Forecasting sheet'!$B$13,IF($A98&lt;'Forecasting sheet'!$B$15,IF($D98+'Forecasting sheet'!$B$9&lt;'Forecasting sheet'!$B$16+'Forecasting sheet'!$B$17,'Forecasting sheet'!$B$16+'Forecasting sheet'!$B$17,'Local weather Data'!$D98+'Forecasting sheet'!$B$9),'Local weather Data'!$D98+'Forecasting sheet'!$B$9),$D98+'Forecasting sheet'!$B$9)</f>
        <v>65</v>
      </c>
      <c r="AE98" s="3">
        <f>IF($A98&gt;'Forecasting sheet'!$B$13,IF($A98&lt;'Forecasting sheet'!$B$15,IF($E98+'Forecasting sheet'!$B$9&lt;'Forecasting sheet'!$B$16,'Forecasting sheet'!$B$16,'Local weather Data'!$E98+'Forecasting sheet'!$B$9),$E98+'Forecasting sheet'!$B$9),$E98+'Forecasting sheet'!$B$9)</f>
        <v>60</v>
      </c>
      <c r="AF98" s="4">
        <f>IF($AD98-'Forecasting sheet'!$B$7&lt;0,0,IF($AE98&gt;'Forecasting sheet'!$B$7,($AD98+$AE98)/2-'Forecasting sheet'!$B$7,($AD98+'Forecasting sheet'!$B$7)/2-'Forecasting sheet'!$B$7))</f>
        <v>22.5</v>
      </c>
      <c r="AG98" s="2">
        <f t="shared" si="8"/>
        <v>294.00000000000006</v>
      </c>
      <c r="AH98" s="2">
        <f>SUM(AF$2:AF98)</f>
        <v>296</v>
      </c>
      <c r="AI98" s="2">
        <f>SUM(AG$2:AG98)</f>
        <v>3708.6166666666668</v>
      </c>
    </row>
    <row r="99" spans="1:35" x14ac:dyDescent="0.25">
      <c r="A99" s="5">
        <v>41006</v>
      </c>
      <c r="B99">
        <v>98</v>
      </c>
      <c r="C99" s="52">
        <v>13.116666666666665</v>
      </c>
      <c r="D99" s="53">
        <v>53</v>
      </c>
      <c r="E99" s="53">
        <v>30</v>
      </c>
      <c r="F99" s="4">
        <f>IF(D99-'Forecasting sheet'!$B$7&lt;0,0,IF(E99&gt;'Forecasting sheet'!$B$7,(D99+E99)/2-'Forecasting sheet'!$B$7,(D99+'Forecasting sheet'!$B$7)/2-'Forecasting sheet'!$B$7))</f>
        <v>6.5</v>
      </c>
      <c r="G99" s="2">
        <f t="shared" si="11"/>
        <v>85.258333333333326</v>
      </c>
      <c r="H99" s="2">
        <f>SUM(F$2:F99)</f>
        <v>103</v>
      </c>
      <c r="I99" s="2">
        <f>SUM(G$2:G99)</f>
        <v>1298.5166666666669</v>
      </c>
      <c r="K99" s="4">
        <f>IF($D99+'Forecasting sheet'!$B$9-'Forecasting sheet'!$B$7&lt;0,0,IF($E99+'Forecasting sheet'!$B$9&gt;'Forecasting sheet'!$B$7,($D99+'Forecasting sheet'!$B$9+$E99+'Forecasting sheet'!$B$9)/2-'Forecasting sheet'!$B$7,($D99+'Forecasting sheet'!$B$9+'Forecasting sheet'!$B$7)/2-'Forecasting sheet'!$B$7))</f>
        <v>9</v>
      </c>
      <c r="L99" s="2">
        <f t="shared" si="9"/>
        <v>118.04999999999998</v>
      </c>
      <c r="M99" s="2">
        <f>SUM(K$2:K99)</f>
        <v>204</v>
      </c>
      <c r="N99" s="2">
        <f>SUM(L$2:L99)</f>
        <v>2522.3583333333336</v>
      </c>
      <c r="P99" s="4">
        <f>IF($D99-'Forecasting sheet'!$B$9-'Forecasting sheet'!$B$7&lt;0,0,IF($E99-'Forecasting sheet'!$B$9&gt;'Forecasting sheet'!$B$7,($D99-'Forecasting sheet'!$B$9+$E99-'Forecasting sheet'!$B$9)/2-'Forecasting sheet'!$B$7,($D99-'Forecasting sheet'!$B$9+'Forecasting sheet'!$B$7)/2-'Forecasting sheet'!$B$7))</f>
        <v>4</v>
      </c>
      <c r="Q99" s="2">
        <f t="shared" si="10"/>
        <v>52.466666666666661</v>
      </c>
      <c r="R99" s="2">
        <f>SUM(P$2:P99)</f>
        <v>38</v>
      </c>
      <c r="S99" s="2">
        <f>SUM(Q$2:Q99)</f>
        <v>487.46666666666664</v>
      </c>
      <c r="V99" s="3">
        <f>IF($A99&gt;'Forecasting sheet'!$B$13,IF($A99&lt;'Forecasting sheet'!$B$15,IF($D99&lt;'Forecasting sheet'!$B$16+'Forecasting sheet'!$B$17,'Forecasting sheet'!$B$16+'Forecasting sheet'!$B$17,'Local weather Data'!$D99),'Local weather Data'!$D99),$D99)</f>
        <v>65</v>
      </c>
      <c r="W99" s="3">
        <f>IF($A99&gt;'Forecasting sheet'!$B$13,IF($A99&lt;'Forecasting sheet'!$B$15,IF($E99&lt;'Forecasting sheet'!$B$16,'Forecasting sheet'!$B$16,'Local weather Data'!$E99),$E99),$E99)</f>
        <v>60</v>
      </c>
      <c r="X99" s="4">
        <f>IF($V99-'Forecasting sheet'!$B$7&lt;0,0,IF($W99&gt;'Forecasting sheet'!$B$7,($V99+$W99)/2-'Forecasting sheet'!$B$7,($V99+'Forecasting sheet'!$B$7)/2-'Forecasting sheet'!$B$7))</f>
        <v>22.5</v>
      </c>
      <c r="Y99" s="2">
        <f t="shared" si="7"/>
        <v>295.12499999999994</v>
      </c>
      <c r="Z99" s="2">
        <f>SUM(X$2:X99)</f>
        <v>237.5</v>
      </c>
      <c r="AA99" s="2">
        <f>SUM(Y$2:Y99)</f>
        <v>3038.7333333333336</v>
      </c>
      <c r="AD99" s="3">
        <f>IF($A99&gt;'Forecasting sheet'!$B$13,IF($A99&lt;'Forecasting sheet'!$B$15,IF($D99+'Forecasting sheet'!$B$9&lt;'Forecasting sheet'!$B$16+'Forecasting sheet'!$B$17,'Forecasting sheet'!$B$16+'Forecasting sheet'!$B$17,'Local weather Data'!$D99+'Forecasting sheet'!$B$9),'Local weather Data'!$D99+'Forecasting sheet'!$B$9),$D99+'Forecasting sheet'!$B$9)</f>
        <v>65</v>
      </c>
      <c r="AE99" s="3">
        <f>IF($A99&gt;'Forecasting sheet'!$B$13,IF($A99&lt;'Forecasting sheet'!$B$15,IF($E99+'Forecasting sheet'!$B$9&lt;'Forecasting sheet'!$B$16,'Forecasting sheet'!$B$16,'Local weather Data'!$E99+'Forecasting sheet'!$B$9),$E99+'Forecasting sheet'!$B$9),$E99+'Forecasting sheet'!$B$9)</f>
        <v>60</v>
      </c>
      <c r="AF99" s="4">
        <f>IF($AD99-'Forecasting sheet'!$B$7&lt;0,0,IF($AE99&gt;'Forecasting sheet'!$B$7,($AD99+$AE99)/2-'Forecasting sheet'!$B$7,($AD99+'Forecasting sheet'!$B$7)/2-'Forecasting sheet'!$B$7))</f>
        <v>22.5</v>
      </c>
      <c r="AG99" s="2">
        <f t="shared" si="8"/>
        <v>295.12499999999994</v>
      </c>
      <c r="AH99" s="2">
        <f>SUM(AF$2:AF99)</f>
        <v>318.5</v>
      </c>
      <c r="AI99" s="2">
        <f>SUM(AG$2:AG99)</f>
        <v>4003.7416666666668</v>
      </c>
    </row>
    <row r="100" spans="1:35" x14ac:dyDescent="0.25">
      <c r="A100" s="5">
        <v>41007</v>
      </c>
      <c r="B100">
        <v>99</v>
      </c>
      <c r="C100" s="52">
        <v>13.166666666666668</v>
      </c>
      <c r="D100" s="53">
        <v>53</v>
      </c>
      <c r="E100" s="53">
        <v>30</v>
      </c>
      <c r="F100" s="4">
        <f>IF(D100-'Forecasting sheet'!$B$7&lt;0,0,IF(E100&gt;'Forecasting sheet'!$B$7,(D100+E100)/2-'Forecasting sheet'!$B$7,(D100+'Forecasting sheet'!$B$7)/2-'Forecasting sheet'!$B$7))</f>
        <v>6.5</v>
      </c>
      <c r="G100" s="2">
        <f t="shared" si="11"/>
        <v>85.583333333333343</v>
      </c>
      <c r="H100" s="2">
        <f>SUM(F$2:F100)</f>
        <v>109.5</v>
      </c>
      <c r="I100" s="2">
        <f>SUM(G$2:G100)</f>
        <v>1384.1000000000001</v>
      </c>
      <c r="K100" s="4">
        <f>IF($D100+'Forecasting sheet'!$B$9-'Forecasting sheet'!$B$7&lt;0,0,IF($E100+'Forecasting sheet'!$B$9&gt;'Forecasting sheet'!$B$7,($D100+'Forecasting sheet'!$B$9+$E100+'Forecasting sheet'!$B$9)/2-'Forecasting sheet'!$B$7,($D100+'Forecasting sheet'!$B$9+'Forecasting sheet'!$B$7)/2-'Forecasting sheet'!$B$7))</f>
        <v>9</v>
      </c>
      <c r="L100" s="2">
        <f t="shared" si="9"/>
        <v>118.50000000000001</v>
      </c>
      <c r="M100" s="2">
        <f>SUM(K$2:K100)</f>
        <v>213</v>
      </c>
      <c r="N100" s="2">
        <f>SUM(L$2:L100)</f>
        <v>2640.8583333333336</v>
      </c>
      <c r="P100" s="4">
        <f>IF($D100-'Forecasting sheet'!$B$9-'Forecasting sheet'!$B$7&lt;0,0,IF($E100-'Forecasting sheet'!$B$9&gt;'Forecasting sheet'!$B$7,($D100-'Forecasting sheet'!$B$9+$E100-'Forecasting sheet'!$B$9)/2-'Forecasting sheet'!$B$7,($D100-'Forecasting sheet'!$B$9+'Forecasting sheet'!$B$7)/2-'Forecasting sheet'!$B$7))</f>
        <v>4</v>
      </c>
      <c r="Q100" s="2">
        <f t="shared" si="10"/>
        <v>52.666666666666671</v>
      </c>
      <c r="R100" s="2">
        <f>SUM(P$2:P100)</f>
        <v>42</v>
      </c>
      <c r="S100" s="2">
        <f>SUM(Q$2:Q100)</f>
        <v>540.13333333333333</v>
      </c>
      <c r="V100" s="3">
        <f>IF($A100&gt;'Forecasting sheet'!$B$13,IF($A100&lt;'Forecasting sheet'!$B$15,IF($D100&lt;'Forecasting sheet'!$B$16+'Forecasting sheet'!$B$17,'Forecasting sheet'!$B$16+'Forecasting sheet'!$B$17,'Local weather Data'!$D100),'Local weather Data'!$D100),$D100)</f>
        <v>65</v>
      </c>
      <c r="W100" s="3">
        <f>IF($A100&gt;'Forecasting sheet'!$B$13,IF($A100&lt;'Forecasting sheet'!$B$15,IF($E100&lt;'Forecasting sheet'!$B$16,'Forecasting sheet'!$B$16,'Local weather Data'!$E100),$E100),$E100)</f>
        <v>60</v>
      </c>
      <c r="X100" s="4">
        <f>IF($V100-'Forecasting sheet'!$B$7&lt;0,0,IF($W100&gt;'Forecasting sheet'!$B$7,($V100+$W100)/2-'Forecasting sheet'!$B$7,($V100+'Forecasting sheet'!$B$7)/2-'Forecasting sheet'!$B$7))</f>
        <v>22.5</v>
      </c>
      <c r="Y100" s="2">
        <f t="shared" si="7"/>
        <v>296.25</v>
      </c>
      <c r="Z100" s="2">
        <f>SUM(X$2:X100)</f>
        <v>260</v>
      </c>
      <c r="AA100" s="2">
        <f>SUM(Y$2:Y100)</f>
        <v>3334.9833333333336</v>
      </c>
      <c r="AD100" s="3">
        <f>IF($A100&gt;'Forecasting sheet'!$B$13,IF($A100&lt;'Forecasting sheet'!$B$15,IF($D100+'Forecasting sheet'!$B$9&lt;'Forecasting sheet'!$B$16+'Forecasting sheet'!$B$17,'Forecasting sheet'!$B$16+'Forecasting sheet'!$B$17,'Local weather Data'!$D100+'Forecasting sheet'!$B$9),'Local weather Data'!$D100+'Forecasting sheet'!$B$9),$D100+'Forecasting sheet'!$B$9)</f>
        <v>65</v>
      </c>
      <c r="AE100" s="3">
        <f>IF($A100&gt;'Forecasting sheet'!$B$13,IF($A100&lt;'Forecasting sheet'!$B$15,IF($E100+'Forecasting sheet'!$B$9&lt;'Forecasting sheet'!$B$16,'Forecasting sheet'!$B$16,'Local weather Data'!$E100+'Forecasting sheet'!$B$9),$E100+'Forecasting sheet'!$B$9),$E100+'Forecasting sheet'!$B$9)</f>
        <v>60</v>
      </c>
      <c r="AF100" s="4">
        <f>IF($AD100-'Forecasting sheet'!$B$7&lt;0,0,IF($AE100&gt;'Forecasting sheet'!$B$7,($AD100+$AE100)/2-'Forecasting sheet'!$B$7,($AD100+'Forecasting sheet'!$B$7)/2-'Forecasting sheet'!$B$7))</f>
        <v>22.5</v>
      </c>
      <c r="AG100" s="2">
        <f t="shared" si="8"/>
        <v>296.25</v>
      </c>
      <c r="AH100" s="2">
        <f>SUM(AF$2:AF100)</f>
        <v>341</v>
      </c>
      <c r="AI100" s="2">
        <f>SUM(AG$2:AG100)</f>
        <v>4299.9916666666668</v>
      </c>
    </row>
    <row r="101" spans="1:35" x14ac:dyDescent="0.25">
      <c r="A101" s="5">
        <v>41008</v>
      </c>
      <c r="B101">
        <v>100</v>
      </c>
      <c r="C101" s="52">
        <v>13.216666666666665</v>
      </c>
      <c r="D101" s="53">
        <v>54</v>
      </c>
      <c r="E101" s="53">
        <v>31</v>
      </c>
      <c r="F101" s="4">
        <f>IF(D101-'Forecasting sheet'!$B$7&lt;0,0,IF(E101&gt;'Forecasting sheet'!$B$7,(D101+E101)/2-'Forecasting sheet'!$B$7,(D101+'Forecasting sheet'!$B$7)/2-'Forecasting sheet'!$B$7))</f>
        <v>7</v>
      </c>
      <c r="G101" s="2">
        <f t="shared" si="11"/>
        <v>92.516666666666652</v>
      </c>
      <c r="H101" s="2">
        <f>SUM(F$2:F101)</f>
        <v>116.5</v>
      </c>
      <c r="I101" s="2">
        <f>SUM(G$2:G101)</f>
        <v>1476.6166666666668</v>
      </c>
      <c r="K101" s="4">
        <f>IF($D101+'Forecasting sheet'!$B$9-'Forecasting sheet'!$B$7&lt;0,0,IF($E101+'Forecasting sheet'!$B$9&gt;'Forecasting sheet'!$B$7,($D101+'Forecasting sheet'!$B$9+$E101+'Forecasting sheet'!$B$9)/2-'Forecasting sheet'!$B$7,($D101+'Forecasting sheet'!$B$9+'Forecasting sheet'!$B$7)/2-'Forecasting sheet'!$B$7))</f>
        <v>9.5</v>
      </c>
      <c r="L101" s="2">
        <f t="shared" si="9"/>
        <v>125.55833333333332</v>
      </c>
      <c r="M101" s="2">
        <f>SUM(K$2:K101)</f>
        <v>222.5</v>
      </c>
      <c r="N101" s="2">
        <f>SUM(L$2:L101)</f>
        <v>2766.416666666667</v>
      </c>
      <c r="P101" s="4">
        <f>IF($D101-'Forecasting sheet'!$B$9-'Forecasting sheet'!$B$7&lt;0,0,IF($E101-'Forecasting sheet'!$B$9&gt;'Forecasting sheet'!$B$7,($D101-'Forecasting sheet'!$B$9+$E101-'Forecasting sheet'!$B$9)/2-'Forecasting sheet'!$B$7,($D101-'Forecasting sheet'!$B$9+'Forecasting sheet'!$B$7)/2-'Forecasting sheet'!$B$7))</f>
        <v>4.5</v>
      </c>
      <c r="Q101" s="2">
        <f t="shared" si="10"/>
        <v>59.474999999999994</v>
      </c>
      <c r="R101" s="2">
        <f>SUM(P$2:P101)</f>
        <v>46.5</v>
      </c>
      <c r="S101" s="2">
        <f>SUM(Q$2:Q101)</f>
        <v>599.60833333333335</v>
      </c>
      <c r="V101" s="3">
        <f>IF($A101&gt;'Forecasting sheet'!$B$13,IF($A101&lt;'Forecasting sheet'!$B$15,IF($D101&lt;'Forecasting sheet'!$B$16+'Forecasting sheet'!$B$17,'Forecasting sheet'!$B$16+'Forecasting sheet'!$B$17,'Local weather Data'!$D101),'Local weather Data'!$D101),$D101)</f>
        <v>65</v>
      </c>
      <c r="W101" s="3">
        <f>IF($A101&gt;'Forecasting sheet'!$B$13,IF($A101&lt;'Forecasting sheet'!$B$15,IF($E101&lt;'Forecasting sheet'!$B$16,'Forecasting sheet'!$B$16,'Local weather Data'!$E101),$E101),$E101)</f>
        <v>60</v>
      </c>
      <c r="X101" s="4">
        <f>IF($V101-'Forecasting sheet'!$B$7&lt;0,0,IF($W101&gt;'Forecasting sheet'!$B$7,($V101+$W101)/2-'Forecasting sheet'!$B$7,($V101+'Forecasting sheet'!$B$7)/2-'Forecasting sheet'!$B$7))</f>
        <v>22.5</v>
      </c>
      <c r="Y101" s="2">
        <f t="shared" si="7"/>
        <v>297.37499999999994</v>
      </c>
      <c r="Z101" s="2">
        <f>SUM(X$2:X101)</f>
        <v>282.5</v>
      </c>
      <c r="AA101" s="2">
        <f>SUM(Y$2:Y101)</f>
        <v>3632.3583333333336</v>
      </c>
      <c r="AD101" s="3">
        <f>IF($A101&gt;'Forecasting sheet'!$B$13,IF($A101&lt;'Forecasting sheet'!$B$15,IF($D101+'Forecasting sheet'!$B$9&lt;'Forecasting sheet'!$B$16+'Forecasting sheet'!$B$17,'Forecasting sheet'!$B$16+'Forecasting sheet'!$B$17,'Local weather Data'!$D101+'Forecasting sheet'!$B$9),'Local weather Data'!$D101+'Forecasting sheet'!$B$9),$D101+'Forecasting sheet'!$B$9)</f>
        <v>65</v>
      </c>
      <c r="AE101" s="3">
        <f>IF($A101&gt;'Forecasting sheet'!$B$13,IF($A101&lt;'Forecasting sheet'!$B$15,IF($E101+'Forecasting sheet'!$B$9&lt;'Forecasting sheet'!$B$16,'Forecasting sheet'!$B$16,'Local weather Data'!$E101+'Forecasting sheet'!$B$9),$E101+'Forecasting sheet'!$B$9),$E101+'Forecasting sheet'!$B$9)</f>
        <v>60</v>
      </c>
      <c r="AF101" s="4">
        <f>IF($AD101-'Forecasting sheet'!$B$7&lt;0,0,IF($AE101&gt;'Forecasting sheet'!$B$7,($AD101+$AE101)/2-'Forecasting sheet'!$B$7,($AD101+'Forecasting sheet'!$B$7)/2-'Forecasting sheet'!$B$7))</f>
        <v>22.5</v>
      </c>
      <c r="AG101" s="2">
        <f t="shared" si="8"/>
        <v>297.37499999999994</v>
      </c>
      <c r="AH101" s="2">
        <f>SUM(AF$2:AF101)</f>
        <v>363.5</v>
      </c>
      <c r="AI101" s="2">
        <f>SUM(AG$2:AG101)</f>
        <v>4597.3666666666668</v>
      </c>
    </row>
    <row r="102" spans="1:35" x14ac:dyDescent="0.25">
      <c r="A102" s="5">
        <v>41009</v>
      </c>
      <c r="B102">
        <v>101</v>
      </c>
      <c r="C102" s="52">
        <v>13.249999999999998</v>
      </c>
      <c r="D102" s="53">
        <v>54</v>
      </c>
      <c r="E102" s="53">
        <v>31</v>
      </c>
      <c r="F102" s="4">
        <f>IF(D102-'Forecasting sheet'!$B$7&lt;0,0,IF(E102&gt;'Forecasting sheet'!$B$7,(D102+E102)/2-'Forecasting sheet'!$B$7,(D102+'Forecasting sheet'!$B$7)/2-'Forecasting sheet'!$B$7))</f>
        <v>7</v>
      </c>
      <c r="G102" s="2">
        <f t="shared" si="11"/>
        <v>92.749999999999986</v>
      </c>
      <c r="H102" s="2">
        <f>SUM(F$2:F102)</f>
        <v>123.5</v>
      </c>
      <c r="I102" s="2">
        <f>SUM(G$2:G102)</f>
        <v>1569.3666666666668</v>
      </c>
      <c r="K102" s="4">
        <f>IF($D102+'Forecasting sheet'!$B$9-'Forecasting sheet'!$B$7&lt;0,0,IF($E102+'Forecasting sheet'!$B$9&gt;'Forecasting sheet'!$B$7,($D102+'Forecasting sheet'!$B$9+$E102+'Forecasting sheet'!$B$9)/2-'Forecasting sheet'!$B$7,($D102+'Forecasting sheet'!$B$9+'Forecasting sheet'!$B$7)/2-'Forecasting sheet'!$B$7))</f>
        <v>9.5</v>
      </c>
      <c r="L102" s="2">
        <f t="shared" si="9"/>
        <v>125.87499999999999</v>
      </c>
      <c r="M102" s="2">
        <f>SUM(K$2:K102)</f>
        <v>232</v>
      </c>
      <c r="N102" s="2">
        <f>SUM(L$2:L102)</f>
        <v>2892.291666666667</v>
      </c>
      <c r="P102" s="4">
        <f>IF($D102-'Forecasting sheet'!$B$9-'Forecasting sheet'!$B$7&lt;0,0,IF($E102-'Forecasting sheet'!$B$9&gt;'Forecasting sheet'!$B$7,($D102-'Forecasting sheet'!$B$9+$E102-'Forecasting sheet'!$B$9)/2-'Forecasting sheet'!$B$7,($D102-'Forecasting sheet'!$B$9+'Forecasting sheet'!$B$7)/2-'Forecasting sheet'!$B$7))</f>
        <v>4.5</v>
      </c>
      <c r="Q102" s="2">
        <f t="shared" si="10"/>
        <v>59.624999999999993</v>
      </c>
      <c r="R102" s="2">
        <f>SUM(P$2:P102)</f>
        <v>51</v>
      </c>
      <c r="S102" s="2">
        <f>SUM(Q$2:Q102)</f>
        <v>659.23333333333335</v>
      </c>
      <c r="V102" s="3">
        <f>IF($A102&gt;'Forecasting sheet'!$B$13,IF($A102&lt;'Forecasting sheet'!$B$15,IF($D102&lt;'Forecasting sheet'!$B$16+'Forecasting sheet'!$B$17,'Forecasting sheet'!$B$16+'Forecasting sheet'!$B$17,'Local weather Data'!$D102),'Local weather Data'!$D102),$D102)</f>
        <v>65</v>
      </c>
      <c r="W102" s="3">
        <f>IF($A102&gt;'Forecasting sheet'!$B$13,IF($A102&lt;'Forecasting sheet'!$B$15,IF($E102&lt;'Forecasting sheet'!$B$16,'Forecasting sheet'!$B$16,'Local weather Data'!$E102),$E102),$E102)</f>
        <v>60</v>
      </c>
      <c r="X102" s="4">
        <f>IF($V102-'Forecasting sheet'!$B$7&lt;0,0,IF($W102&gt;'Forecasting sheet'!$B$7,($V102+$W102)/2-'Forecasting sheet'!$B$7,($V102+'Forecasting sheet'!$B$7)/2-'Forecasting sheet'!$B$7))</f>
        <v>22.5</v>
      </c>
      <c r="Y102" s="2">
        <f t="shared" si="7"/>
        <v>298.12499999999994</v>
      </c>
      <c r="Z102" s="2">
        <f>SUM(X$2:X102)</f>
        <v>305</v>
      </c>
      <c r="AA102" s="2">
        <f>SUM(Y$2:Y102)</f>
        <v>3930.4833333333336</v>
      </c>
      <c r="AD102" s="3">
        <f>IF($A102&gt;'Forecasting sheet'!$B$13,IF($A102&lt;'Forecasting sheet'!$B$15,IF($D102+'Forecasting sheet'!$B$9&lt;'Forecasting sheet'!$B$16+'Forecasting sheet'!$B$17,'Forecasting sheet'!$B$16+'Forecasting sheet'!$B$17,'Local weather Data'!$D102+'Forecasting sheet'!$B$9),'Local weather Data'!$D102+'Forecasting sheet'!$B$9),$D102+'Forecasting sheet'!$B$9)</f>
        <v>65</v>
      </c>
      <c r="AE102" s="3">
        <f>IF($A102&gt;'Forecasting sheet'!$B$13,IF($A102&lt;'Forecasting sheet'!$B$15,IF($E102+'Forecasting sheet'!$B$9&lt;'Forecasting sheet'!$B$16,'Forecasting sheet'!$B$16,'Local weather Data'!$E102+'Forecasting sheet'!$B$9),$E102+'Forecasting sheet'!$B$9),$E102+'Forecasting sheet'!$B$9)</f>
        <v>60</v>
      </c>
      <c r="AF102" s="4">
        <f>IF($AD102-'Forecasting sheet'!$B$7&lt;0,0,IF($AE102&gt;'Forecasting sheet'!$B$7,($AD102+$AE102)/2-'Forecasting sheet'!$B$7,($AD102+'Forecasting sheet'!$B$7)/2-'Forecasting sheet'!$B$7))</f>
        <v>22.5</v>
      </c>
      <c r="AG102" s="2">
        <f t="shared" si="8"/>
        <v>298.12499999999994</v>
      </c>
      <c r="AH102" s="2">
        <f>SUM(AF$2:AF102)</f>
        <v>386</v>
      </c>
      <c r="AI102" s="2">
        <f>SUM(AG$2:AG102)</f>
        <v>4895.4916666666668</v>
      </c>
    </row>
    <row r="103" spans="1:35" x14ac:dyDescent="0.25">
      <c r="A103" s="5">
        <v>41010</v>
      </c>
      <c r="B103">
        <v>102</v>
      </c>
      <c r="C103" s="52">
        <v>13.3</v>
      </c>
      <c r="D103" s="53">
        <v>55</v>
      </c>
      <c r="E103" s="53">
        <v>31</v>
      </c>
      <c r="F103" s="4">
        <f>IF(D103-'Forecasting sheet'!$B$7&lt;0,0,IF(E103&gt;'Forecasting sheet'!$B$7,(D103+E103)/2-'Forecasting sheet'!$B$7,(D103+'Forecasting sheet'!$B$7)/2-'Forecasting sheet'!$B$7))</f>
        <v>7.5</v>
      </c>
      <c r="G103" s="2">
        <f t="shared" si="11"/>
        <v>99.75</v>
      </c>
      <c r="H103" s="2">
        <f>SUM(F$2:F103)</f>
        <v>131</v>
      </c>
      <c r="I103" s="2">
        <f>SUM(G$2:G103)</f>
        <v>1669.1166666666668</v>
      </c>
      <c r="K103" s="4">
        <f>IF($D103+'Forecasting sheet'!$B$9-'Forecasting sheet'!$B$7&lt;0,0,IF($E103+'Forecasting sheet'!$B$9&gt;'Forecasting sheet'!$B$7,($D103+'Forecasting sheet'!$B$9+$E103+'Forecasting sheet'!$B$9)/2-'Forecasting sheet'!$B$7,($D103+'Forecasting sheet'!$B$9+'Forecasting sheet'!$B$7)/2-'Forecasting sheet'!$B$7))</f>
        <v>10</v>
      </c>
      <c r="L103" s="2">
        <f t="shared" si="9"/>
        <v>133</v>
      </c>
      <c r="M103" s="2">
        <f>SUM(K$2:K103)</f>
        <v>242</v>
      </c>
      <c r="N103" s="2">
        <f>SUM(L$2:L103)</f>
        <v>3025.291666666667</v>
      </c>
      <c r="P103" s="4">
        <f>IF($D103-'Forecasting sheet'!$B$9-'Forecasting sheet'!$B$7&lt;0,0,IF($E103-'Forecasting sheet'!$B$9&gt;'Forecasting sheet'!$B$7,($D103-'Forecasting sheet'!$B$9+$E103-'Forecasting sheet'!$B$9)/2-'Forecasting sheet'!$B$7,($D103-'Forecasting sheet'!$B$9+'Forecasting sheet'!$B$7)/2-'Forecasting sheet'!$B$7))</f>
        <v>5</v>
      </c>
      <c r="Q103" s="2">
        <f t="shared" si="10"/>
        <v>66.5</v>
      </c>
      <c r="R103" s="2">
        <f>SUM(P$2:P103)</f>
        <v>56</v>
      </c>
      <c r="S103" s="2">
        <f>SUM(Q$2:Q103)</f>
        <v>725.73333333333335</v>
      </c>
      <c r="V103" s="3">
        <f>IF($A103&gt;'Forecasting sheet'!$B$13,IF($A103&lt;'Forecasting sheet'!$B$15,IF($D103&lt;'Forecasting sheet'!$B$16+'Forecasting sheet'!$B$17,'Forecasting sheet'!$B$16+'Forecasting sheet'!$B$17,'Local weather Data'!$D103),'Local weather Data'!$D103),$D103)</f>
        <v>65</v>
      </c>
      <c r="W103" s="3">
        <f>IF($A103&gt;'Forecasting sheet'!$B$13,IF($A103&lt;'Forecasting sheet'!$B$15,IF($E103&lt;'Forecasting sheet'!$B$16,'Forecasting sheet'!$B$16,'Local weather Data'!$E103),$E103),$E103)</f>
        <v>60</v>
      </c>
      <c r="X103" s="4">
        <f>IF($V103-'Forecasting sheet'!$B$7&lt;0,0,IF($W103&gt;'Forecasting sheet'!$B$7,($V103+$W103)/2-'Forecasting sheet'!$B$7,($V103+'Forecasting sheet'!$B$7)/2-'Forecasting sheet'!$B$7))</f>
        <v>22.5</v>
      </c>
      <c r="Y103" s="2">
        <f t="shared" si="7"/>
        <v>299.25</v>
      </c>
      <c r="Z103" s="2">
        <f>SUM(X$2:X103)</f>
        <v>327.5</v>
      </c>
      <c r="AA103" s="2">
        <f>SUM(Y$2:Y103)</f>
        <v>4229.7333333333336</v>
      </c>
      <c r="AD103" s="3">
        <f>IF($A103&gt;'Forecasting sheet'!$B$13,IF($A103&lt;'Forecasting sheet'!$B$15,IF($D103+'Forecasting sheet'!$B$9&lt;'Forecasting sheet'!$B$16+'Forecasting sheet'!$B$17,'Forecasting sheet'!$B$16+'Forecasting sheet'!$B$17,'Local weather Data'!$D103+'Forecasting sheet'!$B$9),'Local weather Data'!$D103+'Forecasting sheet'!$B$9),$D103+'Forecasting sheet'!$B$9)</f>
        <v>65</v>
      </c>
      <c r="AE103" s="3">
        <f>IF($A103&gt;'Forecasting sheet'!$B$13,IF($A103&lt;'Forecasting sheet'!$B$15,IF($E103+'Forecasting sheet'!$B$9&lt;'Forecasting sheet'!$B$16,'Forecasting sheet'!$B$16,'Local weather Data'!$E103+'Forecasting sheet'!$B$9),$E103+'Forecasting sheet'!$B$9),$E103+'Forecasting sheet'!$B$9)</f>
        <v>60</v>
      </c>
      <c r="AF103" s="4">
        <f>IF($AD103-'Forecasting sheet'!$B$7&lt;0,0,IF($AE103&gt;'Forecasting sheet'!$B$7,($AD103+$AE103)/2-'Forecasting sheet'!$B$7,($AD103+'Forecasting sheet'!$B$7)/2-'Forecasting sheet'!$B$7))</f>
        <v>22.5</v>
      </c>
      <c r="AG103" s="2">
        <f t="shared" si="8"/>
        <v>299.25</v>
      </c>
      <c r="AH103" s="2">
        <f>SUM(AF$2:AF103)</f>
        <v>408.5</v>
      </c>
      <c r="AI103" s="2">
        <f>SUM(AG$2:AG103)</f>
        <v>5194.7416666666668</v>
      </c>
    </row>
    <row r="104" spans="1:35" x14ac:dyDescent="0.25">
      <c r="A104" s="5">
        <v>41011</v>
      </c>
      <c r="B104">
        <v>103</v>
      </c>
      <c r="C104" s="52">
        <v>13.366666666666667</v>
      </c>
      <c r="D104" s="53">
        <v>55</v>
      </c>
      <c r="E104" s="53">
        <v>32</v>
      </c>
      <c r="F104" s="4">
        <f>IF(D104-'Forecasting sheet'!$B$7&lt;0,0,IF(E104&gt;'Forecasting sheet'!$B$7,(D104+E104)/2-'Forecasting sheet'!$B$7,(D104+'Forecasting sheet'!$B$7)/2-'Forecasting sheet'!$B$7))</f>
        <v>7.5</v>
      </c>
      <c r="G104" s="2">
        <f t="shared" si="11"/>
        <v>100.25</v>
      </c>
      <c r="H104" s="2">
        <f>SUM(F$2:F104)</f>
        <v>138.5</v>
      </c>
      <c r="I104" s="2">
        <f>SUM(G$2:G104)</f>
        <v>1769.3666666666668</v>
      </c>
      <c r="K104" s="4">
        <f>IF($D104+'Forecasting sheet'!$B$9-'Forecasting sheet'!$B$7&lt;0,0,IF($E104+'Forecasting sheet'!$B$9&gt;'Forecasting sheet'!$B$7,($D104+'Forecasting sheet'!$B$9+$E104+'Forecasting sheet'!$B$9)/2-'Forecasting sheet'!$B$7,($D104+'Forecasting sheet'!$B$9+'Forecasting sheet'!$B$7)/2-'Forecasting sheet'!$B$7))</f>
        <v>10</v>
      </c>
      <c r="L104" s="2">
        <f t="shared" si="9"/>
        <v>133.66666666666669</v>
      </c>
      <c r="M104" s="2">
        <f>SUM(K$2:K104)</f>
        <v>252</v>
      </c>
      <c r="N104" s="2">
        <f>SUM(L$2:L104)</f>
        <v>3158.9583333333335</v>
      </c>
      <c r="P104" s="4">
        <f>IF($D104-'Forecasting sheet'!$B$9-'Forecasting sheet'!$B$7&lt;0,0,IF($E104-'Forecasting sheet'!$B$9&gt;'Forecasting sheet'!$B$7,($D104-'Forecasting sheet'!$B$9+$E104-'Forecasting sheet'!$B$9)/2-'Forecasting sheet'!$B$7,($D104-'Forecasting sheet'!$B$9+'Forecasting sheet'!$B$7)/2-'Forecasting sheet'!$B$7))</f>
        <v>5</v>
      </c>
      <c r="Q104" s="2">
        <f t="shared" si="10"/>
        <v>66.833333333333343</v>
      </c>
      <c r="R104" s="2">
        <f>SUM(P$2:P104)</f>
        <v>61</v>
      </c>
      <c r="S104" s="2">
        <f>SUM(Q$2:Q104)</f>
        <v>792.56666666666672</v>
      </c>
      <c r="V104" s="3">
        <f>IF($A104&gt;'Forecasting sheet'!$B$13,IF($A104&lt;'Forecasting sheet'!$B$15,IF($D104&lt;'Forecasting sheet'!$B$16+'Forecasting sheet'!$B$17,'Forecasting sheet'!$B$16+'Forecasting sheet'!$B$17,'Local weather Data'!$D104),'Local weather Data'!$D104),$D104)</f>
        <v>65</v>
      </c>
      <c r="W104" s="3">
        <f>IF($A104&gt;'Forecasting sheet'!$B$13,IF($A104&lt;'Forecasting sheet'!$B$15,IF($E104&lt;'Forecasting sheet'!$B$16,'Forecasting sheet'!$B$16,'Local weather Data'!$E104),$E104),$E104)</f>
        <v>60</v>
      </c>
      <c r="X104" s="4">
        <f>IF($V104-'Forecasting sheet'!$B$7&lt;0,0,IF($W104&gt;'Forecasting sheet'!$B$7,($V104+$W104)/2-'Forecasting sheet'!$B$7,($V104+'Forecasting sheet'!$B$7)/2-'Forecasting sheet'!$B$7))</f>
        <v>22.5</v>
      </c>
      <c r="Y104" s="2">
        <f t="shared" si="7"/>
        <v>300.75</v>
      </c>
      <c r="Z104" s="2">
        <f>SUM(X$2:X104)</f>
        <v>350</v>
      </c>
      <c r="AA104" s="2">
        <f>SUM(Y$2:Y104)</f>
        <v>4530.4833333333336</v>
      </c>
      <c r="AD104" s="3">
        <f>IF($A104&gt;'Forecasting sheet'!$B$13,IF($A104&lt;'Forecasting sheet'!$B$15,IF($D104+'Forecasting sheet'!$B$9&lt;'Forecasting sheet'!$B$16+'Forecasting sheet'!$B$17,'Forecasting sheet'!$B$16+'Forecasting sheet'!$B$17,'Local weather Data'!$D104+'Forecasting sheet'!$B$9),'Local weather Data'!$D104+'Forecasting sheet'!$B$9),$D104+'Forecasting sheet'!$B$9)</f>
        <v>65</v>
      </c>
      <c r="AE104" s="3">
        <f>IF($A104&gt;'Forecasting sheet'!$B$13,IF($A104&lt;'Forecasting sheet'!$B$15,IF($E104+'Forecasting sheet'!$B$9&lt;'Forecasting sheet'!$B$16,'Forecasting sheet'!$B$16,'Local weather Data'!$E104+'Forecasting sheet'!$B$9),$E104+'Forecasting sheet'!$B$9),$E104+'Forecasting sheet'!$B$9)</f>
        <v>60</v>
      </c>
      <c r="AF104" s="4">
        <f>IF($AD104-'Forecasting sheet'!$B$7&lt;0,0,IF($AE104&gt;'Forecasting sheet'!$B$7,($AD104+$AE104)/2-'Forecasting sheet'!$B$7,($AD104+'Forecasting sheet'!$B$7)/2-'Forecasting sheet'!$B$7))</f>
        <v>22.5</v>
      </c>
      <c r="AG104" s="2">
        <f t="shared" si="8"/>
        <v>300.75</v>
      </c>
      <c r="AH104" s="2">
        <f>SUM(AF$2:AF104)</f>
        <v>431</v>
      </c>
      <c r="AI104" s="2">
        <f>SUM(AG$2:AG104)</f>
        <v>5495.4916666666668</v>
      </c>
    </row>
    <row r="105" spans="1:35" x14ac:dyDescent="0.25">
      <c r="A105" s="5">
        <v>41012</v>
      </c>
      <c r="B105">
        <v>104</v>
      </c>
      <c r="C105" s="52">
        <v>13.4</v>
      </c>
      <c r="D105" s="53">
        <v>56</v>
      </c>
      <c r="E105" s="53">
        <v>32</v>
      </c>
      <c r="F105" s="4">
        <f>IF(D105-'Forecasting sheet'!$B$7&lt;0,0,IF(E105&gt;'Forecasting sheet'!$B$7,(D105+E105)/2-'Forecasting sheet'!$B$7,(D105+'Forecasting sheet'!$B$7)/2-'Forecasting sheet'!$B$7))</f>
        <v>8</v>
      </c>
      <c r="G105" s="2">
        <f t="shared" si="11"/>
        <v>107.2</v>
      </c>
      <c r="H105" s="2">
        <f>SUM(F$2:F105)</f>
        <v>146.5</v>
      </c>
      <c r="I105" s="2">
        <f>SUM(G$2:G105)</f>
        <v>1876.5666666666668</v>
      </c>
      <c r="K105" s="4">
        <f>IF($D105+'Forecasting sheet'!$B$9-'Forecasting sheet'!$B$7&lt;0,0,IF($E105+'Forecasting sheet'!$B$9&gt;'Forecasting sheet'!$B$7,($D105+'Forecasting sheet'!$B$9+$E105+'Forecasting sheet'!$B$9)/2-'Forecasting sheet'!$B$7,($D105+'Forecasting sheet'!$B$9+'Forecasting sheet'!$B$7)/2-'Forecasting sheet'!$B$7))</f>
        <v>10.5</v>
      </c>
      <c r="L105" s="2">
        <f t="shared" si="9"/>
        <v>140.70000000000002</v>
      </c>
      <c r="M105" s="2">
        <f>SUM(K$2:K105)</f>
        <v>262.5</v>
      </c>
      <c r="N105" s="2">
        <f>SUM(L$2:L105)</f>
        <v>3299.6583333333333</v>
      </c>
      <c r="P105" s="4">
        <f>IF($D105-'Forecasting sheet'!$B$9-'Forecasting sheet'!$B$7&lt;0,0,IF($E105-'Forecasting sheet'!$B$9&gt;'Forecasting sheet'!$B$7,($D105-'Forecasting sheet'!$B$9+$E105-'Forecasting sheet'!$B$9)/2-'Forecasting sheet'!$B$7,($D105-'Forecasting sheet'!$B$9+'Forecasting sheet'!$B$7)/2-'Forecasting sheet'!$B$7))</f>
        <v>5.5</v>
      </c>
      <c r="Q105" s="2">
        <f t="shared" si="10"/>
        <v>73.7</v>
      </c>
      <c r="R105" s="2">
        <f>SUM(P$2:P105)</f>
        <v>66.5</v>
      </c>
      <c r="S105" s="2">
        <f>SUM(Q$2:Q105)</f>
        <v>866.26666666666677</v>
      </c>
      <c r="V105" s="3">
        <f>IF($A105&gt;'Forecasting sheet'!$B$13,IF($A105&lt;'Forecasting sheet'!$B$15,IF($D105&lt;'Forecasting sheet'!$B$16+'Forecasting sheet'!$B$17,'Forecasting sheet'!$B$16+'Forecasting sheet'!$B$17,'Local weather Data'!$D105),'Local weather Data'!$D105),$D105)</f>
        <v>65</v>
      </c>
      <c r="W105" s="3">
        <f>IF($A105&gt;'Forecasting sheet'!$B$13,IF($A105&lt;'Forecasting sheet'!$B$15,IF($E105&lt;'Forecasting sheet'!$B$16,'Forecasting sheet'!$B$16,'Local weather Data'!$E105),$E105),$E105)</f>
        <v>60</v>
      </c>
      <c r="X105" s="4">
        <f>IF($V105-'Forecasting sheet'!$B$7&lt;0,0,IF($W105&gt;'Forecasting sheet'!$B$7,($V105+$W105)/2-'Forecasting sheet'!$B$7,($V105+'Forecasting sheet'!$B$7)/2-'Forecasting sheet'!$B$7))</f>
        <v>22.5</v>
      </c>
      <c r="Y105" s="2">
        <f t="shared" si="7"/>
        <v>301.5</v>
      </c>
      <c r="Z105" s="2">
        <f>SUM(X$2:X105)</f>
        <v>372.5</v>
      </c>
      <c r="AA105" s="2">
        <f>SUM(Y$2:Y105)</f>
        <v>4831.9833333333336</v>
      </c>
      <c r="AD105" s="3">
        <f>IF($A105&gt;'Forecasting sheet'!$B$13,IF($A105&lt;'Forecasting sheet'!$B$15,IF($D105+'Forecasting sheet'!$B$9&lt;'Forecasting sheet'!$B$16+'Forecasting sheet'!$B$17,'Forecasting sheet'!$B$16+'Forecasting sheet'!$B$17,'Local weather Data'!$D105+'Forecasting sheet'!$B$9),'Local weather Data'!$D105+'Forecasting sheet'!$B$9),$D105+'Forecasting sheet'!$B$9)</f>
        <v>65</v>
      </c>
      <c r="AE105" s="3">
        <f>IF($A105&gt;'Forecasting sheet'!$B$13,IF($A105&lt;'Forecasting sheet'!$B$15,IF($E105+'Forecasting sheet'!$B$9&lt;'Forecasting sheet'!$B$16,'Forecasting sheet'!$B$16,'Local weather Data'!$E105+'Forecasting sheet'!$B$9),$E105+'Forecasting sheet'!$B$9),$E105+'Forecasting sheet'!$B$9)</f>
        <v>60</v>
      </c>
      <c r="AF105" s="4">
        <f>IF($AD105-'Forecasting sheet'!$B$7&lt;0,0,IF($AE105&gt;'Forecasting sheet'!$B$7,($AD105+$AE105)/2-'Forecasting sheet'!$B$7,($AD105+'Forecasting sheet'!$B$7)/2-'Forecasting sheet'!$B$7))</f>
        <v>22.5</v>
      </c>
      <c r="AG105" s="2">
        <f t="shared" si="8"/>
        <v>301.5</v>
      </c>
      <c r="AH105" s="2">
        <f>SUM(AF$2:AF105)</f>
        <v>453.5</v>
      </c>
      <c r="AI105" s="2">
        <f>SUM(AG$2:AG105)</f>
        <v>5796.9916666666668</v>
      </c>
    </row>
    <row r="106" spans="1:35" x14ac:dyDescent="0.25">
      <c r="A106" s="5">
        <v>41013</v>
      </c>
      <c r="B106">
        <v>105</v>
      </c>
      <c r="C106" s="52">
        <v>13.45</v>
      </c>
      <c r="D106" s="53">
        <v>56</v>
      </c>
      <c r="E106" s="53">
        <v>33</v>
      </c>
      <c r="F106" s="4">
        <f>IF(D106-'Forecasting sheet'!$B$7&lt;0,0,IF(E106&gt;'Forecasting sheet'!$B$7,(D106+E106)/2-'Forecasting sheet'!$B$7,(D106+'Forecasting sheet'!$B$7)/2-'Forecasting sheet'!$B$7))</f>
        <v>8</v>
      </c>
      <c r="G106" s="2">
        <f t="shared" si="11"/>
        <v>107.6</v>
      </c>
      <c r="H106" s="2">
        <f>SUM(F$2:F106)</f>
        <v>154.5</v>
      </c>
      <c r="I106" s="2">
        <f>SUM(G$2:G106)</f>
        <v>1984.1666666666667</v>
      </c>
      <c r="K106" s="4">
        <f>IF($D106+'Forecasting sheet'!$B$9-'Forecasting sheet'!$B$7&lt;0,0,IF($E106+'Forecasting sheet'!$B$9&gt;'Forecasting sheet'!$B$7,($D106+'Forecasting sheet'!$B$9+$E106+'Forecasting sheet'!$B$9)/2-'Forecasting sheet'!$B$7,($D106+'Forecasting sheet'!$B$9+'Forecasting sheet'!$B$7)/2-'Forecasting sheet'!$B$7))</f>
        <v>10.5</v>
      </c>
      <c r="L106" s="2">
        <f t="shared" si="9"/>
        <v>141.22499999999999</v>
      </c>
      <c r="M106" s="2">
        <f>SUM(K$2:K106)</f>
        <v>273</v>
      </c>
      <c r="N106" s="2">
        <f>SUM(L$2:L106)</f>
        <v>3440.8833333333332</v>
      </c>
      <c r="P106" s="4">
        <f>IF($D106-'Forecasting sheet'!$B$9-'Forecasting sheet'!$B$7&lt;0,0,IF($E106-'Forecasting sheet'!$B$9&gt;'Forecasting sheet'!$B$7,($D106-'Forecasting sheet'!$B$9+$E106-'Forecasting sheet'!$B$9)/2-'Forecasting sheet'!$B$7,($D106-'Forecasting sheet'!$B$9+'Forecasting sheet'!$B$7)/2-'Forecasting sheet'!$B$7))</f>
        <v>5.5</v>
      </c>
      <c r="Q106" s="2">
        <f t="shared" si="10"/>
        <v>73.974999999999994</v>
      </c>
      <c r="R106" s="2">
        <f>SUM(P$2:P106)</f>
        <v>72</v>
      </c>
      <c r="S106" s="2">
        <f>SUM(Q$2:Q106)</f>
        <v>940.24166666666679</v>
      </c>
      <c r="V106" s="3">
        <f>IF($A106&gt;'Forecasting sheet'!$B$13,IF($A106&lt;'Forecasting sheet'!$B$15,IF($D106&lt;'Forecasting sheet'!$B$16+'Forecasting sheet'!$B$17,'Forecasting sheet'!$B$16+'Forecasting sheet'!$B$17,'Local weather Data'!$D106),'Local weather Data'!$D106),$D106)</f>
        <v>65</v>
      </c>
      <c r="W106" s="3">
        <f>IF($A106&gt;'Forecasting sheet'!$B$13,IF($A106&lt;'Forecasting sheet'!$B$15,IF($E106&lt;'Forecasting sheet'!$B$16,'Forecasting sheet'!$B$16,'Local weather Data'!$E106),$E106),$E106)</f>
        <v>60</v>
      </c>
      <c r="X106" s="4">
        <f>IF($V106-'Forecasting sheet'!$B$7&lt;0,0,IF($W106&gt;'Forecasting sheet'!$B$7,($V106+$W106)/2-'Forecasting sheet'!$B$7,($V106+'Forecasting sheet'!$B$7)/2-'Forecasting sheet'!$B$7))</f>
        <v>22.5</v>
      </c>
      <c r="Y106" s="2">
        <f t="shared" si="7"/>
        <v>302.625</v>
      </c>
      <c r="Z106" s="2">
        <f>SUM(X$2:X106)</f>
        <v>395</v>
      </c>
      <c r="AA106" s="2">
        <f>SUM(Y$2:Y106)</f>
        <v>5134.6083333333336</v>
      </c>
      <c r="AD106" s="3">
        <f>IF($A106&gt;'Forecasting sheet'!$B$13,IF($A106&lt;'Forecasting sheet'!$B$15,IF($D106+'Forecasting sheet'!$B$9&lt;'Forecasting sheet'!$B$16+'Forecasting sheet'!$B$17,'Forecasting sheet'!$B$16+'Forecasting sheet'!$B$17,'Local weather Data'!$D106+'Forecasting sheet'!$B$9),'Local weather Data'!$D106+'Forecasting sheet'!$B$9),$D106+'Forecasting sheet'!$B$9)</f>
        <v>65</v>
      </c>
      <c r="AE106" s="3">
        <f>IF($A106&gt;'Forecasting sheet'!$B$13,IF($A106&lt;'Forecasting sheet'!$B$15,IF($E106+'Forecasting sheet'!$B$9&lt;'Forecasting sheet'!$B$16,'Forecasting sheet'!$B$16,'Local weather Data'!$E106+'Forecasting sheet'!$B$9),$E106+'Forecasting sheet'!$B$9),$E106+'Forecasting sheet'!$B$9)</f>
        <v>60</v>
      </c>
      <c r="AF106" s="4">
        <f>IF($AD106-'Forecasting sheet'!$B$7&lt;0,0,IF($AE106&gt;'Forecasting sheet'!$B$7,($AD106+$AE106)/2-'Forecasting sheet'!$B$7,($AD106+'Forecasting sheet'!$B$7)/2-'Forecasting sheet'!$B$7))</f>
        <v>22.5</v>
      </c>
      <c r="AG106" s="2">
        <f t="shared" si="8"/>
        <v>302.625</v>
      </c>
      <c r="AH106" s="2">
        <f>SUM(AF$2:AF106)</f>
        <v>476</v>
      </c>
      <c r="AI106" s="2">
        <f>SUM(AG$2:AG106)</f>
        <v>6099.6166666666668</v>
      </c>
    </row>
    <row r="107" spans="1:35" x14ac:dyDescent="0.25">
      <c r="A107" s="5">
        <v>41014</v>
      </c>
      <c r="B107">
        <v>106</v>
      </c>
      <c r="C107" s="52">
        <v>13.5</v>
      </c>
      <c r="D107" s="53">
        <v>57</v>
      </c>
      <c r="E107" s="53">
        <v>33</v>
      </c>
      <c r="F107" s="4">
        <f>IF(D107-'Forecasting sheet'!$B$7&lt;0,0,IF(E107&gt;'Forecasting sheet'!$B$7,(D107+E107)/2-'Forecasting sheet'!$B$7,(D107+'Forecasting sheet'!$B$7)/2-'Forecasting sheet'!$B$7))</f>
        <v>8.5</v>
      </c>
      <c r="G107" s="2">
        <f t="shared" si="11"/>
        <v>114.75</v>
      </c>
      <c r="H107" s="2">
        <f>SUM(F$2:F107)</f>
        <v>163</v>
      </c>
      <c r="I107" s="2">
        <f>SUM(G$2:G107)</f>
        <v>2098.916666666667</v>
      </c>
      <c r="K107" s="4">
        <f>IF($D107+'Forecasting sheet'!$B$9-'Forecasting sheet'!$B$7&lt;0,0,IF($E107+'Forecasting sheet'!$B$9&gt;'Forecasting sheet'!$B$7,($D107+'Forecasting sheet'!$B$9+$E107+'Forecasting sheet'!$B$9)/2-'Forecasting sheet'!$B$7,($D107+'Forecasting sheet'!$B$9+'Forecasting sheet'!$B$7)/2-'Forecasting sheet'!$B$7))</f>
        <v>11</v>
      </c>
      <c r="L107" s="2">
        <f t="shared" si="9"/>
        <v>148.5</v>
      </c>
      <c r="M107" s="2">
        <f>SUM(K$2:K107)</f>
        <v>284</v>
      </c>
      <c r="N107" s="2">
        <f>SUM(L$2:L107)</f>
        <v>3589.3833333333332</v>
      </c>
      <c r="P107" s="4">
        <f>IF($D107-'Forecasting sheet'!$B$9-'Forecasting sheet'!$B$7&lt;0,0,IF($E107-'Forecasting sheet'!$B$9&gt;'Forecasting sheet'!$B$7,($D107-'Forecasting sheet'!$B$9+$E107-'Forecasting sheet'!$B$9)/2-'Forecasting sheet'!$B$7,($D107-'Forecasting sheet'!$B$9+'Forecasting sheet'!$B$7)/2-'Forecasting sheet'!$B$7))</f>
        <v>6</v>
      </c>
      <c r="Q107" s="2">
        <f t="shared" si="10"/>
        <v>81</v>
      </c>
      <c r="R107" s="2">
        <f>SUM(P$2:P107)</f>
        <v>78</v>
      </c>
      <c r="S107" s="2">
        <f>SUM(Q$2:Q107)</f>
        <v>1021.2416666666668</v>
      </c>
      <c r="V107" s="3">
        <f>IF($A107&gt;'Forecasting sheet'!$B$13,IF($A107&lt;'Forecasting sheet'!$B$15,IF($D107&lt;'Forecasting sheet'!$B$16+'Forecasting sheet'!$B$17,'Forecasting sheet'!$B$16+'Forecasting sheet'!$B$17,'Local weather Data'!$D107),'Local weather Data'!$D107),$D107)</f>
        <v>65</v>
      </c>
      <c r="W107" s="3">
        <f>IF($A107&gt;'Forecasting sheet'!$B$13,IF($A107&lt;'Forecasting sheet'!$B$15,IF($E107&lt;'Forecasting sheet'!$B$16,'Forecasting sheet'!$B$16,'Local weather Data'!$E107),$E107),$E107)</f>
        <v>60</v>
      </c>
      <c r="X107" s="4">
        <f>IF($V107-'Forecasting sheet'!$B$7&lt;0,0,IF($W107&gt;'Forecasting sheet'!$B$7,($V107+$W107)/2-'Forecasting sheet'!$B$7,($V107+'Forecasting sheet'!$B$7)/2-'Forecasting sheet'!$B$7))</f>
        <v>22.5</v>
      </c>
      <c r="Y107" s="2">
        <f t="shared" si="7"/>
        <v>303.75</v>
      </c>
      <c r="Z107" s="2">
        <f>SUM(X$2:X107)</f>
        <v>417.5</v>
      </c>
      <c r="AA107" s="2">
        <f>SUM(Y$2:Y107)</f>
        <v>5438.3583333333336</v>
      </c>
      <c r="AD107" s="3">
        <f>IF($A107&gt;'Forecasting sheet'!$B$13,IF($A107&lt;'Forecasting sheet'!$B$15,IF($D107+'Forecasting sheet'!$B$9&lt;'Forecasting sheet'!$B$16+'Forecasting sheet'!$B$17,'Forecasting sheet'!$B$16+'Forecasting sheet'!$B$17,'Local weather Data'!$D107+'Forecasting sheet'!$B$9),'Local weather Data'!$D107+'Forecasting sheet'!$B$9),$D107+'Forecasting sheet'!$B$9)</f>
        <v>65</v>
      </c>
      <c r="AE107" s="3">
        <f>IF($A107&gt;'Forecasting sheet'!$B$13,IF($A107&lt;'Forecasting sheet'!$B$15,IF($E107+'Forecasting sheet'!$B$9&lt;'Forecasting sheet'!$B$16,'Forecasting sheet'!$B$16,'Local weather Data'!$E107+'Forecasting sheet'!$B$9),$E107+'Forecasting sheet'!$B$9),$E107+'Forecasting sheet'!$B$9)</f>
        <v>60</v>
      </c>
      <c r="AF107" s="4">
        <f>IF($AD107-'Forecasting sheet'!$B$7&lt;0,0,IF($AE107&gt;'Forecasting sheet'!$B$7,($AD107+$AE107)/2-'Forecasting sheet'!$B$7,($AD107+'Forecasting sheet'!$B$7)/2-'Forecasting sheet'!$B$7))</f>
        <v>22.5</v>
      </c>
      <c r="AG107" s="2">
        <f t="shared" si="8"/>
        <v>303.75</v>
      </c>
      <c r="AH107" s="2">
        <f>SUM(AF$2:AF107)</f>
        <v>498.5</v>
      </c>
      <c r="AI107" s="2">
        <f>SUM(AG$2:AG107)</f>
        <v>6403.3666666666668</v>
      </c>
    </row>
    <row r="108" spans="1:35" x14ac:dyDescent="0.25">
      <c r="A108" s="5">
        <v>41015</v>
      </c>
      <c r="B108">
        <v>107</v>
      </c>
      <c r="C108" s="52">
        <v>13.533333333333333</v>
      </c>
      <c r="D108" s="53">
        <v>57</v>
      </c>
      <c r="E108" s="53">
        <v>33</v>
      </c>
      <c r="F108" s="4">
        <f>IF(D108-'Forecasting sheet'!$B$7&lt;0,0,IF(E108&gt;'Forecasting sheet'!$B$7,(D108+E108)/2-'Forecasting sheet'!$B$7,(D108+'Forecasting sheet'!$B$7)/2-'Forecasting sheet'!$B$7))</f>
        <v>8.5</v>
      </c>
      <c r="G108" s="2">
        <f t="shared" si="11"/>
        <v>115.03333333333333</v>
      </c>
      <c r="H108" s="2">
        <f>SUM(F$2:F108)</f>
        <v>171.5</v>
      </c>
      <c r="I108" s="2">
        <f>SUM(G$2:G108)</f>
        <v>2213.9500000000003</v>
      </c>
      <c r="K108" s="4">
        <f>IF($D108+'Forecasting sheet'!$B$9-'Forecasting sheet'!$B$7&lt;0,0,IF($E108+'Forecasting sheet'!$B$9&gt;'Forecasting sheet'!$B$7,($D108+'Forecasting sheet'!$B$9+$E108+'Forecasting sheet'!$B$9)/2-'Forecasting sheet'!$B$7,($D108+'Forecasting sheet'!$B$9+'Forecasting sheet'!$B$7)/2-'Forecasting sheet'!$B$7))</f>
        <v>11</v>
      </c>
      <c r="L108" s="2">
        <f t="shared" si="9"/>
        <v>148.86666666666667</v>
      </c>
      <c r="M108" s="2">
        <f>SUM(K$2:K108)</f>
        <v>295</v>
      </c>
      <c r="N108" s="2">
        <f>SUM(L$2:L108)</f>
        <v>3738.25</v>
      </c>
      <c r="P108" s="4">
        <f>IF($D108-'Forecasting sheet'!$B$9-'Forecasting sheet'!$B$7&lt;0,0,IF($E108-'Forecasting sheet'!$B$9&gt;'Forecasting sheet'!$B$7,($D108-'Forecasting sheet'!$B$9+$E108-'Forecasting sheet'!$B$9)/2-'Forecasting sheet'!$B$7,($D108-'Forecasting sheet'!$B$9+'Forecasting sheet'!$B$7)/2-'Forecasting sheet'!$B$7))</f>
        <v>6</v>
      </c>
      <c r="Q108" s="2">
        <f t="shared" si="10"/>
        <v>81.2</v>
      </c>
      <c r="R108" s="2">
        <f>SUM(P$2:P108)</f>
        <v>84</v>
      </c>
      <c r="S108" s="2">
        <f>SUM(Q$2:Q108)</f>
        <v>1102.4416666666668</v>
      </c>
      <c r="V108" s="3">
        <f>IF($A108&gt;'Forecasting sheet'!$B$13,IF($A108&lt;'Forecasting sheet'!$B$15,IF($D108&lt;'Forecasting sheet'!$B$16+'Forecasting sheet'!$B$17,'Forecasting sheet'!$B$16+'Forecasting sheet'!$B$17,'Local weather Data'!$D108),'Local weather Data'!$D108),$D108)</f>
        <v>65</v>
      </c>
      <c r="W108" s="3">
        <f>IF($A108&gt;'Forecasting sheet'!$B$13,IF($A108&lt;'Forecasting sheet'!$B$15,IF($E108&lt;'Forecasting sheet'!$B$16,'Forecasting sheet'!$B$16,'Local weather Data'!$E108),$E108),$E108)</f>
        <v>60</v>
      </c>
      <c r="X108" s="4">
        <f>IF($V108-'Forecasting sheet'!$B$7&lt;0,0,IF($W108&gt;'Forecasting sheet'!$B$7,($V108+$W108)/2-'Forecasting sheet'!$B$7,($V108+'Forecasting sheet'!$B$7)/2-'Forecasting sheet'!$B$7))</f>
        <v>22.5</v>
      </c>
      <c r="Y108" s="2">
        <f t="shared" si="7"/>
        <v>304.5</v>
      </c>
      <c r="Z108" s="2">
        <f>SUM(X$2:X108)</f>
        <v>440</v>
      </c>
      <c r="AA108" s="2">
        <f>SUM(Y$2:Y108)</f>
        <v>5742.8583333333336</v>
      </c>
      <c r="AD108" s="3">
        <f>IF($A108&gt;'Forecasting sheet'!$B$13,IF($A108&lt;'Forecasting sheet'!$B$15,IF($D108+'Forecasting sheet'!$B$9&lt;'Forecasting sheet'!$B$16+'Forecasting sheet'!$B$17,'Forecasting sheet'!$B$16+'Forecasting sheet'!$B$17,'Local weather Data'!$D108+'Forecasting sheet'!$B$9),'Local weather Data'!$D108+'Forecasting sheet'!$B$9),$D108+'Forecasting sheet'!$B$9)</f>
        <v>65</v>
      </c>
      <c r="AE108" s="3">
        <f>IF($A108&gt;'Forecasting sheet'!$B$13,IF($A108&lt;'Forecasting sheet'!$B$15,IF($E108+'Forecasting sheet'!$B$9&lt;'Forecasting sheet'!$B$16,'Forecasting sheet'!$B$16,'Local weather Data'!$E108+'Forecasting sheet'!$B$9),$E108+'Forecasting sheet'!$B$9),$E108+'Forecasting sheet'!$B$9)</f>
        <v>60</v>
      </c>
      <c r="AF108" s="4">
        <f>IF($AD108-'Forecasting sheet'!$B$7&lt;0,0,IF($AE108&gt;'Forecasting sheet'!$B$7,($AD108+$AE108)/2-'Forecasting sheet'!$B$7,($AD108+'Forecasting sheet'!$B$7)/2-'Forecasting sheet'!$B$7))</f>
        <v>22.5</v>
      </c>
      <c r="AG108" s="2">
        <f t="shared" si="8"/>
        <v>304.5</v>
      </c>
      <c r="AH108" s="2">
        <f>SUM(AF$2:AF108)</f>
        <v>521</v>
      </c>
      <c r="AI108" s="2">
        <f>SUM(AG$2:AG108)</f>
        <v>6707.8666666666668</v>
      </c>
    </row>
    <row r="109" spans="1:35" x14ac:dyDescent="0.25">
      <c r="A109" s="5">
        <v>41016</v>
      </c>
      <c r="B109">
        <v>108</v>
      </c>
      <c r="C109" s="52">
        <v>13.6</v>
      </c>
      <c r="D109" s="53">
        <v>58</v>
      </c>
      <c r="E109" s="53">
        <v>34</v>
      </c>
      <c r="F109" s="4">
        <f>IF(D109-'Forecasting sheet'!$B$7&lt;0,0,IF(E109&gt;'Forecasting sheet'!$B$7,(D109+E109)/2-'Forecasting sheet'!$B$7,(D109+'Forecasting sheet'!$B$7)/2-'Forecasting sheet'!$B$7))</f>
        <v>9</v>
      </c>
      <c r="G109" s="2">
        <f t="shared" si="11"/>
        <v>122.39999999999999</v>
      </c>
      <c r="H109" s="2">
        <f>SUM(F$2:F109)</f>
        <v>180.5</v>
      </c>
      <c r="I109" s="2">
        <f>SUM(G$2:G109)</f>
        <v>2336.3500000000004</v>
      </c>
      <c r="K109" s="4">
        <f>IF($D109+'Forecasting sheet'!$B$9-'Forecasting sheet'!$B$7&lt;0,0,IF($E109+'Forecasting sheet'!$B$9&gt;'Forecasting sheet'!$B$7,($D109+'Forecasting sheet'!$B$9+$E109+'Forecasting sheet'!$B$9)/2-'Forecasting sheet'!$B$7,($D109+'Forecasting sheet'!$B$9+'Forecasting sheet'!$B$7)/2-'Forecasting sheet'!$B$7))</f>
        <v>11.5</v>
      </c>
      <c r="L109" s="2">
        <f t="shared" si="9"/>
        <v>156.4</v>
      </c>
      <c r="M109" s="2">
        <f>SUM(K$2:K109)</f>
        <v>306.5</v>
      </c>
      <c r="N109" s="2">
        <f>SUM(L$2:L109)</f>
        <v>3894.65</v>
      </c>
      <c r="P109" s="4">
        <f>IF($D109-'Forecasting sheet'!$B$9-'Forecasting sheet'!$B$7&lt;0,0,IF($E109-'Forecasting sheet'!$B$9&gt;'Forecasting sheet'!$B$7,($D109-'Forecasting sheet'!$B$9+$E109-'Forecasting sheet'!$B$9)/2-'Forecasting sheet'!$B$7,($D109-'Forecasting sheet'!$B$9+'Forecasting sheet'!$B$7)/2-'Forecasting sheet'!$B$7))</f>
        <v>6.5</v>
      </c>
      <c r="Q109" s="2">
        <f t="shared" si="10"/>
        <v>88.399999999999991</v>
      </c>
      <c r="R109" s="2">
        <f>SUM(P$2:P109)</f>
        <v>90.5</v>
      </c>
      <c r="S109" s="2">
        <f>SUM(Q$2:Q109)</f>
        <v>1190.8416666666669</v>
      </c>
      <c r="V109" s="3">
        <f>IF($A109&gt;'Forecasting sheet'!$B$13,IF($A109&lt;'Forecasting sheet'!$B$15,IF($D109&lt;'Forecasting sheet'!$B$16+'Forecasting sheet'!$B$17,'Forecasting sheet'!$B$16+'Forecasting sheet'!$B$17,'Local weather Data'!$D109),'Local weather Data'!$D109),$D109)</f>
        <v>65</v>
      </c>
      <c r="W109" s="3">
        <f>IF($A109&gt;'Forecasting sheet'!$B$13,IF($A109&lt;'Forecasting sheet'!$B$15,IF($E109&lt;'Forecasting sheet'!$B$16,'Forecasting sheet'!$B$16,'Local weather Data'!$E109),$E109),$E109)</f>
        <v>60</v>
      </c>
      <c r="X109" s="4">
        <f>IF($V109-'Forecasting sheet'!$B$7&lt;0,0,IF($W109&gt;'Forecasting sheet'!$B$7,($V109+$W109)/2-'Forecasting sheet'!$B$7,($V109+'Forecasting sheet'!$B$7)/2-'Forecasting sheet'!$B$7))</f>
        <v>22.5</v>
      </c>
      <c r="Y109" s="2">
        <f t="shared" si="7"/>
        <v>306</v>
      </c>
      <c r="Z109" s="2">
        <f>SUM(X$2:X109)</f>
        <v>462.5</v>
      </c>
      <c r="AA109" s="2">
        <f>SUM(Y$2:Y109)</f>
        <v>6048.8583333333336</v>
      </c>
      <c r="AD109" s="3">
        <f>IF($A109&gt;'Forecasting sheet'!$B$13,IF($A109&lt;'Forecasting sheet'!$B$15,IF($D109+'Forecasting sheet'!$B$9&lt;'Forecasting sheet'!$B$16+'Forecasting sheet'!$B$17,'Forecasting sheet'!$B$16+'Forecasting sheet'!$B$17,'Local weather Data'!$D109+'Forecasting sheet'!$B$9),'Local weather Data'!$D109+'Forecasting sheet'!$B$9),$D109+'Forecasting sheet'!$B$9)</f>
        <v>65</v>
      </c>
      <c r="AE109" s="3">
        <f>IF($A109&gt;'Forecasting sheet'!$B$13,IF($A109&lt;'Forecasting sheet'!$B$15,IF($E109+'Forecasting sheet'!$B$9&lt;'Forecasting sheet'!$B$16,'Forecasting sheet'!$B$16,'Local weather Data'!$E109+'Forecasting sheet'!$B$9),$E109+'Forecasting sheet'!$B$9),$E109+'Forecasting sheet'!$B$9)</f>
        <v>60</v>
      </c>
      <c r="AF109" s="4">
        <f>IF($AD109-'Forecasting sheet'!$B$7&lt;0,0,IF($AE109&gt;'Forecasting sheet'!$B$7,($AD109+$AE109)/2-'Forecasting sheet'!$B$7,($AD109+'Forecasting sheet'!$B$7)/2-'Forecasting sheet'!$B$7))</f>
        <v>22.5</v>
      </c>
      <c r="AG109" s="2">
        <f t="shared" si="8"/>
        <v>306</v>
      </c>
      <c r="AH109" s="2">
        <f>SUM(AF$2:AF109)</f>
        <v>543.5</v>
      </c>
      <c r="AI109" s="2">
        <f>SUM(AG$2:AG109)</f>
        <v>7013.8666666666668</v>
      </c>
    </row>
    <row r="110" spans="1:35" x14ac:dyDescent="0.25">
      <c r="A110" s="5">
        <v>41017</v>
      </c>
      <c r="B110">
        <v>109</v>
      </c>
      <c r="C110" s="52">
        <v>13.649999999999999</v>
      </c>
      <c r="D110" s="53">
        <v>58</v>
      </c>
      <c r="E110" s="53">
        <v>34</v>
      </c>
      <c r="F110" s="4">
        <f>IF(D110-'Forecasting sheet'!$B$7&lt;0,0,IF(E110&gt;'Forecasting sheet'!$B$7,(D110+E110)/2-'Forecasting sheet'!$B$7,(D110+'Forecasting sheet'!$B$7)/2-'Forecasting sheet'!$B$7))</f>
        <v>9</v>
      </c>
      <c r="G110" s="2">
        <f t="shared" si="11"/>
        <v>122.85</v>
      </c>
      <c r="H110" s="2">
        <f>SUM(F$2:F110)</f>
        <v>189.5</v>
      </c>
      <c r="I110" s="2">
        <f>SUM(G$2:G110)</f>
        <v>2459.2000000000003</v>
      </c>
      <c r="K110" s="4">
        <f>IF($D110+'Forecasting sheet'!$B$9-'Forecasting sheet'!$B$7&lt;0,0,IF($E110+'Forecasting sheet'!$B$9&gt;'Forecasting sheet'!$B$7,($D110+'Forecasting sheet'!$B$9+$E110+'Forecasting sheet'!$B$9)/2-'Forecasting sheet'!$B$7,($D110+'Forecasting sheet'!$B$9+'Forecasting sheet'!$B$7)/2-'Forecasting sheet'!$B$7))</f>
        <v>11.5</v>
      </c>
      <c r="L110" s="2">
        <f t="shared" si="9"/>
        <v>156.97499999999999</v>
      </c>
      <c r="M110" s="2">
        <f>SUM(K$2:K110)</f>
        <v>318</v>
      </c>
      <c r="N110" s="2">
        <f>SUM(L$2:L110)</f>
        <v>4051.625</v>
      </c>
      <c r="P110" s="4">
        <f>IF($D110-'Forecasting sheet'!$B$9-'Forecasting sheet'!$B$7&lt;0,0,IF($E110-'Forecasting sheet'!$B$9&gt;'Forecasting sheet'!$B$7,($D110-'Forecasting sheet'!$B$9+$E110-'Forecasting sheet'!$B$9)/2-'Forecasting sheet'!$B$7,($D110-'Forecasting sheet'!$B$9+'Forecasting sheet'!$B$7)/2-'Forecasting sheet'!$B$7))</f>
        <v>6.5</v>
      </c>
      <c r="Q110" s="2">
        <f t="shared" si="10"/>
        <v>88.724999999999994</v>
      </c>
      <c r="R110" s="2">
        <f>SUM(P$2:P110)</f>
        <v>97</v>
      </c>
      <c r="S110" s="2">
        <f>SUM(Q$2:Q110)</f>
        <v>1279.5666666666668</v>
      </c>
      <c r="V110" s="3">
        <f>IF($A110&gt;'Forecasting sheet'!$B$13,IF($A110&lt;'Forecasting sheet'!$B$15,IF($D110&lt;'Forecasting sheet'!$B$16+'Forecasting sheet'!$B$17,'Forecasting sheet'!$B$16+'Forecasting sheet'!$B$17,'Local weather Data'!$D110),'Local weather Data'!$D110),$D110)</f>
        <v>65</v>
      </c>
      <c r="W110" s="3">
        <f>IF($A110&gt;'Forecasting sheet'!$B$13,IF($A110&lt;'Forecasting sheet'!$B$15,IF($E110&lt;'Forecasting sheet'!$B$16,'Forecasting sheet'!$B$16,'Local weather Data'!$E110),$E110),$E110)</f>
        <v>60</v>
      </c>
      <c r="X110" s="4">
        <f>IF($V110-'Forecasting sheet'!$B$7&lt;0,0,IF($W110&gt;'Forecasting sheet'!$B$7,($V110+$W110)/2-'Forecasting sheet'!$B$7,($V110+'Forecasting sheet'!$B$7)/2-'Forecasting sheet'!$B$7))</f>
        <v>22.5</v>
      </c>
      <c r="Y110" s="2">
        <f t="shared" si="7"/>
        <v>307.12499999999994</v>
      </c>
      <c r="Z110" s="2">
        <f>SUM(X$2:X110)</f>
        <v>485</v>
      </c>
      <c r="AA110" s="2">
        <f>SUM(Y$2:Y110)</f>
        <v>6355.9833333333336</v>
      </c>
      <c r="AD110" s="3">
        <f>IF($A110&gt;'Forecasting sheet'!$B$13,IF($A110&lt;'Forecasting sheet'!$B$15,IF($D110+'Forecasting sheet'!$B$9&lt;'Forecasting sheet'!$B$16+'Forecasting sheet'!$B$17,'Forecasting sheet'!$B$16+'Forecasting sheet'!$B$17,'Local weather Data'!$D110+'Forecasting sheet'!$B$9),'Local weather Data'!$D110+'Forecasting sheet'!$B$9),$D110+'Forecasting sheet'!$B$9)</f>
        <v>65</v>
      </c>
      <c r="AE110" s="3">
        <f>IF($A110&gt;'Forecasting sheet'!$B$13,IF($A110&lt;'Forecasting sheet'!$B$15,IF($E110+'Forecasting sheet'!$B$9&lt;'Forecasting sheet'!$B$16,'Forecasting sheet'!$B$16,'Local weather Data'!$E110+'Forecasting sheet'!$B$9),$E110+'Forecasting sheet'!$B$9),$E110+'Forecasting sheet'!$B$9)</f>
        <v>60</v>
      </c>
      <c r="AF110" s="4">
        <f>IF($AD110-'Forecasting sheet'!$B$7&lt;0,0,IF($AE110&gt;'Forecasting sheet'!$B$7,($AD110+$AE110)/2-'Forecasting sheet'!$B$7,($AD110+'Forecasting sheet'!$B$7)/2-'Forecasting sheet'!$B$7))</f>
        <v>22.5</v>
      </c>
      <c r="AG110" s="2">
        <f t="shared" si="8"/>
        <v>307.12499999999994</v>
      </c>
      <c r="AH110" s="2">
        <f>SUM(AF$2:AF110)</f>
        <v>566</v>
      </c>
      <c r="AI110" s="2">
        <f>SUM(AG$2:AG110)</f>
        <v>7320.9916666666668</v>
      </c>
    </row>
    <row r="111" spans="1:35" x14ac:dyDescent="0.25">
      <c r="A111" s="5">
        <v>41018</v>
      </c>
      <c r="B111">
        <v>110</v>
      </c>
      <c r="C111" s="52">
        <v>13.683333333333334</v>
      </c>
      <c r="D111" s="53">
        <v>59</v>
      </c>
      <c r="E111" s="53">
        <v>34</v>
      </c>
      <c r="F111" s="4">
        <f>IF(D111-'Forecasting sheet'!$B$7&lt;0,0,IF(E111&gt;'Forecasting sheet'!$B$7,(D111+E111)/2-'Forecasting sheet'!$B$7,(D111+'Forecasting sheet'!$B$7)/2-'Forecasting sheet'!$B$7))</f>
        <v>9.5</v>
      </c>
      <c r="G111" s="2">
        <f t="shared" si="11"/>
        <v>129.99166666666667</v>
      </c>
      <c r="H111" s="2">
        <f>SUM(F$2:F111)</f>
        <v>199</v>
      </c>
      <c r="I111" s="2">
        <f>SUM(G$2:G111)</f>
        <v>2589.1916666666671</v>
      </c>
      <c r="K111" s="4">
        <f>IF($D111+'Forecasting sheet'!$B$9-'Forecasting sheet'!$B$7&lt;0,0,IF($E111+'Forecasting sheet'!$B$9&gt;'Forecasting sheet'!$B$7,($D111+'Forecasting sheet'!$B$9+$E111+'Forecasting sheet'!$B$9)/2-'Forecasting sheet'!$B$7,($D111+'Forecasting sheet'!$B$9+'Forecasting sheet'!$B$7)/2-'Forecasting sheet'!$B$7))</f>
        <v>12</v>
      </c>
      <c r="L111" s="2">
        <f t="shared" si="9"/>
        <v>164.2</v>
      </c>
      <c r="M111" s="2">
        <f>SUM(K$2:K111)</f>
        <v>330</v>
      </c>
      <c r="N111" s="2">
        <f>SUM(L$2:L111)</f>
        <v>4215.8249999999998</v>
      </c>
      <c r="P111" s="4">
        <f>IF($D111-'Forecasting sheet'!$B$9-'Forecasting sheet'!$B$7&lt;0,0,IF($E111-'Forecasting sheet'!$B$9&gt;'Forecasting sheet'!$B$7,($D111-'Forecasting sheet'!$B$9+$E111-'Forecasting sheet'!$B$9)/2-'Forecasting sheet'!$B$7,($D111-'Forecasting sheet'!$B$9+'Forecasting sheet'!$B$7)/2-'Forecasting sheet'!$B$7))</f>
        <v>7</v>
      </c>
      <c r="Q111" s="2">
        <f t="shared" si="10"/>
        <v>95.783333333333331</v>
      </c>
      <c r="R111" s="2">
        <f>SUM(P$2:P111)</f>
        <v>104</v>
      </c>
      <c r="S111" s="2">
        <f>SUM(Q$2:Q111)</f>
        <v>1375.3500000000001</v>
      </c>
      <c r="V111" s="3">
        <f>IF($A111&gt;'Forecasting sheet'!$B$13,IF($A111&lt;'Forecasting sheet'!$B$15,IF($D111&lt;'Forecasting sheet'!$B$16+'Forecasting sheet'!$B$17,'Forecasting sheet'!$B$16+'Forecasting sheet'!$B$17,'Local weather Data'!$D111),'Local weather Data'!$D111),$D111)</f>
        <v>65</v>
      </c>
      <c r="W111" s="3">
        <f>IF($A111&gt;'Forecasting sheet'!$B$13,IF($A111&lt;'Forecasting sheet'!$B$15,IF($E111&lt;'Forecasting sheet'!$B$16,'Forecasting sheet'!$B$16,'Local weather Data'!$E111),$E111),$E111)</f>
        <v>60</v>
      </c>
      <c r="X111" s="4">
        <f>IF($V111-'Forecasting sheet'!$B$7&lt;0,0,IF($W111&gt;'Forecasting sheet'!$B$7,($V111+$W111)/2-'Forecasting sheet'!$B$7,($V111+'Forecasting sheet'!$B$7)/2-'Forecasting sheet'!$B$7))</f>
        <v>22.5</v>
      </c>
      <c r="Y111" s="2">
        <f t="shared" si="7"/>
        <v>307.875</v>
      </c>
      <c r="Z111" s="2">
        <f>SUM(X$2:X111)</f>
        <v>507.5</v>
      </c>
      <c r="AA111" s="2">
        <f>SUM(Y$2:Y111)</f>
        <v>6663.8583333333336</v>
      </c>
      <c r="AD111" s="3">
        <f>IF($A111&gt;'Forecasting sheet'!$B$13,IF($A111&lt;'Forecasting sheet'!$B$15,IF($D111+'Forecasting sheet'!$B$9&lt;'Forecasting sheet'!$B$16+'Forecasting sheet'!$B$17,'Forecasting sheet'!$B$16+'Forecasting sheet'!$B$17,'Local weather Data'!$D111+'Forecasting sheet'!$B$9),'Local weather Data'!$D111+'Forecasting sheet'!$B$9),$D111+'Forecasting sheet'!$B$9)</f>
        <v>65</v>
      </c>
      <c r="AE111" s="3">
        <f>IF($A111&gt;'Forecasting sheet'!$B$13,IF($A111&lt;'Forecasting sheet'!$B$15,IF($E111+'Forecasting sheet'!$B$9&lt;'Forecasting sheet'!$B$16,'Forecasting sheet'!$B$16,'Local weather Data'!$E111+'Forecasting sheet'!$B$9),$E111+'Forecasting sheet'!$B$9),$E111+'Forecasting sheet'!$B$9)</f>
        <v>60</v>
      </c>
      <c r="AF111" s="4">
        <f>IF($AD111-'Forecasting sheet'!$B$7&lt;0,0,IF($AE111&gt;'Forecasting sheet'!$B$7,($AD111+$AE111)/2-'Forecasting sheet'!$B$7,($AD111+'Forecasting sheet'!$B$7)/2-'Forecasting sheet'!$B$7))</f>
        <v>22.5</v>
      </c>
      <c r="AG111" s="2">
        <f t="shared" si="8"/>
        <v>307.875</v>
      </c>
      <c r="AH111" s="2">
        <f>SUM(AF$2:AF111)</f>
        <v>588.5</v>
      </c>
      <c r="AI111" s="2">
        <f>SUM(AG$2:AG111)</f>
        <v>7628.8666666666668</v>
      </c>
    </row>
    <row r="112" spans="1:35" x14ac:dyDescent="0.25">
      <c r="A112" s="5">
        <v>41019</v>
      </c>
      <c r="B112">
        <v>111</v>
      </c>
      <c r="C112" s="52">
        <v>13.733333333333334</v>
      </c>
      <c r="D112" s="53">
        <v>59</v>
      </c>
      <c r="E112" s="53">
        <v>35</v>
      </c>
      <c r="F112" s="4">
        <f>IF(D112-'Forecasting sheet'!$B$7&lt;0,0,IF(E112&gt;'Forecasting sheet'!$B$7,(D112+E112)/2-'Forecasting sheet'!$B$7,(D112+'Forecasting sheet'!$B$7)/2-'Forecasting sheet'!$B$7))</f>
        <v>9.5</v>
      </c>
      <c r="G112" s="2">
        <f t="shared" si="11"/>
        <v>130.46666666666667</v>
      </c>
      <c r="H112" s="2">
        <f>SUM(F$2:F112)</f>
        <v>208.5</v>
      </c>
      <c r="I112" s="2">
        <f>SUM(G$2:G112)</f>
        <v>2719.6583333333338</v>
      </c>
      <c r="K112" s="4">
        <f>IF($D112+'Forecasting sheet'!$B$9-'Forecasting sheet'!$B$7&lt;0,0,IF($E112+'Forecasting sheet'!$B$9&gt;'Forecasting sheet'!$B$7,($D112+'Forecasting sheet'!$B$9+$E112+'Forecasting sheet'!$B$9)/2-'Forecasting sheet'!$B$7,($D112+'Forecasting sheet'!$B$9+'Forecasting sheet'!$B$7)/2-'Forecasting sheet'!$B$7))</f>
        <v>12</v>
      </c>
      <c r="L112" s="2">
        <f t="shared" si="9"/>
        <v>164.8</v>
      </c>
      <c r="M112" s="2">
        <f>SUM(K$2:K112)</f>
        <v>342</v>
      </c>
      <c r="N112" s="2">
        <f>SUM(L$2:L112)</f>
        <v>4380.625</v>
      </c>
      <c r="P112" s="4">
        <f>IF($D112-'Forecasting sheet'!$B$9-'Forecasting sheet'!$B$7&lt;0,0,IF($E112-'Forecasting sheet'!$B$9&gt;'Forecasting sheet'!$B$7,($D112-'Forecasting sheet'!$B$9+$E112-'Forecasting sheet'!$B$9)/2-'Forecasting sheet'!$B$7,($D112-'Forecasting sheet'!$B$9+'Forecasting sheet'!$B$7)/2-'Forecasting sheet'!$B$7))</f>
        <v>7</v>
      </c>
      <c r="Q112" s="2">
        <f t="shared" si="10"/>
        <v>96.13333333333334</v>
      </c>
      <c r="R112" s="2">
        <f>SUM(P$2:P112)</f>
        <v>111</v>
      </c>
      <c r="S112" s="2">
        <f>SUM(Q$2:Q112)</f>
        <v>1471.4833333333336</v>
      </c>
      <c r="V112" s="3">
        <f>IF($A112&gt;'Forecasting sheet'!$B$13,IF($A112&lt;'Forecasting sheet'!$B$15,IF($D112&lt;'Forecasting sheet'!$B$16+'Forecasting sheet'!$B$17,'Forecasting sheet'!$B$16+'Forecasting sheet'!$B$17,'Local weather Data'!$D112),'Local weather Data'!$D112),$D112)</f>
        <v>65</v>
      </c>
      <c r="W112" s="3">
        <f>IF($A112&gt;'Forecasting sheet'!$B$13,IF($A112&lt;'Forecasting sheet'!$B$15,IF($E112&lt;'Forecasting sheet'!$B$16,'Forecasting sheet'!$B$16,'Local weather Data'!$E112),$E112),$E112)</f>
        <v>60</v>
      </c>
      <c r="X112" s="4">
        <f>IF($V112-'Forecasting sheet'!$B$7&lt;0,0,IF($W112&gt;'Forecasting sheet'!$B$7,($V112+$W112)/2-'Forecasting sheet'!$B$7,($V112+'Forecasting sheet'!$B$7)/2-'Forecasting sheet'!$B$7))</f>
        <v>22.5</v>
      </c>
      <c r="Y112" s="2">
        <f t="shared" si="7"/>
        <v>309</v>
      </c>
      <c r="Z112" s="2">
        <f>SUM(X$2:X112)</f>
        <v>530</v>
      </c>
      <c r="AA112" s="2">
        <f>SUM(Y$2:Y112)</f>
        <v>6972.8583333333336</v>
      </c>
      <c r="AD112" s="3">
        <f>IF($A112&gt;'Forecasting sheet'!$B$13,IF($A112&lt;'Forecasting sheet'!$B$15,IF($D112+'Forecasting sheet'!$B$9&lt;'Forecasting sheet'!$B$16+'Forecasting sheet'!$B$17,'Forecasting sheet'!$B$16+'Forecasting sheet'!$B$17,'Local weather Data'!$D112+'Forecasting sheet'!$B$9),'Local weather Data'!$D112+'Forecasting sheet'!$B$9),$D112+'Forecasting sheet'!$B$9)</f>
        <v>65</v>
      </c>
      <c r="AE112" s="3">
        <f>IF($A112&gt;'Forecasting sheet'!$B$13,IF($A112&lt;'Forecasting sheet'!$B$15,IF($E112+'Forecasting sheet'!$B$9&lt;'Forecasting sheet'!$B$16,'Forecasting sheet'!$B$16,'Local weather Data'!$E112+'Forecasting sheet'!$B$9),$E112+'Forecasting sheet'!$B$9),$E112+'Forecasting sheet'!$B$9)</f>
        <v>60</v>
      </c>
      <c r="AF112" s="4">
        <f>IF($AD112-'Forecasting sheet'!$B$7&lt;0,0,IF($AE112&gt;'Forecasting sheet'!$B$7,($AD112+$AE112)/2-'Forecasting sheet'!$B$7,($AD112+'Forecasting sheet'!$B$7)/2-'Forecasting sheet'!$B$7))</f>
        <v>22.5</v>
      </c>
      <c r="AG112" s="2">
        <f t="shared" si="8"/>
        <v>309</v>
      </c>
      <c r="AH112" s="2">
        <f>SUM(AF$2:AF112)</f>
        <v>611</v>
      </c>
      <c r="AI112" s="2">
        <f>SUM(AG$2:AG112)</f>
        <v>7937.8666666666668</v>
      </c>
    </row>
    <row r="113" spans="1:35" x14ac:dyDescent="0.25">
      <c r="A113" s="5">
        <v>41020</v>
      </c>
      <c r="B113">
        <v>112</v>
      </c>
      <c r="C113" s="52">
        <v>13.766666666666666</v>
      </c>
      <c r="D113" s="53">
        <v>60</v>
      </c>
      <c r="E113" s="53">
        <v>35</v>
      </c>
      <c r="F113" s="4">
        <f>IF(D113-'Forecasting sheet'!$B$7&lt;0,0,IF(E113&gt;'Forecasting sheet'!$B$7,(D113+E113)/2-'Forecasting sheet'!$B$7,(D113+'Forecasting sheet'!$B$7)/2-'Forecasting sheet'!$B$7))</f>
        <v>10</v>
      </c>
      <c r="G113" s="2">
        <f t="shared" si="11"/>
        <v>137.66666666666666</v>
      </c>
      <c r="H113" s="2">
        <f>SUM(F$2:F113)</f>
        <v>218.5</v>
      </c>
      <c r="I113" s="2">
        <f>SUM(G$2:G113)</f>
        <v>2857.3250000000003</v>
      </c>
      <c r="K113" s="4">
        <f>IF($D113+'Forecasting sheet'!$B$9-'Forecasting sheet'!$B$7&lt;0,0,IF($E113+'Forecasting sheet'!$B$9&gt;'Forecasting sheet'!$B$7,($D113+'Forecasting sheet'!$B$9+$E113+'Forecasting sheet'!$B$9)/2-'Forecasting sheet'!$B$7,($D113+'Forecasting sheet'!$B$9+'Forecasting sheet'!$B$7)/2-'Forecasting sheet'!$B$7))</f>
        <v>12.5</v>
      </c>
      <c r="L113" s="2">
        <f t="shared" si="9"/>
        <v>172.08333333333331</v>
      </c>
      <c r="M113" s="2">
        <f>SUM(K$2:K113)</f>
        <v>354.5</v>
      </c>
      <c r="N113" s="2">
        <f>SUM(L$2:L113)</f>
        <v>4552.708333333333</v>
      </c>
      <c r="P113" s="4">
        <f>IF($D113-'Forecasting sheet'!$B$9-'Forecasting sheet'!$B$7&lt;0,0,IF($E113-'Forecasting sheet'!$B$9&gt;'Forecasting sheet'!$B$7,($D113-'Forecasting sheet'!$B$9+$E113-'Forecasting sheet'!$B$9)/2-'Forecasting sheet'!$B$7,($D113-'Forecasting sheet'!$B$9+'Forecasting sheet'!$B$7)/2-'Forecasting sheet'!$B$7))</f>
        <v>7.5</v>
      </c>
      <c r="Q113" s="2">
        <f t="shared" si="10"/>
        <v>103.25</v>
      </c>
      <c r="R113" s="2">
        <f>SUM(P$2:P113)</f>
        <v>118.5</v>
      </c>
      <c r="S113" s="2">
        <f>SUM(Q$2:Q113)</f>
        <v>1574.7333333333336</v>
      </c>
      <c r="V113" s="3">
        <f>IF($A113&gt;'Forecasting sheet'!$B$13,IF($A113&lt;'Forecasting sheet'!$B$15,IF($D113&lt;'Forecasting sheet'!$B$16+'Forecasting sheet'!$B$17,'Forecasting sheet'!$B$16+'Forecasting sheet'!$B$17,'Local weather Data'!$D113),'Local weather Data'!$D113),$D113)</f>
        <v>65</v>
      </c>
      <c r="W113" s="3">
        <f>IF($A113&gt;'Forecasting sheet'!$B$13,IF($A113&lt;'Forecasting sheet'!$B$15,IF($E113&lt;'Forecasting sheet'!$B$16,'Forecasting sheet'!$B$16,'Local weather Data'!$E113),$E113),$E113)</f>
        <v>60</v>
      </c>
      <c r="X113" s="4">
        <f>IF($V113-'Forecasting sheet'!$B$7&lt;0,0,IF($W113&gt;'Forecasting sheet'!$B$7,($V113+$W113)/2-'Forecasting sheet'!$B$7,($V113+'Forecasting sheet'!$B$7)/2-'Forecasting sheet'!$B$7))</f>
        <v>22.5</v>
      </c>
      <c r="Y113" s="2">
        <f t="shared" si="7"/>
        <v>309.75</v>
      </c>
      <c r="Z113" s="2">
        <f>SUM(X$2:X113)</f>
        <v>552.5</v>
      </c>
      <c r="AA113" s="2">
        <f>SUM(Y$2:Y113)</f>
        <v>7282.6083333333336</v>
      </c>
      <c r="AD113" s="3">
        <f>IF($A113&gt;'Forecasting sheet'!$B$13,IF($A113&lt;'Forecasting sheet'!$B$15,IF($D113+'Forecasting sheet'!$B$9&lt;'Forecasting sheet'!$B$16+'Forecasting sheet'!$B$17,'Forecasting sheet'!$B$16+'Forecasting sheet'!$B$17,'Local weather Data'!$D113+'Forecasting sheet'!$B$9),'Local weather Data'!$D113+'Forecasting sheet'!$B$9),$D113+'Forecasting sheet'!$B$9)</f>
        <v>65</v>
      </c>
      <c r="AE113" s="3">
        <f>IF($A113&gt;'Forecasting sheet'!$B$13,IF($A113&lt;'Forecasting sheet'!$B$15,IF($E113+'Forecasting sheet'!$B$9&lt;'Forecasting sheet'!$B$16,'Forecasting sheet'!$B$16,'Local weather Data'!$E113+'Forecasting sheet'!$B$9),$E113+'Forecasting sheet'!$B$9),$E113+'Forecasting sheet'!$B$9)</f>
        <v>60</v>
      </c>
      <c r="AF113" s="4">
        <f>IF($AD113-'Forecasting sheet'!$B$7&lt;0,0,IF($AE113&gt;'Forecasting sheet'!$B$7,($AD113+$AE113)/2-'Forecasting sheet'!$B$7,($AD113+'Forecasting sheet'!$B$7)/2-'Forecasting sheet'!$B$7))</f>
        <v>22.5</v>
      </c>
      <c r="AG113" s="2">
        <f t="shared" si="8"/>
        <v>309.75</v>
      </c>
      <c r="AH113" s="2">
        <f>SUM(AF$2:AF113)</f>
        <v>633.5</v>
      </c>
      <c r="AI113" s="2">
        <f>SUM(AG$2:AG113)</f>
        <v>8247.6166666666668</v>
      </c>
    </row>
    <row r="114" spans="1:35" x14ac:dyDescent="0.25">
      <c r="A114" s="5">
        <v>41021</v>
      </c>
      <c r="B114">
        <v>113</v>
      </c>
      <c r="C114" s="52">
        <v>13.833333333333332</v>
      </c>
      <c r="D114" s="53">
        <v>60</v>
      </c>
      <c r="E114" s="53">
        <v>36</v>
      </c>
      <c r="F114" s="4">
        <f>IF(D114-'Forecasting sheet'!$B$7&lt;0,0,IF(E114&gt;'Forecasting sheet'!$B$7,(D114+E114)/2-'Forecasting sheet'!$B$7,(D114+'Forecasting sheet'!$B$7)/2-'Forecasting sheet'!$B$7))</f>
        <v>10</v>
      </c>
      <c r="G114" s="2">
        <f t="shared" si="11"/>
        <v>138.33333333333331</v>
      </c>
      <c r="H114" s="2">
        <f>SUM(F$2:F114)</f>
        <v>228.5</v>
      </c>
      <c r="I114" s="2">
        <f>SUM(G$2:G114)</f>
        <v>2995.6583333333338</v>
      </c>
      <c r="K114" s="4">
        <f>IF($D114+'Forecasting sheet'!$B$9-'Forecasting sheet'!$B$7&lt;0,0,IF($E114+'Forecasting sheet'!$B$9&gt;'Forecasting sheet'!$B$7,($D114+'Forecasting sheet'!$B$9+$E114+'Forecasting sheet'!$B$9)/2-'Forecasting sheet'!$B$7,($D114+'Forecasting sheet'!$B$9+'Forecasting sheet'!$B$7)/2-'Forecasting sheet'!$B$7))</f>
        <v>13</v>
      </c>
      <c r="L114" s="2">
        <f t="shared" si="9"/>
        <v>179.83333333333331</v>
      </c>
      <c r="M114" s="2">
        <f>SUM(K$2:K114)</f>
        <v>367.5</v>
      </c>
      <c r="N114" s="2">
        <f>SUM(L$2:L114)</f>
        <v>4732.5416666666661</v>
      </c>
      <c r="P114" s="4">
        <f>IF($D114-'Forecasting sheet'!$B$9-'Forecasting sheet'!$B$7&lt;0,0,IF($E114-'Forecasting sheet'!$B$9&gt;'Forecasting sheet'!$B$7,($D114-'Forecasting sheet'!$B$9+$E114-'Forecasting sheet'!$B$9)/2-'Forecasting sheet'!$B$7,($D114-'Forecasting sheet'!$B$9+'Forecasting sheet'!$B$7)/2-'Forecasting sheet'!$B$7))</f>
        <v>7.5</v>
      </c>
      <c r="Q114" s="2">
        <f t="shared" si="10"/>
        <v>103.74999999999999</v>
      </c>
      <c r="R114" s="2">
        <f>SUM(P$2:P114)</f>
        <v>126</v>
      </c>
      <c r="S114" s="2">
        <f>SUM(Q$2:Q114)</f>
        <v>1678.4833333333336</v>
      </c>
      <c r="V114" s="3">
        <f>IF($A114&gt;'Forecasting sheet'!$B$13,IF($A114&lt;'Forecasting sheet'!$B$15,IF($D114&lt;'Forecasting sheet'!$B$16+'Forecasting sheet'!$B$17,'Forecasting sheet'!$B$16+'Forecasting sheet'!$B$17,'Local weather Data'!$D114),'Local weather Data'!$D114),$D114)</f>
        <v>65</v>
      </c>
      <c r="W114" s="3">
        <f>IF($A114&gt;'Forecasting sheet'!$B$13,IF($A114&lt;'Forecasting sheet'!$B$15,IF($E114&lt;'Forecasting sheet'!$B$16,'Forecasting sheet'!$B$16,'Local weather Data'!$E114),$E114),$E114)</f>
        <v>60</v>
      </c>
      <c r="X114" s="4">
        <f>IF($V114-'Forecasting sheet'!$B$7&lt;0,0,IF($W114&gt;'Forecasting sheet'!$B$7,($V114+$W114)/2-'Forecasting sheet'!$B$7,($V114+'Forecasting sheet'!$B$7)/2-'Forecasting sheet'!$B$7))</f>
        <v>22.5</v>
      </c>
      <c r="Y114" s="2">
        <f t="shared" si="7"/>
        <v>311.25</v>
      </c>
      <c r="Z114" s="2">
        <f>SUM(X$2:X114)</f>
        <v>575</v>
      </c>
      <c r="AA114" s="2">
        <f>SUM(Y$2:Y114)</f>
        <v>7593.8583333333336</v>
      </c>
      <c r="AD114" s="3">
        <f>IF($A114&gt;'Forecasting sheet'!$B$13,IF($A114&lt;'Forecasting sheet'!$B$15,IF($D114+'Forecasting sheet'!$B$9&lt;'Forecasting sheet'!$B$16+'Forecasting sheet'!$B$17,'Forecasting sheet'!$B$16+'Forecasting sheet'!$B$17,'Local weather Data'!$D114+'Forecasting sheet'!$B$9),'Local weather Data'!$D114+'Forecasting sheet'!$B$9),$D114+'Forecasting sheet'!$B$9)</f>
        <v>65</v>
      </c>
      <c r="AE114" s="3">
        <f>IF($A114&gt;'Forecasting sheet'!$B$13,IF($A114&lt;'Forecasting sheet'!$B$15,IF($E114+'Forecasting sheet'!$B$9&lt;'Forecasting sheet'!$B$16,'Forecasting sheet'!$B$16,'Local weather Data'!$E114+'Forecasting sheet'!$B$9),$E114+'Forecasting sheet'!$B$9),$E114+'Forecasting sheet'!$B$9)</f>
        <v>60</v>
      </c>
      <c r="AF114" s="4">
        <f>IF($AD114-'Forecasting sheet'!$B$7&lt;0,0,IF($AE114&gt;'Forecasting sheet'!$B$7,($AD114+$AE114)/2-'Forecasting sheet'!$B$7,($AD114+'Forecasting sheet'!$B$7)/2-'Forecasting sheet'!$B$7))</f>
        <v>22.5</v>
      </c>
      <c r="AG114" s="2">
        <f t="shared" si="8"/>
        <v>311.25</v>
      </c>
      <c r="AH114" s="2">
        <f>SUM(AF$2:AF114)</f>
        <v>656</v>
      </c>
      <c r="AI114" s="2">
        <f>SUM(AG$2:AG114)</f>
        <v>8558.8666666666668</v>
      </c>
    </row>
    <row r="115" spans="1:35" x14ac:dyDescent="0.25">
      <c r="A115" s="5">
        <v>41022</v>
      </c>
      <c r="B115">
        <v>114</v>
      </c>
      <c r="C115" s="52">
        <v>13.866666666666667</v>
      </c>
      <c r="D115" s="53">
        <v>61</v>
      </c>
      <c r="E115" s="53">
        <v>36</v>
      </c>
      <c r="F115" s="4">
        <f>IF(D115-'Forecasting sheet'!$B$7&lt;0,0,IF(E115&gt;'Forecasting sheet'!$B$7,(D115+E115)/2-'Forecasting sheet'!$B$7,(D115+'Forecasting sheet'!$B$7)/2-'Forecasting sheet'!$B$7))</f>
        <v>10.5</v>
      </c>
      <c r="G115" s="2">
        <f t="shared" si="11"/>
        <v>145.6</v>
      </c>
      <c r="H115" s="2">
        <f>SUM(F$2:F115)</f>
        <v>239</v>
      </c>
      <c r="I115" s="2">
        <f>SUM(G$2:G115)</f>
        <v>3141.2583333333337</v>
      </c>
      <c r="K115" s="4">
        <f>IF($D115+'Forecasting sheet'!$B$9-'Forecasting sheet'!$B$7&lt;0,0,IF($E115+'Forecasting sheet'!$B$9&gt;'Forecasting sheet'!$B$7,($D115+'Forecasting sheet'!$B$9+$E115+'Forecasting sheet'!$B$9)/2-'Forecasting sheet'!$B$7,($D115+'Forecasting sheet'!$B$9+'Forecasting sheet'!$B$7)/2-'Forecasting sheet'!$B$7))</f>
        <v>13.5</v>
      </c>
      <c r="L115" s="2">
        <f t="shared" si="9"/>
        <v>187.20000000000002</v>
      </c>
      <c r="M115" s="2">
        <f>SUM(K$2:K115)</f>
        <v>381</v>
      </c>
      <c r="N115" s="2">
        <f>SUM(L$2:L115)</f>
        <v>4919.7416666666659</v>
      </c>
      <c r="P115" s="4">
        <f>IF($D115-'Forecasting sheet'!$B$9-'Forecasting sheet'!$B$7&lt;0,0,IF($E115-'Forecasting sheet'!$B$9&gt;'Forecasting sheet'!$B$7,($D115-'Forecasting sheet'!$B$9+$E115-'Forecasting sheet'!$B$9)/2-'Forecasting sheet'!$B$7,($D115-'Forecasting sheet'!$B$9+'Forecasting sheet'!$B$7)/2-'Forecasting sheet'!$B$7))</f>
        <v>8</v>
      </c>
      <c r="Q115" s="2">
        <f t="shared" si="10"/>
        <v>110.93333333333334</v>
      </c>
      <c r="R115" s="2">
        <f>SUM(P$2:P115)</f>
        <v>134</v>
      </c>
      <c r="S115" s="2">
        <f>SUM(Q$2:Q115)</f>
        <v>1789.416666666667</v>
      </c>
      <c r="V115" s="3">
        <f>IF($A115&gt;'Forecasting sheet'!$B$13,IF($A115&lt;'Forecasting sheet'!$B$15,IF($D115&lt;'Forecasting sheet'!$B$16+'Forecasting sheet'!$B$17,'Forecasting sheet'!$B$16+'Forecasting sheet'!$B$17,'Local weather Data'!$D115),'Local weather Data'!$D115),$D115)</f>
        <v>65</v>
      </c>
      <c r="W115" s="3">
        <f>IF($A115&gt;'Forecasting sheet'!$B$13,IF($A115&lt;'Forecasting sheet'!$B$15,IF($E115&lt;'Forecasting sheet'!$B$16,'Forecasting sheet'!$B$16,'Local weather Data'!$E115),$E115),$E115)</f>
        <v>60</v>
      </c>
      <c r="X115" s="4">
        <f>IF($V115-'Forecasting sheet'!$B$7&lt;0,0,IF($W115&gt;'Forecasting sheet'!$B$7,($V115+$W115)/2-'Forecasting sheet'!$B$7,($V115+'Forecasting sheet'!$B$7)/2-'Forecasting sheet'!$B$7))</f>
        <v>22.5</v>
      </c>
      <c r="Y115" s="2">
        <f t="shared" si="7"/>
        <v>312</v>
      </c>
      <c r="Z115" s="2">
        <f>SUM(X$2:X115)</f>
        <v>597.5</v>
      </c>
      <c r="AA115" s="2">
        <f>SUM(Y$2:Y115)</f>
        <v>7905.8583333333336</v>
      </c>
      <c r="AD115" s="3">
        <f>IF($A115&gt;'Forecasting sheet'!$B$13,IF($A115&lt;'Forecasting sheet'!$B$15,IF($D115+'Forecasting sheet'!$B$9&lt;'Forecasting sheet'!$B$16+'Forecasting sheet'!$B$17,'Forecasting sheet'!$B$16+'Forecasting sheet'!$B$17,'Local weather Data'!$D115+'Forecasting sheet'!$B$9),'Local weather Data'!$D115+'Forecasting sheet'!$B$9),$D115+'Forecasting sheet'!$B$9)</f>
        <v>66</v>
      </c>
      <c r="AE115" s="3">
        <f>IF($A115&gt;'Forecasting sheet'!$B$13,IF($A115&lt;'Forecasting sheet'!$B$15,IF($E115+'Forecasting sheet'!$B$9&lt;'Forecasting sheet'!$B$16,'Forecasting sheet'!$B$16,'Local weather Data'!$E115+'Forecasting sheet'!$B$9),$E115+'Forecasting sheet'!$B$9),$E115+'Forecasting sheet'!$B$9)</f>
        <v>60</v>
      </c>
      <c r="AF115" s="4">
        <f>IF($AD115-'Forecasting sheet'!$B$7&lt;0,0,IF($AE115&gt;'Forecasting sheet'!$B$7,($AD115+$AE115)/2-'Forecasting sheet'!$B$7,($AD115+'Forecasting sheet'!$B$7)/2-'Forecasting sheet'!$B$7))</f>
        <v>23</v>
      </c>
      <c r="AG115" s="2">
        <f t="shared" si="8"/>
        <v>318.93333333333334</v>
      </c>
      <c r="AH115" s="2">
        <f>SUM(AF$2:AF115)</f>
        <v>679</v>
      </c>
      <c r="AI115" s="2">
        <f>SUM(AG$2:AG115)</f>
        <v>8877.7999999999993</v>
      </c>
    </row>
    <row r="116" spans="1:35" x14ac:dyDescent="0.25">
      <c r="A116" s="5">
        <v>41023</v>
      </c>
      <c r="B116">
        <v>115</v>
      </c>
      <c r="C116" s="52">
        <v>13.916666666666664</v>
      </c>
      <c r="D116" s="53">
        <v>61</v>
      </c>
      <c r="E116" s="53">
        <v>36</v>
      </c>
      <c r="F116" s="4">
        <f>IF(D116-'Forecasting sheet'!$B$7&lt;0,0,IF(E116&gt;'Forecasting sheet'!$B$7,(D116+E116)/2-'Forecasting sheet'!$B$7,(D116+'Forecasting sheet'!$B$7)/2-'Forecasting sheet'!$B$7))</f>
        <v>10.5</v>
      </c>
      <c r="G116" s="2">
        <f t="shared" si="11"/>
        <v>146.12499999999997</v>
      </c>
      <c r="H116" s="2">
        <f>SUM(F$2:F116)</f>
        <v>249.5</v>
      </c>
      <c r="I116" s="2">
        <f>SUM(G$2:G116)</f>
        <v>3287.3833333333337</v>
      </c>
      <c r="K116" s="4">
        <f>IF($D116+'Forecasting sheet'!$B$9-'Forecasting sheet'!$B$7&lt;0,0,IF($E116+'Forecasting sheet'!$B$9&gt;'Forecasting sheet'!$B$7,($D116+'Forecasting sheet'!$B$9+$E116+'Forecasting sheet'!$B$9)/2-'Forecasting sheet'!$B$7,($D116+'Forecasting sheet'!$B$9+'Forecasting sheet'!$B$7)/2-'Forecasting sheet'!$B$7))</f>
        <v>13.5</v>
      </c>
      <c r="L116" s="2">
        <f t="shared" si="9"/>
        <v>187.87499999999997</v>
      </c>
      <c r="M116" s="2">
        <f>SUM(K$2:K116)</f>
        <v>394.5</v>
      </c>
      <c r="N116" s="2">
        <f>SUM(L$2:L116)</f>
        <v>5107.6166666666659</v>
      </c>
      <c r="P116" s="4">
        <f>IF($D116-'Forecasting sheet'!$B$9-'Forecasting sheet'!$B$7&lt;0,0,IF($E116-'Forecasting sheet'!$B$9&gt;'Forecasting sheet'!$B$7,($D116-'Forecasting sheet'!$B$9+$E116-'Forecasting sheet'!$B$9)/2-'Forecasting sheet'!$B$7,($D116-'Forecasting sheet'!$B$9+'Forecasting sheet'!$B$7)/2-'Forecasting sheet'!$B$7))</f>
        <v>8</v>
      </c>
      <c r="Q116" s="2">
        <f t="shared" si="10"/>
        <v>111.33333333333331</v>
      </c>
      <c r="R116" s="2">
        <f>SUM(P$2:P116)</f>
        <v>142</v>
      </c>
      <c r="S116" s="2">
        <f>SUM(Q$2:Q116)</f>
        <v>1900.7500000000002</v>
      </c>
      <c r="V116" s="3">
        <f>IF($A116&gt;'Forecasting sheet'!$B$13,IF($A116&lt;'Forecasting sheet'!$B$15,IF($D116&lt;'Forecasting sheet'!$B$16+'Forecasting sheet'!$B$17,'Forecasting sheet'!$B$16+'Forecasting sheet'!$B$17,'Local weather Data'!$D116),'Local weather Data'!$D116),$D116)</f>
        <v>65</v>
      </c>
      <c r="W116" s="3">
        <f>IF($A116&gt;'Forecasting sheet'!$B$13,IF($A116&lt;'Forecasting sheet'!$B$15,IF($E116&lt;'Forecasting sheet'!$B$16,'Forecasting sheet'!$B$16,'Local weather Data'!$E116),$E116),$E116)</f>
        <v>60</v>
      </c>
      <c r="X116" s="4">
        <f>IF($V116-'Forecasting sheet'!$B$7&lt;0,0,IF($W116&gt;'Forecasting sheet'!$B$7,($V116+$W116)/2-'Forecasting sheet'!$B$7,($V116+'Forecasting sheet'!$B$7)/2-'Forecasting sheet'!$B$7))</f>
        <v>22.5</v>
      </c>
      <c r="Y116" s="2">
        <f t="shared" si="7"/>
        <v>313.12499999999994</v>
      </c>
      <c r="Z116" s="2">
        <f>SUM(X$2:X116)</f>
        <v>620</v>
      </c>
      <c r="AA116" s="2">
        <f>SUM(Y$2:Y116)</f>
        <v>8218.9833333333336</v>
      </c>
      <c r="AD116" s="3">
        <f>IF($A116&gt;'Forecasting sheet'!$B$13,IF($A116&lt;'Forecasting sheet'!$B$15,IF($D116+'Forecasting sheet'!$B$9&lt;'Forecasting sheet'!$B$16+'Forecasting sheet'!$B$17,'Forecasting sheet'!$B$16+'Forecasting sheet'!$B$17,'Local weather Data'!$D116+'Forecasting sheet'!$B$9),'Local weather Data'!$D116+'Forecasting sheet'!$B$9),$D116+'Forecasting sheet'!$B$9)</f>
        <v>66</v>
      </c>
      <c r="AE116" s="3">
        <f>IF($A116&gt;'Forecasting sheet'!$B$13,IF($A116&lt;'Forecasting sheet'!$B$15,IF($E116+'Forecasting sheet'!$B$9&lt;'Forecasting sheet'!$B$16,'Forecasting sheet'!$B$16,'Local weather Data'!$E116+'Forecasting sheet'!$B$9),$E116+'Forecasting sheet'!$B$9),$E116+'Forecasting sheet'!$B$9)</f>
        <v>60</v>
      </c>
      <c r="AF116" s="4">
        <f>IF($AD116-'Forecasting sheet'!$B$7&lt;0,0,IF($AE116&gt;'Forecasting sheet'!$B$7,($AD116+$AE116)/2-'Forecasting sheet'!$B$7,($AD116+'Forecasting sheet'!$B$7)/2-'Forecasting sheet'!$B$7))</f>
        <v>23</v>
      </c>
      <c r="AG116" s="2">
        <f t="shared" si="8"/>
        <v>320.08333333333326</v>
      </c>
      <c r="AH116" s="2">
        <f>SUM(AF$2:AF116)</f>
        <v>702</v>
      </c>
      <c r="AI116" s="2">
        <f>SUM(AG$2:AG116)</f>
        <v>9197.8833333333332</v>
      </c>
    </row>
    <row r="117" spans="1:35" x14ac:dyDescent="0.25">
      <c r="A117" s="5">
        <v>41024</v>
      </c>
      <c r="B117">
        <v>116</v>
      </c>
      <c r="C117" s="52">
        <v>13.95</v>
      </c>
      <c r="D117" s="53">
        <v>62</v>
      </c>
      <c r="E117" s="53">
        <v>37</v>
      </c>
      <c r="F117" s="4">
        <f>IF(D117-'Forecasting sheet'!$B$7&lt;0,0,IF(E117&gt;'Forecasting sheet'!$B$7,(D117+E117)/2-'Forecasting sheet'!$B$7,(D117+'Forecasting sheet'!$B$7)/2-'Forecasting sheet'!$B$7))</f>
        <v>11</v>
      </c>
      <c r="G117" s="2">
        <f t="shared" si="11"/>
        <v>153.44999999999999</v>
      </c>
      <c r="H117" s="2">
        <f>SUM(F$2:F117)</f>
        <v>260.5</v>
      </c>
      <c r="I117" s="2">
        <f>SUM(G$2:G117)</f>
        <v>3440.8333333333335</v>
      </c>
      <c r="K117" s="4">
        <f>IF($D117+'Forecasting sheet'!$B$9-'Forecasting sheet'!$B$7&lt;0,0,IF($E117+'Forecasting sheet'!$B$9&gt;'Forecasting sheet'!$B$7,($D117+'Forecasting sheet'!$B$9+$E117+'Forecasting sheet'!$B$9)/2-'Forecasting sheet'!$B$7,($D117+'Forecasting sheet'!$B$9+'Forecasting sheet'!$B$7)/2-'Forecasting sheet'!$B$7))</f>
        <v>14.5</v>
      </c>
      <c r="L117" s="2">
        <f t="shared" si="9"/>
        <v>202.27499999999998</v>
      </c>
      <c r="M117" s="2">
        <f>SUM(K$2:K117)</f>
        <v>409</v>
      </c>
      <c r="N117" s="2">
        <f>SUM(L$2:L117)</f>
        <v>5309.8916666666655</v>
      </c>
      <c r="P117" s="4">
        <f>IF($D117-'Forecasting sheet'!$B$9-'Forecasting sheet'!$B$7&lt;0,0,IF($E117-'Forecasting sheet'!$B$9&gt;'Forecasting sheet'!$B$7,($D117-'Forecasting sheet'!$B$9+$E117-'Forecasting sheet'!$B$9)/2-'Forecasting sheet'!$B$7,($D117-'Forecasting sheet'!$B$9+'Forecasting sheet'!$B$7)/2-'Forecasting sheet'!$B$7))</f>
        <v>8.5</v>
      </c>
      <c r="Q117" s="2">
        <f t="shared" si="10"/>
        <v>118.57499999999999</v>
      </c>
      <c r="R117" s="2">
        <f>SUM(P$2:P117)</f>
        <v>150.5</v>
      </c>
      <c r="S117" s="2">
        <f>SUM(Q$2:Q117)</f>
        <v>2019.3250000000003</v>
      </c>
      <c r="V117" s="3">
        <f>IF($A117&gt;'Forecasting sheet'!$B$13,IF($A117&lt;'Forecasting sheet'!$B$15,IF($D117&lt;'Forecasting sheet'!$B$16+'Forecasting sheet'!$B$17,'Forecasting sheet'!$B$16+'Forecasting sheet'!$B$17,'Local weather Data'!$D117),'Local weather Data'!$D117),$D117)</f>
        <v>65</v>
      </c>
      <c r="W117" s="3">
        <f>IF($A117&gt;'Forecasting sheet'!$B$13,IF($A117&lt;'Forecasting sheet'!$B$15,IF($E117&lt;'Forecasting sheet'!$B$16,'Forecasting sheet'!$B$16,'Local weather Data'!$E117),$E117),$E117)</f>
        <v>60</v>
      </c>
      <c r="X117" s="4">
        <f>IF($V117-'Forecasting sheet'!$B$7&lt;0,0,IF($W117&gt;'Forecasting sheet'!$B$7,($V117+$W117)/2-'Forecasting sheet'!$B$7,($V117+'Forecasting sheet'!$B$7)/2-'Forecasting sheet'!$B$7))</f>
        <v>22.5</v>
      </c>
      <c r="Y117" s="2">
        <f t="shared" si="7"/>
        <v>313.875</v>
      </c>
      <c r="Z117" s="2">
        <f>SUM(X$2:X117)</f>
        <v>642.5</v>
      </c>
      <c r="AA117" s="2">
        <f>SUM(Y$2:Y117)</f>
        <v>8532.8583333333336</v>
      </c>
      <c r="AD117" s="3">
        <f>IF($A117&gt;'Forecasting sheet'!$B$13,IF($A117&lt;'Forecasting sheet'!$B$15,IF($D117+'Forecasting sheet'!$B$9&lt;'Forecasting sheet'!$B$16+'Forecasting sheet'!$B$17,'Forecasting sheet'!$B$16+'Forecasting sheet'!$B$17,'Local weather Data'!$D117+'Forecasting sheet'!$B$9),'Local weather Data'!$D117+'Forecasting sheet'!$B$9),$D117+'Forecasting sheet'!$B$9)</f>
        <v>67</v>
      </c>
      <c r="AE117" s="3">
        <f>IF($A117&gt;'Forecasting sheet'!$B$13,IF($A117&lt;'Forecasting sheet'!$B$15,IF($E117+'Forecasting sheet'!$B$9&lt;'Forecasting sheet'!$B$16,'Forecasting sheet'!$B$16,'Local weather Data'!$E117+'Forecasting sheet'!$B$9),$E117+'Forecasting sheet'!$B$9),$E117+'Forecasting sheet'!$B$9)</f>
        <v>60</v>
      </c>
      <c r="AF117" s="4">
        <f>IF($AD117-'Forecasting sheet'!$B$7&lt;0,0,IF($AE117&gt;'Forecasting sheet'!$B$7,($AD117+$AE117)/2-'Forecasting sheet'!$B$7,($AD117+'Forecasting sheet'!$B$7)/2-'Forecasting sheet'!$B$7))</f>
        <v>23.5</v>
      </c>
      <c r="AG117" s="2">
        <f t="shared" si="8"/>
        <v>327.82499999999999</v>
      </c>
      <c r="AH117" s="2">
        <f>SUM(AF$2:AF117)</f>
        <v>725.5</v>
      </c>
      <c r="AI117" s="2">
        <f>SUM(AG$2:AG117)</f>
        <v>9525.7083333333339</v>
      </c>
    </row>
    <row r="118" spans="1:35" x14ac:dyDescent="0.25">
      <c r="A118" s="5">
        <v>41025</v>
      </c>
      <c r="B118">
        <v>117</v>
      </c>
      <c r="C118" s="52">
        <v>14</v>
      </c>
      <c r="D118" s="53">
        <v>62</v>
      </c>
      <c r="E118" s="53">
        <v>37</v>
      </c>
      <c r="F118" s="4">
        <f>IF(D118-'Forecasting sheet'!$B$7&lt;0,0,IF(E118&gt;'Forecasting sheet'!$B$7,(D118+E118)/2-'Forecasting sheet'!$B$7,(D118+'Forecasting sheet'!$B$7)/2-'Forecasting sheet'!$B$7))</f>
        <v>11</v>
      </c>
      <c r="G118" s="2">
        <f t="shared" si="11"/>
        <v>154</v>
      </c>
      <c r="H118" s="2">
        <f>SUM(F$2:F118)</f>
        <v>271.5</v>
      </c>
      <c r="I118" s="2">
        <f>SUM(G$2:G118)</f>
        <v>3594.8333333333335</v>
      </c>
      <c r="K118" s="4">
        <f>IF($D118+'Forecasting sheet'!$B$9-'Forecasting sheet'!$B$7&lt;0,0,IF($E118+'Forecasting sheet'!$B$9&gt;'Forecasting sheet'!$B$7,($D118+'Forecasting sheet'!$B$9+$E118+'Forecasting sheet'!$B$9)/2-'Forecasting sheet'!$B$7,($D118+'Forecasting sheet'!$B$9+'Forecasting sheet'!$B$7)/2-'Forecasting sheet'!$B$7))</f>
        <v>14.5</v>
      </c>
      <c r="L118" s="2">
        <f t="shared" si="9"/>
        <v>203</v>
      </c>
      <c r="M118" s="2">
        <f>SUM(K$2:K118)</f>
        <v>423.5</v>
      </c>
      <c r="N118" s="2">
        <f>SUM(L$2:L118)</f>
        <v>5512.8916666666655</v>
      </c>
      <c r="P118" s="4">
        <f>IF($D118-'Forecasting sheet'!$B$9-'Forecasting sheet'!$B$7&lt;0,0,IF($E118-'Forecasting sheet'!$B$9&gt;'Forecasting sheet'!$B$7,($D118-'Forecasting sheet'!$B$9+$E118-'Forecasting sheet'!$B$9)/2-'Forecasting sheet'!$B$7,($D118-'Forecasting sheet'!$B$9+'Forecasting sheet'!$B$7)/2-'Forecasting sheet'!$B$7))</f>
        <v>8.5</v>
      </c>
      <c r="Q118" s="2">
        <f t="shared" si="10"/>
        <v>119</v>
      </c>
      <c r="R118" s="2">
        <f>SUM(P$2:P118)</f>
        <v>159</v>
      </c>
      <c r="S118" s="2">
        <f>SUM(Q$2:Q118)</f>
        <v>2138.3250000000003</v>
      </c>
      <c r="V118" s="3">
        <f>IF($A118&gt;'Forecasting sheet'!$B$13,IF($A118&lt;'Forecasting sheet'!$B$15,IF($D118&lt;'Forecasting sheet'!$B$16+'Forecasting sheet'!$B$17,'Forecasting sheet'!$B$16+'Forecasting sheet'!$B$17,'Local weather Data'!$D118),'Local weather Data'!$D118),$D118)</f>
        <v>65</v>
      </c>
      <c r="W118" s="3">
        <f>IF($A118&gt;'Forecasting sheet'!$B$13,IF($A118&lt;'Forecasting sheet'!$B$15,IF($E118&lt;'Forecasting sheet'!$B$16,'Forecasting sheet'!$B$16,'Local weather Data'!$E118),$E118),$E118)</f>
        <v>60</v>
      </c>
      <c r="X118" s="4">
        <f>IF($V118-'Forecasting sheet'!$B$7&lt;0,0,IF($W118&gt;'Forecasting sheet'!$B$7,($V118+$W118)/2-'Forecasting sheet'!$B$7,($V118+'Forecasting sheet'!$B$7)/2-'Forecasting sheet'!$B$7))</f>
        <v>22.5</v>
      </c>
      <c r="Y118" s="2">
        <f t="shared" si="7"/>
        <v>315</v>
      </c>
      <c r="Z118" s="2">
        <f>SUM(X$2:X118)</f>
        <v>665</v>
      </c>
      <c r="AA118" s="2">
        <f>SUM(Y$2:Y118)</f>
        <v>8847.8583333333336</v>
      </c>
      <c r="AD118" s="3">
        <f>IF($A118&gt;'Forecasting sheet'!$B$13,IF($A118&lt;'Forecasting sheet'!$B$15,IF($D118+'Forecasting sheet'!$B$9&lt;'Forecasting sheet'!$B$16+'Forecasting sheet'!$B$17,'Forecasting sheet'!$B$16+'Forecasting sheet'!$B$17,'Local weather Data'!$D118+'Forecasting sheet'!$B$9),'Local weather Data'!$D118+'Forecasting sheet'!$B$9),$D118+'Forecasting sheet'!$B$9)</f>
        <v>67</v>
      </c>
      <c r="AE118" s="3">
        <f>IF($A118&gt;'Forecasting sheet'!$B$13,IF($A118&lt;'Forecasting sheet'!$B$15,IF($E118+'Forecasting sheet'!$B$9&lt;'Forecasting sheet'!$B$16,'Forecasting sheet'!$B$16,'Local weather Data'!$E118+'Forecasting sheet'!$B$9),$E118+'Forecasting sheet'!$B$9),$E118+'Forecasting sheet'!$B$9)</f>
        <v>60</v>
      </c>
      <c r="AF118" s="4">
        <f>IF($AD118-'Forecasting sheet'!$B$7&lt;0,0,IF($AE118&gt;'Forecasting sheet'!$B$7,($AD118+$AE118)/2-'Forecasting sheet'!$B$7,($AD118+'Forecasting sheet'!$B$7)/2-'Forecasting sheet'!$B$7))</f>
        <v>23.5</v>
      </c>
      <c r="AG118" s="2">
        <f t="shared" si="8"/>
        <v>329</v>
      </c>
      <c r="AH118" s="2">
        <f>SUM(AF$2:AF118)</f>
        <v>749</v>
      </c>
      <c r="AI118" s="2">
        <f>SUM(AG$2:AG118)</f>
        <v>9854.7083333333339</v>
      </c>
    </row>
    <row r="119" spans="1:35" x14ac:dyDescent="0.25">
      <c r="A119" s="5">
        <v>41026</v>
      </c>
      <c r="B119">
        <v>118</v>
      </c>
      <c r="C119" s="52">
        <v>14.033333333333335</v>
      </c>
      <c r="D119" s="53">
        <v>63</v>
      </c>
      <c r="E119" s="53">
        <v>37</v>
      </c>
      <c r="F119" s="4">
        <f>IF(D119-'Forecasting sheet'!$B$7&lt;0,0,IF(E119&gt;'Forecasting sheet'!$B$7,(D119+E119)/2-'Forecasting sheet'!$B$7,(D119+'Forecasting sheet'!$B$7)/2-'Forecasting sheet'!$B$7))</f>
        <v>11.5</v>
      </c>
      <c r="G119" s="2">
        <f t="shared" si="11"/>
        <v>161.38333333333335</v>
      </c>
      <c r="H119" s="2">
        <f>SUM(F$2:F119)</f>
        <v>283</v>
      </c>
      <c r="I119" s="2">
        <f>SUM(G$2:G119)</f>
        <v>3756.2166666666667</v>
      </c>
      <c r="K119" s="4">
        <f>IF($D119+'Forecasting sheet'!$B$9-'Forecasting sheet'!$B$7&lt;0,0,IF($E119+'Forecasting sheet'!$B$9&gt;'Forecasting sheet'!$B$7,($D119+'Forecasting sheet'!$B$9+$E119+'Forecasting sheet'!$B$9)/2-'Forecasting sheet'!$B$7,($D119+'Forecasting sheet'!$B$9+'Forecasting sheet'!$B$7)/2-'Forecasting sheet'!$B$7))</f>
        <v>15</v>
      </c>
      <c r="L119" s="2">
        <f t="shared" si="9"/>
        <v>210.50000000000003</v>
      </c>
      <c r="M119" s="2">
        <f>SUM(K$2:K119)</f>
        <v>438.5</v>
      </c>
      <c r="N119" s="2">
        <f>SUM(L$2:L119)</f>
        <v>5723.3916666666655</v>
      </c>
      <c r="P119" s="4">
        <f>IF($D119-'Forecasting sheet'!$B$9-'Forecasting sheet'!$B$7&lt;0,0,IF($E119-'Forecasting sheet'!$B$9&gt;'Forecasting sheet'!$B$7,($D119-'Forecasting sheet'!$B$9+$E119-'Forecasting sheet'!$B$9)/2-'Forecasting sheet'!$B$7,($D119-'Forecasting sheet'!$B$9+'Forecasting sheet'!$B$7)/2-'Forecasting sheet'!$B$7))</f>
        <v>9</v>
      </c>
      <c r="Q119" s="2">
        <f t="shared" si="10"/>
        <v>126.30000000000001</v>
      </c>
      <c r="R119" s="2">
        <f>SUM(P$2:P119)</f>
        <v>168</v>
      </c>
      <c r="S119" s="2">
        <f>SUM(Q$2:Q119)</f>
        <v>2264.6250000000005</v>
      </c>
      <c r="V119" s="3">
        <f>IF($A119&gt;'Forecasting sheet'!$B$13,IF($A119&lt;'Forecasting sheet'!$B$15,IF($D119&lt;'Forecasting sheet'!$B$16+'Forecasting sheet'!$B$17,'Forecasting sheet'!$B$16+'Forecasting sheet'!$B$17,'Local weather Data'!$D119),'Local weather Data'!$D119),$D119)</f>
        <v>65</v>
      </c>
      <c r="W119" s="3">
        <f>IF($A119&gt;'Forecasting sheet'!$B$13,IF($A119&lt;'Forecasting sheet'!$B$15,IF($E119&lt;'Forecasting sheet'!$B$16,'Forecasting sheet'!$B$16,'Local weather Data'!$E119),$E119),$E119)</f>
        <v>60</v>
      </c>
      <c r="X119" s="4">
        <f>IF($V119-'Forecasting sheet'!$B$7&lt;0,0,IF($W119&gt;'Forecasting sheet'!$B$7,($V119+$W119)/2-'Forecasting sheet'!$B$7,($V119+'Forecasting sheet'!$B$7)/2-'Forecasting sheet'!$B$7))</f>
        <v>22.5</v>
      </c>
      <c r="Y119" s="2">
        <f t="shared" si="7"/>
        <v>315.75000000000006</v>
      </c>
      <c r="Z119" s="2">
        <f>SUM(X$2:X119)</f>
        <v>687.5</v>
      </c>
      <c r="AA119" s="2">
        <f>SUM(Y$2:Y119)</f>
        <v>9163.6083333333336</v>
      </c>
      <c r="AD119" s="3">
        <f>IF($A119&gt;'Forecasting sheet'!$B$13,IF($A119&lt;'Forecasting sheet'!$B$15,IF($D119+'Forecasting sheet'!$B$9&lt;'Forecasting sheet'!$B$16+'Forecasting sheet'!$B$17,'Forecasting sheet'!$B$16+'Forecasting sheet'!$B$17,'Local weather Data'!$D119+'Forecasting sheet'!$B$9),'Local weather Data'!$D119+'Forecasting sheet'!$B$9),$D119+'Forecasting sheet'!$B$9)</f>
        <v>68</v>
      </c>
      <c r="AE119" s="3">
        <f>IF($A119&gt;'Forecasting sheet'!$B$13,IF($A119&lt;'Forecasting sheet'!$B$15,IF($E119+'Forecasting sheet'!$B$9&lt;'Forecasting sheet'!$B$16,'Forecasting sheet'!$B$16,'Local weather Data'!$E119+'Forecasting sheet'!$B$9),$E119+'Forecasting sheet'!$B$9),$E119+'Forecasting sheet'!$B$9)</f>
        <v>60</v>
      </c>
      <c r="AF119" s="4">
        <f>IF($AD119-'Forecasting sheet'!$B$7&lt;0,0,IF($AE119&gt;'Forecasting sheet'!$B$7,($AD119+$AE119)/2-'Forecasting sheet'!$B$7,($AD119+'Forecasting sheet'!$B$7)/2-'Forecasting sheet'!$B$7))</f>
        <v>24</v>
      </c>
      <c r="AG119" s="2">
        <f t="shared" si="8"/>
        <v>336.80000000000007</v>
      </c>
      <c r="AH119" s="2">
        <f>SUM(AF$2:AF119)</f>
        <v>773</v>
      </c>
      <c r="AI119" s="2">
        <f>SUM(AG$2:AG119)</f>
        <v>10191.508333333333</v>
      </c>
    </row>
    <row r="120" spans="1:35" x14ac:dyDescent="0.25">
      <c r="A120" s="5">
        <v>41027</v>
      </c>
      <c r="B120">
        <v>119</v>
      </c>
      <c r="C120" s="52">
        <v>14.099999999999998</v>
      </c>
      <c r="D120" s="53">
        <v>63</v>
      </c>
      <c r="E120" s="53">
        <v>38</v>
      </c>
      <c r="F120" s="4">
        <f>IF(D120-'Forecasting sheet'!$B$7&lt;0,0,IF(E120&gt;'Forecasting sheet'!$B$7,(D120+E120)/2-'Forecasting sheet'!$B$7,(D120+'Forecasting sheet'!$B$7)/2-'Forecasting sheet'!$B$7))</f>
        <v>11.5</v>
      </c>
      <c r="G120" s="2">
        <f t="shared" si="11"/>
        <v>162.14999999999998</v>
      </c>
      <c r="H120" s="2">
        <f>SUM(F$2:F120)</f>
        <v>294.5</v>
      </c>
      <c r="I120" s="2">
        <f>SUM(G$2:G120)</f>
        <v>3918.3666666666668</v>
      </c>
      <c r="K120" s="4">
        <f>IF($D120+'Forecasting sheet'!$B$9-'Forecasting sheet'!$B$7&lt;0,0,IF($E120+'Forecasting sheet'!$B$9&gt;'Forecasting sheet'!$B$7,($D120+'Forecasting sheet'!$B$9+$E120+'Forecasting sheet'!$B$9)/2-'Forecasting sheet'!$B$7,($D120+'Forecasting sheet'!$B$9+'Forecasting sheet'!$B$7)/2-'Forecasting sheet'!$B$7))</f>
        <v>15.5</v>
      </c>
      <c r="L120" s="2">
        <f t="shared" si="9"/>
        <v>218.54999999999995</v>
      </c>
      <c r="M120" s="2">
        <f>SUM(K$2:K120)</f>
        <v>454</v>
      </c>
      <c r="N120" s="2">
        <f>SUM(L$2:L120)</f>
        <v>5941.9416666666657</v>
      </c>
      <c r="P120" s="4">
        <f>IF($D120-'Forecasting sheet'!$B$9-'Forecasting sheet'!$B$7&lt;0,0,IF($E120-'Forecasting sheet'!$B$9&gt;'Forecasting sheet'!$B$7,($D120-'Forecasting sheet'!$B$9+$E120-'Forecasting sheet'!$B$9)/2-'Forecasting sheet'!$B$7,($D120-'Forecasting sheet'!$B$9+'Forecasting sheet'!$B$7)/2-'Forecasting sheet'!$B$7))</f>
        <v>9</v>
      </c>
      <c r="Q120" s="2">
        <f t="shared" si="10"/>
        <v>126.89999999999998</v>
      </c>
      <c r="R120" s="2">
        <f>SUM(P$2:P120)</f>
        <v>177</v>
      </c>
      <c r="S120" s="2">
        <f>SUM(Q$2:Q120)</f>
        <v>2391.5250000000005</v>
      </c>
      <c r="V120" s="3">
        <f>IF($A120&gt;'Forecasting sheet'!$B$13,IF($A120&lt;'Forecasting sheet'!$B$15,IF($D120&lt;'Forecasting sheet'!$B$16+'Forecasting sheet'!$B$17,'Forecasting sheet'!$B$16+'Forecasting sheet'!$B$17,'Local weather Data'!$D120),'Local weather Data'!$D120),$D120)</f>
        <v>65</v>
      </c>
      <c r="W120" s="3">
        <f>IF($A120&gt;'Forecasting sheet'!$B$13,IF($A120&lt;'Forecasting sheet'!$B$15,IF($E120&lt;'Forecasting sheet'!$B$16,'Forecasting sheet'!$B$16,'Local weather Data'!$E120),$E120),$E120)</f>
        <v>60</v>
      </c>
      <c r="X120" s="4">
        <f>IF($V120-'Forecasting sheet'!$B$7&lt;0,0,IF($W120&gt;'Forecasting sheet'!$B$7,($V120+$W120)/2-'Forecasting sheet'!$B$7,($V120+'Forecasting sheet'!$B$7)/2-'Forecasting sheet'!$B$7))</f>
        <v>22.5</v>
      </c>
      <c r="Y120" s="2">
        <f t="shared" si="7"/>
        <v>317.24999999999994</v>
      </c>
      <c r="Z120" s="2">
        <f>SUM(X$2:X120)</f>
        <v>710</v>
      </c>
      <c r="AA120" s="2">
        <f>SUM(Y$2:Y120)</f>
        <v>9480.8583333333336</v>
      </c>
      <c r="AD120" s="3">
        <f>IF($A120&gt;'Forecasting sheet'!$B$13,IF($A120&lt;'Forecasting sheet'!$B$15,IF($D120+'Forecasting sheet'!$B$9&lt;'Forecasting sheet'!$B$16+'Forecasting sheet'!$B$17,'Forecasting sheet'!$B$16+'Forecasting sheet'!$B$17,'Local weather Data'!$D120+'Forecasting sheet'!$B$9),'Local weather Data'!$D120+'Forecasting sheet'!$B$9),$D120+'Forecasting sheet'!$B$9)</f>
        <v>68</v>
      </c>
      <c r="AE120" s="3">
        <f>IF($A120&gt;'Forecasting sheet'!$B$13,IF($A120&lt;'Forecasting sheet'!$B$15,IF($E120+'Forecasting sheet'!$B$9&lt;'Forecasting sheet'!$B$16,'Forecasting sheet'!$B$16,'Local weather Data'!$E120+'Forecasting sheet'!$B$9),$E120+'Forecasting sheet'!$B$9),$E120+'Forecasting sheet'!$B$9)</f>
        <v>60</v>
      </c>
      <c r="AF120" s="4">
        <f>IF($AD120-'Forecasting sheet'!$B$7&lt;0,0,IF($AE120&gt;'Forecasting sheet'!$B$7,($AD120+$AE120)/2-'Forecasting sheet'!$B$7,($AD120+'Forecasting sheet'!$B$7)/2-'Forecasting sheet'!$B$7))</f>
        <v>24</v>
      </c>
      <c r="AG120" s="2">
        <f t="shared" si="8"/>
        <v>338.4</v>
      </c>
      <c r="AH120" s="2">
        <f>SUM(AF$2:AF120)</f>
        <v>797</v>
      </c>
      <c r="AI120" s="2">
        <f>SUM(AG$2:AG120)</f>
        <v>10529.908333333333</v>
      </c>
    </row>
    <row r="121" spans="1:35" x14ac:dyDescent="0.25">
      <c r="A121" s="5">
        <v>41028</v>
      </c>
      <c r="B121">
        <v>120</v>
      </c>
      <c r="C121" s="52">
        <v>14.133333333333333</v>
      </c>
      <c r="D121" s="53">
        <v>64</v>
      </c>
      <c r="E121" s="53">
        <v>38</v>
      </c>
      <c r="F121" s="4">
        <f>IF(D121-'Forecasting sheet'!$B$7&lt;0,0,IF(E121&gt;'Forecasting sheet'!$B$7,(D121+E121)/2-'Forecasting sheet'!$B$7,(D121+'Forecasting sheet'!$B$7)/2-'Forecasting sheet'!$B$7))</f>
        <v>12</v>
      </c>
      <c r="G121" s="2">
        <f t="shared" si="11"/>
        <v>169.6</v>
      </c>
      <c r="H121" s="2">
        <f>SUM(F$2:F121)</f>
        <v>306.5</v>
      </c>
      <c r="I121" s="2">
        <f>SUM(G$2:G121)</f>
        <v>4087.9666666666667</v>
      </c>
      <c r="K121" s="4">
        <f>IF($D121+'Forecasting sheet'!$B$9-'Forecasting sheet'!$B$7&lt;0,0,IF($E121+'Forecasting sheet'!$B$9&gt;'Forecasting sheet'!$B$7,($D121+'Forecasting sheet'!$B$9+$E121+'Forecasting sheet'!$B$9)/2-'Forecasting sheet'!$B$7,($D121+'Forecasting sheet'!$B$9+'Forecasting sheet'!$B$7)/2-'Forecasting sheet'!$B$7))</f>
        <v>16</v>
      </c>
      <c r="L121" s="2">
        <f t="shared" si="9"/>
        <v>226.13333333333333</v>
      </c>
      <c r="M121" s="2">
        <f>SUM(K$2:K121)</f>
        <v>470</v>
      </c>
      <c r="N121" s="2">
        <f>SUM(L$2:L121)</f>
        <v>6168.0749999999989</v>
      </c>
      <c r="P121" s="4">
        <f>IF($D121-'Forecasting sheet'!$B$9-'Forecasting sheet'!$B$7&lt;0,0,IF($E121-'Forecasting sheet'!$B$9&gt;'Forecasting sheet'!$B$7,($D121-'Forecasting sheet'!$B$9+$E121-'Forecasting sheet'!$B$9)/2-'Forecasting sheet'!$B$7,($D121-'Forecasting sheet'!$B$9+'Forecasting sheet'!$B$7)/2-'Forecasting sheet'!$B$7))</f>
        <v>9.5</v>
      </c>
      <c r="Q121" s="2">
        <f t="shared" si="10"/>
        <v>134.26666666666665</v>
      </c>
      <c r="R121" s="2">
        <f>SUM(P$2:P121)</f>
        <v>186.5</v>
      </c>
      <c r="S121" s="2">
        <f>SUM(Q$2:Q121)</f>
        <v>2525.791666666667</v>
      </c>
      <c r="V121" s="3">
        <f>IF($A121&gt;'Forecasting sheet'!$B$13,IF($A121&lt;'Forecasting sheet'!$B$15,IF($D121&lt;'Forecasting sheet'!$B$16+'Forecasting sheet'!$B$17,'Forecasting sheet'!$B$16+'Forecasting sheet'!$B$17,'Local weather Data'!$D121),'Local weather Data'!$D121),$D121)</f>
        <v>65</v>
      </c>
      <c r="W121" s="3">
        <f>IF($A121&gt;'Forecasting sheet'!$B$13,IF($A121&lt;'Forecasting sheet'!$B$15,IF($E121&lt;'Forecasting sheet'!$B$16,'Forecasting sheet'!$B$16,'Local weather Data'!$E121),$E121),$E121)</f>
        <v>60</v>
      </c>
      <c r="X121" s="4">
        <f>IF($V121-'Forecasting sheet'!$B$7&lt;0,0,IF($W121&gt;'Forecasting sheet'!$B$7,($V121+$W121)/2-'Forecasting sheet'!$B$7,($V121+'Forecasting sheet'!$B$7)/2-'Forecasting sheet'!$B$7))</f>
        <v>22.5</v>
      </c>
      <c r="Y121" s="2">
        <f t="shared" si="7"/>
        <v>318</v>
      </c>
      <c r="Z121" s="2">
        <f>SUM(X$2:X121)</f>
        <v>732.5</v>
      </c>
      <c r="AA121" s="2">
        <f>SUM(Y$2:Y121)</f>
        <v>9798.8583333333336</v>
      </c>
      <c r="AD121" s="3">
        <f>IF($A121&gt;'Forecasting sheet'!$B$13,IF($A121&lt;'Forecasting sheet'!$B$15,IF($D121+'Forecasting sheet'!$B$9&lt;'Forecasting sheet'!$B$16+'Forecasting sheet'!$B$17,'Forecasting sheet'!$B$16+'Forecasting sheet'!$B$17,'Local weather Data'!$D121+'Forecasting sheet'!$B$9),'Local weather Data'!$D121+'Forecasting sheet'!$B$9),$D121+'Forecasting sheet'!$B$9)</f>
        <v>69</v>
      </c>
      <c r="AE121" s="3">
        <f>IF($A121&gt;'Forecasting sheet'!$B$13,IF($A121&lt;'Forecasting sheet'!$B$15,IF($E121+'Forecasting sheet'!$B$9&lt;'Forecasting sheet'!$B$16,'Forecasting sheet'!$B$16,'Local weather Data'!$E121+'Forecasting sheet'!$B$9),$E121+'Forecasting sheet'!$B$9),$E121+'Forecasting sheet'!$B$9)</f>
        <v>60</v>
      </c>
      <c r="AF121" s="4">
        <f>IF($AD121-'Forecasting sheet'!$B$7&lt;0,0,IF($AE121&gt;'Forecasting sheet'!$B$7,($AD121+$AE121)/2-'Forecasting sheet'!$B$7,($AD121+'Forecasting sheet'!$B$7)/2-'Forecasting sheet'!$B$7))</f>
        <v>24.5</v>
      </c>
      <c r="AG121" s="2">
        <f t="shared" si="8"/>
        <v>346.26666666666665</v>
      </c>
      <c r="AH121" s="2">
        <f>SUM(AF$2:AF121)</f>
        <v>821.5</v>
      </c>
      <c r="AI121" s="2">
        <f>SUM(AG$2:AG121)</f>
        <v>10876.174999999999</v>
      </c>
    </row>
    <row r="122" spans="1:35" x14ac:dyDescent="0.25">
      <c r="A122" s="5">
        <v>41029</v>
      </c>
      <c r="B122">
        <v>121</v>
      </c>
      <c r="C122" s="52">
        <v>14.183333333333334</v>
      </c>
      <c r="D122" s="53">
        <v>64</v>
      </c>
      <c r="E122" s="53">
        <v>39</v>
      </c>
      <c r="F122" s="4">
        <f>IF(D122-'Forecasting sheet'!$B$7&lt;0,0,IF(E122&gt;'Forecasting sheet'!$B$7,(D122+E122)/2-'Forecasting sheet'!$B$7,(D122+'Forecasting sheet'!$B$7)/2-'Forecasting sheet'!$B$7))</f>
        <v>12</v>
      </c>
      <c r="G122" s="2">
        <f t="shared" si="11"/>
        <v>170.2</v>
      </c>
      <c r="H122" s="2">
        <f>SUM(F$2:F122)</f>
        <v>318.5</v>
      </c>
      <c r="I122" s="2">
        <f>SUM(G$2:G122)</f>
        <v>4258.166666666667</v>
      </c>
      <c r="K122" s="4">
        <f>IF($D122+'Forecasting sheet'!$B$9-'Forecasting sheet'!$B$7&lt;0,0,IF($E122+'Forecasting sheet'!$B$9&gt;'Forecasting sheet'!$B$7,($D122+'Forecasting sheet'!$B$9+$E122+'Forecasting sheet'!$B$9)/2-'Forecasting sheet'!$B$7,($D122+'Forecasting sheet'!$B$9+'Forecasting sheet'!$B$7)/2-'Forecasting sheet'!$B$7))</f>
        <v>16.5</v>
      </c>
      <c r="L122" s="2">
        <f t="shared" si="9"/>
        <v>234.02500000000001</v>
      </c>
      <c r="M122" s="2">
        <f>SUM(K$2:K122)</f>
        <v>486.5</v>
      </c>
      <c r="N122" s="2">
        <f>SUM(L$2:L122)</f>
        <v>6402.0999999999985</v>
      </c>
      <c r="P122" s="4">
        <f>IF($D122-'Forecasting sheet'!$B$9-'Forecasting sheet'!$B$7&lt;0,0,IF($E122-'Forecasting sheet'!$B$9&gt;'Forecasting sheet'!$B$7,($D122-'Forecasting sheet'!$B$9+$E122-'Forecasting sheet'!$B$9)/2-'Forecasting sheet'!$B$7,($D122-'Forecasting sheet'!$B$9+'Forecasting sheet'!$B$7)/2-'Forecasting sheet'!$B$7))</f>
        <v>9.5</v>
      </c>
      <c r="Q122" s="2">
        <f t="shared" si="10"/>
        <v>134.74166666666667</v>
      </c>
      <c r="R122" s="2">
        <f>SUM(P$2:P122)</f>
        <v>196</v>
      </c>
      <c r="S122" s="2">
        <f>SUM(Q$2:Q122)</f>
        <v>2660.5333333333338</v>
      </c>
      <c r="V122" s="3">
        <f>IF($A122&gt;'Forecasting sheet'!$B$13,IF($A122&lt;'Forecasting sheet'!$B$15,IF($D122&lt;'Forecasting sheet'!$B$16+'Forecasting sheet'!$B$17,'Forecasting sheet'!$B$16+'Forecasting sheet'!$B$17,'Local weather Data'!$D122),'Local weather Data'!$D122),$D122)</f>
        <v>65</v>
      </c>
      <c r="W122" s="3">
        <f>IF($A122&gt;'Forecasting sheet'!$B$13,IF($A122&lt;'Forecasting sheet'!$B$15,IF($E122&lt;'Forecasting sheet'!$B$16,'Forecasting sheet'!$B$16,'Local weather Data'!$E122),$E122),$E122)</f>
        <v>60</v>
      </c>
      <c r="X122" s="4">
        <f>IF($V122-'Forecasting sheet'!$B$7&lt;0,0,IF($W122&gt;'Forecasting sheet'!$B$7,($V122+$W122)/2-'Forecasting sheet'!$B$7,($V122+'Forecasting sheet'!$B$7)/2-'Forecasting sheet'!$B$7))</f>
        <v>22.5</v>
      </c>
      <c r="Y122" s="2">
        <f t="shared" si="7"/>
        <v>319.125</v>
      </c>
      <c r="Z122" s="2">
        <f>SUM(X$2:X122)</f>
        <v>755</v>
      </c>
      <c r="AA122" s="2">
        <f>SUM(Y$2:Y122)</f>
        <v>10117.983333333334</v>
      </c>
      <c r="AD122" s="3">
        <f>IF($A122&gt;'Forecasting sheet'!$B$13,IF($A122&lt;'Forecasting sheet'!$B$15,IF($D122+'Forecasting sheet'!$B$9&lt;'Forecasting sheet'!$B$16+'Forecasting sheet'!$B$17,'Forecasting sheet'!$B$16+'Forecasting sheet'!$B$17,'Local weather Data'!$D122+'Forecasting sheet'!$B$9),'Local weather Data'!$D122+'Forecasting sheet'!$B$9),$D122+'Forecasting sheet'!$B$9)</f>
        <v>69</v>
      </c>
      <c r="AE122" s="3">
        <f>IF($A122&gt;'Forecasting sheet'!$B$13,IF($A122&lt;'Forecasting sheet'!$B$15,IF($E122+'Forecasting sheet'!$B$9&lt;'Forecasting sheet'!$B$16,'Forecasting sheet'!$B$16,'Local weather Data'!$E122+'Forecasting sheet'!$B$9),$E122+'Forecasting sheet'!$B$9),$E122+'Forecasting sheet'!$B$9)</f>
        <v>60</v>
      </c>
      <c r="AF122" s="4">
        <f>IF($AD122-'Forecasting sheet'!$B$7&lt;0,0,IF($AE122&gt;'Forecasting sheet'!$B$7,($AD122+$AE122)/2-'Forecasting sheet'!$B$7,($AD122+'Forecasting sheet'!$B$7)/2-'Forecasting sheet'!$B$7))</f>
        <v>24.5</v>
      </c>
      <c r="AG122" s="2">
        <f t="shared" si="8"/>
        <v>347.49166666666667</v>
      </c>
      <c r="AH122" s="2">
        <f>SUM(AF$2:AF122)</f>
        <v>846</v>
      </c>
      <c r="AI122" s="2">
        <f>SUM(AG$2:AG122)</f>
        <v>11223.666666666666</v>
      </c>
    </row>
    <row r="123" spans="1:35" x14ac:dyDescent="0.25">
      <c r="A123" s="5">
        <v>41030</v>
      </c>
      <c r="B123">
        <v>122</v>
      </c>
      <c r="C123" s="52">
        <v>14.216666666666665</v>
      </c>
      <c r="D123" s="53">
        <v>65</v>
      </c>
      <c r="E123" s="53">
        <v>39</v>
      </c>
      <c r="F123" s="4">
        <f>IF(D123-'Forecasting sheet'!$B$7&lt;0,0,IF(E123&gt;'Forecasting sheet'!$B$7,(D123+E123)/2-'Forecasting sheet'!$B$7,(D123+'Forecasting sheet'!$B$7)/2-'Forecasting sheet'!$B$7))</f>
        <v>12.5</v>
      </c>
      <c r="G123" s="2">
        <f t="shared" si="11"/>
        <v>177.70833333333331</v>
      </c>
      <c r="H123" s="2">
        <f>SUM(F$2:F123)</f>
        <v>331</v>
      </c>
      <c r="I123" s="2">
        <f>SUM(G$2:G123)</f>
        <v>4435.875</v>
      </c>
      <c r="K123" s="4">
        <f>IF($D123+'Forecasting sheet'!$B$9-'Forecasting sheet'!$B$7&lt;0,0,IF($E123+'Forecasting sheet'!$B$9&gt;'Forecasting sheet'!$B$7,($D123+'Forecasting sheet'!$B$9+$E123+'Forecasting sheet'!$B$9)/2-'Forecasting sheet'!$B$7,($D123+'Forecasting sheet'!$B$9+'Forecasting sheet'!$B$7)/2-'Forecasting sheet'!$B$7))</f>
        <v>17</v>
      </c>
      <c r="L123" s="2">
        <f t="shared" si="9"/>
        <v>241.68333333333331</v>
      </c>
      <c r="M123" s="2">
        <f>SUM(K$2:K123)</f>
        <v>503.5</v>
      </c>
      <c r="N123" s="2">
        <f>SUM(L$2:L123)</f>
        <v>6643.7833333333319</v>
      </c>
      <c r="P123" s="4">
        <f>IF($D123-'Forecasting sheet'!$B$9-'Forecasting sheet'!$B$7&lt;0,0,IF($E123-'Forecasting sheet'!$B$9&gt;'Forecasting sheet'!$B$7,($D123-'Forecasting sheet'!$B$9+$E123-'Forecasting sheet'!$B$9)/2-'Forecasting sheet'!$B$7,($D123-'Forecasting sheet'!$B$9+'Forecasting sheet'!$B$7)/2-'Forecasting sheet'!$B$7))</f>
        <v>10</v>
      </c>
      <c r="Q123" s="2">
        <f t="shared" si="10"/>
        <v>142.16666666666666</v>
      </c>
      <c r="R123" s="2">
        <f>SUM(P$2:P123)</f>
        <v>206</v>
      </c>
      <c r="S123" s="2">
        <f>SUM(Q$2:Q123)</f>
        <v>2802.7000000000003</v>
      </c>
      <c r="V123" s="3">
        <f>IF($A123&gt;'Forecasting sheet'!$B$13,IF($A123&lt;'Forecasting sheet'!$B$15,IF($D123&lt;'Forecasting sheet'!$B$16+'Forecasting sheet'!$B$17,'Forecasting sheet'!$B$16+'Forecasting sheet'!$B$17,'Local weather Data'!$D123),'Local weather Data'!$D123),$D123)</f>
        <v>65</v>
      </c>
      <c r="W123" s="3">
        <f>IF($A123&gt;'Forecasting sheet'!$B$13,IF($A123&lt;'Forecasting sheet'!$B$15,IF($E123&lt;'Forecasting sheet'!$B$16,'Forecasting sheet'!$B$16,'Local weather Data'!$E123),$E123),$E123)</f>
        <v>60</v>
      </c>
      <c r="X123" s="4">
        <f>IF($V123-'Forecasting sheet'!$B$7&lt;0,0,IF($W123&gt;'Forecasting sheet'!$B$7,($V123+$W123)/2-'Forecasting sheet'!$B$7,($V123+'Forecasting sheet'!$B$7)/2-'Forecasting sheet'!$B$7))</f>
        <v>22.5</v>
      </c>
      <c r="Y123" s="2">
        <f t="shared" si="7"/>
        <v>319.87499999999994</v>
      </c>
      <c r="Z123" s="2">
        <f>SUM(X$2:X123)</f>
        <v>777.5</v>
      </c>
      <c r="AA123" s="2">
        <f>SUM(Y$2:Y123)</f>
        <v>10437.858333333334</v>
      </c>
      <c r="AD123" s="3">
        <f>IF($A123&gt;'Forecasting sheet'!$B$13,IF($A123&lt;'Forecasting sheet'!$B$15,IF($D123+'Forecasting sheet'!$B$9&lt;'Forecasting sheet'!$B$16+'Forecasting sheet'!$B$17,'Forecasting sheet'!$B$16+'Forecasting sheet'!$B$17,'Local weather Data'!$D123+'Forecasting sheet'!$B$9),'Local weather Data'!$D123+'Forecasting sheet'!$B$9),$D123+'Forecasting sheet'!$B$9)</f>
        <v>70</v>
      </c>
      <c r="AE123" s="3">
        <f>IF($A123&gt;'Forecasting sheet'!$B$13,IF($A123&lt;'Forecasting sheet'!$B$15,IF($E123+'Forecasting sheet'!$B$9&lt;'Forecasting sheet'!$B$16,'Forecasting sheet'!$B$16,'Local weather Data'!$E123+'Forecasting sheet'!$B$9),$E123+'Forecasting sheet'!$B$9),$E123+'Forecasting sheet'!$B$9)</f>
        <v>60</v>
      </c>
      <c r="AF123" s="4">
        <f>IF($AD123-'Forecasting sheet'!$B$7&lt;0,0,IF($AE123&gt;'Forecasting sheet'!$B$7,($AD123+$AE123)/2-'Forecasting sheet'!$B$7,($AD123+'Forecasting sheet'!$B$7)/2-'Forecasting sheet'!$B$7))</f>
        <v>25</v>
      </c>
      <c r="AG123" s="2">
        <f t="shared" si="8"/>
        <v>355.41666666666663</v>
      </c>
      <c r="AH123" s="2">
        <f>SUM(AF$2:AF123)</f>
        <v>871</v>
      </c>
      <c r="AI123" s="2">
        <f>SUM(AG$2:AG123)</f>
        <v>11579.083333333332</v>
      </c>
    </row>
    <row r="124" spans="1:35" x14ac:dyDescent="0.25">
      <c r="A124" s="5">
        <v>41031</v>
      </c>
      <c r="B124">
        <v>123</v>
      </c>
      <c r="C124" s="52">
        <v>14.249999999999996</v>
      </c>
      <c r="D124" s="53">
        <v>65</v>
      </c>
      <c r="E124" s="53">
        <v>39</v>
      </c>
      <c r="F124" s="4">
        <f>IF(D124-'Forecasting sheet'!$B$7&lt;0,0,IF(E124&gt;'Forecasting sheet'!$B$7,(D124+E124)/2-'Forecasting sheet'!$B$7,(D124+'Forecasting sheet'!$B$7)/2-'Forecasting sheet'!$B$7))</f>
        <v>12.5</v>
      </c>
      <c r="G124" s="2">
        <f t="shared" si="11"/>
        <v>178.12499999999994</v>
      </c>
      <c r="H124" s="2">
        <f>SUM(F$2:F124)</f>
        <v>343.5</v>
      </c>
      <c r="I124" s="2">
        <f>SUM(G$2:G124)</f>
        <v>4614</v>
      </c>
      <c r="K124" s="4">
        <f>IF($D124+'Forecasting sheet'!$B$9-'Forecasting sheet'!$B$7&lt;0,0,IF($E124+'Forecasting sheet'!$B$9&gt;'Forecasting sheet'!$B$7,($D124+'Forecasting sheet'!$B$9+$E124+'Forecasting sheet'!$B$9)/2-'Forecasting sheet'!$B$7,($D124+'Forecasting sheet'!$B$9+'Forecasting sheet'!$B$7)/2-'Forecasting sheet'!$B$7))</f>
        <v>17</v>
      </c>
      <c r="L124" s="2">
        <f t="shared" si="9"/>
        <v>242.24999999999994</v>
      </c>
      <c r="M124" s="2">
        <f>SUM(K$2:K124)</f>
        <v>520.5</v>
      </c>
      <c r="N124" s="2">
        <f>SUM(L$2:L124)</f>
        <v>6886.0333333333319</v>
      </c>
      <c r="P124" s="4">
        <f>IF($D124-'Forecasting sheet'!$B$9-'Forecasting sheet'!$B$7&lt;0,0,IF($E124-'Forecasting sheet'!$B$9&gt;'Forecasting sheet'!$B$7,($D124-'Forecasting sheet'!$B$9+$E124-'Forecasting sheet'!$B$9)/2-'Forecasting sheet'!$B$7,($D124-'Forecasting sheet'!$B$9+'Forecasting sheet'!$B$7)/2-'Forecasting sheet'!$B$7))</f>
        <v>10</v>
      </c>
      <c r="Q124" s="2">
        <f t="shared" si="10"/>
        <v>142.49999999999997</v>
      </c>
      <c r="R124" s="2">
        <f>SUM(P$2:P124)</f>
        <v>216</v>
      </c>
      <c r="S124" s="2">
        <f>SUM(Q$2:Q124)</f>
        <v>2945.2000000000003</v>
      </c>
      <c r="V124" s="3">
        <f>IF($A124&gt;'Forecasting sheet'!$B$13,IF($A124&lt;'Forecasting sheet'!$B$15,IF($D124&lt;'Forecasting sheet'!$B$16+'Forecasting sheet'!$B$17,'Forecasting sheet'!$B$16+'Forecasting sheet'!$B$17,'Local weather Data'!$D124),'Local weather Data'!$D124),$D124)</f>
        <v>65</v>
      </c>
      <c r="W124" s="3">
        <f>IF($A124&gt;'Forecasting sheet'!$B$13,IF($A124&lt;'Forecasting sheet'!$B$15,IF($E124&lt;'Forecasting sheet'!$B$16,'Forecasting sheet'!$B$16,'Local weather Data'!$E124),$E124),$E124)</f>
        <v>60</v>
      </c>
      <c r="X124" s="4">
        <f>IF($V124-'Forecasting sheet'!$B$7&lt;0,0,IF($W124&gt;'Forecasting sheet'!$B$7,($V124+$W124)/2-'Forecasting sheet'!$B$7,($V124+'Forecasting sheet'!$B$7)/2-'Forecasting sheet'!$B$7))</f>
        <v>22.5</v>
      </c>
      <c r="Y124" s="2">
        <f t="shared" si="7"/>
        <v>320.62499999999994</v>
      </c>
      <c r="Z124" s="2">
        <f>SUM(X$2:X124)</f>
        <v>800</v>
      </c>
      <c r="AA124" s="2">
        <f>SUM(Y$2:Y124)</f>
        <v>10758.483333333334</v>
      </c>
      <c r="AD124" s="3">
        <f>IF($A124&gt;'Forecasting sheet'!$B$13,IF($A124&lt;'Forecasting sheet'!$B$15,IF($D124+'Forecasting sheet'!$B$9&lt;'Forecasting sheet'!$B$16+'Forecasting sheet'!$B$17,'Forecasting sheet'!$B$16+'Forecasting sheet'!$B$17,'Local weather Data'!$D124+'Forecasting sheet'!$B$9),'Local weather Data'!$D124+'Forecasting sheet'!$B$9),$D124+'Forecasting sheet'!$B$9)</f>
        <v>70</v>
      </c>
      <c r="AE124" s="3">
        <f>IF($A124&gt;'Forecasting sheet'!$B$13,IF($A124&lt;'Forecasting sheet'!$B$15,IF($E124+'Forecasting sheet'!$B$9&lt;'Forecasting sheet'!$B$16,'Forecasting sheet'!$B$16,'Local weather Data'!$E124+'Forecasting sheet'!$B$9),$E124+'Forecasting sheet'!$B$9),$E124+'Forecasting sheet'!$B$9)</f>
        <v>60</v>
      </c>
      <c r="AF124" s="4">
        <f>IF($AD124-'Forecasting sheet'!$B$7&lt;0,0,IF($AE124&gt;'Forecasting sheet'!$B$7,($AD124+$AE124)/2-'Forecasting sheet'!$B$7,($AD124+'Forecasting sheet'!$B$7)/2-'Forecasting sheet'!$B$7))</f>
        <v>25</v>
      </c>
      <c r="AG124" s="2">
        <f t="shared" si="8"/>
        <v>356.24999999999989</v>
      </c>
      <c r="AH124" s="2">
        <f>SUM(AF$2:AF124)</f>
        <v>896</v>
      </c>
      <c r="AI124" s="2">
        <f>SUM(AG$2:AG124)</f>
        <v>11935.333333333332</v>
      </c>
    </row>
    <row r="125" spans="1:35" x14ac:dyDescent="0.25">
      <c r="A125" s="5">
        <v>41032</v>
      </c>
      <c r="B125">
        <v>124</v>
      </c>
      <c r="C125" s="52">
        <v>14.3</v>
      </c>
      <c r="D125" s="53">
        <v>66</v>
      </c>
      <c r="E125" s="53">
        <v>40</v>
      </c>
      <c r="F125" s="4">
        <f>IF(D125-'Forecasting sheet'!$B$7&lt;0,0,IF(E125&gt;'Forecasting sheet'!$B$7,(D125+E125)/2-'Forecasting sheet'!$B$7,(D125+'Forecasting sheet'!$B$7)/2-'Forecasting sheet'!$B$7))</f>
        <v>13</v>
      </c>
      <c r="G125" s="2">
        <f t="shared" si="11"/>
        <v>185.9</v>
      </c>
      <c r="H125" s="2">
        <f>SUM(F$2:F125)</f>
        <v>356.5</v>
      </c>
      <c r="I125" s="2">
        <f>SUM(G$2:G125)</f>
        <v>4799.8999999999996</v>
      </c>
      <c r="K125" s="4">
        <f>IF($D125+'Forecasting sheet'!$B$9-'Forecasting sheet'!$B$7&lt;0,0,IF($E125+'Forecasting sheet'!$B$9&gt;'Forecasting sheet'!$B$7,($D125+'Forecasting sheet'!$B$9+$E125+'Forecasting sheet'!$B$9)/2-'Forecasting sheet'!$B$7,($D125+'Forecasting sheet'!$B$9+'Forecasting sheet'!$B$7)/2-'Forecasting sheet'!$B$7))</f>
        <v>18</v>
      </c>
      <c r="L125" s="2">
        <f t="shared" si="9"/>
        <v>257.40000000000003</v>
      </c>
      <c r="M125" s="2">
        <f>SUM(K$2:K125)</f>
        <v>538.5</v>
      </c>
      <c r="N125" s="2">
        <f>SUM(L$2:L125)</f>
        <v>7143.4333333333316</v>
      </c>
      <c r="P125" s="4">
        <f>IF($D125-'Forecasting sheet'!$B$9-'Forecasting sheet'!$B$7&lt;0,0,IF($E125-'Forecasting sheet'!$B$9&gt;'Forecasting sheet'!$B$7,($D125-'Forecasting sheet'!$B$9+$E125-'Forecasting sheet'!$B$9)/2-'Forecasting sheet'!$B$7,($D125-'Forecasting sheet'!$B$9+'Forecasting sheet'!$B$7)/2-'Forecasting sheet'!$B$7))</f>
        <v>10.5</v>
      </c>
      <c r="Q125" s="2">
        <f t="shared" si="10"/>
        <v>150.15</v>
      </c>
      <c r="R125" s="2">
        <f>SUM(P$2:P125)</f>
        <v>226.5</v>
      </c>
      <c r="S125" s="2">
        <f>SUM(Q$2:Q125)</f>
        <v>3095.3500000000004</v>
      </c>
      <c r="V125" s="3">
        <f>IF($A125&gt;'Forecasting sheet'!$B$13,IF($A125&lt;'Forecasting sheet'!$B$15,IF($D125&lt;'Forecasting sheet'!$B$16+'Forecasting sheet'!$B$17,'Forecasting sheet'!$B$16+'Forecasting sheet'!$B$17,'Local weather Data'!$D125),'Local weather Data'!$D125),$D125)</f>
        <v>66</v>
      </c>
      <c r="W125" s="3">
        <f>IF($A125&gt;'Forecasting sheet'!$B$13,IF($A125&lt;'Forecasting sheet'!$B$15,IF($E125&lt;'Forecasting sheet'!$B$16,'Forecasting sheet'!$B$16,'Local weather Data'!$E125),$E125),$E125)</f>
        <v>60</v>
      </c>
      <c r="X125" s="4">
        <f>IF($V125-'Forecasting sheet'!$B$7&lt;0,0,IF($W125&gt;'Forecasting sheet'!$B$7,($V125+$W125)/2-'Forecasting sheet'!$B$7,($V125+'Forecasting sheet'!$B$7)/2-'Forecasting sheet'!$B$7))</f>
        <v>23</v>
      </c>
      <c r="Y125" s="2">
        <f t="shared" si="7"/>
        <v>328.90000000000003</v>
      </c>
      <c r="Z125" s="2">
        <f>SUM(X$2:X125)</f>
        <v>823</v>
      </c>
      <c r="AA125" s="2">
        <f>SUM(Y$2:Y125)</f>
        <v>11087.383333333333</v>
      </c>
      <c r="AD125" s="3">
        <f>IF($A125&gt;'Forecasting sheet'!$B$13,IF($A125&lt;'Forecasting sheet'!$B$15,IF($D125+'Forecasting sheet'!$B$9&lt;'Forecasting sheet'!$B$16+'Forecasting sheet'!$B$17,'Forecasting sheet'!$B$16+'Forecasting sheet'!$B$17,'Local weather Data'!$D125+'Forecasting sheet'!$B$9),'Local weather Data'!$D125+'Forecasting sheet'!$B$9),$D125+'Forecasting sheet'!$B$9)</f>
        <v>71</v>
      </c>
      <c r="AE125" s="3">
        <f>IF($A125&gt;'Forecasting sheet'!$B$13,IF($A125&lt;'Forecasting sheet'!$B$15,IF($E125+'Forecasting sheet'!$B$9&lt;'Forecasting sheet'!$B$16,'Forecasting sheet'!$B$16,'Local weather Data'!$E125+'Forecasting sheet'!$B$9),$E125+'Forecasting sheet'!$B$9),$E125+'Forecasting sheet'!$B$9)</f>
        <v>60</v>
      </c>
      <c r="AF125" s="4">
        <f>IF($AD125-'Forecasting sheet'!$B$7&lt;0,0,IF($AE125&gt;'Forecasting sheet'!$B$7,($AD125+$AE125)/2-'Forecasting sheet'!$B$7,($AD125+'Forecasting sheet'!$B$7)/2-'Forecasting sheet'!$B$7))</f>
        <v>25.5</v>
      </c>
      <c r="AG125" s="2">
        <f t="shared" si="8"/>
        <v>364.65000000000003</v>
      </c>
      <c r="AH125" s="2">
        <f>SUM(AF$2:AF125)</f>
        <v>921.5</v>
      </c>
      <c r="AI125" s="2">
        <f>SUM(AG$2:AG125)</f>
        <v>12299.983333333332</v>
      </c>
    </row>
    <row r="126" spans="1:35" x14ac:dyDescent="0.25">
      <c r="A126" s="5">
        <v>41033</v>
      </c>
      <c r="B126">
        <v>125</v>
      </c>
      <c r="C126" s="52">
        <v>14.333333333333336</v>
      </c>
      <c r="D126" s="53">
        <v>66</v>
      </c>
      <c r="E126" s="53">
        <v>40</v>
      </c>
      <c r="F126" s="4">
        <f>IF(D126-'Forecasting sheet'!$B$7&lt;0,0,IF(E126&gt;'Forecasting sheet'!$B$7,(D126+E126)/2-'Forecasting sheet'!$B$7,(D126+'Forecasting sheet'!$B$7)/2-'Forecasting sheet'!$B$7))</f>
        <v>13</v>
      </c>
      <c r="G126" s="2">
        <f t="shared" si="11"/>
        <v>186.33333333333337</v>
      </c>
      <c r="H126" s="2">
        <f>SUM(F$2:F126)</f>
        <v>369.5</v>
      </c>
      <c r="I126" s="2">
        <f>SUM(G$2:G126)</f>
        <v>4986.2333333333327</v>
      </c>
      <c r="K126" s="4">
        <f>IF($D126+'Forecasting sheet'!$B$9-'Forecasting sheet'!$B$7&lt;0,0,IF($E126+'Forecasting sheet'!$B$9&gt;'Forecasting sheet'!$B$7,($D126+'Forecasting sheet'!$B$9+$E126+'Forecasting sheet'!$B$9)/2-'Forecasting sheet'!$B$7,($D126+'Forecasting sheet'!$B$9+'Forecasting sheet'!$B$7)/2-'Forecasting sheet'!$B$7))</f>
        <v>18</v>
      </c>
      <c r="L126" s="2">
        <f t="shared" si="9"/>
        <v>258.00000000000006</v>
      </c>
      <c r="M126" s="2">
        <f>SUM(K$2:K126)</f>
        <v>556.5</v>
      </c>
      <c r="N126" s="2">
        <f>SUM(L$2:L126)</f>
        <v>7401.4333333333316</v>
      </c>
      <c r="P126" s="4">
        <f>IF($D126-'Forecasting sheet'!$B$9-'Forecasting sheet'!$B$7&lt;0,0,IF($E126-'Forecasting sheet'!$B$9&gt;'Forecasting sheet'!$B$7,($D126-'Forecasting sheet'!$B$9+$E126-'Forecasting sheet'!$B$9)/2-'Forecasting sheet'!$B$7,($D126-'Forecasting sheet'!$B$9+'Forecasting sheet'!$B$7)/2-'Forecasting sheet'!$B$7))</f>
        <v>10.5</v>
      </c>
      <c r="Q126" s="2">
        <f t="shared" si="10"/>
        <v>150.50000000000003</v>
      </c>
      <c r="R126" s="2">
        <f>SUM(P$2:P126)</f>
        <v>237</v>
      </c>
      <c r="S126" s="2">
        <f>SUM(Q$2:Q126)</f>
        <v>3245.8500000000004</v>
      </c>
      <c r="V126" s="3">
        <f>IF($A126&gt;'Forecasting sheet'!$B$13,IF($A126&lt;'Forecasting sheet'!$B$15,IF($D126&lt;'Forecasting sheet'!$B$16+'Forecasting sheet'!$B$17,'Forecasting sheet'!$B$16+'Forecasting sheet'!$B$17,'Local weather Data'!$D126),'Local weather Data'!$D126),$D126)</f>
        <v>66</v>
      </c>
      <c r="W126" s="3">
        <f>IF($A126&gt;'Forecasting sheet'!$B$13,IF($A126&lt;'Forecasting sheet'!$B$15,IF($E126&lt;'Forecasting sheet'!$B$16,'Forecasting sheet'!$B$16,'Local weather Data'!$E126),$E126),$E126)</f>
        <v>60</v>
      </c>
      <c r="X126" s="4">
        <f>IF($V126-'Forecasting sheet'!$B$7&lt;0,0,IF($W126&gt;'Forecasting sheet'!$B$7,($V126+$W126)/2-'Forecasting sheet'!$B$7,($V126+'Forecasting sheet'!$B$7)/2-'Forecasting sheet'!$B$7))</f>
        <v>23</v>
      </c>
      <c r="Y126" s="2">
        <f t="shared" si="7"/>
        <v>329.66666666666674</v>
      </c>
      <c r="Z126" s="2">
        <f>SUM(X$2:X126)</f>
        <v>846</v>
      </c>
      <c r="AA126" s="2">
        <f>SUM(Y$2:Y126)</f>
        <v>11417.05</v>
      </c>
      <c r="AD126" s="3">
        <f>IF($A126&gt;'Forecasting sheet'!$B$13,IF($A126&lt;'Forecasting sheet'!$B$15,IF($D126+'Forecasting sheet'!$B$9&lt;'Forecasting sheet'!$B$16+'Forecasting sheet'!$B$17,'Forecasting sheet'!$B$16+'Forecasting sheet'!$B$17,'Local weather Data'!$D126+'Forecasting sheet'!$B$9),'Local weather Data'!$D126+'Forecasting sheet'!$B$9),$D126+'Forecasting sheet'!$B$9)</f>
        <v>71</v>
      </c>
      <c r="AE126" s="3">
        <f>IF($A126&gt;'Forecasting sheet'!$B$13,IF($A126&lt;'Forecasting sheet'!$B$15,IF($E126+'Forecasting sheet'!$B$9&lt;'Forecasting sheet'!$B$16,'Forecasting sheet'!$B$16,'Local weather Data'!$E126+'Forecasting sheet'!$B$9),$E126+'Forecasting sheet'!$B$9),$E126+'Forecasting sheet'!$B$9)</f>
        <v>60</v>
      </c>
      <c r="AF126" s="4">
        <f>IF($AD126-'Forecasting sheet'!$B$7&lt;0,0,IF($AE126&gt;'Forecasting sheet'!$B$7,($AD126+$AE126)/2-'Forecasting sheet'!$B$7,($AD126+'Forecasting sheet'!$B$7)/2-'Forecasting sheet'!$B$7))</f>
        <v>25.5</v>
      </c>
      <c r="AG126" s="2">
        <f t="shared" si="8"/>
        <v>365.50000000000006</v>
      </c>
      <c r="AH126" s="2">
        <f>SUM(AF$2:AF126)</f>
        <v>947</v>
      </c>
      <c r="AI126" s="2">
        <f>SUM(AG$2:AG126)</f>
        <v>12665.483333333332</v>
      </c>
    </row>
    <row r="127" spans="1:35" x14ac:dyDescent="0.25">
      <c r="A127" s="5">
        <v>41034</v>
      </c>
      <c r="B127">
        <v>126</v>
      </c>
      <c r="C127" s="52">
        <v>14.383333333333333</v>
      </c>
      <c r="D127" s="53">
        <v>67</v>
      </c>
      <c r="E127" s="53">
        <v>40</v>
      </c>
      <c r="F127" s="4">
        <f>IF(D127-'Forecasting sheet'!$B$7&lt;0,0,IF(E127&gt;'Forecasting sheet'!$B$7,(D127+E127)/2-'Forecasting sheet'!$B$7,(D127+'Forecasting sheet'!$B$7)/2-'Forecasting sheet'!$B$7))</f>
        <v>13.5</v>
      </c>
      <c r="G127" s="2">
        <f t="shared" si="11"/>
        <v>194.17499999999998</v>
      </c>
      <c r="H127" s="2">
        <f>SUM(F$2:F127)</f>
        <v>383</v>
      </c>
      <c r="I127" s="2">
        <f>SUM(G$2:G127)</f>
        <v>5180.4083333333328</v>
      </c>
      <c r="K127" s="4">
        <f>IF($D127+'Forecasting sheet'!$B$9-'Forecasting sheet'!$B$7&lt;0,0,IF($E127+'Forecasting sheet'!$B$9&gt;'Forecasting sheet'!$B$7,($D127+'Forecasting sheet'!$B$9+$E127+'Forecasting sheet'!$B$9)/2-'Forecasting sheet'!$B$7,($D127+'Forecasting sheet'!$B$9+'Forecasting sheet'!$B$7)/2-'Forecasting sheet'!$B$7))</f>
        <v>18.5</v>
      </c>
      <c r="L127" s="2">
        <f t="shared" si="9"/>
        <v>266.09166666666664</v>
      </c>
      <c r="M127" s="2">
        <f>SUM(K$2:K127)</f>
        <v>575</v>
      </c>
      <c r="N127" s="2">
        <f>SUM(L$2:L127)</f>
        <v>7667.5249999999978</v>
      </c>
      <c r="P127" s="4">
        <f>IF($D127-'Forecasting sheet'!$B$9-'Forecasting sheet'!$B$7&lt;0,0,IF($E127-'Forecasting sheet'!$B$9&gt;'Forecasting sheet'!$B$7,($D127-'Forecasting sheet'!$B$9+$E127-'Forecasting sheet'!$B$9)/2-'Forecasting sheet'!$B$7,($D127-'Forecasting sheet'!$B$9+'Forecasting sheet'!$B$7)/2-'Forecasting sheet'!$B$7))</f>
        <v>11</v>
      </c>
      <c r="Q127" s="2">
        <f t="shared" si="10"/>
        <v>158.21666666666667</v>
      </c>
      <c r="R127" s="2">
        <f>SUM(P$2:P127)</f>
        <v>248</v>
      </c>
      <c r="S127" s="2">
        <f>SUM(Q$2:Q127)</f>
        <v>3404.0666666666671</v>
      </c>
      <c r="V127" s="3">
        <f>IF($A127&gt;'Forecasting sheet'!$B$13,IF($A127&lt;'Forecasting sheet'!$B$15,IF($D127&lt;'Forecasting sheet'!$B$16+'Forecasting sheet'!$B$17,'Forecasting sheet'!$B$16+'Forecasting sheet'!$B$17,'Local weather Data'!$D127),'Local weather Data'!$D127),$D127)</f>
        <v>67</v>
      </c>
      <c r="W127" s="3">
        <f>IF($A127&gt;'Forecasting sheet'!$B$13,IF($A127&lt;'Forecasting sheet'!$B$15,IF($E127&lt;'Forecasting sheet'!$B$16,'Forecasting sheet'!$B$16,'Local weather Data'!$E127),$E127),$E127)</f>
        <v>60</v>
      </c>
      <c r="X127" s="4">
        <f>IF($V127-'Forecasting sheet'!$B$7&lt;0,0,IF($W127&gt;'Forecasting sheet'!$B$7,($V127+$W127)/2-'Forecasting sheet'!$B$7,($V127+'Forecasting sheet'!$B$7)/2-'Forecasting sheet'!$B$7))</f>
        <v>23.5</v>
      </c>
      <c r="Y127" s="2">
        <f t="shared" si="7"/>
        <v>338.00833333333333</v>
      </c>
      <c r="Z127" s="2">
        <f>SUM(X$2:X127)</f>
        <v>869.5</v>
      </c>
      <c r="AA127" s="2">
        <f>SUM(Y$2:Y127)</f>
        <v>11755.058333333332</v>
      </c>
      <c r="AD127" s="3">
        <f>IF($A127&gt;'Forecasting sheet'!$B$13,IF($A127&lt;'Forecasting sheet'!$B$15,IF($D127+'Forecasting sheet'!$B$9&lt;'Forecasting sheet'!$B$16+'Forecasting sheet'!$B$17,'Forecasting sheet'!$B$16+'Forecasting sheet'!$B$17,'Local weather Data'!$D127+'Forecasting sheet'!$B$9),'Local weather Data'!$D127+'Forecasting sheet'!$B$9),$D127+'Forecasting sheet'!$B$9)</f>
        <v>72</v>
      </c>
      <c r="AE127" s="3">
        <f>IF($A127&gt;'Forecasting sheet'!$B$13,IF($A127&lt;'Forecasting sheet'!$B$15,IF($E127+'Forecasting sheet'!$B$9&lt;'Forecasting sheet'!$B$16,'Forecasting sheet'!$B$16,'Local weather Data'!$E127+'Forecasting sheet'!$B$9),$E127+'Forecasting sheet'!$B$9),$E127+'Forecasting sheet'!$B$9)</f>
        <v>60</v>
      </c>
      <c r="AF127" s="4">
        <f>IF($AD127-'Forecasting sheet'!$B$7&lt;0,0,IF($AE127&gt;'Forecasting sheet'!$B$7,($AD127+$AE127)/2-'Forecasting sheet'!$B$7,($AD127+'Forecasting sheet'!$B$7)/2-'Forecasting sheet'!$B$7))</f>
        <v>26</v>
      </c>
      <c r="AG127" s="2">
        <f t="shared" si="8"/>
        <v>373.96666666666664</v>
      </c>
      <c r="AH127" s="2">
        <f>SUM(AF$2:AF127)</f>
        <v>973</v>
      </c>
      <c r="AI127" s="2">
        <f>SUM(AG$2:AG127)</f>
        <v>13039.449999999999</v>
      </c>
    </row>
    <row r="128" spans="1:35" x14ac:dyDescent="0.25">
      <c r="A128" s="5">
        <v>41035</v>
      </c>
      <c r="B128">
        <v>127</v>
      </c>
      <c r="C128" s="52">
        <v>14.433333333333335</v>
      </c>
      <c r="D128" s="53">
        <v>67</v>
      </c>
      <c r="E128" s="53">
        <v>41</v>
      </c>
      <c r="F128" s="4">
        <f>IF(D128-'Forecasting sheet'!$B$7&lt;0,0,IF(E128&gt;'Forecasting sheet'!$B$7,(D128+E128)/2-'Forecasting sheet'!$B$7,(D128+'Forecasting sheet'!$B$7)/2-'Forecasting sheet'!$B$7))</f>
        <v>14</v>
      </c>
      <c r="G128" s="2">
        <f t="shared" si="11"/>
        <v>202.06666666666669</v>
      </c>
      <c r="H128" s="2">
        <f>SUM(F$2:F128)</f>
        <v>397</v>
      </c>
      <c r="I128" s="2">
        <f>SUM(G$2:G128)</f>
        <v>5382.4749999999995</v>
      </c>
      <c r="K128" s="4">
        <f>IF($D128+'Forecasting sheet'!$B$9-'Forecasting sheet'!$B$7&lt;0,0,IF($E128+'Forecasting sheet'!$B$9&gt;'Forecasting sheet'!$B$7,($D128+'Forecasting sheet'!$B$9+$E128+'Forecasting sheet'!$B$9)/2-'Forecasting sheet'!$B$7,($D128+'Forecasting sheet'!$B$9+'Forecasting sheet'!$B$7)/2-'Forecasting sheet'!$B$7))</f>
        <v>19</v>
      </c>
      <c r="L128" s="2">
        <f t="shared" si="9"/>
        <v>274.23333333333335</v>
      </c>
      <c r="M128" s="2">
        <f>SUM(K$2:K128)</f>
        <v>594</v>
      </c>
      <c r="N128" s="2">
        <f>SUM(L$2:L128)</f>
        <v>7941.7583333333314</v>
      </c>
      <c r="P128" s="4">
        <f>IF($D128-'Forecasting sheet'!$B$9-'Forecasting sheet'!$B$7&lt;0,0,IF($E128-'Forecasting sheet'!$B$9&gt;'Forecasting sheet'!$B$7,($D128-'Forecasting sheet'!$B$9+$E128-'Forecasting sheet'!$B$9)/2-'Forecasting sheet'!$B$7,($D128-'Forecasting sheet'!$B$9+'Forecasting sheet'!$B$7)/2-'Forecasting sheet'!$B$7))</f>
        <v>11</v>
      </c>
      <c r="Q128" s="2">
        <f t="shared" si="10"/>
        <v>158.76666666666668</v>
      </c>
      <c r="R128" s="2">
        <f>SUM(P$2:P128)</f>
        <v>259</v>
      </c>
      <c r="S128" s="2">
        <f>SUM(Q$2:Q128)</f>
        <v>3562.8333333333339</v>
      </c>
      <c r="V128" s="3">
        <f>IF($A128&gt;'Forecasting sheet'!$B$13,IF($A128&lt;'Forecasting sheet'!$B$15,IF($D128&lt;'Forecasting sheet'!$B$16+'Forecasting sheet'!$B$17,'Forecasting sheet'!$B$16+'Forecasting sheet'!$B$17,'Local weather Data'!$D128),'Local weather Data'!$D128),$D128)</f>
        <v>67</v>
      </c>
      <c r="W128" s="3">
        <f>IF($A128&gt;'Forecasting sheet'!$B$13,IF($A128&lt;'Forecasting sheet'!$B$15,IF($E128&lt;'Forecasting sheet'!$B$16,'Forecasting sheet'!$B$16,'Local weather Data'!$E128),$E128),$E128)</f>
        <v>60</v>
      </c>
      <c r="X128" s="4">
        <f>IF($V128-'Forecasting sheet'!$B$7&lt;0,0,IF($W128&gt;'Forecasting sheet'!$B$7,($V128+$W128)/2-'Forecasting sheet'!$B$7,($V128+'Forecasting sheet'!$B$7)/2-'Forecasting sheet'!$B$7))</f>
        <v>23.5</v>
      </c>
      <c r="Y128" s="2">
        <f t="shared" si="7"/>
        <v>339.18333333333339</v>
      </c>
      <c r="Z128" s="2">
        <f>SUM(X$2:X128)</f>
        <v>893</v>
      </c>
      <c r="AA128" s="2">
        <f>SUM(Y$2:Y128)</f>
        <v>12094.241666666665</v>
      </c>
      <c r="AD128" s="3">
        <f>IF($A128&gt;'Forecasting sheet'!$B$13,IF($A128&lt;'Forecasting sheet'!$B$15,IF($D128+'Forecasting sheet'!$B$9&lt;'Forecasting sheet'!$B$16+'Forecasting sheet'!$B$17,'Forecasting sheet'!$B$16+'Forecasting sheet'!$B$17,'Local weather Data'!$D128+'Forecasting sheet'!$B$9),'Local weather Data'!$D128+'Forecasting sheet'!$B$9),$D128+'Forecasting sheet'!$B$9)</f>
        <v>72</v>
      </c>
      <c r="AE128" s="3">
        <f>IF($A128&gt;'Forecasting sheet'!$B$13,IF($A128&lt;'Forecasting sheet'!$B$15,IF($E128+'Forecasting sheet'!$B$9&lt;'Forecasting sheet'!$B$16,'Forecasting sheet'!$B$16,'Local weather Data'!$E128+'Forecasting sheet'!$B$9),$E128+'Forecasting sheet'!$B$9),$E128+'Forecasting sheet'!$B$9)</f>
        <v>60</v>
      </c>
      <c r="AF128" s="4">
        <f>IF($AD128-'Forecasting sheet'!$B$7&lt;0,0,IF($AE128&gt;'Forecasting sheet'!$B$7,($AD128+$AE128)/2-'Forecasting sheet'!$B$7,($AD128+'Forecasting sheet'!$B$7)/2-'Forecasting sheet'!$B$7))</f>
        <v>26</v>
      </c>
      <c r="AG128" s="2">
        <f t="shared" si="8"/>
        <v>375.26666666666671</v>
      </c>
      <c r="AH128" s="2">
        <f>SUM(AF$2:AF128)</f>
        <v>999</v>
      </c>
      <c r="AI128" s="2">
        <f>SUM(AG$2:AG128)</f>
        <v>13414.716666666665</v>
      </c>
    </row>
    <row r="129" spans="1:35" x14ac:dyDescent="0.25">
      <c r="A129" s="5">
        <v>41036</v>
      </c>
      <c r="B129">
        <v>128</v>
      </c>
      <c r="C129" s="52">
        <v>14.466666666666669</v>
      </c>
      <c r="D129" s="53">
        <v>68</v>
      </c>
      <c r="E129" s="53">
        <v>41</v>
      </c>
      <c r="F129" s="4">
        <f>IF(D129-'Forecasting sheet'!$B$7&lt;0,0,IF(E129&gt;'Forecasting sheet'!$B$7,(D129+E129)/2-'Forecasting sheet'!$B$7,(D129+'Forecasting sheet'!$B$7)/2-'Forecasting sheet'!$B$7))</f>
        <v>14.5</v>
      </c>
      <c r="G129" s="2">
        <f t="shared" si="11"/>
        <v>209.76666666666671</v>
      </c>
      <c r="H129" s="2">
        <f>SUM(F$2:F129)</f>
        <v>411.5</v>
      </c>
      <c r="I129" s="2">
        <f>SUM(G$2:G129)</f>
        <v>5592.2416666666659</v>
      </c>
      <c r="K129" s="4">
        <f>IF($D129+'Forecasting sheet'!$B$9-'Forecasting sheet'!$B$7&lt;0,0,IF($E129+'Forecasting sheet'!$B$9&gt;'Forecasting sheet'!$B$7,($D129+'Forecasting sheet'!$B$9+$E129+'Forecasting sheet'!$B$9)/2-'Forecasting sheet'!$B$7,($D129+'Forecasting sheet'!$B$9+'Forecasting sheet'!$B$7)/2-'Forecasting sheet'!$B$7))</f>
        <v>19.5</v>
      </c>
      <c r="L129" s="2">
        <f t="shared" si="9"/>
        <v>282.10000000000002</v>
      </c>
      <c r="M129" s="2">
        <f>SUM(K$2:K129)</f>
        <v>613.5</v>
      </c>
      <c r="N129" s="2">
        <f>SUM(L$2:L129)</f>
        <v>8223.8583333333318</v>
      </c>
      <c r="P129" s="4">
        <f>IF($D129-'Forecasting sheet'!$B$9-'Forecasting sheet'!$B$7&lt;0,0,IF($E129-'Forecasting sheet'!$B$9&gt;'Forecasting sheet'!$B$7,($D129-'Forecasting sheet'!$B$9+$E129-'Forecasting sheet'!$B$9)/2-'Forecasting sheet'!$B$7,($D129-'Forecasting sheet'!$B$9+'Forecasting sheet'!$B$7)/2-'Forecasting sheet'!$B$7))</f>
        <v>11.5</v>
      </c>
      <c r="Q129" s="2">
        <f t="shared" si="10"/>
        <v>166.36666666666667</v>
      </c>
      <c r="R129" s="2">
        <f>SUM(P$2:P129)</f>
        <v>270.5</v>
      </c>
      <c r="S129" s="2">
        <f>SUM(Q$2:Q129)</f>
        <v>3729.2000000000007</v>
      </c>
      <c r="V129" s="3">
        <f>IF($A129&gt;'Forecasting sheet'!$B$13,IF($A129&lt;'Forecasting sheet'!$B$15,IF($D129&lt;'Forecasting sheet'!$B$16+'Forecasting sheet'!$B$17,'Forecasting sheet'!$B$16+'Forecasting sheet'!$B$17,'Local weather Data'!$D129),'Local weather Data'!$D129),$D129)</f>
        <v>68</v>
      </c>
      <c r="W129" s="3">
        <f>IF($A129&gt;'Forecasting sheet'!$B$13,IF($A129&lt;'Forecasting sheet'!$B$15,IF($E129&lt;'Forecasting sheet'!$B$16,'Forecasting sheet'!$B$16,'Local weather Data'!$E129),$E129),$E129)</f>
        <v>60</v>
      </c>
      <c r="X129" s="4">
        <f>IF($V129-'Forecasting sheet'!$B$7&lt;0,0,IF($W129&gt;'Forecasting sheet'!$B$7,($V129+$W129)/2-'Forecasting sheet'!$B$7,($V129+'Forecasting sheet'!$B$7)/2-'Forecasting sheet'!$B$7))</f>
        <v>24</v>
      </c>
      <c r="Y129" s="2">
        <f t="shared" si="7"/>
        <v>347.20000000000005</v>
      </c>
      <c r="Z129" s="2">
        <f>SUM(X$2:X129)</f>
        <v>917</v>
      </c>
      <c r="AA129" s="2">
        <f>SUM(Y$2:Y129)</f>
        <v>12441.441666666666</v>
      </c>
      <c r="AD129" s="3">
        <f>IF($A129&gt;'Forecasting sheet'!$B$13,IF($A129&lt;'Forecasting sheet'!$B$15,IF($D129+'Forecasting sheet'!$B$9&lt;'Forecasting sheet'!$B$16+'Forecasting sheet'!$B$17,'Forecasting sheet'!$B$16+'Forecasting sheet'!$B$17,'Local weather Data'!$D129+'Forecasting sheet'!$B$9),'Local weather Data'!$D129+'Forecasting sheet'!$B$9),$D129+'Forecasting sheet'!$B$9)</f>
        <v>73</v>
      </c>
      <c r="AE129" s="3">
        <f>IF($A129&gt;'Forecasting sheet'!$B$13,IF($A129&lt;'Forecasting sheet'!$B$15,IF($E129+'Forecasting sheet'!$B$9&lt;'Forecasting sheet'!$B$16,'Forecasting sheet'!$B$16,'Local weather Data'!$E129+'Forecasting sheet'!$B$9),$E129+'Forecasting sheet'!$B$9),$E129+'Forecasting sheet'!$B$9)</f>
        <v>60</v>
      </c>
      <c r="AF129" s="4">
        <f>IF($AD129-'Forecasting sheet'!$B$7&lt;0,0,IF($AE129&gt;'Forecasting sheet'!$B$7,($AD129+$AE129)/2-'Forecasting sheet'!$B$7,($AD129+'Forecasting sheet'!$B$7)/2-'Forecasting sheet'!$B$7))</f>
        <v>26.5</v>
      </c>
      <c r="AG129" s="2">
        <f t="shared" si="8"/>
        <v>383.36666666666673</v>
      </c>
      <c r="AH129" s="2">
        <f>SUM(AF$2:AF129)</f>
        <v>1025.5</v>
      </c>
      <c r="AI129" s="2">
        <f>SUM(AG$2:AG129)</f>
        <v>13798.083333333332</v>
      </c>
    </row>
    <row r="130" spans="1:35" x14ac:dyDescent="0.25">
      <c r="A130" s="5">
        <v>41037</v>
      </c>
      <c r="B130">
        <v>129</v>
      </c>
      <c r="C130" s="52">
        <v>14.5</v>
      </c>
      <c r="D130" s="53">
        <v>68</v>
      </c>
      <c r="E130" s="53">
        <v>42</v>
      </c>
      <c r="F130" s="4">
        <f>IF(D130-'Forecasting sheet'!$B$7&lt;0,0,IF(E130&gt;'Forecasting sheet'!$B$7,(D130+E130)/2-'Forecasting sheet'!$B$7,(D130+'Forecasting sheet'!$B$7)/2-'Forecasting sheet'!$B$7))</f>
        <v>15</v>
      </c>
      <c r="G130" s="2">
        <f t="shared" si="11"/>
        <v>217.5</v>
      </c>
      <c r="H130" s="2">
        <f>SUM(F$2:F130)</f>
        <v>426.5</v>
      </c>
      <c r="I130" s="2">
        <f>SUM(G$2:G130)</f>
        <v>5809.7416666666659</v>
      </c>
      <c r="K130" s="4">
        <f>IF($D130+'Forecasting sheet'!$B$9-'Forecasting sheet'!$B$7&lt;0,0,IF($E130+'Forecasting sheet'!$B$9&gt;'Forecasting sheet'!$B$7,($D130+'Forecasting sheet'!$B$9+$E130+'Forecasting sheet'!$B$9)/2-'Forecasting sheet'!$B$7,($D130+'Forecasting sheet'!$B$9+'Forecasting sheet'!$B$7)/2-'Forecasting sheet'!$B$7))</f>
        <v>20</v>
      </c>
      <c r="L130" s="2">
        <f t="shared" si="9"/>
        <v>290</v>
      </c>
      <c r="M130" s="2">
        <f>SUM(K$2:K130)</f>
        <v>633.5</v>
      </c>
      <c r="N130" s="2">
        <f>SUM(L$2:L130)</f>
        <v>8513.8583333333318</v>
      </c>
      <c r="P130" s="4">
        <f>IF($D130-'Forecasting sheet'!$B$9-'Forecasting sheet'!$B$7&lt;0,0,IF($E130-'Forecasting sheet'!$B$9&gt;'Forecasting sheet'!$B$7,($D130-'Forecasting sheet'!$B$9+$E130-'Forecasting sheet'!$B$9)/2-'Forecasting sheet'!$B$7,($D130-'Forecasting sheet'!$B$9+'Forecasting sheet'!$B$7)/2-'Forecasting sheet'!$B$7))</f>
        <v>11.5</v>
      </c>
      <c r="Q130" s="2">
        <f t="shared" si="10"/>
        <v>166.75</v>
      </c>
      <c r="R130" s="2">
        <f>SUM(P$2:P130)</f>
        <v>282</v>
      </c>
      <c r="S130" s="2">
        <f>SUM(Q$2:Q130)</f>
        <v>3895.9500000000007</v>
      </c>
      <c r="V130" s="3">
        <f>IF($A130&gt;'Forecasting sheet'!$B$13,IF($A130&lt;'Forecasting sheet'!$B$15,IF($D130&lt;'Forecasting sheet'!$B$16+'Forecasting sheet'!$B$17,'Forecasting sheet'!$B$16+'Forecasting sheet'!$B$17,'Local weather Data'!$D130),'Local weather Data'!$D130),$D130)</f>
        <v>68</v>
      </c>
      <c r="W130" s="3">
        <f>IF($A130&gt;'Forecasting sheet'!$B$13,IF($A130&lt;'Forecasting sheet'!$B$15,IF($E130&lt;'Forecasting sheet'!$B$16,'Forecasting sheet'!$B$16,'Local weather Data'!$E130),$E130),$E130)</f>
        <v>60</v>
      </c>
      <c r="X130" s="4">
        <f>IF($V130-'Forecasting sheet'!$B$7&lt;0,0,IF($W130&gt;'Forecasting sheet'!$B$7,($V130+$W130)/2-'Forecasting sheet'!$B$7,($V130+'Forecasting sheet'!$B$7)/2-'Forecasting sheet'!$B$7))</f>
        <v>24</v>
      </c>
      <c r="Y130" s="2">
        <f t="shared" ref="Y130:Y193" si="12">X130*$C130</f>
        <v>348</v>
      </c>
      <c r="Z130" s="2">
        <f>SUM(X$2:X130)</f>
        <v>941</v>
      </c>
      <c r="AA130" s="2">
        <f>SUM(Y$2:Y130)</f>
        <v>12789.441666666666</v>
      </c>
      <c r="AD130" s="3">
        <f>IF($A130&gt;'Forecasting sheet'!$B$13,IF($A130&lt;'Forecasting sheet'!$B$15,IF($D130+'Forecasting sheet'!$B$9&lt;'Forecasting sheet'!$B$16+'Forecasting sheet'!$B$17,'Forecasting sheet'!$B$16+'Forecasting sheet'!$B$17,'Local weather Data'!$D130+'Forecasting sheet'!$B$9),'Local weather Data'!$D130+'Forecasting sheet'!$B$9),$D130+'Forecasting sheet'!$B$9)</f>
        <v>73</v>
      </c>
      <c r="AE130" s="3">
        <f>IF($A130&gt;'Forecasting sheet'!$B$13,IF($A130&lt;'Forecasting sheet'!$B$15,IF($E130+'Forecasting sheet'!$B$9&lt;'Forecasting sheet'!$B$16,'Forecasting sheet'!$B$16,'Local weather Data'!$E130+'Forecasting sheet'!$B$9),$E130+'Forecasting sheet'!$B$9),$E130+'Forecasting sheet'!$B$9)</f>
        <v>60</v>
      </c>
      <c r="AF130" s="4">
        <f>IF($AD130-'Forecasting sheet'!$B$7&lt;0,0,IF($AE130&gt;'Forecasting sheet'!$B$7,($AD130+$AE130)/2-'Forecasting sheet'!$B$7,($AD130+'Forecasting sheet'!$B$7)/2-'Forecasting sheet'!$B$7))</f>
        <v>26.5</v>
      </c>
      <c r="AG130" s="2">
        <f t="shared" ref="AG130:AG193" si="13">AF130*$C130</f>
        <v>384.25</v>
      </c>
      <c r="AH130" s="2">
        <f>SUM(AF$2:AF130)</f>
        <v>1052</v>
      </c>
      <c r="AI130" s="2">
        <f>SUM(AG$2:AG130)</f>
        <v>14182.333333333332</v>
      </c>
    </row>
    <row r="131" spans="1:35" x14ac:dyDescent="0.25">
      <c r="A131" s="5">
        <v>41038</v>
      </c>
      <c r="B131">
        <v>130</v>
      </c>
      <c r="C131" s="52">
        <v>14.533333333333335</v>
      </c>
      <c r="D131" s="53">
        <v>68</v>
      </c>
      <c r="E131" s="53">
        <v>42</v>
      </c>
      <c r="F131" s="4">
        <f>IF(D131-'Forecasting sheet'!$B$7&lt;0,0,IF(E131&gt;'Forecasting sheet'!$B$7,(D131+E131)/2-'Forecasting sheet'!$B$7,(D131+'Forecasting sheet'!$B$7)/2-'Forecasting sheet'!$B$7))</f>
        <v>15</v>
      </c>
      <c r="G131" s="2">
        <f t="shared" si="11"/>
        <v>218.00000000000003</v>
      </c>
      <c r="H131" s="2">
        <f>SUM(F$2:F131)</f>
        <v>441.5</v>
      </c>
      <c r="I131" s="2">
        <f>SUM(G$2:G131)</f>
        <v>6027.7416666666659</v>
      </c>
      <c r="K131" s="4">
        <f>IF($D131+'Forecasting sheet'!$B$9-'Forecasting sheet'!$B$7&lt;0,0,IF($E131+'Forecasting sheet'!$B$9&gt;'Forecasting sheet'!$B$7,($D131+'Forecasting sheet'!$B$9+$E131+'Forecasting sheet'!$B$9)/2-'Forecasting sheet'!$B$7,($D131+'Forecasting sheet'!$B$9+'Forecasting sheet'!$B$7)/2-'Forecasting sheet'!$B$7))</f>
        <v>20</v>
      </c>
      <c r="L131" s="2">
        <f t="shared" ref="L131:L194" si="14">K131*$C131</f>
        <v>290.66666666666669</v>
      </c>
      <c r="M131" s="2">
        <f>SUM(K$2:K131)</f>
        <v>653.5</v>
      </c>
      <c r="N131" s="2">
        <f>SUM(L$2:L131)</f>
        <v>8804.5249999999978</v>
      </c>
      <c r="P131" s="4">
        <f>IF($D131-'Forecasting sheet'!$B$9-'Forecasting sheet'!$B$7&lt;0,0,IF($E131-'Forecasting sheet'!$B$9&gt;'Forecasting sheet'!$B$7,($D131-'Forecasting sheet'!$B$9+$E131-'Forecasting sheet'!$B$9)/2-'Forecasting sheet'!$B$7,($D131-'Forecasting sheet'!$B$9+'Forecasting sheet'!$B$7)/2-'Forecasting sheet'!$B$7))</f>
        <v>11.5</v>
      </c>
      <c r="Q131" s="2">
        <f t="shared" ref="Q131:Q194" si="15">P131*$C131</f>
        <v>167.13333333333335</v>
      </c>
      <c r="R131" s="2">
        <f>SUM(P$2:P131)</f>
        <v>293.5</v>
      </c>
      <c r="S131" s="2">
        <f>SUM(Q$2:Q131)</f>
        <v>4063.0833333333339</v>
      </c>
      <c r="V131" s="3">
        <f>IF($A131&gt;'Forecasting sheet'!$B$13,IF($A131&lt;'Forecasting sheet'!$B$15,IF($D131&lt;'Forecasting sheet'!$B$16+'Forecasting sheet'!$B$17,'Forecasting sheet'!$B$16+'Forecasting sheet'!$B$17,'Local weather Data'!$D131),'Local weather Data'!$D131),$D131)</f>
        <v>68</v>
      </c>
      <c r="W131" s="3">
        <f>IF($A131&gt;'Forecasting sheet'!$B$13,IF($A131&lt;'Forecasting sheet'!$B$15,IF($E131&lt;'Forecasting sheet'!$B$16,'Forecasting sheet'!$B$16,'Local weather Data'!$E131),$E131),$E131)</f>
        <v>60</v>
      </c>
      <c r="X131" s="4">
        <f>IF($V131-'Forecasting sheet'!$B$7&lt;0,0,IF($W131&gt;'Forecasting sheet'!$B$7,($V131+$W131)/2-'Forecasting sheet'!$B$7,($V131+'Forecasting sheet'!$B$7)/2-'Forecasting sheet'!$B$7))</f>
        <v>24</v>
      </c>
      <c r="Y131" s="2">
        <f t="shared" si="12"/>
        <v>348.80000000000007</v>
      </c>
      <c r="Z131" s="2">
        <f>SUM(X$2:X131)</f>
        <v>965</v>
      </c>
      <c r="AA131" s="2">
        <f>SUM(Y$2:Y131)</f>
        <v>13138.241666666665</v>
      </c>
      <c r="AD131" s="3">
        <f>IF($A131&gt;'Forecasting sheet'!$B$13,IF($A131&lt;'Forecasting sheet'!$B$15,IF($D131+'Forecasting sheet'!$B$9&lt;'Forecasting sheet'!$B$16+'Forecasting sheet'!$B$17,'Forecasting sheet'!$B$16+'Forecasting sheet'!$B$17,'Local weather Data'!$D131+'Forecasting sheet'!$B$9),'Local weather Data'!$D131+'Forecasting sheet'!$B$9),$D131+'Forecasting sheet'!$B$9)</f>
        <v>73</v>
      </c>
      <c r="AE131" s="3">
        <f>IF($A131&gt;'Forecasting sheet'!$B$13,IF($A131&lt;'Forecasting sheet'!$B$15,IF($E131+'Forecasting sheet'!$B$9&lt;'Forecasting sheet'!$B$16,'Forecasting sheet'!$B$16,'Local weather Data'!$E131+'Forecasting sheet'!$B$9),$E131+'Forecasting sheet'!$B$9),$E131+'Forecasting sheet'!$B$9)</f>
        <v>60</v>
      </c>
      <c r="AF131" s="4">
        <f>IF($AD131-'Forecasting sheet'!$B$7&lt;0,0,IF($AE131&gt;'Forecasting sheet'!$B$7,($AD131+$AE131)/2-'Forecasting sheet'!$B$7,($AD131+'Forecasting sheet'!$B$7)/2-'Forecasting sheet'!$B$7))</f>
        <v>26.5</v>
      </c>
      <c r="AG131" s="2">
        <f t="shared" si="13"/>
        <v>385.13333333333338</v>
      </c>
      <c r="AH131" s="2">
        <f>SUM(AF$2:AF131)</f>
        <v>1078.5</v>
      </c>
      <c r="AI131" s="2">
        <f>SUM(AG$2:AG131)</f>
        <v>14567.466666666665</v>
      </c>
    </row>
    <row r="132" spans="1:35" x14ac:dyDescent="0.25">
      <c r="A132" s="5">
        <v>41039</v>
      </c>
      <c r="B132">
        <v>131</v>
      </c>
      <c r="C132" s="52">
        <v>14.583333333333336</v>
      </c>
      <c r="D132" s="53">
        <v>69</v>
      </c>
      <c r="E132" s="53">
        <v>42</v>
      </c>
      <c r="F132" s="4">
        <f>IF(D132-'Forecasting sheet'!$B$7&lt;0,0,IF(E132&gt;'Forecasting sheet'!$B$7,(D132+E132)/2-'Forecasting sheet'!$B$7,(D132+'Forecasting sheet'!$B$7)/2-'Forecasting sheet'!$B$7))</f>
        <v>15.5</v>
      </c>
      <c r="G132" s="2">
        <f t="shared" si="11"/>
        <v>226.04166666666671</v>
      </c>
      <c r="H132" s="2">
        <f>SUM(F$2:F132)</f>
        <v>457</v>
      </c>
      <c r="I132" s="2">
        <f>SUM(G$2:G132)</f>
        <v>6253.7833333333328</v>
      </c>
      <c r="K132" s="4">
        <f>IF($D132+'Forecasting sheet'!$B$9-'Forecasting sheet'!$B$7&lt;0,0,IF($E132+'Forecasting sheet'!$B$9&gt;'Forecasting sheet'!$B$7,($D132+'Forecasting sheet'!$B$9+$E132+'Forecasting sheet'!$B$9)/2-'Forecasting sheet'!$B$7,($D132+'Forecasting sheet'!$B$9+'Forecasting sheet'!$B$7)/2-'Forecasting sheet'!$B$7))</f>
        <v>20.5</v>
      </c>
      <c r="L132" s="2">
        <f t="shared" si="14"/>
        <v>298.95833333333337</v>
      </c>
      <c r="M132" s="2">
        <f>SUM(K$2:K132)</f>
        <v>674</v>
      </c>
      <c r="N132" s="2">
        <f>SUM(L$2:L132)</f>
        <v>9103.4833333333318</v>
      </c>
      <c r="P132" s="4">
        <f>IF($D132-'Forecasting sheet'!$B$9-'Forecasting sheet'!$B$7&lt;0,0,IF($E132-'Forecasting sheet'!$B$9&gt;'Forecasting sheet'!$B$7,($D132-'Forecasting sheet'!$B$9+$E132-'Forecasting sheet'!$B$9)/2-'Forecasting sheet'!$B$7,($D132-'Forecasting sheet'!$B$9+'Forecasting sheet'!$B$7)/2-'Forecasting sheet'!$B$7))</f>
        <v>12</v>
      </c>
      <c r="Q132" s="2">
        <f t="shared" si="15"/>
        <v>175.00000000000003</v>
      </c>
      <c r="R132" s="2">
        <f>SUM(P$2:P132)</f>
        <v>305.5</v>
      </c>
      <c r="S132" s="2">
        <f>SUM(Q$2:Q132)</f>
        <v>4238.0833333333339</v>
      </c>
      <c r="V132" s="3">
        <f>IF($A132&gt;'Forecasting sheet'!$B$13,IF($A132&lt;'Forecasting sheet'!$B$15,IF($D132&lt;'Forecasting sheet'!$B$16+'Forecasting sheet'!$B$17,'Forecasting sheet'!$B$16+'Forecasting sheet'!$B$17,'Local weather Data'!$D132),'Local weather Data'!$D132),$D132)</f>
        <v>69</v>
      </c>
      <c r="W132" s="3">
        <f>IF($A132&gt;'Forecasting sheet'!$B$13,IF($A132&lt;'Forecasting sheet'!$B$15,IF($E132&lt;'Forecasting sheet'!$B$16,'Forecasting sheet'!$B$16,'Local weather Data'!$E132),$E132),$E132)</f>
        <v>60</v>
      </c>
      <c r="X132" s="4">
        <f>IF($V132-'Forecasting sheet'!$B$7&lt;0,0,IF($W132&gt;'Forecasting sheet'!$B$7,($V132+$W132)/2-'Forecasting sheet'!$B$7,($V132+'Forecasting sheet'!$B$7)/2-'Forecasting sheet'!$B$7))</f>
        <v>24.5</v>
      </c>
      <c r="Y132" s="2">
        <f t="shared" si="12"/>
        <v>357.29166666666674</v>
      </c>
      <c r="Z132" s="2">
        <f>SUM(X$2:X132)</f>
        <v>989.5</v>
      </c>
      <c r="AA132" s="2">
        <f>SUM(Y$2:Y132)</f>
        <v>13495.533333333331</v>
      </c>
      <c r="AD132" s="3">
        <f>IF($A132&gt;'Forecasting sheet'!$B$13,IF($A132&lt;'Forecasting sheet'!$B$15,IF($D132+'Forecasting sheet'!$B$9&lt;'Forecasting sheet'!$B$16+'Forecasting sheet'!$B$17,'Forecasting sheet'!$B$16+'Forecasting sheet'!$B$17,'Local weather Data'!$D132+'Forecasting sheet'!$B$9),'Local weather Data'!$D132+'Forecasting sheet'!$B$9),$D132+'Forecasting sheet'!$B$9)</f>
        <v>74</v>
      </c>
      <c r="AE132" s="3">
        <f>IF($A132&gt;'Forecasting sheet'!$B$13,IF($A132&lt;'Forecasting sheet'!$B$15,IF($E132+'Forecasting sheet'!$B$9&lt;'Forecasting sheet'!$B$16,'Forecasting sheet'!$B$16,'Local weather Data'!$E132+'Forecasting sheet'!$B$9),$E132+'Forecasting sheet'!$B$9),$E132+'Forecasting sheet'!$B$9)</f>
        <v>60</v>
      </c>
      <c r="AF132" s="4">
        <f>IF($AD132-'Forecasting sheet'!$B$7&lt;0,0,IF($AE132&gt;'Forecasting sheet'!$B$7,($AD132+$AE132)/2-'Forecasting sheet'!$B$7,($AD132+'Forecasting sheet'!$B$7)/2-'Forecasting sheet'!$B$7))</f>
        <v>27</v>
      </c>
      <c r="AG132" s="2">
        <f t="shared" si="13"/>
        <v>393.75000000000006</v>
      </c>
      <c r="AH132" s="2">
        <f>SUM(AF$2:AF132)</f>
        <v>1105.5</v>
      </c>
      <c r="AI132" s="2">
        <f>SUM(AG$2:AG132)</f>
        <v>14961.216666666665</v>
      </c>
    </row>
    <row r="133" spans="1:35" x14ac:dyDescent="0.25">
      <c r="A133" s="5">
        <v>41040</v>
      </c>
      <c r="B133">
        <v>132</v>
      </c>
      <c r="C133" s="52">
        <v>14.616666666666667</v>
      </c>
      <c r="D133" s="53">
        <v>69</v>
      </c>
      <c r="E133" s="53">
        <v>43</v>
      </c>
      <c r="F133" s="4">
        <f>IF(D133-'Forecasting sheet'!$B$7&lt;0,0,IF(E133&gt;'Forecasting sheet'!$B$7,(D133+E133)/2-'Forecasting sheet'!$B$7,(D133+'Forecasting sheet'!$B$7)/2-'Forecasting sheet'!$B$7))</f>
        <v>16</v>
      </c>
      <c r="G133" s="2">
        <f t="shared" si="11"/>
        <v>233.86666666666667</v>
      </c>
      <c r="H133" s="2">
        <f>SUM(F$2:F133)</f>
        <v>473</v>
      </c>
      <c r="I133" s="2">
        <f>SUM(G$2:G133)</f>
        <v>6487.65</v>
      </c>
      <c r="K133" s="4">
        <f>IF($D133+'Forecasting sheet'!$B$9-'Forecasting sheet'!$B$7&lt;0,0,IF($E133+'Forecasting sheet'!$B$9&gt;'Forecasting sheet'!$B$7,($D133+'Forecasting sheet'!$B$9+$E133+'Forecasting sheet'!$B$9)/2-'Forecasting sheet'!$B$7,($D133+'Forecasting sheet'!$B$9+'Forecasting sheet'!$B$7)/2-'Forecasting sheet'!$B$7))</f>
        <v>21</v>
      </c>
      <c r="L133" s="2">
        <f t="shared" si="14"/>
        <v>306.95</v>
      </c>
      <c r="M133" s="2">
        <f>SUM(K$2:K133)</f>
        <v>695</v>
      </c>
      <c r="N133" s="2">
        <f>SUM(L$2:L133)</f>
        <v>9410.4333333333325</v>
      </c>
      <c r="P133" s="4">
        <f>IF($D133-'Forecasting sheet'!$B$9-'Forecasting sheet'!$B$7&lt;0,0,IF($E133-'Forecasting sheet'!$B$9&gt;'Forecasting sheet'!$B$7,($D133-'Forecasting sheet'!$B$9+$E133-'Forecasting sheet'!$B$9)/2-'Forecasting sheet'!$B$7,($D133-'Forecasting sheet'!$B$9+'Forecasting sheet'!$B$7)/2-'Forecasting sheet'!$B$7))</f>
        <v>12</v>
      </c>
      <c r="Q133" s="2">
        <f t="shared" si="15"/>
        <v>175.4</v>
      </c>
      <c r="R133" s="2">
        <f>SUM(P$2:P133)</f>
        <v>317.5</v>
      </c>
      <c r="S133" s="2">
        <f>SUM(Q$2:Q133)</f>
        <v>4413.4833333333336</v>
      </c>
      <c r="V133" s="3">
        <f>IF($A133&gt;'Forecasting sheet'!$B$13,IF($A133&lt;'Forecasting sheet'!$B$15,IF($D133&lt;'Forecasting sheet'!$B$16+'Forecasting sheet'!$B$17,'Forecasting sheet'!$B$16+'Forecasting sheet'!$B$17,'Local weather Data'!$D133),'Local weather Data'!$D133),$D133)</f>
        <v>69</v>
      </c>
      <c r="W133" s="3">
        <f>IF($A133&gt;'Forecasting sheet'!$B$13,IF($A133&lt;'Forecasting sheet'!$B$15,IF($E133&lt;'Forecasting sheet'!$B$16,'Forecasting sheet'!$B$16,'Local weather Data'!$E133),$E133),$E133)</f>
        <v>60</v>
      </c>
      <c r="X133" s="4">
        <f>IF($V133-'Forecasting sheet'!$B$7&lt;0,0,IF($W133&gt;'Forecasting sheet'!$B$7,($V133+$W133)/2-'Forecasting sheet'!$B$7,($V133+'Forecasting sheet'!$B$7)/2-'Forecasting sheet'!$B$7))</f>
        <v>24.5</v>
      </c>
      <c r="Y133" s="2">
        <f t="shared" si="12"/>
        <v>358.10833333333335</v>
      </c>
      <c r="Z133" s="2">
        <f>SUM(X$2:X133)</f>
        <v>1014</v>
      </c>
      <c r="AA133" s="2">
        <f>SUM(Y$2:Y133)</f>
        <v>13853.641666666665</v>
      </c>
      <c r="AD133" s="3">
        <f>IF($A133&gt;'Forecasting sheet'!$B$13,IF($A133&lt;'Forecasting sheet'!$B$15,IF($D133+'Forecasting sheet'!$B$9&lt;'Forecasting sheet'!$B$16+'Forecasting sheet'!$B$17,'Forecasting sheet'!$B$16+'Forecasting sheet'!$B$17,'Local weather Data'!$D133+'Forecasting sheet'!$B$9),'Local weather Data'!$D133+'Forecasting sheet'!$B$9),$D133+'Forecasting sheet'!$B$9)</f>
        <v>74</v>
      </c>
      <c r="AE133" s="3">
        <f>IF($A133&gt;'Forecasting sheet'!$B$13,IF($A133&lt;'Forecasting sheet'!$B$15,IF($E133+'Forecasting sheet'!$B$9&lt;'Forecasting sheet'!$B$16,'Forecasting sheet'!$B$16,'Local weather Data'!$E133+'Forecasting sheet'!$B$9),$E133+'Forecasting sheet'!$B$9),$E133+'Forecasting sheet'!$B$9)</f>
        <v>60</v>
      </c>
      <c r="AF133" s="4">
        <f>IF($AD133-'Forecasting sheet'!$B$7&lt;0,0,IF($AE133&gt;'Forecasting sheet'!$B$7,($AD133+$AE133)/2-'Forecasting sheet'!$B$7,($AD133+'Forecasting sheet'!$B$7)/2-'Forecasting sheet'!$B$7))</f>
        <v>27</v>
      </c>
      <c r="AG133" s="2">
        <f t="shared" si="13"/>
        <v>394.65000000000003</v>
      </c>
      <c r="AH133" s="2">
        <f>SUM(AF$2:AF133)</f>
        <v>1132.5</v>
      </c>
      <c r="AI133" s="2">
        <f>SUM(AG$2:AG133)</f>
        <v>15355.866666666665</v>
      </c>
    </row>
    <row r="134" spans="1:35" x14ac:dyDescent="0.25">
      <c r="A134" s="5">
        <v>41041</v>
      </c>
      <c r="B134">
        <v>133</v>
      </c>
      <c r="C134" s="52">
        <v>14.649999999999999</v>
      </c>
      <c r="D134" s="53">
        <v>70</v>
      </c>
      <c r="E134" s="53">
        <v>43</v>
      </c>
      <c r="F134" s="4">
        <f>IF(D134-'Forecasting sheet'!$B$7&lt;0,0,IF(E134&gt;'Forecasting sheet'!$B$7,(D134+E134)/2-'Forecasting sheet'!$B$7,(D134+'Forecasting sheet'!$B$7)/2-'Forecasting sheet'!$B$7))</f>
        <v>16.5</v>
      </c>
      <c r="G134" s="2">
        <f t="shared" si="11"/>
        <v>241.72499999999997</v>
      </c>
      <c r="H134" s="2">
        <f>SUM(F$2:F134)</f>
        <v>489.5</v>
      </c>
      <c r="I134" s="2">
        <f>SUM(G$2:G134)</f>
        <v>6729.375</v>
      </c>
      <c r="K134" s="4">
        <f>IF($D134+'Forecasting sheet'!$B$9-'Forecasting sheet'!$B$7&lt;0,0,IF($E134+'Forecasting sheet'!$B$9&gt;'Forecasting sheet'!$B$7,($D134+'Forecasting sheet'!$B$9+$E134+'Forecasting sheet'!$B$9)/2-'Forecasting sheet'!$B$7,($D134+'Forecasting sheet'!$B$9+'Forecasting sheet'!$B$7)/2-'Forecasting sheet'!$B$7))</f>
        <v>21.5</v>
      </c>
      <c r="L134" s="2">
        <f t="shared" si="14"/>
        <v>314.97499999999997</v>
      </c>
      <c r="M134" s="2">
        <f>SUM(K$2:K134)</f>
        <v>716.5</v>
      </c>
      <c r="N134" s="2">
        <f>SUM(L$2:L134)</f>
        <v>9725.4083333333328</v>
      </c>
      <c r="P134" s="4">
        <f>IF($D134-'Forecasting sheet'!$B$9-'Forecasting sheet'!$B$7&lt;0,0,IF($E134-'Forecasting sheet'!$B$9&gt;'Forecasting sheet'!$B$7,($D134-'Forecasting sheet'!$B$9+$E134-'Forecasting sheet'!$B$9)/2-'Forecasting sheet'!$B$7,($D134-'Forecasting sheet'!$B$9+'Forecasting sheet'!$B$7)/2-'Forecasting sheet'!$B$7))</f>
        <v>12.5</v>
      </c>
      <c r="Q134" s="2">
        <f t="shared" si="15"/>
        <v>183.12499999999997</v>
      </c>
      <c r="R134" s="2">
        <f>SUM(P$2:P134)</f>
        <v>330</v>
      </c>
      <c r="S134" s="2">
        <f>SUM(Q$2:Q134)</f>
        <v>4596.6083333333336</v>
      </c>
      <c r="V134" s="3">
        <f>IF($A134&gt;'Forecasting sheet'!$B$13,IF($A134&lt;'Forecasting sheet'!$B$15,IF($D134&lt;'Forecasting sheet'!$B$16+'Forecasting sheet'!$B$17,'Forecasting sheet'!$B$16+'Forecasting sheet'!$B$17,'Local weather Data'!$D134),'Local weather Data'!$D134),$D134)</f>
        <v>70</v>
      </c>
      <c r="W134" s="3">
        <f>IF($A134&gt;'Forecasting sheet'!$B$13,IF($A134&lt;'Forecasting sheet'!$B$15,IF($E134&lt;'Forecasting sheet'!$B$16,'Forecasting sheet'!$B$16,'Local weather Data'!$E134),$E134),$E134)</f>
        <v>60</v>
      </c>
      <c r="X134" s="4">
        <f>IF($V134-'Forecasting sheet'!$B$7&lt;0,0,IF($W134&gt;'Forecasting sheet'!$B$7,($V134+$W134)/2-'Forecasting sheet'!$B$7,($V134+'Forecasting sheet'!$B$7)/2-'Forecasting sheet'!$B$7))</f>
        <v>25</v>
      </c>
      <c r="Y134" s="2">
        <f t="shared" si="12"/>
        <v>366.24999999999994</v>
      </c>
      <c r="Z134" s="2">
        <f>SUM(X$2:X134)</f>
        <v>1039</v>
      </c>
      <c r="AA134" s="2">
        <f>SUM(Y$2:Y134)</f>
        <v>14219.891666666665</v>
      </c>
      <c r="AD134" s="3">
        <f>IF($A134&gt;'Forecasting sheet'!$B$13,IF($A134&lt;'Forecasting sheet'!$B$15,IF($D134+'Forecasting sheet'!$B$9&lt;'Forecasting sheet'!$B$16+'Forecasting sheet'!$B$17,'Forecasting sheet'!$B$16+'Forecasting sheet'!$B$17,'Local weather Data'!$D134+'Forecasting sheet'!$B$9),'Local weather Data'!$D134+'Forecasting sheet'!$B$9),$D134+'Forecasting sheet'!$B$9)</f>
        <v>75</v>
      </c>
      <c r="AE134" s="3">
        <f>IF($A134&gt;'Forecasting sheet'!$B$13,IF($A134&lt;'Forecasting sheet'!$B$15,IF($E134+'Forecasting sheet'!$B$9&lt;'Forecasting sheet'!$B$16,'Forecasting sheet'!$B$16,'Local weather Data'!$E134+'Forecasting sheet'!$B$9),$E134+'Forecasting sheet'!$B$9),$E134+'Forecasting sheet'!$B$9)</f>
        <v>60</v>
      </c>
      <c r="AF134" s="4">
        <f>IF($AD134-'Forecasting sheet'!$B$7&lt;0,0,IF($AE134&gt;'Forecasting sheet'!$B$7,($AD134+$AE134)/2-'Forecasting sheet'!$B$7,($AD134+'Forecasting sheet'!$B$7)/2-'Forecasting sheet'!$B$7))</f>
        <v>27.5</v>
      </c>
      <c r="AG134" s="2">
        <f t="shared" si="13"/>
        <v>402.87499999999994</v>
      </c>
      <c r="AH134" s="2">
        <f>SUM(AF$2:AF134)</f>
        <v>1160</v>
      </c>
      <c r="AI134" s="2">
        <f>SUM(AG$2:AG134)</f>
        <v>15758.741666666665</v>
      </c>
    </row>
    <row r="135" spans="1:35" x14ac:dyDescent="0.25">
      <c r="A135" s="5">
        <v>41042</v>
      </c>
      <c r="B135">
        <v>134</v>
      </c>
      <c r="C135" s="52">
        <v>14.683333333333334</v>
      </c>
      <c r="D135" s="53">
        <v>70</v>
      </c>
      <c r="E135" s="53">
        <v>43</v>
      </c>
      <c r="F135" s="4">
        <f>IF(D135-'Forecasting sheet'!$B$7&lt;0,0,IF(E135&gt;'Forecasting sheet'!$B$7,(D135+E135)/2-'Forecasting sheet'!$B$7,(D135+'Forecasting sheet'!$B$7)/2-'Forecasting sheet'!$B$7))</f>
        <v>16.5</v>
      </c>
      <c r="G135" s="2">
        <f t="shared" si="11"/>
        <v>242.27500000000001</v>
      </c>
      <c r="H135" s="2">
        <f>SUM(F$2:F135)</f>
        <v>506</v>
      </c>
      <c r="I135" s="2">
        <f>SUM(G$2:G135)</f>
        <v>6971.65</v>
      </c>
      <c r="K135" s="4">
        <f>IF($D135+'Forecasting sheet'!$B$9-'Forecasting sheet'!$B$7&lt;0,0,IF($E135+'Forecasting sheet'!$B$9&gt;'Forecasting sheet'!$B$7,($D135+'Forecasting sheet'!$B$9+$E135+'Forecasting sheet'!$B$9)/2-'Forecasting sheet'!$B$7,($D135+'Forecasting sheet'!$B$9+'Forecasting sheet'!$B$7)/2-'Forecasting sheet'!$B$7))</f>
        <v>21.5</v>
      </c>
      <c r="L135" s="2">
        <f t="shared" si="14"/>
        <v>315.69166666666666</v>
      </c>
      <c r="M135" s="2">
        <f>SUM(K$2:K135)</f>
        <v>738</v>
      </c>
      <c r="N135" s="2">
        <f>SUM(L$2:L135)</f>
        <v>10041.1</v>
      </c>
      <c r="P135" s="4">
        <f>IF($D135-'Forecasting sheet'!$B$9-'Forecasting sheet'!$B$7&lt;0,0,IF($E135-'Forecasting sheet'!$B$9&gt;'Forecasting sheet'!$B$7,($D135-'Forecasting sheet'!$B$9+$E135-'Forecasting sheet'!$B$9)/2-'Forecasting sheet'!$B$7,($D135-'Forecasting sheet'!$B$9+'Forecasting sheet'!$B$7)/2-'Forecasting sheet'!$B$7))</f>
        <v>12.5</v>
      </c>
      <c r="Q135" s="2">
        <f t="shared" si="15"/>
        <v>183.54166666666666</v>
      </c>
      <c r="R135" s="2">
        <f>SUM(P$2:P135)</f>
        <v>342.5</v>
      </c>
      <c r="S135" s="2">
        <f>SUM(Q$2:Q135)</f>
        <v>4780.1500000000005</v>
      </c>
      <c r="V135" s="3">
        <f>IF($A135&gt;'Forecasting sheet'!$B$13,IF($A135&lt;'Forecasting sheet'!$B$15,IF($D135&lt;'Forecasting sheet'!$B$16+'Forecasting sheet'!$B$17,'Forecasting sheet'!$B$16+'Forecasting sheet'!$B$17,'Local weather Data'!$D135),'Local weather Data'!$D135),$D135)</f>
        <v>70</v>
      </c>
      <c r="W135" s="3">
        <f>IF($A135&gt;'Forecasting sheet'!$B$13,IF($A135&lt;'Forecasting sheet'!$B$15,IF($E135&lt;'Forecasting sheet'!$B$16,'Forecasting sheet'!$B$16,'Local weather Data'!$E135),$E135),$E135)</f>
        <v>60</v>
      </c>
      <c r="X135" s="4">
        <f>IF($V135-'Forecasting sheet'!$B$7&lt;0,0,IF($W135&gt;'Forecasting sheet'!$B$7,($V135+$W135)/2-'Forecasting sheet'!$B$7,($V135+'Forecasting sheet'!$B$7)/2-'Forecasting sheet'!$B$7))</f>
        <v>25</v>
      </c>
      <c r="Y135" s="2">
        <f t="shared" si="12"/>
        <v>367.08333333333331</v>
      </c>
      <c r="Z135" s="2">
        <f>SUM(X$2:X135)</f>
        <v>1064</v>
      </c>
      <c r="AA135" s="2">
        <f>SUM(Y$2:Y135)</f>
        <v>14586.974999999999</v>
      </c>
      <c r="AD135" s="3">
        <f>IF($A135&gt;'Forecasting sheet'!$B$13,IF($A135&lt;'Forecasting sheet'!$B$15,IF($D135+'Forecasting sheet'!$B$9&lt;'Forecasting sheet'!$B$16+'Forecasting sheet'!$B$17,'Forecasting sheet'!$B$16+'Forecasting sheet'!$B$17,'Local weather Data'!$D135+'Forecasting sheet'!$B$9),'Local weather Data'!$D135+'Forecasting sheet'!$B$9),$D135+'Forecasting sheet'!$B$9)</f>
        <v>75</v>
      </c>
      <c r="AE135" s="3">
        <f>IF($A135&gt;'Forecasting sheet'!$B$13,IF($A135&lt;'Forecasting sheet'!$B$15,IF($E135+'Forecasting sheet'!$B$9&lt;'Forecasting sheet'!$B$16,'Forecasting sheet'!$B$16,'Local weather Data'!$E135+'Forecasting sheet'!$B$9),$E135+'Forecasting sheet'!$B$9),$E135+'Forecasting sheet'!$B$9)</f>
        <v>60</v>
      </c>
      <c r="AF135" s="4">
        <f>IF($AD135-'Forecasting sheet'!$B$7&lt;0,0,IF($AE135&gt;'Forecasting sheet'!$B$7,($AD135+$AE135)/2-'Forecasting sheet'!$B$7,($AD135+'Forecasting sheet'!$B$7)/2-'Forecasting sheet'!$B$7))</f>
        <v>27.5</v>
      </c>
      <c r="AG135" s="2">
        <f t="shared" si="13"/>
        <v>403.79166666666669</v>
      </c>
      <c r="AH135" s="2">
        <f>SUM(AF$2:AF135)</f>
        <v>1187.5</v>
      </c>
      <c r="AI135" s="2">
        <f>SUM(AG$2:AG135)</f>
        <v>16162.533333333331</v>
      </c>
    </row>
    <row r="136" spans="1:35" x14ac:dyDescent="0.25">
      <c r="A136" s="5">
        <v>41043</v>
      </c>
      <c r="B136">
        <v>135</v>
      </c>
      <c r="C136" s="52">
        <v>14.733333333333334</v>
      </c>
      <c r="D136" s="53">
        <v>70</v>
      </c>
      <c r="E136" s="53">
        <v>44</v>
      </c>
      <c r="F136" s="4">
        <f>IF(D136-'Forecasting sheet'!$B$7&lt;0,0,IF(E136&gt;'Forecasting sheet'!$B$7,(D136+E136)/2-'Forecasting sheet'!$B$7,(D136+'Forecasting sheet'!$B$7)/2-'Forecasting sheet'!$B$7))</f>
        <v>17</v>
      </c>
      <c r="G136" s="2">
        <f t="shared" si="11"/>
        <v>250.4666666666667</v>
      </c>
      <c r="H136" s="2">
        <f>SUM(F$2:F136)</f>
        <v>523</v>
      </c>
      <c r="I136" s="2">
        <f>SUM(G$2:G136)</f>
        <v>7222.1166666666668</v>
      </c>
      <c r="K136" s="4">
        <f>IF($D136+'Forecasting sheet'!$B$9-'Forecasting sheet'!$B$7&lt;0,0,IF($E136+'Forecasting sheet'!$B$9&gt;'Forecasting sheet'!$B$7,($D136+'Forecasting sheet'!$B$9+$E136+'Forecasting sheet'!$B$9)/2-'Forecasting sheet'!$B$7,($D136+'Forecasting sheet'!$B$9+'Forecasting sheet'!$B$7)/2-'Forecasting sheet'!$B$7))</f>
        <v>22</v>
      </c>
      <c r="L136" s="2">
        <f t="shared" si="14"/>
        <v>324.13333333333333</v>
      </c>
      <c r="M136" s="2">
        <f>SUM(K$2:K136)</f>
        <v>760</v>
      </c>
      <c r="N136" s="2">
        <f>SUM(L$2:L136)</f>
        <v>10365.233333333334</v>
      </c>
      <c r="P136" s="4">
        <f>IF($D136-'Forecasting sheet'!$B$9-'Forecasting sheet'!$B$7&lt;0,0,IF($E136-'Forecasting sheet'!$B$9&gt;'Forecasting sheet'!$B$7,($D136-'Forecasting sheet'!$B$9+$E136-'Forecasting sheet'!$B$9)/2-'Forecasting sheet'!$B$7,($D136-'Forecasting sheet'!$B$9+'Forecasting sheet'!$B$7)/2-'Forecasting sheet'!$B$7))</f>
        <v>12.5</v>
      </c>
      <c r="Q136" s="2">
        <f t="shared" si="15"/>
        <v>184.16666666666669</v>
      </c>
      <c r="R136" s="2">
        <f>SUM(P$2:P136)</f>
        <v>355</v>
      </c>
      <c r="S136" s="2">
        <f>SUM(Q$2:Q136)</f>
        <v>4964.3166666666675</v>
      </c>
      <c r="V136" s="3">
        <f>IF($A136&gt;'Forecasting sheet'!$B$13,IF($A136&lt;'Forecasting sheet'!$B$15,IF($D136&lt;'Forecasting sheet'!$B$16+'Forecasting sheet'!$B$17,'Forecasting sheet'!$B$16+'Forecasting sheet'!$B$17,'Local weather Data'!$D136),'Local weather Data'!$D136),$D136)</f>
        <v>70</v>
      </c>
      <c r="W136" s="3">
        <f>IF($A136&gt;'Forecasting sheet'!$B$13,IF($A136&lt;'Forecasting sheet'!$B$15,IF($E136&lt;'Forecasting sheet'!$B$16,'Forecasting sheet'!$B$16,'Local weather Data'!$E136),$E136),$E136)</f>
        <v>60</v>
      </c>
      <c r="X136" s="4">
        <f>IF($V136-'Forecasting sheet'!$B$7&lt;0,0,IF($W136&gt;'Forecasting sheet'!$B$7,($V136+$W136)/2-'Forecasting sheet'!$B$7,($V136+'Forecasting sheet'!$B$7)/2-'Forecasting sheet'!$B$7))</f>
        <v>25</v>
      </c>
      <c r="Y136" s="2">
        <f t="shared" si="12"/>
        <v>368.33333333333337</v>
      </c>
      <c r="Z136" s="2">
        <f>SUM(X$2:X136)</f>
        <v>1089</v>
      </c>
      <c r="AA136" s="2">
        <f>SUM(Y$2:Y136)</f>
        <v>14955.308333333332</v>
      </c>
      <c r="AD136" s="3">
        <f>IF($A136&gt;'Forecasting sheet'!$B$13,IF($A136&lt;'Forecasting sheet'!$B$15,IF($D136+'Forecasting sheet'!$B$9&lt;'Forecasting sheet'!$B$16+'Forecasting sheet'!$B$17,'Forecasting sheet'!$B$16+'Forecasting sheet'!$B$17,'Local weather Data'!$D136+'Forecasting sheet'!$B$9),'Local weather Data'!$D136+'Forecasting sheet'!$B$9),$D136+'Forecasting sheet'!$B$9)</f>
        <v>75</v>
      </c>
      <c r="AE136" s="3">
        <f>IF($A136&gt;'Forecasting sheet'!$B$13,IF($A136&lt;'Forecasting sheet'!$B$15,IF($E136+'Forecasting sheet'!$B$9&lt;'Forecasting sheet'!$B$16,'Forecasting sheet'!$B$16,'Local weather Data'!$E136+'Forecasting sheet'!$B$9),$E136+'Forecasting sheet'!$B$9),$E136+'Forecasting sheet'!$B$9)</f>
        <v>60</v>
      </c>
      <c r="AF136" s="4">
        <f>IF($AD136-'Forecasting sheet'!$B$7&lt;0,0,IF($AE136&gt;'Forecasting sheet'!$B$7,($AD136+$AE136)/2-'Forecasting sheet'!$B$7,($AD136+'Forecasting sheet'!$B$7)/2-'Forecasting sheet'!$B$7))</f>
        <v>27.5</v>
      </c>
      <c r="AG136" s="2">
        <f t="shared" si="13"/>
        <v>405.16666666666669</v>
      </c>
      <c r="AH136" s="2">
        <f>SUM(AF$2:AF136)</f>
        <v>1215</v>
      </c>
      <c r="AI136" s="2">
        <f>SUM(AG$2:AG136)</f>
        <v>16567.699999999997</v>
      </c>
    </row>
    <row r="137" spans="1:35" x14ac:dyDescent="0.25">
      <c r="A137" s="5">
        <v>41044</v>
      </c>
      <c r="B137">
        <v>136</v>
      </c>
      <c r="C137" s="52">
        <v>14.766666666666666</v>
      </c>
      <c r="D137" s="53">
        <v>71</v>
      </c>
      <c r="E137" s="53">
        <v>44</v>
      </c>
      <c r="F137" s="4">
        <f>IF(D137-'Forecasting sheet'!$B$7&lt;0,0,IF(E137&gt;'Forecasting sheet'!$B$7,(D137+E137)/2-'Forecasting sheet'!$B$7,(D137+'Forecasting sheet'!$B$7)/2-'Forecasting sheet'!$B$7))</f>
        <v>17.5</v>
      </c>
      <c r="G137" s="2">
        <f t="shared" si="11"/>
        <v>258.41666666666663</v>
      </c>
      <c r="H137" s="2">
        <f>SUM(F$2:F137)</f>
        <v>540.5</v>
      </c>
      <c r="I137" s="2">
        <f>SUM(G$2:G137)</f>
        <v>7480.5333333333338</v>
      </c>
      <c r="K137" s="4">
        <f>IF($D137+'Forecasting sheet'!$B$9-'Forecasting sheet'!$B$7&lt;0,0,IF($E137+'Forecasting sheet'!$B$9&gt;'Forecasting sheet'!$B$7,($D137+'Forecasting sheet'!$B$9+$E137+'Forecasting sheet'!$B$9)/2-'Forecasting sheet'!$B$7,($D137+'Forecasting sheet'!$B$9+'Forecasting sheet'!$B$7)/2-'Forecasting sheet'!$B$7))</f>
        <v>22.5</v>
      </c>
      <c r="L137" s="2">
        <f t="shared" si="14"/>
        <v>332.25</v>
      </c>
      <c r="M137" s="2">
        <f>SUM(K$2:K137)</f>
        <v>782.5</v>
      </c>
      <c r="N137" s="2">
        <f>SUM(L$2:L137)</f>
        <v>10697.483333333334</v>
      </c>
      <c r="P137" s="4">
        <f>IF($D137-'Forecasting sheet'!$B$9-'Forecasting sheet'!$B$7&lt;0,0,IF($E137-'Forecasting sheet'!$B$9&gt;'Forecasting sheet'!$B$7,($D137-'Forecasting sheet'!$B$9+$E137-'Forecasting sheet'!$B$9)/2-'Forecasting sheet'!$B$7,($D137-'Forecasting sheet'!$B$9+'Forecasting sheet'!$B$7)/2-'Forecasting sheet'!$B$7))</f>
        <v>13</v>
      </c>
      <c r="Q137" s="2">
        <f t="shared" si="15"/>
        <v>191.96666666666664</v>
      </c>
      <c r="R137" s="2">
        <f>SUM(P$2:P137)</f>
        <v>368</v>
      </c>
      <c r="S137" s="2">
        <f>SUM(Q$2:Q137)</f>
        <v>5156.2833333333338</v>
      </c>
      <c r="V137" s="3">
        <f>IF($A137&gt;'Forecasting sheet'!$B$13,IF($A137&lt;'Forecasting sheet'!$B$15,IF($D137&lt;'Forecasting sheet'!$B$16+'Forecasting sheet'!$B$17,'Forecasting sheet'!$B$16+'Forecasting sheet'!$B$17,'Local weather Data'!$D137),'Local weather Data'!$D137),$D137)</f>
        <v>71</v>
      </c>
      <c r="W137" s="3">
        <f>IF($A137&gt;'Forecasting sheet'!$B$13,IF($A137&lt;'Forecasting sheet'!$B$15,IF($E137&lt;'Forecasting sheet'!$B$16,'Forecasting sheet'!$B$16,'Local weather Data'!$E137),$E137),$E137)</f>
        <v>60</v>
      </c>
      <c r="X137" s="4">
        <f>IF($V137-'Forecasting sheet'!$B$7&lt;0,0,IF($W137&gt;'Forecasting sheet'!$B$7,($V137+$W137)/2-'Forecasting sheet'!$B$7,($V137+'Forecasting sheet'!$B$7)/2-'Forecasting sheet'!$B$7))</f>
        <v>25.5</v>
      </c>
      <c r="Y137" s="2">
        <f t="shared" si="12"/>
        <v>376.54999999999995</v>
      </c>
      <c r="Z137" s="2">
        <f>SUM(X$2:X137)</f>
        <v>1114.5</v>
      </c>
      <c r="AA137" s="2">
        <f>SUM(Y$2:Y137)</f>
        <v>15331.858333333332</v>
      </c>
      <c r="AD137" s="3">
        <f>IF($A137&gt;'Forecasting sheet'!$B$13,IF($A137&lt;'Forecasting sheet'!$B$15,IF($D137+'Forecasting sheet'!$B$9&lt;'Forecasting sheet'!$B$16+'Forecasting sheet'!$B$17,'Forecasting sheet'!$B$16+'Forecasting sheet'!$B$17,'Local weather Data'!$D137+'Forecasting sheet'!$B$9),'Local weather Data'!$D137+'Forecasting sheet'!$B$9),$D137+'Forecasting sheet'!$B$9)</f>
        <v>76</v>
      </c>
      <c r="AE137" s="3">
        <f>IF($A137&gt;'Forecasting sheet'!$B$13,IF($A137&lt;'Forecasting sheet'!$B$15,IF($E137+'Forecasting sheet'!$B$9&lt;'Forecasting sheet'!$B$16,'Forecasting sheet'!$B$16,'Local weather Data'!$E137+'Forecasting sheet'!$B$9),$E137+'Forecasting sheet'!$B$9),$E137+'Forecasting sheet'!$B$9)</f>
        <v>60</v>
      </c>
      <c r="AF137" s="4">
        <f>IF($AD137-'Forecasting sheet'!$B$7&lt;0,0,IF($AE137&gt;'Forecasting sheet'!$B$7,($AD137+$AE137)/2-'Forecasting sheet'!$B$7,($AD137+'Forecasting sheet'!$B$7)/2-'Forecasting sheet'!$B$7))</f>
        <v>28</v>
      </c>
      <c r="AG137" s="2">
        <f t="shared" si="13"/>
        <v>413.46666666666664</v>
      </c>
      <c r="AH137" s="2">
        <f>SUM(AF$2:AF137)</f>
        <v>1243</v>
      </c>
      <c r="AI137" s="2">
        <f>SUM(AG$2:AG137)</f>
        <v>16981.166666666664</v>
      </c>
    </row>
    <row r="138" spans="1:35" x14ac:dyDescent="0.25">
      <c r="A138" s="5">
        <v>41045</v>
      </c>
      <c r="B138">
        <v>137</v>
      </c>
      <c r="C138" s="52">
        <v>14.8</v>
      </c>
      <c r="D138" s="53">
        <v>71</v>
      </c>
      <c r="E138" s="53">
        <v>45</v>
      </c>
      <c r="F138" s="4">
        <f>IF(D138-'Forecasting sheet'!$B$7&lt;0,0,IF(E138&gt;'Forecasting sheet'!$B$7,(D138+E138)/2-'Forecasting sheet'!$B$7,(D138+'Forecasting sheet'!$B$7)/2-'Forecasting sheet'!$B$7))</f>
        <v>18</v>
      </c>
      <c r="G138" s="2">
        <f t="shared" si="11"/>
        <v>266.40000000000003</v>
      </c>
      <c r="H138" s="2">
        <f>SUM(F$2:F138)</f>
        <v>558.5</v>
      </c>
      <c r="I138" s="2">
        <f>SUM(G$2:G138)</f>
        <v>7746.9333333333334</v>
      </c>
      <c r="K138" s="4">
        <f>IF($D138+'Forecasting sheet'!$B$9-'Forecasting sheet'!$B$7&lt;0,0,IF($E138+'Forecasting sheet'!$B$9&gt;'Forecasting sheet'!$B$7,($D138+'Forecasting sheet'!$B$9+$E138+'Forecasting sheet'!$B$9)/2-'Forecasting sheet'!$B$7,($D138+'Forecasting sheet'!$B$9+'Forecasting sheet'!$B$7)/2-'Forecasting sheet'!$B$7))</f>
        <v>23</v>
      </c>
      <c r="L138" s="2">
        <f t="shared" si="14"/>
        <v>340.40000000000003</v>
      </c>
      <c r="M138" s="2">
        <f>SUM(K$2:K138)</f>
        <v>805.5</v>
      </c>
      <c r="N138" s="2">
        <f>SUM(L$2:L138)</f>
        <v>11037.883333333333</v>
      </c>
      <c r="P138" s="4">
        <f>IF($D138-'Forecasting sheet'!$B$9-'Forecasting sheet'!$B$7&lt;0,0,IF($E138-'Forecasting sheet'!$B$9&gt;'Forecasting sheet'!$B$7,($D138-'Forecasting sheet'!$B$9+$E138-'Forecasting sheet'!$B$9)/2-'Forecasting sheet'!$B$7,($D138-'Forecasting sheet'!$B$9+'Forecasting sheet'!$B$7)/2-'Forecasting sheet'!$B$7))</f>
        <v>13</v>
      </c>
      <c r="Q138" s="2">
        <f t="shared" si="15"/>
        <v>192.4</v>
      </c>
      <c r="R138" s="2">
        <f>SUM(P$2:P138)</f>
        <v>381</v>
      </c>
      <c r="S138" s="2">
        <f>SUM(Q$2:Q138)</f>
        <v>5348.6833333333334</v>
      </c>
      <c r="V138" s="3">
        <f>IF($A138&gt;'Forecasting sheet'!$B$13,IF($A138&lt;'Forecasting sheet'!$B$15,IF($D138&lt;'Forecasting sheet'!$B$16+'Forecasting sheet'!$B$17,'Forecasting sheet'!$B$16+'Forecasting sheet'!$B$17,'Local weather Data'!$D138),'Local weather Data'!$D138),$D138)</f>
        <v>71</v>
      </c>
      <c r="W138" s="3">
        <f>IF($A138&gt;'Forecasting sheet'!$B$13,IF($A138&lt;'Forecasting sheet'!$B$15,IF($E138&lt;'Forecasting sheet'!$B$16,'Forecasting sheet'!$B$16,'Local weather Data'!$E138),$E138),$E138)</f>
        <v>60</v>
      </c>
      <c r="X138" s="4">
        <f>IF($V138-'Forecasting sheet'!$B$7&lt;0,0,IF($W138&gt;'Forecasting sheet'!$B$7,($V138+$W138)/2-'Forecasting sheet'!$B$7,($V138+'Forecasting sheet'!$B$7)/2-'Forecasting sheet'!$B$7))</f>
        <v>25.5</v>
      </c>
      <c r="Y138" s="2">
        <f t="shared" si="12"/>
        <v>377.40000000000003</v>
      </c>
      <c r="Z138" s="2">
        <f>SUM(X$2:X138)</f>
        <v>1140</v>
      </c>
      <c r="AA138" s="2">
        <f>SUM(Y$2:Y138)</f>
        <v>15709.258333333331</v>
      </c>
      <c r="AD138" s="3">
        <f>IF($A138&gt;'Forecasting sheet'!$B$13,IF($A138&lt;'Forecasting sheet'!$B$15,IF($D138+'Forecasting sheet'!$B$9&lt;'Forecasting sheet'!$B$16+'Forecasting sheet'!$B$17,'Forecasting sheet'!$B$16+'Forecasting sheet'!$B$17,'Local weather Data'!$D138+'Forecasting sheet'!$B$9),'Local weather Data'!$D138+'Forecasting sheet'!$B$9),$D138+'Forecasting sheet'!$B$9)</f>
        <v>76</v>
      </c>
      <c r="AE138" s="3">
        <f>IF($A138&gt;'Forecasting sheet'!$B$13,IF($A138&lt;'Forecasting sheet'!$B$15,IF($E138+'Forecasting sheet'!$B$9&lt;'Forecasting sheet'!$B$16,'Forecasting sheet'!$B$16,'Local weather Data'!$E138+'Forecasting sheet'!$B$9),$E138+'Forecasting sheet'!$B$9),$E138+'Forecasting sheet'!$B$9)</f>
        <v>60</v>
      </c>
      <c r="AF138" s="4">
        <f>IF($AD138-'Forecasting sheet'!$B$7&lt;0,0,IF($AE138&gt;'Forecasting sheet'!$B$7,($AD138+$AE138)/2-'Forecasting sheet'!$B$7,($AD138+'Forecasting sheet'!$B$7)/2-'Forecasting sheet'!$B$7))</f>
        <v>28</v>
      </c>
      <c r="AG138" s="2">
        <f t="shared" si="13"/>
        <v>414.40000000000003</v>
      </c>
      <c r="AH138" s="2">
        <f>SUM(AF$2:AF138)</f>
        <v>1271</v>
      </c>
      <c r="AI138" s="2">
        <f>SUM(AG$2:AG138)</f>
        <v>17395.566666666666</v>
      </c>
    </row>
    <row r="139" spans="1:35" x14ac:dyDescent="0.25">
      <c r="A139" s="5">
        <v>41046</v>
      </c>
      <c r="B139">
        <v>138</v>
      </c>
      <c r="C139" s="52">
        <v>14.833333333333334</v>
      </c>
      <c r="D139" s="53">
        <v>71</v>
      </c>
      <c r="E139" s="53">
        <v>45</v>
      </c>
      <c r="F139" s="4">
        <f>IF(D139-'Forecasting sheet'!$B$7&lt;0,0,IF(E139&gt;'Forecasting sheet'!$B$7,(D139+E139)/2-'Forecasting sheet'!$B$7,(D139+'Forecasting sheet'!$B$7)/2-'Forecasting sheet'!$B$7))</f>
        <v>18</v>
      </c>
      <c r="G139" s="2">
        <f t="shared" si="11"/>
        <v>267</v>
      </c>
      <c r="H139" s="2">
        <f>SUM(F$2:F139)</f>
        <v>576.5</v>
      </c>
      <c r="I139" s="2">
        <f>SUM(G$2:G139)</f>
        <v>8013.9333333333334</v>
      </c>
      <c r="K139" s="4">
        <f>IF($D139+'Forecasting sheet'!$B$9-'Forecasting sheet'!$B$7&lt;0,0,IF($E139+'Forecasting sheet'!$B$9&gt;'Forecasting sheet'!$B$7,($D139+'Forecasting sheet'!$B$9+$E139+'Forecasting sheet'!$B$9)/2-'Forecasting sheet'!$B$7,($D139+'Forecasting sheet'!$B$9+'Forecasting sheet'!$B$7)/2-'Forecasting sheet'!$B$7))</f>
        <v>23</v>
      </c>
      <c r="L139" s="2">
        <f t="shared" si="14"/>
        <v>341.16666666666669</v>
      </c>
      <c r="M139" s="2">
        <f>SUM(K$2:K139)</f>
        <v>828.5</v>
      </c>
      <c r="N139" s="2">
        <f>SUM(L$2:L139)</f>
        <v>11379.05</v>
      </c>
      <c r="P139" s="4">
        <f>IF($D139-'Forecasting sheet'!$B$9-'Forecasting sheet'!$B$7&lt;0,0,IF($E139-'Forecasting sheet'!$B$9&gt;'Forecasting sheet'!$B$7,($D139-'Forecasting sheet'!$B$9+$E139-'Forecasting sheet'!$B$9)/2-'Forecasting sheet'!$B$7,($D139-'Forecasting sheet'!$B$9+'Forecasting sheet'!$B$7)/2-'Forecasting sheet'!$B$7))</f>
        <v>13</v>
      </c>
      <c r="Q139" s="2">
        <f t="shared" si="15"/>
        <v>192.83333333333334</v>
      </c>
      <c r="R139" s="2">
        <f>SUM(P$2:P139)</f>
        <v>394</v>
      </c>
      <c r="S139" s="2">
        <f>SUM(Q$2:Q139)</f>
        <v>5541.5166666666664</v>
      </c>
      <c r="V139" s="3">
        <f>IF($A139&gt;'Forecasting sheet'!$B$13,IF($A139&lt;'Forecasting sheet'!$B$15,IF($D139&lt;'Forecasting sheet'!$B$16+'Forecasting sheet'!$B$17,'Forecasting sheet'!$B$16+'Forecasting sheet'!$B$17,'Local weather Data'!$D139),'Local weather Data'!$D139),$D139)</f>
        <v>71</v>
      </c>
      <c r="W139" s="3">
        <f>IF($A139&gt;'Forecasting sheet'!$B$13,IF($A139&lt;'Forecasting sheet'!$B$15,IF($E139&lt;'Forecasting sheet'!$B$16,'Forecasting sheet'!$B$16,'Local weather Data'!$E139),$E139),$E139)</f>
        <v>60</v>
      </c>
      <c r="X139" s="4">
        <f>IF($V139-'Forecasting sheet'!$B$7&lt;0,0,IF($W139&gt;'Forecasting sheet'!$B$7,($V139+$W139)/2-'Forecasting sheet'!$B$7,($V139+'Forecasting sheet'!$B$7)/2-'Forecasting sheet'!$B$7))</f>
        <v>25.5</v>
      </c>
      <c r="Y139" s="2">
        <f t="shared" si="12"/>
        <v>378.25</v>
      </c>
      <c r="Z139" s="2">
        <f>SUM(X$2:X139)</f>
        <v>1165.5</v>
      </c>
      <c r="AA139" s="2">
        <f>SUM(Y$2:Y139)</f>
        <v>16087.508333333331</v>
      </c>
      <c r="AD139" s="3">
        <f>IF($A139&gt;'Forecasting sheet'!$B$13,IF($A139&lt;'Forecasting sheet'!$B$15,IF($D139+'Forecasting sheet'!$B$9&lt;'Forecasting sheet'!$B$16+'Forecasting sheet'!$B$17,'Forecasting sheet'!$B$16+'Forecasting sheet'!$B$17,'Local weather Data'!$D139+'Forecasting sheet'!$B$9),'Local weather Data'!$D139+'Forecasting sheet'!$B$9),$D139+'Forecasting sheet'!$B$9)</f>
        <v>76</v>
      </c>
      <c r="AE139" s="3">
        <f>IF($A139&gt;'Forecasting sheet'!$B$13,IF($A139&lt;'Forecasting sheet'!$B$15,IF($E139+'Forecasting sheet'!$B$9&lt;'Forecasting sheet'!$B$16,'Forecasting sheet'!$B$16,'Local weather Data'!$E139+'Forecasting sheet'!$B$9),$E139+'Forecasting sheet'!$B$9),$E139+'Forecasting sheet'!$B$9)</f>
        <v>60</v>
      </c>
      <c r="AF139" s="4">
        <f>IF($AD139-'Forecasting sheet'!$B$7&lt;0,0,IF($AE139&gt;'Forecasting sheet'!$B$7,($AD139+$AE139)/2-'Forecasting sheet'!$B$7,($AD139+'Forecasting sheet'!$B$7)/2-'Forecasting sheet'!$B$7))</f>
        <v>28</v>
      </c>
      <c r="AG139" s="2">
        <f t="shared" si="13"/>
        <v>415.33333333333337</v>
      </c>
      <c r="AH139" s="2">
        <f>SUM(AF$2:AF139)</f>
        <v>1299</v>
      </c>
      <c r="AI139" s="2">
        <f>SUM(AG$2:AG139)</f>
        <v>17810.899999999998</v>
      </c>
    </row>
    <row r="140" spans="1:35" x14ac:dyDescent="0.25">
      <c r="A140" s="5">
        <v>41047</v>
      </c>
      <c r="B140">
        <v>139</v>
      </c>
      <c r="C140" s="52">
        <v>14.866666666666667</v>
      </c>
      <c r="D140" s="53">
        <v>72</v>
      </c>
      <c r="E140" s="53">
        <v>45</v>
      </c>
      <c r="F140" s="4">
        <f>IF(D140-'Forecasting sheet'!$B$7&lt;0,0,IF(E140&gt;'Forecasting sheet'!$B$7,(D140+E140)/2-'Forecasting sheet'!$B$7,(D140+'Forecasting sheet'!$B$7)/2-'Forecasting sheet'!$B$7))</f>
        <v>18.5</v>
      </c>
      <c r="G140" s="2">
        <f t="shared" si="11"/>
        <v>275.03333333333336</v>
      </c>
      <c r="H140" s="2">
        <f>SUM(F$2:F140)</f>
        <v>595</v>
      </c>
      <c r="I140" s="2">
        <f>SUM(G$2:G140)</f>
        <v>8288.9666666666672</v>
      </c>
      <c r="K140" s="4">
        <f>IF($D140+'Forecasting sheet'!$B$9-'Forecasting sheet'!$B$7&lt;0,0,IF($E140+'Forecasting sheet'!$B$9&gt;'Forecasting sheet'!$B$7,($D140+'Forecasting sheet'!$B$9+$E140+'Forecasting sheet'!$B$9)/2-'Forecasting sheet'!$B$7,($D140+'Forecasting sheet'!$B$9+'Forecasting sheet'!$B$7)/2-'Forecasting sheet'!$B$7))</f>
        <v>23.5</v>
      </c>
      <c r="L140" s="2">
        <f t="shared" si="14"/>
        <v>349.36666666666667</v>
      </c>
      <c r="M140" s="2">
        <f>SUM(K$2:K140)</f>
        <v>852</v>
      </c>
      <c r="N140" s="2">
        <f>SUM(L$2:L140)</f>
        <v>11728.416666666666</v>
      </c>
      <c r="P140" s="4">
        <f>IF($D140-'Forecasting sheet'!$B$9-'Forecasting sheet'!$B$7&lt;0,0,IF($E140-'Forecasting sheet'!$B$9&gt;'Forecasting sheet'!$B$7,($D140-'Forecasting sheet'!$B$9+$E140-'Forecasting sheet'!$B$9)/2-'Forecasting sheet'!$B$7,($D140-'Forecasting sheet'!$B$9+'Forecasting sheet'!$B$7)/2-'Forecasting sheet'!$B$7))</f>
        <v>13.5</v>
      </c>
      <c r="Q140" s="2">
        <f t="shared" si="15"/>
        <v>200.70000000000002</v>
      </c>
      <c r="R140" s="2">
        <f>SUM(P$2:P140)</f>
        <v>407.5</v>
      </c>
      <c r="S140" s="2">
        <f>SUM(Q$2:Q140)</f>
        <v>5742.2166666666662</v>
      </c>
      <c r="V140" s="3">
        <f>IF($A140&gt;'Forecasting sheet'!$B$13,IF($A140&lt;'Forecasting sheet'!$B$15,IF($D140&lt;'Forecasting sheet'!$B$16+'Forecasting sheet'!$B$17,'Forecasting sheet'!$B$16+'Forecasting sheet'!$B$17,'Local weather Data'!$D140),'Local weather Data'!$D140),$D140)</f>
        <v>72</v>
      </c>
      <c r="W140" s="3">
        <f>IF($A140&gt;'Forecasting sheet'!$B$13,IF($A140&lt;'Forecasting sheet'!$B$15,IF($E140&lt;'Forecasting sheet'!$B$16,'Forecasting sheet'!$B$16,'Local weather Data'!$E140),$E140),$E140)</f>
        <v>60</v>
      </c>
      <c r="X140" s="4">
        <f>IF($V140-'Forecasting sheet'!$B$7&lt;0,0,IF($W140&gt;'Forecasting sheet'!$B$7,($V140+$W140)/2-'Forecasting sheet'!$B$7,($V140+'Forecasting sheet'!$B$7)/2-'Forecasting sheet'!$B$7))</f>
        <v>26</v>
      </c>
      <c r="Y140" s="2">
        <f t="shared" si="12"/>
        <v>386.53333333333336</v>
      </c>
      <c r="Z140" s="2">
        <f>SUM(X$2:X140)</f>
        <v>1191.5</v>
      </c>
      <c r="AA140" s="2">
        <f>SUM(Y$2:Y140)</f>
        <v>16474.041666666664</v>
      </c>
      <c r="AD140" s="3">
        <f>IF($A140&gt;'Forecasting sheet'!$B$13,IF($A140&lt;'Forecasting sheet'!$B$15,IF($D140+'Forecasting sheet'!$B$9&lt;'Forecasting sheet'!$B$16+'Forecasting sheet'!$B$17,'Forecasting sheet'!$B$16+'Forecasting sheet'!$B$17,'Local weather Data'!$D140+'Forecasting sheet'!$B$9),'Local weather Data'!$D140+'Forecasting sheet'!$B$9),$D140+'Forecasting sheet'!$B$9)</f>
        <v>77</v>
      </c>
      <c r="AE140" s="3">
        <f>IF($A140&gt;'Forecasting sheet'!$B$13,IF($A140&lt;'Forecasting sheet'!$B$15,IF($E140+'Forecasting sheet'!$B$9&lt;'Forecasting sheet'!$B$16,'Forecasting sheet'!$B$16,'Local weather Data'!$E140+'Forecasting sheet'!$B$9),$E140+'Forecasting sheet'!$B$9),$E140+'Forecasting sheet'!$B$9)</f>
        <v>60</v>
      </c>
      <c r="AF140" s="4">
        <f>IF($AD140-'Forecasting sheet'!$B$7&lt;0,0,IF($AE140&gt;'Forecasting sheet'!$B$7,($AD140+$AE140)/2-'Forecasting sheet'!$B$7,($AD140+'Forecasting sheet'!$B$7)/2-'Forecasting sheet'!$B$7))</f>
        <v>28.5</v>
      </c>
      <c r="AG140" s="2">
        <f t="shared" si="13"/>
        <v>423.7</v>
      </c>
      <c r="AH140" s="2">
        <f>SUM(AF$2:AF140)</f>
        <v>1327.5</v>
      </c>
      <c r="AI140" s="2">
        <f>SUM(AG$2:AG140)</f>
        <v>18234.599999999999</v>
      </c>
    </row>
    <row r="141" spans="1:35" x14ac:dyDescent="0.25">
      <c r="A141" s="5">
        <v>41048</v>
      </c>
      <c r="B141">
        <v>140</v>
      </c>
      <c r="C141" s="52">
        <v>14.899999999999999</v>
      </c>
      <c r="D141" s="53">
        <v>72</v>
      </c>
      <c r="E141" s="53">
        <v>46</v>
      </c>
      <c r="F141" s="4">
        <f>IF(D141-'Forecasting sheet'!$B$7&lt;0,0,IF(E141&gt;'Forecasting sheet'!$B$7,(D141+E141)/2-'Forecasting sheet'!$B$7,(D141+'Forecasting sheet'!$B$7)/2-'Forecasting sheet'!$B$7))</f>
        <v>19</v>
      </c>
      <c r="G141" s="2">
        <f t="shared" si="11"/>
        <v>283.09999999999997</v>
      </c>
      <c r="H141" s="2">
        <f>SUM(F$2:F141)</f>
        <v>614</v>
      </c>
      <c r="I141" s="2">
        <f>SUM(G$2:G141)</f>
        <v>8572.0666666666675</v>
      </c>
      <c r="K141" s="4">
        <f>IF($D141+'Forecasting sheet'!$B$9-'Forecasting sheet'!$B$7&lt;0,0,IF($E141+'Forecasting sheet'!$B$9&gt;'Forecasting sheet'!$B$7,($D141+'Forecasting sheet'!$B$9+$E141+'Forecasting sheet'!$B$9)/2-'Forecasting sheet'!$B$7,($D141+'Forecasting sheet'!$B$9+'Forecasting sheet'!$B$7)/2-'Forecasting sheet'!$B$7))</f>
        <v>24</v>
      </c>
      <c r="L141" s="2">
        <f t="shared" si="14"/>
        <v>357.59999999999997</v>
      </c>
      <c r="M141" s="2">
        <f>SUM(K$2:K141)</f>
        <v>876</v>
      </c>
      <c r="N141" s="2">
        <f>SUM(L$2:L141)</f>
        <v>12086.016666666666</v>
      </c>
      <c r="P141" s="4">
        <f>IF($D141-'Forecasting sheet'!$B$9-'Forecasting sheet'!$B$7&lt;0,0,IF($E141-'Forecasting sheet'!$B$9&gt;'Forecasting sheet'!$B$7,($D141-'Forecasting sheet'!$B$9+$E141-'Forecasting sheet'!$B$9)/2-'Forecasting sheet'!$B$7,($D141-'Forecasting sheet'!$B$9+'Forecasting sheet'!$B$7)/2-'Forecasting sheet'!$B$7))</f>
        <v>14</v>
      </c>
      <c r="Q141" s="2">
        <f t="shared" si="15"/>
        <v>208.59999999999997</v>
      </c>
      <c r="R141" s="2">
        <f>SUM(P$2:P141)</f>
        <v>421.5</v>
      </c>
      <c r="S141" s="2">
        <f>SUM(Q$2:Q141)</f>
        <v>5950.8166666666666</v>
      </c>
      <c r="V141" s="3">
        <f>IF($A141&gt;'Forecasting sheet'!$B$13,IF($A141&lt;'Forecasting sheet'!$B$15,IF($D141&lt;'Forecasting sheet'!$B$16+'Forecasting sheet'!$B$17,'Forecasting sheet'!$B$16+'Forecasting sheet'!$B$17,'Local weather Data'!$D141),'Local weather Data'!$D141),$D141)</f>
        <v>72</v>
      </c>
      <c r="W141" s="3">
        <f>IF($A141&gt;'Forecasting sheet'!$B$13,IF($A141&lt;'Forecasting sheet'!$B$15,IF($E141&lt;'Forecasting sheet'!$B$16,'Forecasting sheet'!$B$16,'Local weather Data'!$E141),$E141),$E141)</f>
        <v>60</v>
      </c>
      <c r="X141" s="4">
        <f>IF($V141-'Forecasting sheet'!$B$7&lt;0,0,IF($W141&gt;'Forecasting sheet'!$B$7,($V141+$W141)/2-'Forecasting sheet'!$B$7,($V141+'Forecasting sheet'!$B$7)/2-'Forecasting sheet'!$B$7))</f>
        <v>26</v>
      </c>
      <c r="Y141" s="2">
        <f t="shared" si="12"/>
        <v>387.4</v>
      </c>
      <c r="Z141" s="2">
        <f>SUM(X$2:X141)</f>
        <v>1217.5</v>
      </c>
      <c r="AA141" s="2">
        <f>SUM(Y$2:Y141)</f>
        <v>16861.441666666666</v>
      </c>
      <c r="AD141" s="3">
        <f>IF($A141&gt;'Forecasting sheet'!$B$13,IF($A141&lt;'Forecasting sheet'!$B$15,IF($D141+'Forecasting sheet'!$B$9&lt;'Forecasting sheet'!$B$16+'Forecasting sheet'!$B$17,'Forecasting sheet'!$B$16+'Forecasting sheet'!$B$17,'Local weather Data'!$D141+'Forecasting sheet'!$B$9),'Local weather Data'!$D141+'Forecasting sheet'!$B$9),$D141+'Forecasting sheet'!$B$9)</f>
        <v>77</v>
      </c>
      <c r="AE141" s="3">
        <f>IF($A141&gt;'Forecasting sheet'!$B$13,IF($A141&lt;'Forecasting sheet'!$B$15,IF($E141+'Forecasting sheet'!$B$9&lt;'Forecasting sheet'!$B$16,'Forecasting sheet'!$B$16,'Local weather Data'!$E141+'Forecasting sheet'!$B$9),$E141+'Forecasting sheet'!$B$9),$E141+'Forecasting sheet'!$B$9)</f>
        <v>60</v>
      </c>
      <c r="AF141" s="4">
        <f>IF($AD141-'Forecasting sheet'!$B$7&lt;0,0,IF($AE141&gt;'Forecasting sheet'!$B$7,($AD141+$AE141)/2-'Forecasting sheet'!$B$7,($AD141+'Forecasting sheet'!$B$7)/2-'Forecasting sheet'!$B$7))</f>
        <v>28.5</v>
      </c>
      <c r="AG141" s="2">
        <f t="shared" si="13"/>
        <v>424.65</v>
      </c>
      <c r="AH141" s="2">
        <f>SUM(AF$2:AF141)</f>
        <v>1356</v>
      </c>
      <c r="AI141" s="2">
        <f>SUM(AG$2:AG141)</f>
        <v>18659.25</v>
      </c>
    </row>
    <row r="142" spans="1:35" x14ac:dyDescent="0.25">
      <c r="A142" s="5">
        <v>41049</v>
      </c>
      <c r="B142">
        <v>141</v>
      </c>
      <c r="C142" s="52">
        <v>14.933333333333334</v>
      </c>
      <c r="D142" s="53">
        <v>72</v>
      </c>
      <c r="E142" s="53">
        <v>46</v>
      </c>
      <c r="F142" s="4">
        <f>IF(D142-'Forecasting sheet'!$B$7&lt;0,0,IF(E142&gt;'Forecasting sheet'!$B$7,(D142+E142)/2-'Forecasting sheet'!$B$7,(D142+'Forecasting sheet'!$B$7)/2-'Forecasting sheet'!$B$7))</f>
        <v>19</v>
      </c>
      <c r="G142" s="2">
        <f t="shared" si="11"/>
        <v>283.73333333333335</v>
      </c>
      <c r="H142" s="2">
        <f>SUM(F$2:F142)</f>
        <v>633</v>
      </c>
      <c r="I142" s="2">
        <f>SUM(G$2:G142)</f>
        <v>8855.8000000000011</v>
      </c>
      <c r="K142" s="4">
        <f>IF($D142+'Forecasting sheet'!$B$9-'Forecasting sheet'!$B$7&lt;0,0,IF($E142+'Forecasting sheet'!$B$9&gt;'Forecasting sheet'!$B$7,($D142+'Forecasting sheet'!$B$9+$E142+'Forecasting sheet'!$B$9)/2-'Forecasting sheet'!$B$7,($D142+'Forecasting sheet'!$B$9+'Forecasting sheet'!$B$7)/2-'Forecasting sheet'!$B$7))</f>
        <v>24</v>
      </c>
      <c r="L142" s="2">
        <f t="shared" si="14"/>
        <v>358.4</v>
      </c>
      <c r="M142" s="2">
        <f>SUM(K$2:K142)</f>
        <v>900</v>
      </c>
      <c r="N142" s="2">
        <f>SUM(L$2:L142)</f>
        <v>12444.416666666666</v>
      </c>
      <c r="P142" s="4">
        <f>IF($D142-'Forecasting sheet'!$B$9-'Forecasting sheet'!$B$7&lt;0,0,IF($E142-'Forecasting sheet'!$B$9&gt;'Forecasting sheet'!$B$7,($D142-'Forecasting sheet'!$B$9+$E142-'Forecasting sheet'!$B$9)/2-'Forecasting sheet'!$B$7,($D142-'Forecasting sheet'!$B$9+'Forecasting sheet'!$B$7)/2-'Forecasting sheet'!$B$7))</f>
        <v>14</v>
      </c>
      <c r="Q142" s="2">
        <f t="shared" si="15"/>
        <v>209.06666666666666</v>
      </c>
      <c r="R142" s="2">
        <f>SUM(P$2:P142)</f>
        <v>435.5</v>
      </c>
      <c r="S142" s="2">
        <f>SUM(Q$2:Q142)</f>
        <v>6159.8833333333332</v>
      </c>
      <c r="V142" s="3">
        <f>IF($A142&gt;'Forecasting sheet'!$B$13,IF($A142&lt;'Forecasting sheet'!$B$15,IF($D142&lt;'Forecasting sheet'!$B$16+'Forecasting sheet'!$B$17,'Forecasting sheet'!$B$16+'Forecasting sheet'!$B$17,'Local weather Data'!$D142),'Local weather Data'!$D142),$D142)</f>
        <v>72</v>
      </c>
      <c r="W142" s="3">
        <f>IF($A142&gt;'Forecasting sheet'!$B$13,IF($A142&lt;'Forecasting sheet'!$B$15,IF($E142&lt;'Forecasting sheet'!$B$16,'Forecasting sheet'!$B$16,'Local weather Data'!$E142),$E142),$E142)</f>
        <v>60</v>
      </c>
      <c r="X142" s="4">
        <f>IF($V142-'Forecasting sheet'!$B$7&lt;0,0,IF($W142&gt;'Forecasting sheet'!$B$7,($V142+$W142)/2-'Forecasting sheet'!$B$7,($V142+'Forecasting sheet'!$B$7)/2-'Forecasting sheet'!$B$7))</f>
        <v>26</v>
      </c>
      <c r="Y142" s="2">
        <f t="shared" si="12"/>
        <v>388.26666666666665</v>
      </c>
      <c r="Z142" s="2">
        <f>SUM(X$2:X142)</f>
        <v>1243.5</v>
      </c>
      <c r="AA142" s="2">
        <f>SUM(Y$2:Y142)</f>
        <v>17249.708333333332</v>
      </c>
      <c r="AD142" s="3">
        <f>IF($A142&gt;'Forecasting sheet'!$B$13,IF($A142&lt;'Forecasting sheet'!$B$15,IF($D142+'Forecasting sheet'!$B$9&lt;'Forecasting sheet'!$B$16+'Forecasting sheet'!$B$17,'Forecasting sheet'!$B$16+'Forecasting sheet'!$B$17,'Local weather Data'!$D142+'Forecasting sheet'!$B$9),'Local weather Data'!$D142+'Forecasting sheet'!$B$9),$D142+'Forecasting sheet'!$B$9)</f>
        <v>77</v>
      </c>
      <c r="AE142" s="3">
        <f>IF($A142&gt;'Forecasting sheet'!$B$13,IF($A142&lt;'Forecasting sheet'!$B$15,IF($E142+'Forecasting sheet'!$B$9&lt;'Forecasting sheet'!$B$16,'Forecasting sheet'!$B$16,'Local weather Data'!$E142+'Forecasting sheet'!$B$9),$E142+'Forecasting sheet'!$B$9),$E142+'Forecasting sheet'!$B$9)</f>
        <v>60</v>
      </c>
      <c r="AF142" s="4">
        <f>IF($AD142-'Forecasting sheet'!$B$7&lt;0,0,IF($AE142&gt;'Forecasting sheet'!$B$7,($AD142+$AE142)/2-'Forecasting sheet'!$B$7,($AD142+'Forecasting sheet'!$B$7)/2-'Forecasting sheet'!$B$7))</f>
        <v>28.5</v>
      </c>
      <c r="AG142" s="2">
        <f t="shared" si="13"/>
        <v>425.6</v>
      </c>
      <c r="AH142" s="2">
        <f>SUM(AF$2:AF142)</f>
        <v>1384.5</v>
      </c>
      <c r="AI142" s="2">
        <f>SUM(AG$2:AG142)</f>
        <v>19084.849999999999</v>
      </c>
    </row>
    <row r="143" spans="1:35" x14ac:dyDescent="0.25">
      <c r="A143" s="5">
        <v>41050</v>
      </c>
      <c r="B143">
        <v>142</v>
      </c>
      <c r="C143" s="52">
        <v>14.966666666666667</v>
      </c>
      <c r="D143" s="53">
        <v>73</v>
      </c>
      <c r="E143" s="53">
        <v>46</v>
      </c>
      <c r="F143" s="4">
        <f>IF(D143-'Forecasting sheet'!$B$7&lt;0,0,IF(E143&gt;'Forecasting sheet'!$B$7,(D143+E143)/2-'Forecasting sheet'!$B$7,(D143+'Forecasting sheet'!$B$7)/2-'Forecasting sheet'!$B$7))</f>
        <v>19.5</v>
      </c>
      <c r="G143" s="2">
        <f t="shared" si="11"/>
        <v>291.85000000000002</v>
      </c>
      <c r="H143" s="2">
        <f>SUM(F$2:F143)</f>
        <v>652.5</v>
      </c>
      <c r="I143" s="2">
        <f>SUM(G$2:G143)</f>
        <v>9147.6500000000015</v>
      </c>
      <c r="K143" s="4">
        <f>IF($D143+'Forecasting sheet'!$B$9-'Forecasting sheet'!$B$7&lt;0,0,IF($E143+'Forecasting sheet'!$B$9&gt;'Forecasting sheet'!$B$7,($D143+'Forecasting sheet'!$B$9+$E143+'Forecasting sheet'!$B$9)/2-'Forecasting sheet'!$B$7,($D143+'Forecasting sheet'!$B$9+'Forecasting sheet'!$B$7)/2-'Forecasting sheet'!$B$7))</f>
        <v>24.5</v>
      </c>
      <c r="L143" s="2">
        <f t="shared" si="14"/>
        <v>366.68333333333334</v>
      </c>
      <c r="M143" s="2">
        <f>SUM(K$2:K143)</f>
        <v>924.5</v>
      </c>
      <c r="N143" s="2">
        <f>SUM(L$2:L143)</f>
        <v>12811.099999999999</v>
      </c>
      <c r="P143" s="4">
        <f>IF($D143-'Forecasting sheet'!$B$9-'Forecasting sheet'!$B$7&lt;0,0,IF($E143-'Forecasting sheet'!$B$9&gt;'Forecasting sheet'!$B$7,($D143-'Forecasting sheet'!$B$9+$E143-'Forecasting sheet'!$B$9)/2-'Forecasting sheet'!$B$7,($D143-'Forecasting sheet'!$B$9+'Forecasting sheet'!$B$7)/2-'Forecasting sheet'!$B$7))</f>
        <v>14.5</v>
      </c>
      <c r="Q143" s="2">
        <f t="shared" si="15"/>
        <v>217.01666666666668</v>
      </c>
      <c r="R143" s="2">
        <f>SUM(P$2:P143)</f>
        <v>450</v>
      </c>
      <c r="S143" s="2">
        <f>SUM(Q$2:Q143)</f>
        <v>6376.9</v>
      </c>
      <c r="V143" s="3">
        <f>IF($A143&gt;'Forecasting sheet'!$B$13,IF($A143&lt;'Forecasting sheet'!$B$15,IF($D143&lt;'Forecasting sheet'!$B$16+'Forecasting sheet'!$B$17,'Forecasting sheet'!$B$16+'Forecasting sheet'!$B$17,'Local weather Data'!$D143),'Local weather Data'!$D143),$D143)</f>
        <v>73</v>
      </c>
      <c r="W143" s="3">
        <f>IF($A143&gt;'Forecasting sheet'!$B$13,IF($A143&lt;'Forecasting sheet'!$B$15,IF($E143&lt;'Forecasting sheet'!$B$16,'Forecasting sheet'!$B$16,'Local weather Data'!$E143),$E143),$E143)</f>
        <v>60</v>
      </c>
      <c r="X143" s="4">
        <f>IF($V143-'Forecasting sheet'!$B$7&lt;0,0,IF($W143&gt;'Forecasting sheet'!$B$7,($V143+$W143)/2-'Forecasting sheet'!$B$7,($V143+'Forecasting sheet'!$B$7)/2-'Forecasting sheet'!$B$7))</f>
        <v>26.5</v>
      </c>
      <c r="Y143" s="2">
        <f t="shared" si="12"/>
        <v>396.61666666666667</v>
      </c>
      <c r="Z143" s="2">
        <f>SUM(X$2:X143)</f>
        <v>1270</v>
      </c>
      <c r="AA143" s="2">
        <f>SUM(Y$2:Y143)</f>
        <v>17646.324999999997</v>
      </c>
      <c r="AD143" s="3">
        <f>IF($A143&gt;'Forecasting sheet'!$B$13,IF($A143&lt;'Forecasting sheet'!$B$15,IF($D143+'Forecasting sheet'!$B$9&lt;'Forecasting sheet'!$B$16+'Forecasting sheet'!$B$17,'Forecasting sheet'!$B$16+'Forecasting sheet'!$B$17,'Local weather Data'!$D143+'Forecasting sheet'!$B$9),'Local weather Data'!$D143+'Forecasting sheet'!$B$9),$D143+'Forecasting sheet'!$B$9)</f>
        <v>78</v>
      </c>
      <c r="AE143" s="3">
        <f>IF($A143&gt;'Forecasting sheet'!$B$13,IF($A143&lt;'Forecasting sheet'!$B$15,IF($E143+'Forecasting sheet'!$B$9&lt;'Forecasting sheet'!$B$16,'Forecasting sheet'!$B$16,'Local weather Data'!$E143+'Forecasting sheet'!$B$9),$E143+'Forecasting sheet'!$B$9),$E143+'Forecasting sheet'!$B$9)</f>
        <v>60</v>
      </c>
      <c r="AF143" s="4">
        <f>IF($AD143-'Forecasting sheet'!$B$7&lt;0,0,IF($AE143&gt;'Forecasting sheet'!$B$7,($AD143+$AE143)/2-'Forecasting sheet'!$B$7,($AD143+'Forecasting sheet'!$B$7)/2-'Forecasting sheet'!$B$7))</f>
        <v>29</v>
      </c>
      <c r="AG143" s="2">
        <f t="shared" si="13"/>
        <v>434.03333333333336</v>
      </c>
      <c r="AH143" s="2">
        <f>SUM(AF$2:AF143)</f>
        <v>1413.5</v>
      </c>
      <c r="AI143" s="2">
        <f>SUM(AG$2:AG143)</f>
        <v>19518.883333333331</v>
      </c>
    </row>
    <row r="144" spans="1:35" x14ac:dyDescent="0.25">
      <c r="A144" s="5">
        <v>41051</v>
      </c>
      <c r="B144">
        <v>143</v>
      </c>
      <c r="C144" s="52">
        <v>15</v>
      </c>
      <c r="D144" s="53">
        <v>73</v>
      </c>
      <c r="E144" s="53">
        <v>47</v>
      </c>
      <c r="F144" s="4">
        <f>IF(D144-'Forecasting sheet'!$B$7&lt;0,0,IF(E144&gt;'Forecasting sheet'!$B$7,(D144+E144)/2-'Forecasting sheet'!$B$7,(D144+'Forecasting sheet'!$B$7)/2-'Forecasting sheet'!$B$7))</f>
        <v>20</v>
      </c>
      <c r="G144" s="2">
        <f t="shared" si="11"/>
        <v>300</v>
      </c>
      <c r="H144" s="2">
        <f>SUM(F$2:F144)</f>
        <v>672.5</v>
      </c>
      <c r="I144" s="2">
        <f>SUM(G$2:G144)</f>
        <v>9447.6500000000015</v>
      </c>
      <c r="K144" s="4">
        <f>IF($D144+'Forecasting sheet'!$B$9-'Forecasting sheet'!$B$7&lt;0,0,IF($E144+'Forecasting sheet'!$B$9&gt;'Forecasting sheet'!$B$7,($D144+'Forecasting sheet'!$B$9+$E144+'Forecasting sheet'!$B$9)/2-'Forecasting sheet'!$B$7,($D144+'Forecasting sheet'!$B$9+'Forecasting sheet'!$B$7)/2-'Forecasting sheet'!$B$7))</f>
        <v>25</v>
      </c>
      <c r="L144" s="2">
        <f t="shared" si="14"/>
        <v>375</v>
      </c>
      <c r="M144" s="2">
        <f>SUM(K$2:K144)</f>
        <v>949.5</v>
      </c>
      <c r="N144" s="2">
        <f>SUM(L$2:L144)</f>
        <v>13186.099999999999</v>
      </c>
      <c r="P144" s="4">
        <f>IF($D144-'Forecasting sheet'!$B$9-'Forecasting sheet'!$B$7&lt;0,0,IF($E144-'Forecasting sheet'!$B$9&gt;'Forecasting sheet'!$B$7,($D144-'Forecasting sheet'!$B$9+$E144-'Forecasting sheet'!$B$9)/2-'Forecasting sheet'!$B$7,($D144-'Forecasting sheet'!$B$9+'Forecasting sheet'!$B$7)/2-'Forecasting sheet'!$B$7))</f>
        <v>15</v>
      </c>
      <c r="Q144" s="2">
        <f t="shared" si="15"/>
        <v>225</v>
      </c>
      <c r="R144" s="2">
        <f>SUM(P$2:P144)</f>
        <v>465</v>
      </c>
      <c r="S144" s="2">
        <f>SUM(Q$2:Q144)</f>
        <v>6601.9</v>
      </c>
      <c r="V144" s="3">
        <f>IF($A144&gt;'Forecasting sheet'!$B$13,IF($A144&lt;'Forecasting sheet'!$B$15,IF($D144&lt;'Forecasting sheet'!$B$16+'Forecasting sheet'!$B$17,'Forecasting sheet'!$B$16+'Forecasting sheet'!$B$17,'Local weather Data'!$D144),'Local weather Data'!$D144),$D144)</f>
        <v>73</v>
      </c>
      <c r="W144" s="3">
        <f>IF($A144&gt;'Forecasting sheet'!$B$13,IF($A144&lt;'Forecasting sheet'!$B$15,IF($E144&lt;'Forecasting sheet'!$B$16,'Forecasting sheet'!$B$16,'Local weather Data'!$E144),$E144),$E144)</f>
        <v>60</v>
      </c>
      <c r="X144" s="4">
        <f>IF($V144-'Forecasting sheet'!$B$7&lt;0,0,IF($W144&gt;'Forecasting sheet'!$B$7,($V144+$W144)/2-'Forecasting sheet'!$B$7,($V144+'Forecasting sheet'!$B$7)/2-'Forecasting sheet'!$B$7))</f>
        <v>26.5</v>
      </c>
      <c r="Y144" s="2">
        <f t="shared" si="12"/>
        <v>397.5</v>
      </c>
      <c r="Z144" s="2">
        <f>SUM(X$2:X144)</f>
        <v>1296.5</v>
      </c>
      <c r="AA144" s="2">
        <f>SUM(Y$2:Y144)</f>
        <v>18043.824999999997</v>
      </c>
      <c r="AD144" s="3">
        <f>IF($A144&gt;'Forecasting sheet'!$B$13,IF($A144&lt;'Forecasting sheet'!$B$15,IF($D144+'Forecasting sheet'!$B$9&lt;'Forecasting sheet'!$B$16+'Forecasting sheet'!$B$17,'Forecasting sheet'!$B$16+'Forecasting sheet'!$B$17,'Local weather Data'!$D144+'Forecasting sheet'!$B$9),'Local weather Data'!$D144+'Forecasting sheet'!$B$9),$D144+'Forecasting sheet'!$B$9)</f>
        <v>78</v>
      </c>
      <c r="AE144" s="3">
        <f>IF($A144&gt;'Forecasting sheet'!$B$13,IF($A144&lt;'Forecasting sheet'!$B$15,IF($E144+'Forecasting sheet'!$B$9&lt;'Forecasting sheet'!$B$16,'Forecasting sheet'!$B$16,'Local weather Data'!$E144+'Forecasting sheet'!$B$9),$E144+'Forecasting sheet'!$B$9),$E144+'Forecasting sheet'!$B$9)</f>
        <v>60</v>
      </c>
      <c r="AF144" s="4">
        <f>IF($AD144-'Forecasting sheet'!$B$7&lt;0,0,IF($AE144&gt;'Forecasting sheet'!$B$7,($AD144+$AE144)/2-'Forecasting sheet'!$B$7,($AD144+'Forecasting sheet'!$B$7)/2-'Forecasting sheet'!$B$7))</f>
        <v>29</v>
      </c>
      <c r="AG144" s="2">
        <f t="shared" si="13"/>
        <v>435</v>
      </c>
      <c r="AH144" s="2">
        <f>SUM(AF$2:AF144)</f>
        <v>1442.5</v>
      </c>
      <c r="AI144" s="2">
        <f>SUM(AG$2:AG144)</f>
        <v>19953.883333333331</v>
      </c>
    </row>
    <row r="145" spans="1:35" x14ac:dyDescent="0.25">
      <c r="A145" s="5">
        <v>41052</v>
      </c>
      <c r="B145">
        <v>144</v>
      </c>
      <c r="C145" s="52">
        <v>15.016666666666669</v>
      </c>
      <c r="D145" s="53">
        <v>73</v>
      </c>
      <c r="E145" s="53">
        <v>47</v>
      </c>
      <c r="F145" s="4">
        <f>IF(D145-'Forecasting sheet'!$B$7&lt;0,0,IF(E145&gt;'Forecasting sheet'!$B$7,(D145+E145)/2-'Forecasting sheet'!$B$7,(D145+'Forecasting sheet'!$B$7)/2-'Forecasting sheet'!$B$7))</f>
        <v>20</v>
      </c>
      <c r="G145" s="2">
        <f t="shared" ref="G145:G208" si="16">F145*C145</f>
        <v>300.33333333333337</v>
      </c>
      <c r="H145" s="2">
        <f>SUM(F$2:F145)</f>
        <v>692.5</v>
      </c>
      <c r="I145" s="2">
        <f>SUM(G$2:G145)</f>
        <v>9747.9833333333354</v>
      </c>
      <c r="K145" s="4">
        <f>IF($D145+'Forecasting sheet'!$B$9-'Forecasting sheet'!$B$7&lt;0,0,IF($E145+'Forecasting sheet'!$B$9&gt;'Forecasting sheet'!$B$7,($D145+'Forecasting sheet'!$B$9+$E145+'Forecasting sheet'!$B$9)/2-'Forecasting sheet'!$B$7,($D145+'Forecasting sheet'!$B$9+'Forecasting sheet'!$B$7)/2-'Forecasting sheet'!$B$7))</f>
        <v>25</v>
      </c>
      <c r="L145" s="2">
        <f t="shared" si="14"/>
        <v>375.41666666666674</v>
      </c>
      <c r="M145" s="2">
        <f>SUM(K$2:K145)</f>
        <v>974.5</v>
      </c>
      <c r="N145" s="2">
        <f>SUM(L$2:L145)</f>
        <v>13561.516666666665</v>
      </c>
      <c r="P145" s="4">
        <f>IF($D145-'Forecasting sheet'!$B$9-'Forecasting sheet'!$B$7&lt;0,0,IF($E145-'Forecasting sheet'!$B$9&gt;'Forecasting sheet'!$B$7,($D145-'Forecasting sheet'!$B$9+$E145-'Forecasting sheet'!$B$9)/2-'Forecasting sheet'!$B$7,($D145-'Forecasting sheet'!$B$9+'Forecasting sheet'!$B$7)/2-'Forecasting sheet'!$B$7))</f>
        <v>15</v>
      </c>
      <c r="Q145" s="2">
        <f t="shared" si="15"/>
        <v>225.25000000000003</v>
      </c>
      <c r="R145" s="2">
        <f>SUM(P$2:P145)</f>
        <v>480</v>
      </c>
      <c r="S145" s="2">
        <f>SUM(Q$2:Q145)</f>
        <v>6827.15</v>
      </c>
      <c r="V145" s="3">
        <f>IF($A145&gt;'Forecasting sheet'!$B$13,IF($A145&lt;'Forecasting sheet'!$B$15,IF($D145&lt;'Forecasting sheet'!$B$16+'Forecasting sheet'!$B$17,'Forecasting sheet'!$B$16+'Forecasting sheet'!$B$17,'Local weather Data'!$D145),'Local weather Data'!$D145),$D145)</f>
        <v>73</v>
      </c>
      <c r="W145" s="3">
        <f>IF($A145&gt;'Forecasting sheet'!$B$13,IF($A145&lt;'Forecasting sheet'!$B$15,IF($E145&lt;'Forecasting sheet'!$B$16,'Forecasting sheet'!$B$16,'Local weather Data'!$E145),$E145),$E145)</f>
        <v>60</v>
      </c>
      <c r="X145" s="4">
        <f>IF($V145-'Forecasting sheet'!$B$7&lt;0,0,IF($W145&gt;'Forecasting sheet'!$B$7,($V145+$W145)/2-'Forecasting sheet'!$B$7,($V145+'Forecasting sheet'!$B$7)/2-'Forecasting sheet'!$B$7))</f>
        <v>26.5</v>
      </c>
      <c r="Y145" s="2">
        <f t="shared" si="12"/>
        <v>397.94166666666672</v>
      </c>
      <c r="Z145" s="2">
        <f>SUM(X$2:X145)</f>
        <v>1323</v>
      </c>
      <c r="AA145" s="2">
        <f>SUM(Y$2:Y145)</f>
        <v>18441.766666666663</v>
      </c>
      <c r="AD145" s="3">
        <f>IF($A145&gt;'Forecasting sheet'!$B$13,IF($A145&lt;'Forecasting sheet'!$B$15,IF($D145+'Forecasting sheet'!$B$9&lt;'Forecasting sheet'!$B$16+'Forecasting sheet'!$B$17,'Forecasting sheet'!$B$16+'Forecasting sheet'!$B$17,'Local weather Data'!$D145+'Forecasting sheet'!$B$9),'Local weather Data'!$D145+'Forecasting sheet'!$B$9),$D145+'Forecasting sheet'!$B$9)</f>
        <v>78</v>
      </c>
      <c r="AE145" s="3">
        <f>IF($A145&gt;'Forecasting sheet'!$B$13,IF($A145&lt;'Forecasting sheet'!$B$15,IF($E145+'Forecasting sheet'!$B$9&lt;'Forecasting sheet'!$B$16,'Forecasting sheet'!$B$16,'Local weather Data'!$E145+'Forecasting sheet'!$B$9),$E145+'Forecasting sheet'!$B$9),$E145+'Forecasting sheet'!$B$9)</f>
        <v>60</v>
      </c>
      <c r="AF145" s="4">
        <f>IF($AD145-'Forecasting sheet'!$B$7&lt;0,0,IF($AE145&gt;'Forecasting sheet'!$B$7,($AD145+$AE145)/2-'Forecasting sheet'!$B$7,($AD145+'Forecasting sheet'!$B$7)/2-'Forecasting sheet'!$B$7))</f>
        <v>29</v>
      </c>
      <c r="AG145" s="2">
        <f t="shared" si="13"/>
        <v>435.48333333333341</v>
      </c>
      <c r="AH145" s="2">
        <f>SUM(AF$2:AF145)</f>
        <v>1471.5</v>
      </c>
      <c r="AI145" s="2">
        <f>SUM(AG$2:AG145)</f>
        <v>20389.366666666665</v>
      </c>
    </row>
    <row r="146" spans="1:35" x14ac:dyDescent="0.25">
      <c r="A146" s="5">
        <v>41053</v>
      </c>
      <c r="B146">
        <v>145</v>
      </c>
      <c r="C146" s="52">
        <v>15.05</v>
      </c>
      <c r="D146" s="53">
        <v>74</v>
      </c>
      <c r="E146" s="53">
        <v>47</v>
      </c>
      <c r="F146" s="4">
        <f>IF(D146-'Forecasting sheet'!$B$7&lt;0,0,IF(E146&gt;'Forecasting sheet'!$B$7,(D146+E146)/2-'Forecasting sheet'!$B$7,(D146+'Forecasting sheet'!$B$7)/2-'Forecasting sheet'!$B$7))</f>
        <v>20.5</v>
      </c>
      <c r="G146" s="2">
        <f t="shared" si="16"/>
        <v>308.52500000000003</v>
      </c>
      <c r="H146" s="2">
        <f>SUM(F$2:F146)</f>
        <v>713</v>
      </c>
      <c r="I146" s="2">
        <f>SUM(G$2:G146)</f>
        <v>10056.508333333335</v>
      </c>
      <c r="K146" s="4">
        <f>IF($D146+'Forecasting sheet'!$B$9-'Forecasting sheet'!$B$7&lt;0,0,IF($E146+'Forecasting sheet'!$B$9&gt;'Forecasting sheet'!$B$7,($D146+'Forecasting sheet'!$B$9+$E146+'Forecasting sheet'!$B$9)/2-'Forecasting sheet'!$B$7,($D146+'Forecasting sheet'!$B$9+'Forecasting sheet'!$B$7)/2-'Forecasting sheet'!$B$7))</f>
        <v>25.5</v>
      </c>
      <c r="L146" s="2">
        <f t="shared" si="14"/>
        <v>383.77500000000003</v>
      </c>
      <c r="M146" s="2">
        <f>SUM(K$2:K146)</f>
        <v>1000</v>
      </c>
      <c r="N146" s="2">
        <f>SUM(L$2:L146)</f>
        <v>13945.291666666664</v>
      </c>
      <c r="P146" s="4">
        <f>IF($D146-'Forecasting sheet'!$B$9-'Forecasting sheet'!$B$7&lt;0,0,IF($E146-'Forecasting sheet'!$B$9&gt;'Forecasting sheet'!$B$7,($D146-'Forecasting sheet'!$B$9+$E146-'Forecasting sheet'!$B$9)/2-'Forecasting sheet'!$B$7,($D146-'Forecasting sheet'!$B$9+'Forecasting sheet'!$B$7)/2-'Forecasting sheet'!$B$7))</f>
        <v>15.5</v>
      </c>
      <c r="Q146" s="2">
        <f t="shared" si="15"/>
        <v>233.27500000000001</v>
      </c>
      <c r="R146" s="2">
        <f>SUM(P$2:P146)</f>
        <v>495.5</v>
      </c>
      <c r="S146" s="2">
        <f>SUM(Q$2:Q146)</f>
        <v>7060.4249999999993</v>
      </c>
      <c r="V146" s="3">
        <f>IF($A146&gt;'Forecasting sheet'!$B$13,IF($A146&lt;'Forecasting sheet'!$B$15,IF($D146&lt;'Forecasting sheet'!$B$16+'Forecasting sheet'!$B$17,'Forecasting sheet'!$B$16+'Forecasting sheet'!$B$17,'Local weather Data'!$D146),'Local weather Data'!$D146),$D146)</f>
        <v>74</v>
      </c>
      <c r="W146" s="3">
        <f>IF($A146&gt;'Forecasting sheet'!$B$13,IF($A146&lt;'Forecasting sheet'!$B$15,IF($E146&lt;'Forecasting sheet'!$B$16,'Forecasting sheet'!$B$16,'Local weather Data'!$E146),$E146),$E146)</f>
        <v>60</v>
      </c>
      <c r="X146" s="4">
        <f>IF($V146-'Forecasting sheet'!$B$7&lt;0,0,IF($W146&gt;'Forecasting sheet'!$B$7,($V146+$W146)/2-'Forecasting sheet'!$B$7,($V146+'Forecasting sheet'!$B$7)/2-'Forecasting sheet'!$B$7))</f>
        <v>27</v>
      </c>
      <c r="Y146" s="2">
        <f t="shared" si="12"/>
        <v>406.35</v>
      </c>
      <c r="Z146" s="2">
        <f>SUM(X$2:X146)</f>
        <v>1350</v>
      </c>
      <c r="AA146" s="2">
        <f>SUM(Y$2:Y146)</f>
        <v>18848.116666666661</v>
      </c>
      <c r="AD146" s="3">
        <f>IF($A146&gt;'Forecasting sheet'!$B$13,IF($A146&lt;'Forecasting sheet'!$B$15,IF($D146+'Forecasting sheet'!$B$9&lt;'Forecasting sheet'!$B$16+'Forecasting sheet'!$B$17,'Forecasting sheet'!$B$16+'Forecasting sheet'!$B$17,'Local weather Data'!$D146+'Forecasting sheet'!$B$9),'Local weather Data'!$D146+'Forecasting sheet'!$B$9),$D146+'Forecasting sheet'!$B$9)</f>
        <v>79</v>
      </c>
      <c r="AE146" s="3">
        <f>IF($A146&gt;'Forecasting sheet'!$B$13,IF($A146&lt;'Forecasting sheet'!$B$15,IF($E146+'Forecasting sheet'!$B$9&lt;'Forecasting sheet'!$B$16,'Forecasting sheet'!$B$16,'Local weather Data'!$E146+'Forecasting sheet'!$B$9),$E146+'Forecasting sheet'!$B$9),$E146+'Forecasting sheet'!$B$9)</f>
        <v>60</v>
      </c>
      <c r="AF146" s="4">
        <f>IF($AD146-'Forecasting sheet'!$B$7&lt;0,0,IF($AE146&gt;'Forecasting sheet'!$B$7,($AD146+$AE146)/2-'Forecasting sheet'!$B$7,($AD146+'Forecasting sheet'!$B$7)/2-'Forecasting sheet'!$B$7))</f>
        <v>29.5</v>
      </c>
      <c r="AG146" s="2">
        <f t="shared" si="13"/>
        <v>443.97500000000002</v>
      </c>
      <c r="AH146" s="2">
        <f>SUM(AF$2:AF146)</f>
        <v>1501</v>
      </c>
      <c r="AI146" s="2">
        <f>SUM(AG$2:AG146)</f>
        <v>20833.341666666664</v>
      </c>
    </row>
    <row r="147" spans="1:35" x14ac:dyDescent="0.25">
      <c r="A147" s="5">
        <v>41054</v>
      </c>
      <c r="B147">
        <v>146</v>
      </c>
      <c r="C147" s="52">
        <v>15.083333333333332</v>
      </c>
      <c r="D147" s="53">
        <v>74</v>
      </c>
      <c r="E147" s="53">
        <v>48</v>
      </c>
      <c r="F147" s="4">
        <f>IF(D147-'Forecasting sheet'!$B$7&lt;0,0,IF(E147&gt;'Forecasting sheet'!$B$7,(D147+E147)/2-'Forecasting sheet'!$B$7,(D147+'Forecasting sheet'!$B$7)/2-'Forecasting sheet'!$B$7))</f>
        <v>21</v>
      </c>
      <c r="G147" s="2">
        <f t="shared" si="16"/>
        <v>316.75</v>
      </c>
      <c r="H147" s="2">
        <f>SUM(F$2:F147)</f>
        <v>734</v>
      </c>
      <c r="I147" s="2">
        <f>SUM(G$2:G147)</f>
        <v>10373.258333333335</v>
      </c>
      <c r="K147" s="4">
        <f>IF($D147+'Forecasting sheet'!$B$9-'Forecasting sheet'!$B$7&lt;0,0,IF($E147+'Forecasting sheet'!$B$9&gt;'Forecasting sheet'!$B$7,($D147+'Forecasting sheet'!$B$9+$E147+'Forecasting sheet'!$B$9)/2-'Forecasting sheet'!$B$7,($D147+'Forecasting sheet'!$B$9+'Forecasting sheet'!$B$7)/2-'Forecasting sheet'!$B$7))</f>
        <v>26</v>
      </c>
      <c r="L147" s="2">
        <f t="shared" si="14"/>
        <v>392.16666666666663</v>
      </c>
      <c r="M147" s="2">
        <f>SUM(K$2:K147)</f>
        <v>1026</v>
      </c>
      <c r="N147" s="2">
        <f>SUM(L$2:L147)</f>
        <v>14337.45833333333</v>
      </c>
      <c r="P147" s="4">
        <f>IF($D147-'Forecasting sheet'!$B$9-'Forecasting sheet'!$B$7&lt;0,0,IF($E147-'Forecasting sheet'!$B$9&gt;'Forecasting sheet'!$B$7,($D147-'Forecasting sheet'!$B$9+$E147-'Forecasting sheet'!$B$9)/2-'Forecasting sheet'!$B$7,($D147-'Forecasting sheet'!$B$9+'Forecasting sheet'!$B$7)/2-'Forecasting sheet'!$B$7))</f>
        <v>16</v>
      </c>
      <c r="Q147" s="2">
        <f t="shared" si="15"/>
        <v>241.33333333333331</v>
      </c>
      <c r="R147" s="2">
        <f>SUM(P$2:P147)</f>
        <v>511.5</v>
      </c>
      <c r="S147" s="2">
        <f>SUM(Q$2:Q147)</f>
        <v>7301.7583333333323</v>
      </c>
      <c r="V147" s="3">
        <f>IF($A147&gt;'Forecasting sheet'!$B$13,IF($A147&lt;'Forecasting sheet'!$B$15,IF($D147&lt;'Forecasting sheet'!$B$16+'Forecasting sheet'!$B$17,'Forecasting sheet'!$B$16+'Forecasting sheet'!$B$17,'Local weather Data'!$D147),'Local weather Data'!$D147),$D147)</f>
        <v>74</v>
      </c>
      <c r="W147" s="3">
        <f>IF($A147&gt;'Forecasting sheet'!$B$13,IF($A147&lt;'Forecasting sheet'!$B$15,IF($E147&lt;'Forecasting sheet'!$B$16,'Forecasting sheet'!$B$16,'Local weather Data'!$E147),$E147),$E147)</f>
        <v>60</v>
      </c>
      <c r="X147" s="4">
        <f>IF($V147-'Forecasting sheet'!$B$7&lt;0,0,IF($W147&gt;'Forecasting sheet'!$B$7,($V147+$W147)/2-'Forecasting sheet'!$B$7,($V147+'Forecasting sheet'!$B$7)/2-'Forecasting sheet'!$B$7))</f>
        <v>27</v>
      </c>
      <c r="Y147" s="2">
        <f t="shared" si="12"/>
        <v>407.24999999999994</v>
      </c>
      <c r="Z147" s="2">
        <f>SUM(X$2:X147)</f>
        <v>1377</v>
      </c>
      <c r="AA147" s="2">
        <f>SUM(Y$2:Y147)</f>
        <v>19255.366666666661</v>
      </c>
      <c r="AD147" s="3">
        <f>IF($A147&gt;'Forecasting sheet'!$B$13,IF($A147&lt;'Forecasting sheet'!$B$15,IF($D147+'Forecasting sheet'!$B$9&lt;'Forecasting sheet'!$B$16+'Forecasting sheet'!$B$17,'Forecasting sheet'!$B$16+'Forecasting sheet'!$B$17,'Local weather Data'!$D147+'Forecasting sheet'!$B$9),'Local weather Data'!$D147+'Forecasting sheet'!$B$9),$D147+'Forecasting sheet'!$B$9)</f>
        <v>79</v>
      </c>
      <c r="AE147" s="3">
        <f>IF($A147&gt;'Forecasting sheet'!$B$13,IF($A147&lt;'Forecasting sheet'!$B$15,IF($E147+'Forecasting sheet'!$B$9&lt;'Forecasting sheet'!$B$16,'Forecasting sheet'!$B$16,'Local weather Data'!$E147+'Forecasting sheet'!$B$9),$E147+'Forecasting sheet'!$B$9),$E147+'Forecasting sheet'!$B$9)</f>
        <v>60</v>
      </c>
      <c r="AF147" s="4">
        <f>IF($AD147-'Forecasting sheet'!$B$7&lt;0,0,IF($AE147&gt;'Forecasting sheet'!$B$7,($AD147+$AE147)/2-'Forecasting sheet'!$B$7,($AD147+'Forecasting sheet'!$B$7)/2-'Forecasting sheet'!$B$7))</f>
        <v>29.5</v>
      </c>
      <c r="AG147" s="2">
        <f t="shared" si="13"/>
        <v>444.95833333333331</v>
      </c>
      <c r="AH147" s="2">
        <f>SUM(AF$2:AF147)</f>
        <v>1530.5</v>
      </c>
      <c r="AI147" s="2">
        <f>SUM(AG$2:AG147)</f>
        <v>21278.299999999996</v>
      </c>
    </row>
    <row r="148" spans="1:35" x14ac:dyDescent="0.25">
      <c r="A148" s="5">
        <v>41055</v>
      </c>
      <c r="B148">
        <v>147</v>
      </c>
      <c r="C148" s="52">
        <v>15.1</v>
      </c>
      <c r="D148" s="53">
        <v>74</v>
      </c>
      <c r="E148" s="53">
        <v>48</v>
      </c>
      <c r="F148" s="4">
        <f>IF(D148-'Forecasting sheet'!$B$7&lt;0,0,IF(E148&gt;'Forecasting sheet'!$B$7,(D148+E148)/2-'Forecasting sheet'!$B$7,(D148+'Forecasting sheet'!$B$7)/2-'Forecasting sheet'!$B$7))</f>
        <v>21</v>
      </c>
      <c r="G148" s="2">
        <f t="shared" si="16"/>
        <v>317.09999999999997</v>
      </c>
      <c r="H148" s="2">
        <f>SUM(F$2:F148)</f>
        <v>755</v>
      </c>
      <c r="I148" s="2">
        <f>SUM(G$2:G148)</f>
        <v>10690.358333333335</v>
      </c>
      <c r="K148" s="4">
        <f>IF($D148+'Forecasting sheet'!$B$9-'Forecasting sheet'!$B$7&lt;0,0,IF($E148+'Forecasting sheet'!$B$9&gt;'Forecasting sheet'!$B$7,($D148+'Forecasting sheet'!$B$9+$E148+'Forecasting sheet'!$B$9)/2-'Forecasting sheet'!$B$7,($D148+'Forecasting sheet'!$B$9+'Forecasting sheet'!$B$7)/2-'Forecasting sheet'!$B$7))</f>
        <v>26</v>
      </c>
      <c r="L148" s="2">
        <f t="shared" si="14"/>
        <v>392.59999999999997</v>
      </c>
      <c r="M148" s="2">
        <f>SUM(K$2:K148)</f>
        <v>1052</v>
      </c>
      <c r="N148" s="2">
        <f>SUM(L$2:L148)</f>
        <v>14730.058333333331</v>
      </c>
      <c r="P148" s="4">
        <f>IF($D148-'Forecasting sheet'!$B$9-'Forecasting sheet'!$B$7&lt;0,0,IF($E148-'Forecasting sheet'!$B$9&gt;'Forecasting sheet'!$B$7,($D148-'Forecasting sheet'!$B$9+$E148-'Forecasting sheet'!$B$9)/2-'Forecasting sheet'!$B$7,($D148-'Forecasting sheet'!$B$9+'Forecasting sheet'!$B$7)/2-'Forecasting sheet'!$B$7))</f>
        <v>16</v>
      </c>
      <c r="Q148" s="2">
        <f t="shared" si="15"/>
        <v>241.6</v>
      </c>
      <c r="R148" s="2">
        <f>SUM(P$2:P148)</f>
        <v>527.5</v>
      </c>
      <c r="S148" s="2">
        <f>SUM(Q$2:Q148)</f>
        <v>7543.3583333333327</v>
      </c>
      <c r="V148" s="3">
        <f>IF($A148&gt;'Forecasting sheet'!$B$13,IF($A148&lt;'Forecasting sheet'!$B$15,IF($D148&lt;'Forecasting sheet'!$B$16+'Forecasting sheet'!$B$17,'Forecasting sheet'!$B$16+'Forecasting sheet'!$B$17,'Local weather Data'!$D148),'Local weather Data'!$D148),$D148)</f>
        <v>74</v>
      </c>
      <c r="W148" s="3">
        <f>IF($A148&gt;'Forecasting sheet'!$B$13,IF($A148&lt;'Forecasting sheet'!$B$15,IF($E148&lt;'Forecasting sheet'!$B$16,'Forecasting sheet'!$B$16,'Local weather Data'!$E148),$E148),$E148)</f>
        <v>48</v>
      </c>
      <c r="X148" s="4">
        <f>IF($V148-'Forecasting sheet'!$B$7&lt;0,0,IF($W148&gt;'Forecasting sheet'!$B$7,($V148+$W148)/2-'Forecasting sheet'!$B$7,($V148+'Forecasting sheet'!$B$7)/2-'Forecasting sheet'!$B$7))</f>
        <v>21</v>
      </c>
      <c r="Y148" s="2">
        <f t="shared" si="12"/>
        <v>317.09999999999997</v>
      </c>
      <c r="Z148" s="2">
        <f>SUM(X$2:X148)</f>
        <v>1398</v>
      </c>
      <c r="AA148" s="2">
        <f>SUM(Y$2:Y148)</f>
        <v>19572.46666666666</v>
      </c>
      <c r="AD148" s="3">
        <f>IF($A148&gt;'Forecasting sheet'!$B$13,IF($A148&lt;'Forecasting sheet'!$B$15,IF($D148+'Forecasting sheet'!$B$9&lt;'Forecasting sheet'!$B$16+'Forecasting sheet'!$B$17,'Forecasting sheet'!$B$16+'Forecasting sheet'!$B$17,'Local weather Data'!$D148+'Forecasting sheet'!$B$9),'Local weather Data'!$D148+'Forecasting sheet'!$B$9),$D148+'Forecasting sheet'!$B$9)</f>
        <v>79</v>
      </c>
      <c r="AE148" s="3">
        <f>IF($A148&gt;'Forecasting sheet'!$B$13,IF($A148&lt;'Forecasting sheet'!$B$15,IF($E148+'Forecasting sheet'!$B$9&lt;'Forecasting sheet'!$B$16,'Forecasting sheet'!$B$16,'Local weather Data'!$E148+'Forecasting sheet'!$B$9),$E148+'Forecasting sheet'!$B$9),$E148+'Forecasting sheet'!$B$9)</f>
        <v>53</v>
      </c>
      <c r="AF148" s="4">
        <f>IF($AD148-'Forecasting sheet'!$B$7&lt;0,0,IF($AE148&gt;'Forecasting sheet'!$B$7,($AD148+$AE148)/2-'Forecasting sheet'!$B$7,($AD148+'Forecasting sheet'!$B$7)/2-'Forecasting sheet'!$B$7))</f>
        <v>26</v>
      </c>
      <c r="AG148" s="2">
        <f t="shared" si="13"/>
        <v>392.59999999999997</v>
      </c>
      <c r="AH148" s="2">
        <f>SUM(AF$2:AF148)</f>
        <v>1556.5</v>
      </c>
      <c r="AI148" s="2">
        <f>SUM(AG$2:AG148)</f>
        <v>21670.899999999994</v>
      </c>
    </row>
    <row r="149" spans="1:35" x14ac:dyDescent="0.25">
      <c r="A149" s="5">
        <v>41056</v>
      </c>
      <c r="B149">
        <v>148</v>
      </c>
      <c r="C149" s="52">
        <v>15.116666666666667</v>
      </c>
      <c r="D149" s="53">
        <v>75</v>
      </c>
      <c r="E149" s="53">
        <v>48</v>
      </c>
      <c r="F149" s="4">
        <f>IF(D149-'Forecasting sheet'!$B$7&lt;0,0,IF(E149&gt;'Forecasting sheet'!$B$7,(D149+E149)/2-'Forecasting sheet'!$B$7,(D149+'Forecasting sheet'!$B$7)/2-'Forecasting sheet'!$B$7))</f>
        <v>21.5</v>
      </c>
      <c r="G149" s="2">
        <f t="shared" si="16"/>
        <v>325.00833333333333</v>
      </c>
      <c r="H149" s="2">
        <f>SUM(F$2:F149)</f>
        <v>776.5</v>
      </c>
      <c r="I149" s="2">
        <f>SUM(G$2:G149)</f>
        <v>11015.366666666669</v>
      </c>
      <c r="K149" s="4">
        <f>IF($D149+'Forecasting sheet'!$B$9-'Forecasting sheet'!$B$7&lt;0,0,IF($E149+'Forecasting sheet'!$B$9&gt;'Forecasting sheet'!$B$7,($D149+'Forecasting sheet'!$B$9+$E149+'Forecasting sheet'!$B$9)/2-'Forecasting sheet'!$B$7,($D149+'Forecasting sheet'!$B$9+'Forecasting sheet'!$B$7)/2-'Forecasting sheet'!$B$7))</f>
        <v>26.5</v>
      </c>
      <c r="L149" s="2">
        <f t="shared" si="14"/>
        <v>400.5916666666667</v>
      </c>
      <c r="M149" s="2">
        <f>SUM(K$2:K149)</f>
        <v>1078.5</v>
      </c>
      <c r="N149" s="2">
        <f>SUM(L$2:L149)</f>
        <v>15130.649999999998</v>
      </c>
      <c r="P149" s="4">
        <f>IF($D149-'Forecasting sheet'!$B$9-'Forecasting sheet'!$B$7&lt;0,0,IF($E149-'Forecasting sheet'!$B$9&gt;'Forecasting sheet'!$B$7,($D149-'Forecasting sheet'!$B$9+$E149-'Forecasting sheet'!$B$9)/2-'Forecasting sheet'!$B$7,($D149-'Forecasting sheet'!$B$9+'Forecasting sheet'!$B$7)/2-'Forecasting sheet'!$B$7))</f>
        <v>16.5</v>
      </c>
      <c r="Q149" s="2">
        <f t="shared" si="15"/>
        <v>249.42500000000001</v>
      </c>
      <c r="R149" s="2">
        <f>SUM(P$2:P149)</f>
        <v>544</v>
      </c>
      <c r="S149" s="2">
        <f>SUM(Q$2:Q149)</f>
        <v>7792.7833333333328</v>
      </c>
      <c r="V149" s="3">
        <f>IF($A149&gt;'Forecasting sheet'!$B$13,IF($A149&lt;'Forecasting sheet'!$B$15,IF($D149&lt;'Forecasting sheet'!$B$16+'Forecasting sheet'!$B$17,'Forecasting sheet'!$B$16+'Forecasting sheet'!$B$17,'Local weather Data'!$D149),'Local weather Data'!$D149),$D149)</f>
        <v>75</v>
      </c>
      <c r="W149" s="3">
        <f>IF($A149&gt;'Forecasting sheet'!$B$13,IF($A149&lt;'Forecasting sheet'!$B$15,IF($E149&lt;'Forecasting sheet'!$B$16,'Forecasting sheet'!$B$16,'Local weather Data'!$E149),$E149),$E149)</f>
        <v>48</v>
      </c>
      <c r="X149" s="4">
        <f>IF($V149-'Forecasting sheet'!$B$7&lt;0,0,IF($W149&gt;'Forecasting sheet'!$B$7,($V149+$W149)/2-'Forecasting sheet'!$B$7,($V149+'Forecasting sheet'!$B$7)/2-'Forecasting sheet'!$B$7))</f>
        <v>21.5</v>
      </c>
      <c r="Y149" s="2">
        <f t="shared" si="12"/>
        <v>325.00833333333333</v>
      </c>
      <c r="Z149" s="2">
        <f>SUM(X$2:X149)</f>
        <v>1419.5</v>
      </c>
      <c r="AA149" s="2">
        <f>SUM(Y$2:Y149)</f>
        <v>19897.474999999995</v>
      </c>
      <c r="AD149" s="3">
        <f>IF($A149&gt;'Forecasting sheet'!$B$13,IF($A149&lt;'Forecasting sheet'!$B$15,IF($D149+'Forecasting sheet'!$B$9&lt;'Forecasting sheet'!$B$16+'Forecasting sheet'!$B$17,'Forecasting sheet'!$B$16+'Forecasting sheet'!$B$17,'Local weather Data'!$D149+'Forecasting sheet'!$B$9),'Local weather Data'!$D149+'Forecasting sheet'!$B$9),$D149+'Forecasting sheet'!$B$9)</f>
        <v>80</v>
      </c>
      <c r="AE149" s="3">
        <f>IF($A149&gt;'Forecasting sheet'!$B$13,IF($A149&lt;'Forecasting sheet'!$B$15,IF($E149+'Forecasting sheet'!$B$9&lt;'Forecasting sheet'!$B$16,'Forecasting sheet'!$B$16,'Local weather Data'!$E149+'Forecasting sheet'!$B$9),$E149+'Forecasting sheet'!$B$9),$E149+'Forecasting sheet'!$B$9)</f>
        <v>53</v>
      </c>
      <c r="AF149" s="4">
        <f>IF($AD149-'Forecasting sheet'!$B$7&lt;0,0,IF($AE149&gt;'Forecasting sheet'!$B$7,($AD149+$AE149)/2-'Forecasting sheet'!$B$7,($AD149+'Forecasting sheet'!$B$7)/2-'Forecasting sheet'!$B$7))</f>
        <v>26.5</v>
      </c>
      <c r="AG149" s="2">
        <f t="shared" si="13"/>
        <v>400.5916666666667</v>
      </c>
      <c r="AH149" s="2">
        <f>SUM(AF$2:AF149)</f>
        <v>1583</v>
      </c>
      <c r="AI149" s="2">
        <f>SUM(AG$2:AG149)</f>
        <v>22071.491666666661</v>
      </c>
    </row>
    <row r="150" spans="1:35" x14ac:dyDescent="0.25">
      <c r="A150" s="5">
        <v>41057</v>
      </c>
      <c r="B150">
        <v>149</v>
      </c>
      <c r="C150" s="52">
        <v>15.150000000000002</v>
      </c>
      <c r="D150" s="53">
        <v>75</v>
      </c>
      <c r="E150" s="53">
        <v>49</v>
      </c>
      <c r="F150" s="4">
        <f>IF(D150-'Forecasting sheet'!$B$7&lt;0,0,IF(E150&gt;'Forecasting sheet'!$B$7,(D150+E150)/2-'Forecasting sheet'!$B$7,(D150+'Forecasting sheet'!$B$7)/2-'Forecasting sheet'!$B$7))</f>
        <v>22</v>
      </c>
      <c r="G150" s="2">
        <f t="shared" si="16"/>
        <v>333.30000000000007</v>
      </c>
      <c r="H150" s="2">
        <f>SUM(F$2:F150)</f>
        <v>798.5</v>
      </c>
      <c r="I150" s="2">
        <f>SUM(G$2:G150)</f>
        <v>11348.666666666668</v>
      </c>
      <c r="K150" s="4">
        <f>IF($D150+'Forecasting sheet'!$B$9-'Forecasting sheet'!$B$7&lt;0,0,IF($E150+'Forecasting sheet'!$B$9&gt;'Forecasting sheet'!$B$7,($D150+'Forecasting sheet'!$B$9+$E150+'Forecasting sheet'!$B$9)/2-'Forecasting sheet'!$B$7,($D150+'Forecasting sheet'!$B$9+'Forecasting sheet'!$B$7)/2-'Forecasting sheet'!$B$7))</f>
        <v>27</v>
      </c>
      <c r="L150" s="2">
        <f t="shared" si="14"/>
        <v>409.05000000000007</v>
      </c>
      <c r="M150" s="2">
        <f>SUM(K$2:K150)</f>
        <v>1105.5</v>
      </c>
      <c r="N150" s="2">
        <f>SUM(L$2:L150)</f>
        <v>15539.699999999997</v>
      </c>
      <c r="P150" s="4">
        <f>IF($D150-'Forecasting sheet'!$B$9-'Forecasting sheet'!$B$7&lt;0,0,IF($E150-'Forecasting sheet'!$B$9&gt;'Forecasting sheet'!$B$7,($D150-'Forecasting sheet'!$B$9+$E150-'Forecasting sheet'!$B$9)/2-'Forecasting sheet'!$B$7,($D150-'Forecasting sheet'!$B$9+'Forecasting sheet'!$B$7)/2-'Forecasting sheet'!$B$7))</f>
        <v>17</v>
      </c>
      <c r="Q150" s="2">
        <f t="shared" si="15"/>
        <v>257.55</v>
      </c>
      <c r="R150" s="2">
        <f>SUM(P$2:P150)</f>
        <v>561</v>
      </c>
      <c r="S150" s="2">
        <f>SUM(Q$2:Q150)</f>
        <v>8050.333333333333</v>
      </c>
      <c r="V150" s="3">
        <f>IF($A150&gt;'Forecasting sheet'!$B$13,IF($A150&lt;'Forecasting sheet'!$B$15,IF($D150&lt;'Forecasting sheet'!$B$16+'Forecasting sheet'!$B$17,'Forecasting sheet'!$B$16+'Forecasting sheet'!$B$17,'Local weather Data'!$D150),'Local weather Data'!$D150),$D150)</f>
        <v>75</v>
      </c>
      <c r="W150" s="3">
        <f>IF($A150&gt;'Forecasting sheet'!$B$13,IF($A150&lt;'Forecasting sheet'!$B$15,IF($E150&lt;'Forecasting sheet'!$B$16,'Forecasting sheet'!$B$16,'Local weather Data'!$E150),$E150),$E150)</f>
        <v>49</v>
      </c>
      <c r="X150" s="4">
        <f>IF($V150-'Forecasting sheet'!$B$7&lt;0,0,IF($W150&gt;'Forecasting sheet'!$B$7,($V150+$W150)/2-'Forecasting sheet'!$B$7,($V150+'Forecasting sheet'!$B$7)/2-'Forecasting sheet'!$B$7))</f>
        <v>22</v>
      </c>
      <c r="Y150" s="2">
        <f t="shared" si="12"/>
        <v>333.30000000000007</v>
      </c>
      <c r="Z150" s="2">
        <f>SUM(X$2:X150)</f>
        <v>1441.5</v>
      </c>
      <c r="AA150" s="2">
        <f>SUM(Y$2:Y150)</f>
        <v>20230.774999999994</v>
      </c>
      <c r="AD150" s="3">
        <f>IF($A150&gt;'Forecasting sheet'!$B$13,IF($A150&lt;'Forecasting sheet'!$B$15,IF($D150+'Forecasting sheet'!$B$9&lt;'Forecasting sheet'!$B$16+'Forecasting sheet'!$B$17,'Forecasting sheet'!$B$16+'Forecasting sheet'!$B$17,'Local weather Data'!$D150+'Forecasting sheet'!$B$9),'Local weather Data'!$D150+'Forecasting sheet'!$B$9),$D150+'Forecasting sheet'!$B$9)</f>
        <v>80</v>
      </c>
      <c r="AE150" s="3">
        <f>IF($A150&gt;'Forecasting sheet'!$B$13,IF($A150&lt;'Forecasting sheet'!$B$15,IF($E150+'Forecasting sheet'!$B$9&lt;'Forecasting sheet'!$B$16,'Forecasting sheet'!$B$16,'Local weather Data'!$E150+'Forecasting sheet'!$B$9),$E150+'Forecasting sheet'!$B$9),$E150+'Forecasting sheet'!$B$9)</f>
        <v>54</v>
      </c>
      <c r="AF150" s="4">
        <f>IF($AD150-'Forecasting sheet'!$B$7&lt;0,0,IF($AE150&gt;'Forecasting sheet'!$B$7,($AD150+$AE150)/2-'Forecasting sheet'!$B$7,($AD150+'Forecasting sheet'!$B$7)/2-'Forecasting sheet'!$B$7))</f>
        <v>27</v>
      </c>
      <c r="AG150" s="2">
        <f t="shared" si="13"/>
        <v>409.05000000000007</v>
      </c>
      <c r="AH150" s="2">
        <f>SUM(AF$2:AF150)</f>
        <v>1610</v>
      </c>
      <c r="AI150" s="2">
        <f>SUM(AG$2:AG150)</f>
        <v>22480.541666666661</v>
      </c>
    </row>
    <row r="151" spans="1:35" x14ac:dyDescent="0.25">
      <c r="A151" s="5">
        <v>41058</v>
      </c>
      <c r="B151">
        <v>150</v>
      </c>
      <c r="C151" s="52">
        <v>15.166666666666666</v>
      </c>
      <c r="D151" s="53">
        <v>75</v>
      </c>
      <c r="E151" s="53">
        <v>49</v>
      </c>
      <c r="F151" s="4">
        <f>IF(D151-'Forecasting sheet'!$B$7&lt;0,0,IF(E151&gt;'Forecasting sheet'!$B$7,(D151+E151)/2-'Forecasting sheet'!$B$7,(D151+'Forecasting sheet'!$B$7)/2-'Forecasting sheet'!$B$7))</f>
        <v>22</v>
      </c>
      <c r="G151" s="2">
        <f t="shared" si="16"/>
        <v>333.66666666666663</v>
      </c>
      <c r="H151" s="2">
        <f>SUM(F$2:F151)</f>
        <v>820.5</v>
      </c>
      <c r="I151" s="2">
        <f>SUM(G$2:G151)</f>
        <v>11682.333333333334</v>
      </c>
      <c r="K151" s="4">
        <f>IF($D151+'Forecasting sheet'!$B$9-'Forecasting sheet'!$B$7&lt;0,0,IF($E151+'Forecasting sheet'!$B$9&gt;'Forecasting sheet'!$B$7,($D151+'Forecasting sheet'!$B$9+$E151+'Forecasting sheet'!$B$9)/2-'Forecasting sheet'!$B$7,($D151+'Forecasting sheet'!$B$9+'Forecasting sheet'!$B$7)/2-'Forecasting sheet'!$B$7))</f>
        <v>27</v>
      </c>
      <c r="L151" s="2">
        <f t="shared" si="14"/>
        <v>409.5</v>
      </c>
      <c r="M151" s="2">
        <f>SUM(K$2:K151)</f>
        <v>1132.5</v>
      </c>
      <c r="N151" s="2">
        <f>SUM(L$2:L151)</f>
        <v>15949.199999999997</v>
      </c>
      <c r="P151" s="4">
        <f>IF($D151-'Forecasting sheet'!$B$9-'Forecasting sheet'!$B$7&lt;0,0,IF($E151-'Forecasting sheet'!$B$9&gt;'Forecasting sheet'!$B$7,($D151-'Forecasting sheet'!$B$9+$E151-'Forecasting sheet'!$B$9)/2-'Forecasting sheet'!$B$7,($D151-'Forecasting sheet'!$B$9+'Forecasting sheet'!$B$7)/2-'Forecasting sheet'!$B$7))</f>
        <v>17</v>
      </c>
      <c r="Q151" s="2">
        <f t="shared" si="15"/>
        <v>257.83333333333331</v>
      </c>
      <c r="R151" s="2">
        <f>SUM(P$2:P151)</f>
        <v>578</v>
      </c>
      <c r="S151" s="2">
        <f>SUM(Q$2:Q151)</f>
        <v>8308.1666666666661</v>
      </c>
      <c r="V151" s="3">
        <f>IF($A151&gt;'Forecasting sheet'!$B$13,IF($A151&lt;'Forecasting sheet'!$B$15,IF($D151&lt;'Forecasting sheet'!$B$16+'Forecasting sheet'!$B$17,'Forecasting sheet'!$B$16+'Forecasting sheet'!$B$17,'Local weather Data'!$D151),'Local weather Data'!$D151),$D151)</f>
        <v>75</v>
      </c>
      <c r="W151" s="3">
        <f>IF($A151&gt;'Forecasting sheet'!$B$13,IF($A151&lt;'Forecasting sheet'!$B$15,IF($E151&lt;'Forecasting sheet'!$B$16,'Forecasting sheet'!$B$16,'Local weather Data'!$E151),$E151),$E151)</f>
        <v>49</v>
      </c>
      <c r="X151" s="4">
        <f>IF($V151-'Forecasting sheet'!$B$7&lt;0,0,IF($W151&gt;'Forecasting sheet'!$B$7,($V151+$W151)/2-'Forecasting sheet'!$B$7,($V151+'Forecasting sheet'!$B$7)/2-'Forecasting sheet'!$B$7))</f>
        <v>22</v>
      </c>
      <c r="Y151" s="2">
        <f t="shared" si="12"/>
        <v>333.66666666666663</v>
      </c>
      <c r="Z151" s="2">
        <f>SUM(X$2:X151)</f>
        <v>1463.5</v>
      </c>
      <c r="AA151" s="2">
        <f>SUM(Y$2:Y151)</f>
        <v>20564.441666666662</v>
      </c>
      <c r="AD151" s="3">
        <f>IF($A151&gt;'Forecasting sheet'!$B$13,IF($A151&lt;'Forecasting sheet'!$B$15,IF($D151+'Forecasting sheet'!$B$9&lt;'Forecasting sheet'!$B$16+'Forecasting sheet'!$B$17,'Forecasting sheet'!$B$16+'Forecasting sheet'!$B$17,'Local weather Data'!$D151+'Forecasting sheet'!$B$9),'Local weather Data'!$D151+'Forecasting sheet'!$B$9),$D151+'Forecasting sheet'!$B$9)</f>
        <v>80</v>
      </c>
      <c r="AE151" s="3">
        <f>IF($A151&gt;'Forecasting sheet'!$B$13,IF($A151&lt;'Forecasting sheet'!$B$15,IF($E151+'Forecasting sheet'!$B$9&lt;'Forecasting sheet'!$B$16,'Forecasting sheet'!$B$16,'Local weather Data'!$E151+'Forecasting sheet'!$B$9),$E151+'Forecasting sheet'!$B$9),$E151+'Forecasting sheet'!$B$9)</f>
        <v>54</v>
      </c>
      <c r="AF151" s="4">
        <f>IF($AD151-'Forecasting sheet'!$B$7&lt;0,0,IF($AE151&gt;'Forecasting sheet'!$B$7,($AD151+$AE151)/2-'Forecasting sheet'!$B$7,($AD151+'Forecasting sheet'!$B$7)/2-'Forecasting sheet'!$B$7))</f>
        <v>27</v>
      </c>
      <c r="AG151" s="2">
        <f t="shared" si="13"/>
        <v>409.5</v>
      </c>
      <c r="AH151" s="2">
        <f>SUM(AF$2:AF151)</f>
        <v>1637</v>
      </c>
      <c r="AI151" s="2">
        <f>SUM(AG$2:AG151)</f>
        <v>22890.041666666661</v>
      </c>
    </row>
    <row r="152" spans="1:35" x14ac:dyDescent="0.25">
      <c r="A152" s="5">
        <v>41059</v>
      </c>
      <c r="B152">
        <v>151</v>
      </c>
      <c r="C152" s="52">
        <v>15.2</v>
      </c>
      <c r="D152" s="53">
        <v>75</v>
      </c>
      <c r="E152" s="53">
        <v>49</v>
      </c>
      <c r="F152" s="4">
        <f>IF(D152-'Forecasting sheet'!$B$7&lt;0,0,IF(E152&gt;'Forecasting sheet'!$B$7,(D152+E152)/2-'Forecasting sheet'!$B$7,(D152+'Forecasting sheet'!$B$7)/2-'Forecasting sheet'!$B$7))</f>
        <v>22</v>
      </c>
      <c r="G152" s="2">
        <f t="shared" si="16"/>
        <v>334.4</v>
      </c>
      <c r="H152" s="2">
        <f>SUM(F$2:F152)</f>
        <v>842.5</v>
      </c>
      <c r="I152" s="2">
        <f>SUM(G$2:G152)</f>
        <v>12016.733333333334</v>
      </c>
      <c r="K152" s="4">
        <f>IF($D152+'Forecasting sheet'!$B$9-'Forecasting sheet'!$B$7&lt;0,0,IF($E152+'Forecasting sheet'!$B$9&gt;'Forecasting sheet'!$B$7,($D152+'Forecasting sheet'!$B$9+$E152+'Forecasting sheet'!$B$9)/2-'Forecasting sheet'!$B$7,($D152+'Forecasting sheet'!$B$9+'Forecasting sheet'!$B$7)/2-'Forecasting sheet'!$B$7))</f>
        <v>27</v>
      </c>
      <c r="L152" s="2">
        <f t="shared" si="14"/>
        <v>410.4</v>
      </c>
      <c r="M152" s="2">
        <f>SUM(K$2:K152)</f>
        <v>1159.5</v>
      </c>
      <c r="N152" s="2">
        <f>SUM(L$2:L152)</f>
        <v>16359.599999999997</v>
      </c>
      <c r="P152" s="4">
        <f>IF($D152-'Forecasting sheet'!$B$9-'Forecasting sheet'!$B$7&lt;0,0,IF($E152-'Forecasting sheet'!$B$9&gt;'Forecasting sheet'!$B$7,($D152-'Forecasting sheet'!$B$9+$E152-'Forecasting sheet'!$B$9)/2-'Forecasting sheet'!$B$7,($D152-'Forecasting sheet'!$B$9+'Forecasting sheet'!$B$7)/2-'Forecasting sheet'!$B$7))</f>
        <v>17</v>
      </c>
      <c r="Q152" s="2">
        <f t="shared" si="15"/>
        <v>258.39999999999998</v>
      </c>
      <c r="R152" s="2">
        <f>SUM(P$2:P152)</f>
        <v>595</v>
      </c>
      <c r="S152" s="2">
        <f>SUM(Q$2:Q152)</f>
        <v>8566.5666666666657</v>
      </c>
      <c r="V152" s="3">
        <f>IF($A152&gt;'Forecasting sheet'!$B$13,IF($A152&lt;'Forecasting sheet'!$B$15,IF($D152&lt;'Forecasting sheet'!$B$16+'Forecasting sheet'!$B$17,'Forecasting sheet'!$B$16+'Forecasting sheet'!$B$17,'Local weather Data'!$D152),'Local weather Data'!$D152),$D152)</f>
        <v>75</v>
      </c>
      <c r="W152" s="3">
        <f>IF($A152&gt;'Forecasting sheet'!$B$13,IF($A152&lt;'Forecasting sheet'!$B$15,IF($E152&lt;'Forecasting sheet'!$B$16,'Forecasting sheet'!$B$16,'Local weather Data'!$E152),$E152),$E152)</f>
        <v>49</v>
      </c>
      <c r="X152" s="4">
        <f>IF($V152-'Forecasting sheet'!$B$7&lt;0,0,IF($W152&gt;'Forecasting sheet'!$B$7,($V152+$W152)/2-'Forecasting sheet'!$B$7,($V152+'Forecasting sheet'!$B$7)/2-'Forecasting sheet'!$B$7))</f>
        <v>22</v>
      </c>
      <c r="Y152" s="2">
        <f t="shared" si="12"/>
        <v>334.4</v>
      </c>
      <c r="Z152" s="2">
        <f>SUM(X$2:X152)</f>
        <v>1485.5</v>
      </c>
      <c r="AA152" s="2">
        <f>SUM(Y$2:Y152)</f>
        <v>20898.841666666664</v>
      </c>
      <c r="AD152" s="3">
        <f>IF($A152&gt;'Forecasting sheet'!$B$13,IF($A152&lt;'Forecasting sheet'!$B$15,IF($D152+'Forecasting sheet'!$B$9&lt;'Forecasting sheet'!$B$16+'Forecasting sheet'!$B$17,'Forecasting sheet'!$B$16+'Forecasting sheet'!$B$17,'Local weather Data'!$D152+'Forecasting sheet'!$B$9),'Local weather Data'!$D152+'Forecasting sheet'!$B$9),$D152+'Forecasting sheet'!$B$9)</f>
        <v>80</v>
      </c>
      <c r="AE152" s="3">
        <f>IF($A152&gt;'Forecasting sheet'!$B$13,IF($A152&lt;'Forecasting sheet'!$B$15,IF($E152+'Forecasting sheet'!$B$9&lt;'Forecasting sheet'!$B$16,'Forecasting sheet'!$B$16,'Local weather Data'!$E152+'Forecasting sheet'!$B$9),$E152+'Forecasting sheet'!$B$9),$E152+'Forecasting sheet'!$B$9)</f>
        <v>54</v>
      </c>
      <c r="AF152" s="4">
        <f>IF($AD152-'Forecasting sheet'!$B$7&lt;0,0,IF($AE152&gt;'Forecasting sheet'!$B$7,($AD152+$AE152)/2-'Forecasting sheet'!$B$7,($AD152+'Forecasting sheet'!$B$7)/2-'Forecasting sheet'!$B$7))</f>
        <v>27</v>
      </c>
      <c r="AG152" s="2">
        <f t="shared" si="13"/>
        <v>410.4</v>
      </c>
      <c r="AH152" s="2">
        <f>SUM(AF$2:AF152)</f>
        <v>1664</v>
      </c>
      <c r="AI152" s="2">
        <f>SUM(AG$2:AG152)</f>
        <v>23300.441666666662</v>
      </c>
    </row>
    <row r="153" spans="1:35" x14ac:dyDescent="0.25">
      <c r="A153" s="5">
        <v>41060</v>
      </c>
      <c r="B153">
        <v>152</v>
      </c>
      <c r="C153" s="52">
        <v>15.233333333333333</v>
      </c>
      <c r="D153" s="53">
        <v>76</v>
      </c>
      <c r="E153" s="53">
        <v>50</v>
      </c>
      <c r="F153" s="4">
        <f>IF(D153-'Forecasting sheet'!$B$7&lt;0,0,IF(E153&gt;'Forecasting sheet'!$B$7,(D153+E153)/2-'Forecasting sheet'!$B$7,(D153+'Forecasting sheet'!$B$7)/2-'Forecasting sheet'!$B$7))</f>
        <v>23</v>
      </c>
      <c r="G153" s="2">
        <f t="shared" si="16"/>
        <v>350.36666666666667</v>
      </c>
      <c r="H153" s="2">
        <f>SUM(F$2:F153)</f>
        <v>865.5</v>
      </c>
      <c r="I153" s="2">
        <f>SUM(G$2:G153)</f>
        <v>12367.1</v>
      </c>
      <c r="K153" s="4">
        <f>IF($D153+'Forecasting sheet'!$B$9-'Forecasting sheet'!$B$7&lt;0,0,IF($E153+'Forecasting sheet'!$B$9&gt;'Forecasting sheet'!$B$7,($D153+'Forecasting sheet'!$B$9+$E153+'Forecasting sheet'!$B$9)/2-'Forecasting sheet'!$B$7,($D153+'Forecasting sheet'!$B$9+'Forecasting sheet'!$B$7)/2-'Forecasting sheet'!$B$7))</f>
        <v>28</v>
      </c>
      <c r="L153" s="2">
        <f t="shared" si="14"/>
        <v>426.5333333333333</v>
      </c>
      <c r="M153" s="2">
        <f>SUM(K$2:K153)</f>
        <v>1187.5</v>
      </c>
      <c r="N153" s="2">
        <f>SUM(L$2:L153)</f>
        <v>16786.133333333331</v>
      </c>
      <c r="P153" s="4">
        <f>IF($D153-'Forecasting sheet'!$B$9-'Forecasting sheet'!$B$7&lt;0,0,IF($E153-'Forecasting sheet'!$B$9&gt;'Forecasting sheet'!$B$7,($D153-'Forecasting sheet'!$B$9+$E153-'Forecasting sheet'!$B$9)/2-'Forecasting sheet'!$B$7,($D153-'Forecasting sheet'!$B$9+'Forecasting sheet'!$B$7)/2-'Forecasting sheet'!$B$7))</f>
        <v>18</v>
      </c>
      <c r="Q153" s="2">
        <f t="shared" si="15"/>
        <v>274.2</v>
      </c>
      <c r="R153" s="2">
        <f>SUM(P$2:P153)</f>
        <v>613</v>
      </c>
      <c r="S153" s="2">
        <f>SUM(Q$2:Q153)</f>
        <v>8840.7666666666664</v>
      </c>
      <c r="V153" s="3">
        <f>IF($A153&gt;'Forecasting sheet'!$B$13,IF($A153&lt;'Forecasting sheet'!$B$15,IF($D153&lt;'Forecasting sheet'!$B$16+'Forecasting sheet'!$B$17,'Forecasting sheet'!$B$16+'Forecasting sheet'!$B$17,'Local weather Data'!$D153),'Local weather Data'!$D153),$D153)</f>
        <v>76</v>
      </c>
      <c r="W153" s="3">
        <f>IF($A153&gt;'Forecasting sheet'!$B$13,IF($A153&lt;'Forecasting sheet'!$B$15,IF($E153&lt;'Forecasting sheet'!$B$16,'Forecasting sheet'!$B$16,'Local weather Data'!$E153),$E153),$E153)</f>
        <v>50</v>
      </c>
      <c r="X153" s="4">
        <f>IF($V153-'Forecasting sheet'!$B$7&lt;0,0,IF($W153&gt;'Forecasting sheet'!$B$7,($V153+$W153)/2-'Forecasting sheet'!$B$7,($V153+'Forecasting sheet'!$B$7)/2-'Forecasting sheet'!$B$7))</f>
        <v>23</v>
      </c>
      <c r="Y153" s="2">
        <f t="shared" si="12"/>
        <v>350.36666666666667</v>
      </c>
      <c r="Z153" s="2">
        <f>SUM(X$2:X153)</f>
        <v>1508.5</v>
      </c>
      <c r="AA153" s="2">
        <f>SUM(Y$2:Y153)</f>
        <v>21249.208333333328</v>
      </c>
      <c r="AD153" s="3">
        <f>IF($A153&gt;'Forecasting sheet'!$B$13,IF($A153&lt;'Forecasting sheet'!$B$15,IF($D153+'Forecasting sheet'!$B$9&lt;'Forecasting sheet'!$B$16+'Forecasting sheet'!$B$17,'Forecasting sheet'!$B$16+'Forecasting sheet'!$B$17,'Local weather Data'!$D153+'Forecasting sheet'!$B$9),'Local weather Data'!$D153+'Forecasting sheet'!$B$9),$D153+'Forecasting sheet'!$B$9)</f>
        <v>81</v>
      </c>
      <c r="AE153" s="3">
        <f>IF($A153&gt;'Forecasting sheet'!$B$13,IF($A153&lt;'Forecasting sheet'!$B$15,IF($E153+'Forecasting sheet'!$B$9&lt;'Forecasting sheet'!$B$16,'Forecasting sheet'!$B$16,'Local weather Data'!$E153+'Forecasting sheet'!$B$9),$E153+'Forecasting sheet'!$B$9),$E153+'Forecasting sheet'!$B$9)</f>
        <v>55</v>
      </c>
      <c r="AF153" s="4">
        <f>IF($AD153-'Forecasting sheet'!$B$7&lt;0,0,IF($AE153&gt;'Forecasting sheet'!$B$7,($AD153+$AE153)/2-'Forecasting sheet'!$B$7,($AD153+'Forecasting sheet'!$B$7)/2-'Forecasting sheet'!$B$7))</f>
        <v>28</v>
      </c>
      <c r="AG153" s="2">
        <f t="shared" si="13"/>
        <v>426.5333333333333</v>
      </c>
      <c r="AH153" s="2">
        <f>SUM(AF$2:AF153)</f>
        <v>1692</v>
      </c>
      <c r="AI153" s="2">
        <f>SUM(AG$2:AG153)</f>
        <v>23726.974999999995</v>
      </c>
    </row>
    <row r="154" spans="1:35" x14ac:dyDescent="0.25">
      <c r="A154" s="5">
        <v>41061</v>
      </c>
      <c r="B154">
        <v>153</v>
      </c>
      <c r="C154" s="52">
        <v>15.233333333333333</v>
      </c>
      <c r="D154" s="53">
        <v>76</v>
      </c>
      <c r="E154" s="53">
        <v>50</v>
      </c>
      <c r="F154" s="4">
        <f>IF(D154-'Forecasting sheet'!$B$7&lt;0,0,IF(E154&gt;'Forecasting sheet'!$B$7,(D154+E154)/2-'Forecasting sheet'!$B$7,(D154+'Forecasting sheet'!$B$7)/2-'Forecasting sheet'!$B$7))</f>
        <v>23</v>
      </c>
      <c r="G154" s="2">
        <f t="shared" si="16"/>
        <v>350.36666666666667</v>
      </c>
      <c r="H154" s="2">
        <f>SUM(F$2:F154)</f>
        <v>888.5</v>
      </c>
      <c r="I154" s="2">
        <f>SUM(G$2:G154)</f>
        <v>12717.466666666667</v>
      </c>
      <c r="K154" s="4">
        <f>IF($D154+'Forecasting sheet'!$B$9-'Forecasting sheet'!$B$7&lt;0,0,IF($E154+'Forecasting sheet'!$B$9&gt;'Forecasting sheet'!$B$7,($D154+'Forecasting sheet'!$B$9+$E154+'Forecasting sheet'!$B$9)/2-'Forecasting sheet'!$B$7,($D154+'Forecasting sheet'!$B$9+'Forecasting sheet'!$B$7)/2-'Forecasting sheet'!$B$7))</f>
        <v>28</v>
      </c>
      <c r="L154" s="2">
        <f t="shared" si="14"/>
        <v>426.5333333333333</v>
      </c>
      <c r="M154" s="2">
        <f>SUM(K$2:K154)</f>
        <v>1215.5</v>
      </c>
      <c r="N154" s="2">
        <f>SUM(L$2:L154)</f>
        <v>17212.666666666664</v>
      </c>
      <c r="P154" s="4">
        <f>IF($D154-'Forecasting sheet'!$B$9-'Forecasting sheet'!$B$7&lt;0,0,IF($E154-'Forecasting sheet'!$B$9&gt;'Forecasting sheet'!$B$7,($D154-'Forecasting sheet'!$B$9+$E154-'Forecasting sheet'!$B$9)/2-'Forecasting sheet'!$B$7,($D154-'Forecasting sheet'!$B$9+'Forecasting sheet'!$B$7)/2-'Forecasting sheet'!$B$7))</f>
        <v>18</v>
      </c>
      <c r="Q154" s="2">
        <f t="shared" si="15"/>
        <v>274.2</v>
      </c>
      <c r="R154" s="2">
        <f>SUM(P$2:P154)</f>
        <v>631</v>
      </c>
      <c r="S154" s="2">
        <f>SUM(Q$2:Q154)</f>
        <v>9114.9666666666672</v>
      </c>
      <c r="V154" s="3">
        <f>IF($A154&gt;'Forecasting sheet'!$B$13,IF($A154&lt;'Forecasting sheet'!$B$15,IF($D154&lt;'Forecasting sheet'!$B$16+'Forecasting sheet'!$B$17,'Forecasting sheet'!$B$16+'Forecasting sheet'!$B$17,'Local weather Data'!$D154),'Local weather Data'!$D154),$D154)</f>
        <v>76</v>
      </c>
      <c r="W154" s="3">
        <f>IF($A154&gt;'Forecasting sheet'!$B$13,IF($A154&lt;'Forecasting sheet'!$B$15,IF($E154&lt;'Forecasting sheet'!$B$16,'Forecasting sheet'!$B$16,'Local weather Data'!$E154),$E154),$E154)</f>
        <v>50</v>
      </c>
      <c r="X154" s="4">
        <f>IF($V154-'Forecasting sheet'!$B$7&lt;0,0,IF($W154&gt;'Forecasting sheet'!$B$7,($V154+$W154)/2-'Forecasting sheet'!$B$7,($V154+'Forecasting sheet'!$B$7)/2-'Forecasting sheet'!$B$7))</f>
        <v>23</v>
      </c>
      <c r="Y154" s="2">
        <f t="shared" si="12"/>
        <v>350.36666666666667</v>
      </c>
      <c r="Z154" s="2">
        <f>SUM(X$2:X154)</f>
        <v>1531.5</v>
      </c>
      <c r="AA154" s="2">
        <f>SUM(Y$2:Y154)</f>
        <v>21599.574999999993</v>
      </c>
      <c r="AD154" s="3">
        <f>IF($A154&gt;'Forecasting sheet'!$B$13,IF($A154&lt;'Forecasting sheet'!$B$15,IF($D154+'Forecasting sheet'!$B$9&lt;'Forecasting sheet'!$B$16+'Forecasting sheet'!$B$17,'Forecasting sheet'!$B$16+'Forecasting sheet'!$B$17,'Local weather Data'!$D154+'Forecasting sheet'!$B$9),'Local weather Data'!$D154+'Forecasting sheet'!$B$9),$D154+'Forecasting sheet'!$B$9)</f>
        <v>81</v>
      </c>
      <c r="AE154" s="3">
        <f>IF($A154&gt;'Forecasting sheet'!$B$13,IF($A154&lt;'Forecasting sheet'!$B$15,IF($E154+'Forecasting sheet'!$B$9&lt;'Forecasting sheet'!$B$16,'Forecasting sheet'!$B$16,'Local weather Data'!$E154+'Forecasting sheet'!$B$9),$E154+'Forecasting sheet'!$B$9),$E154+'Forecasting sheet'!$B$9)</f>
        <v>55</v>
      </c>
      <c r="AF154" s="4">
        <f>IF($AD154-'Forecasting sheet'!$B$7&lt;0,0,IF($AE154&gt;'Forecasting sheet'!$B$7,($AD154+$AE154)/2-'Forecasting sheet'!$B$7,($AD154+'Forecasting sheet'!$B$7)/2-'Forecasting sheet'!$B$7))</f>
        <v>28</v>
      </c>
      <c r="AG154" s="2">
        <f t="shared" si="13"/>
        <v>426.5333333333333</v>
      </c>
      <c r="AH154" s="2">
        <f>SUM(AF$2:AF154)</f>
        <v>1720</v>
      </c>
      <c r="AI154" s="2">
        <f>SUM(AG$2:AG154)</f>
        <v>24153.508333333328</v>
      </c>
    </row>
    <row r="155" spans="1:35" x14ac:dyDescent="0.25">
      <c r="A155" s="5">
        <v>41062</v>
      </c>
      <c r="B155">
        <v>154</v>
      </c>
      <c r="C155" s="52">
        <v>15.250000000000002</v>
      </c>
      <c r="D155" s="53">
        <v>76</v>
      </c>
      <c r="E155" s="53">
        <v>50</v>
      </c>
      <c r="F155" s="4">
        <f>IF(D155-'Forecasting sheet'!$B$7&lt;0,0,IF(E155&gt;'Forecasting sheet'!$B$7,(D155+E155)/2-'Forecasting sheet'!$B$7,(D155+'Forecasting sheet'!$B$7)/2-'Forecasting sheet'!$B$7))</f>
        <v>23</v>
      </c>
      <c r="G155" s="2">
        <f t="shared" si="16"/>
        <v>350.75000000000006</v>
      </c>
      <c r="H155" s="2">
        <f>SUM(F$2:F155)</f>
        <v>911.5</v>
      </c>
      <c r="I155" s="2">
        <f>SUM(G$2:G155)</f>
        <v>13068.216666666667</v>
      </c>
      <c r="K155" s="4">
        <f>IF($D155+'Forecasting sheet'!$B$9-'Forecasting sheet'!$B$7&lt;0,0,IF($E155+'Forecasting sheet'!$B$9&gt;'Forecasting sheet'!$B$7,($D155+'Forecasting sheet'!$B$9+$E155+'Forecasting sheet'!$B$9)/2-'Forecasting sheet'!$B$7,($D155+'Forecasting sheet'!$B$9+'Forecasting sheet'!$B$7)/2-'Forecasting sheet'!$B$7))</f>
        <v>28</v>
      </c>
      <c r="L155" s="2">
        <f t="shared" si="14"/>
        <v>427.00000000000006</v>
      </c>
      <c r="M155" s="2">
        <f>SUM(K$2:K155)</f>
        <v>1243.5</v>
      </c>
      <c r="N155" s="2">
        <f>SUM(L$2:L155)</f>
        <v>17639.666666666664</v>
      </c>
      <c r="P155" s="4">
        <f>IF($D155-'Forecasting sheet'!$B$9-'Forecasting sheet'!$B$7&lt;0,0,IF($E155-'Forecasting sheet'!$B$9&gt;'Forecasting sheet'!$B$7,($D155-'Forecasting sheet'!$B$9+$E155-'Forecasting sheet'!$B$9)/2-'Forecasting sheet'!$B$7,($D155-'Forecasting sheet'!$B$9+'Forecasting sheet'!$B$7)/2-'Forecasting sheet'!$B$7))</f>
        <v>18</v>
      </c>
      <c r="Q155" s="2">
        <f t="shared" si="15"/>
        <v>274.50000000000006</v>
      </c>
      <c r="R155" s="2">
        <f>SUM(P$2:P155)</f>
        <v>649</v>
      </c>
      <c r="S155" s="2">
        <f>SUM(Q$2:Q155)</f>
        <v>9389.4666666666672</v>
      </c>
      <c r="V155" s="3">
        <f>IF($A155&gt;'Forecasting sheet'!$B$13,IF($A155&lt;'Forecasting sheet'!$B$15,IF($D155&lt;'Forecasting sheet'!$B$16+'Forecasting sheet'!$B$17,'Forecasting sheet'!$B$16+'Forecasting sheet'!$B$17,'Local weather Data'!$D155),'Local weather Data'!$D155),$D155)</f>
        <v>76</v>
      </c>
      <c r="W155" s="3">
        <f>IF($A155&gt;'Forecasting sheet'!$B$13,IF($A155&lt;'Forecasting sheet'!$B$15,IF($E155&lt;'Forecasting sheet'!$B$16,'Forecasting sheet'!$B$16,'Local weather Data'!$E155),$E155),$E155)</f>
        <v>50</v>
      </c>
      <c r="X155" s="4">
        <f>IF($V155-'Forecasting sheet'!$B$7&lt;0,0,IF($W155&gt;'Forecasting sheet'!$B$7,($V155+$W155)/2-'Forecasting sheet'!$B$7,($V155+'Forecasting sheet'!$B$7)/2-'Forecasting sheet'!$B$7))</f>
        <v>23</v>
      </c>
      <c r="Y155" s="2">
        <f t="shared" si="12"/>
        <v>350.75000000000006</v>
      </c>
      <c r="Z155" s="2">
        <f>SUM(X$2:X155)</f>
        <v>1554.5</v>
      </c>
      <c r="AA155" s="2">
        <f>SUM(Y$2:Y155)</f>
        <v>21950.324999999993</v>
      </c>
      <c r="AD155" s="3">
        <f>IF($A155&gt;'Forecasting sheet'!$B$13,IF($A155&lt;'Forecasting sheet'!$B$15,IF($D155+'Forecasting sheet'!$B$9&lt;'Forecasting sheet'!$B$16+'Forecasting sheet'!$B$17,'Forecasting sheet'!$B$16+'Forecasting sheet'!$B$17,'Local weather Data'!$D155+'Forecasting sheet'!$B$9),'Local weather Data'!$D155+'Forecasting sheet'!$B$9),$D155+'Forecasting sheet'!$B$9)</f>
        <v>81</v>
      </c>
      <c r="AE155" s="3">
        <f>IF($A155&gt;'Forecasting sheet'!$B$13,IF($A155&lt;'Forecasting sheet'!$B$15,IF($E155+'Forecasting sheet'!$B$9&lt;'Forecasting sheet'!$B$16,'Forecasting sheet'!$B$16,'Local weather Data'!$E155+'Forecasting sheet'!$B$9),$E155+'Forecasting sheet'!$B$9),$E155+'Forecasting sheet'!$B$9)</f>
        <v>55</v>
      </c>
      <c r="AF155" s="4">
        <f>IF($AD155-'Forecasting sheet'!$B$7&lt;0,0,IF($AE155&gt;'Forecasting sheet'!$B$7,($AD155+$AE155)/2-'Forecasting sheet'!$B$7,($AD155+'Forecasting sheet'!$B$7)/2-'Forecasting sheet'!$B$7))</f>
        <v>28</v>
      </c>
      <c r="AG155" s="2">
        <f t="shared" si="13"/>
        <v>427.00000000000006</v>
      </c>
      <c r="AH155" s="2">
        <f>SUM(AF$2:AF155)</f>
        <v>1748</v>
      </c>
      <c r="AI155" s="2">
        <f>SUM(AG$2:AG155)</f>
        <v>24580.508333333328</v>
      </c>
    </row>
    <row r="156" spans="1:35" x14ac:dyDescent="0.25">
      <c r="A156" s="5">
        <v>41063</v>
      </c>
      <c r="B156">
        <v>155</v>
      </c>
      <c r="C156" s="52">
        <v>15.283333333333331</v>
      </c>
      <c r="D156" s="53">
        <v>76</v>
      </c>
      <c r="E156" s="53">
        <v>50</v>
      </c>
      <c r="F156" s="4">
        <f>IF(D156-'Forecasting sheet'!$B$7&lt;0,0,IF(E156&gt;'Forecasting sheet'!$B$7,(D156+E156)/2-'Forecasting sheet'!$B$7,(D156+'Forecasting sheet'!$B$7)/2-'Forecasting sheet'!$B$7))</f>
        <v>23</v>
      </c>
      <c r="G156" s="2">
        <f t="shared" si="16"/>
        <v>351.51666666666665</v>
      </c>
      <c r="H156" s="2">
        <f>SUM(F$2:F156)</f>
        <v>934.5</v>
      </c>
      <c r="I156" s="2">
        <f>SUM(G$2:G156)</f>
        <v>13419.733333333334</v>
      </c>
      <c r="K156" s="4">
        <f>IF($D156+'Forecasting sheet'!$B$9-'Forecasting sheet'!$B$7&lt;0,0,IF($E156+'Forecasting sheet'!$B$9&gt;'Forecasting sheet'!$B$7,($D156+'Forecasting sheet'!$B$9+$E156+'Forecasting sheet'!$B$9)/2-'Forecasting sheet'!$B$7,($D156+'Forecasting sheet'!$B$9+'Forecasting sheet'!$B$7)/2-'Forecasting sheet'!$B$7))</f>
        <v>28</v>
      </c>
      <c r="L156" s="2">
        <f t="shared" si="14"/>
        <v>427.93333333333328</v>
      </c>
      <c r="M156" s="2">
        <f>SUM(K$2:K156)</f>
        <v>1271.5</v>
      </c>
      <c r="N156" s="2">
        <f>SUM(L$2:L156)</f>
        <v>18067.599999999999</v>
      </c>
      <c r="P156" s="4">
        <f>IF($D156-'Forecasting sheet'!$B$9-'Forecasting sheet'!$B$7&lt;0,0,IF($E156-'Forecasting sheet'!$B$9&gt;'Forecasting sheet'!$B$7,($D156-'Forecasting sheet'!$B$9+$E156-'Forecasting sheet'!$B$9)/2-'Forecasting sheet'!$B$7,($D156-'Forecasting sheet'!$B$9+'Forecasting sheet'!$B$7)/2-'Forecasting sheet'!$B$7))</f>
        <v>18</v>
      </c>
      <c r="Q156" s="2">
        <f t="shared" si="15"/>
        <v>275.09999999999997</v>
      </c>
      <c r="R156" s="2">
        <f>SUM(P$2:P156)</f>
        <v>667</v>
      </c>
      <c r="S156" s="2">
        <f>SUM(Q$2:Q156)</f>
        <v>9664.5666666666675</v>
      </c>
      <c r="V156" s="3">
        <f>IF($A156&gt;'Forecasting sheet'!$B$13,IF($A156&lt;'Forecasting sheet'!$B$15,IF($D156&lt;'Forecasting sheet'!$B$16+'Forecasting sheet'!$B$17,'Forecasting sheet'!$B$16+'Forecasting sheet'!$B$17,'Local weather Data'!$D156),'Local weather Data'!$D156),$D156)</f>
        <v>76</v>
      </c>
      <c r="W156" s="3">
        <f>IF($A156&gt;'Forecasting sheet'!$B$13,IF($A156&lt;'Forecasting sheet'!$B$15,IF($E156&lt;'Forecasting sheet'!$B$16,'Forecasting sheet'!$B$16,'Local weather Data'!$E156),$E156),$E156)</f>
        <v>50</v>
      </c>
      <c r="X156" s="4">
        <f>IF($V156-'Forecasting sheet'!$B$7&lt;0,0,IF($W156&gt;'Forecasting sheet'!$B$7,($V156+$W156)/2-'Forecasting sheet'!$B$7,($V156+'Forecasting sheet'!$B$7)/2-'Forecasting sheet'!$B$7))</f>
        <v>23</v>
      </c>
      <c r="Y156" s="2">
        <f t="shared" si="12"/>
        <v>351.51666666666665</v>
      </c>
      <c r="Z156" s="2">
        <f>SUM(X$2:X156)</f>
        <v>1577.5</v>
      </c>
      <c r="AA156" s="2">
        <f>SUM(Y$2:Y156)</f>
        <v>22301.84166666666</v>
      </c>
      <c r="AD156" s="3">
        <f>IF($A156&gt;'Forecasting sheet'!$B$13,IF($A156&lt;'Forecasting sheet'!$B$15,IF($D156+'Forecasting sheet'!$B$9&lt;'Forecasting sheet'!$B$16+'Forecasting sheet'!$B$17,'Forecasting sheet'!$B$16+'Forecasting sheet'!$B$17,'Local weather Data'!$D156+'Forecasting sheet'!$B$9),'Local weather Data'!$D156+'Forecasting sheet'!$B$9),$D156+'Forecasting sheet'!$B$9)</f>
        <v>81</v>
      </c>
      <c r="AE156" s="3">
        <f>IF($A156&gt;'Forecasting sheet'!$B$13,IF($A156&lt;'Forecasting sheet'!$B$15,IF($E156+'Forecasting sheet'!$B$9&lt;'Forecasting sheet'!$B$16,'Forecasting sheet'!$B$16,'Local weather Data'!$E156+'Forecasting sheet'!$B$9),$E156+'Forecasting sheet'!$B$9),$E156+'Forecasting sheet'!$B$9)</f>
        <v>55</v>
      </c>
      <c r="AF156" s="4">
        <f>IF($AD156-'Forecasting sheet'!$B$7&lt;0,0,IF($AE156&gt;'Forecasting sheet'!$B$7,($AD156+$AE156)/2-'Forecasting sheet'!$B$7,($AD156+'Forecasting sheet'!$B$7)/2-'Forecasting sheet'!$B$7))</f>
        <v>28</v>
      </c>
      <c r="AG156" s="2">
        <f t="shared" si="13"/>
        <v>427.93333333333328</v>
      </c>
      <c r="AH156" s="2">
        <f>SUM(AF$2:AF156)</f>
        <v>1776</v>
      </c>
      <c r="AI156" s="2">
        <f>SUM(AG$2:AG156)</f>
        <v>25008.441666666662</v>
      </c>
    </row>
    <row r="157" spans="1:35" x14ac:dyDescent="0.25">
      <c r="A157" s="5">
        <v>41064</v>
      </c>
      <c r="B157">
        <v>156</v>
      </c>
      <c r="C157" s="52">
        <v>15.299999999999999</v>
      </c>
      <c r="D157" s="53">
        <v>76</v>
      </c>
      <c r="E157" s="53">
        <v>51</v>
      </c>
      <c r="F157" s="4">
        <f>IF(D157-'Forecasting sheet'!$B$7&lt;0,0,IF(E157&gt;'Forecasting sheet'!$B$7,(D157+E157)/2-'Forecasting sheet'!$B$7,(D157+'Forecasting sheet'!$B$7)/2-'Forecasting sheet'!$B$7))</f>
        <v>23.5</v>
      </c>
      <c r="G157" s="2">
        <f t="shared" si="16"/>
        <v>359.54999999999995</v>
      </c>
      <c r="H157" s="2">
        <f>SUM(F$2:F157)</f>
        <v>958</v>
      </c>
      <c r="I157" s="2">
        <f>SUM(G$2:G157)</f>
        <v>13779.283333333333</v>
      </c>
      <c r="K157" s="4">
        <f>IF($D157+'Forecasting sheet'!$B$9-'Forecasting sheet'!$B$7&lt;0,0,IF($E157+'Forecasting sheet'!$B$9&gt;'Forecasting sheet'!$B$7,($D157+'Forecasting sheet'!$B$9+$E157+'Forecasting sheet'!$B$9)/2-'Forecasting sheet'!$B$7,($D157+'Forecasting sheet'!$B$9+'Forecasting sheet'!$B$7)/2-'Forecasting sheet'!$B$7))</f>
        <v>28.5</v>
      </c>
      <c r="L157" s="2">
        <f t="shared" si="14"/>
        <v>436.04999999999995</v>
      </c>
      <c r="M157" s="2">
        <f>SUM(K$2:K157)</f>
        <v>1300</v>
      </c>
      <c r="N157" s="2">
        <f>SUM(L$2:L157)</f>
        <v>18503.649999999998</v>
      </c>
      <c r="P157" s="4">
        <f>IF($D157-'Forecasting sheet'!$B$9-'Forecasting sheet'!$B$7&lt;0,0,IF($E157-'Forecasting sheet'!$B$9&gt;'Forecasting sheet'!$B$7,($D157-'Forecasting sheet'!$B$9+$E157-'Forecasting sheet'!$B$9)/2-'Forecasting sheet'!$B$7,($D157-'Forecasting sheet'!$B$9+'Forecasting sheet'!$B$7)/2-'Forecasting sheet'!$B$7))</f>
        <v>18.5</v>
      </c>
      <c r="Q157" s="2">
        <f t="shared" si="15"/>
        <v>283.04999999999995</v>
      </c>
      <c r="R157" s="2">
        <f>SUM(P$2:P157)</f>
        <v>685.5</v>
      </c>
      <c r="S157" s="2">
        <f>SUM(Q$2:Q157)</f>
        <v>9947.6166666666668</v>
      </c>
      <c r="V157" s="3">
        <f>IF($A157&gt;'Forecasting sheet'!$B$13,IF($A157&lt;'Forecasting sheet'!$B$15,IF($D157&lt;'Forecasting sheet'!$B$16+'Forecasting sheet'!$B$17,'Forecasting sheet'!$B$16+'Forecasting sheet'!$B$17,'Local weather Data'!$D157),'Local weather Data'!$D157),$D157)</f>
        <v>76</v>
      </c>
      <c r="W157" s="3">
        <f>IF($A157&gt;'Forecasting sheet'!$B$13,IF($A157&lt;'Forecasting sheet'!$B$15,IF($E157&lt;'Forecasting sheet'!$B$16,'Forecasting sheet'!$B$16,'Local weather Data'!$E157),$E157),$E157)</f>
        <v>51</v>
      </c>
      <c r="X157" s="4">
        <f>IF($V157-'Forecasting sheet'!$B$7&lt;0,0,IF($W157&gt;'Forecasting sheet'!$B$7,($V157+$W157)/2-'Forecasting sheet'!$B$7,($V157+'Forecasting sheet'!$B$7)/2-'Forecasting sheet'!$B$7))</f>
        <v>23.5</v>
      </c>
      <c r="Y157" s="2">
        <f t="shared" si="12"/>
        <v>359.54999999999995</v>
      </c>
      <c r="Z157" s="2">
        <f>SUM(X$2:X157)</f>
        <v>1601</v>
      </c>
      <c r="AA157" s="2">
        <f>SUM(Y$2:Y157)</f>
        <v>22661.391666666659</v>
      </c>
      <c r="AD157" s="3">
        <f>IF($A157&gt;'Forecasting sheet'!$B$13,IF($A157&lt;'Forecasting sheet'!$B$15,IF($D157+'Forecasting sheet'!$B$9&lt;'Forecasting sheet'!$B$16+'Forecasting sheet'!$B$17,'Forecasting sheet'!$B$16+'Forecasting sheet'!$B$17,'Local weather Data'!$D157+'Forecasting sheet'!$B$9),'Local weather Data'!$D157+'Forecasting sheet'!$B$9),$D157+'Forecasting sheet'!$B$9)</f>
        <v>81</v>
      </c>
      <c r="AE157" s="3">
        <f>IF($A157&gt;'Forecasting sheet'!$B$13,IF($A157&lt;'Forecasting sheet'!$B$15,IF($E157+'Forecasting sheet'!$B$9&lt;'Forecasting sheet'!$B$16,'Forecasting sheet'!$B$16,'Local weather Data'!$E157+'Forecasting sheet'!$B$9),$E157+'Forecasting sheet'!$B$9),$E157+'Forecasting sheet'!$B$9)</f>
        <v>56</v>
      </c>
      <c r="AF157" s="4">
        <f>IF($AD157-'Forecasting sheet'!$B$7&lt;0,0,IF($AE157&gt;'Forecasting sheet'!$B$7,($AD157+$AE157)/2-'Forecasting sheet'!$B$7,($AD157+'Forecasting sheet'!$B$7)/2-'Forecasting sheet'!$B$7))</f>
        <v>28.5</v>
      </c>
      <c r="AG157" s="2">
        <f t="shared" si="13"/>
        <v>436.04999999999995</v>
      </c>
      <c r="AH157" s="2">
        <f>SUM(AF$2:AF157)</f>
        <v>1804.5</v>
      </c>
      <c r="AI157" s="2">
        <f>SUM(AG$2:AG157)</f>
        <v>25444.491666666661</v>
      </c>
    </row>
    <row r="158" spans="1:35" x14ac:dyDescent="0.25">
      <c r="A158" s="5">
        <v>41065</v>
      </c>
      <c r="B158">
        <v>157</v>
      </c>
      <c r="C158" s="52">
        <v>15.316666666666666</v>
      </c>
      <c r="D158" s="53">
        <v>77</v>
      </c>
      <c r="E158" s="53">
        <v>51</v>
      </c>
      <c r="F158" s="4">
        <f>IF(D158-'Forecasting sheet'!$B$7&lt;0,0,IF(E158&gt;'Forecasting sheet'!$B$7,(D158+E158)/2-'Forecasting sheet'!$B$7,(D158+'Forecasting sheet'!$B$7)/2-'Forecasting sheet'!$B$7))</f>
        <v>24</v>
      </c>
      <c r="G158" s="2">
        <f t="shared" si="16"/>
        <v>367.6</v>
      </c>
      <c r="H158" s="2">
        <f>SUM(F$2:F158)</f>
        <v>982</v>
      </c>
      <c r="I158" s="2">
        <f>SUM(G$2:G158)</f>
        <v>14146.883333333333</v>
      </c>
      <c r="K158" s="4">
        <f>IF($D158+'Forecasting sheet'!$B$9-'Forecasting sheet'!$B$7&lt;0,0,IF($E158+'Forecasting sheet'!$B$9&gt;'Forecasting sheet'!$B$7,($D158+'Forecasting sheet'!$B$9+$E158+'Forecasting sheet'!$B$9)/2-'Forecasting sheet'!$B$7,($D158+'Forecasting sheet'!$B$9+'Forecasting sheet'!$B$7)/2-'Forecasting sheet'!$B$7))</f>
        <v>29</v>
      </c>
      <c r="L158" s="2">
        <f t="shared" si="14"/>
        <v>444.18333333333334</v>
      </c>
      <c r="M158" s="2">
        <f>SUM(K$2:K158)</f>
        <v>1329</v>
      </c>
      <c r="N158" s="2">
        <f>SUM(L$2:L158)</f>
        <v>18947.833333333332</v>
      </c>
      <c r="P158" s="4">
        <f>IF($D158-'Forecasting sheet'!$B$9-'Forecasting sheet'!$B$7&lt;0,0,IF($E158-'Forecasting sheet'!$B$9&gt;'Forecasting sheet'!$B$7,($D158-'Forecasting sheet'!$B$9+$E158-'Forecasting sheet'!$B$9)/2-'Forecasting sheet'!$B$7,($D158-'Forecasting sheet'!$B$9+'Forecasting sheet'!$B$7)/2-'Forecasting sheet'!$B$7))</f>
        <v>19</v>
      </c>
      <c r="Q158" s="2">
        <f t="shared" si="15"/>
        <v>291.01666666666665</v>
      </c>
      <c r="R158" s="2">
        <f>SUM(P$2:P158)</f>
        <v>704.5</v>
      </c>
      <c r="S158" s="2">
        <f>SUM(Q$2:Q158)</f>
        <v>10238.633333333333</v>
      </c>
      <c r="V158" s="3">
        <f>IF($A158&gt;'Forecasting sheet'!$B$13,IF($A158&lt;'Forecasting sheet'!$B$15,IF($D158&lt;'Forecasting sheet'!$B$16+'Forecasting sheet'!$B$17,'Forecasting sheet'!$B$16+'Forecasting sheet'!$B$17,'Local weather Data'!$D158),'Local weather Data'!$D158),$D158)</f>
        <v>77</v>
      </c>
      <c r="W158" s="3">
        <f>IF($A158&gt;'Forecasting sheet'!$B$13,IF($A158&lt;'Forecasting sheet'!$B$15,IF($E158&lt;'Forecasting sheet'!$B$16,'Forecasting sheet'!$B$16,'Local weather Data'!$E158),$E158),$E158)</f>
        <v>51</v>
      </c>
      <c r="X158" s="4">
        <f>IF($V158-'Forecasting sheet'!$B$7&lt;0,0,IF($W158&gt;'Forecasting sheet'!$B$7,($V158+$W158)/2-'Forecasting sheet'!$B$7,($V158+'Forecasting sheet'!$B$7)/2-'Forecasting sheet'!$B$7))</f>
        <v>24</v>
      </c>
      <c r="Y158" s="2">
        <f t="shared" si="12"/>
        <v>367.6</v>
      </c>
      <c r="Z158" s="2">
        <f>SUM(X$2:X158)</f>
        <v>1625</v>
      </c>
      <c r="AA158" s="2">
        <f>SUM(Y$2:Y158)</f>
        <v>23028.991666666658</v>
      </c>
      <c r="AD158" s="3">
        <f>IF($A158&gt;'Forecasting sheet'!$B$13,IF($A158&lt;'Forecasting sheet'!$B$15,IF($D158+'Forecasting sheet'!$B$9&lt;'Forecasting sheet'!$B$16+'Forecasting sheet'!$B$17,'Forecasting sheet'!$B$16+'Forecasting sheet'!$B$17,'Local weather Data'!$D158+'Forecasting sheet'!$B$9),'Local weather Data'!$D158+'Forecasting sheet'!$B$9),$D158+'Forecasting sheet'!$B$9)</f>
        <v>82</v>
      </c>
      <c r="AE158" s="3">
        <f>IF($A158&gt;'Forecasting sheet'!$B$13,IF($A158&lt;'Forecasting sheet'!$B$15,IF($E158+'Forecasting sheet'!$B$9&lt;'Forecasting sheet'!$B$16,'Forecasting sheet'!$B$16,'Local weather Data'!$E158+'Forecasting sheet'!$B$9),$E158+'Forecasting sheet'!$B$9),$E158+'Forecasting sheet'!$B$9)</f>
        <v>56</v>
      </c>
      <c r="AF158" s="4">
        <f>IF($AD158-'Forecasting sheet'!$B$7&lt;0,0,IF($AE158&gt;'Forecasting sheet'!$B$7,($AD158+$AE158)/2-'Forecasting sheet'!$B$7,($AD158+'Forecasting sheet'!$B$7)/2-'Forecasting sheet'!$B$7))</f>
        <v>29</v>
      </c>
      <c r="AG158" s="2">
        <f t="shared" si="13"/>
        <v>444.18333333333334</v>
      </c>
      <c r="AH158" s="2">
        <f>SUM(AF$2:AF158)</f>
        <v>1833.5</v>
      </c>
      <c r="AI158" s="2">
        <f>SUM(AG$2:AG158)</f>
        <v>25888.674999999996</v>
      </c>
    </row>
    <row r="159" spans="1:35" x14ac:dyDescent="0.25">
      <c r="A159" s="5">
        <v>41066</v>
      </c>
      <c r="B159">
        <v>158</v>
      </c>
      <c r="C159" s="52">
        <v>15.333333333333332</v>
      </c>
      <c r="D159" s="53">
        <v>77</v>
      </c>
      <c r="E159" s="53">
        <v>51</v>
      </c>
      <c r="F159" s="4">
        <f>IF(D159-'Forecasting sheet'!$B$7&lt;0,0,IF(E159&gt;'Forecasting sheet'!$B$7,(D159+E159)/2-'Forecasting sheet'!$B$7,(D159+'Forecasting sheet'!$B$7)/2-'Forecasting sheet'!$B$7))</f>
        <v>24</v>
      </c>
      <c r="G159" s="2">
        <f t="shared" si="16"/>
        <v>368</v>
      </c>
      <c r="H159" s="2">
        <f>SUM(F$2:F159)</f>
        <v>1006</v>
      </c>
      <c r="I159" s="2">
        <f>SUM(G$2:G159)</f>
        <v>14514.883333333333</v>
      </c>
      <c r="K159" s="4">
        <f>IF($D159+'Forecasting sheet'!$B$9-'Forecasting sheet'!$B$7&lt;0,0,IF($E159+'Forecasting sheet'!$B$9&gt;'Forecasting sheet'!$B$7,($D159+'Forecasting sheet'!$B$9+$E159+'Forecasting sheet'!$B$9)/2-'Forecasting sheet'!$B$7,($D159+'Forecasting sheet'!$B$9+'Forecasting sheet'!$B$7)/2-'Forecasting sheet'!$B$7))</f>
        <v>29</v>
      </c>
      <c r="L159" s="2">
        <f t="shared" si="14"/>
        <v>444.66666666666663</v>
      </c>
      <c r="M159" s="2">
        <f>SUM(K$2:K159)</f>
        <v>1358</v>
      </c>
      <c r="N159" s="2">
        <f>SUM(L$2:L159)</f>
        <v>19392.5</v>
      </c>
      <c r="P159" s="4">
        <f>IF($D159-'Forecasting sheet'!$B$9-'Forecasting sheet'!$B$7&lt;0,0,IF($E159-'Forecasting sheet'!$B$9&gt;'Forecasting sheet'!$B$7,($D159-'Forecasting sheet'!$B$9+$E159-'Forecasting sheet'!$B$9)/2-'Forecasting sheet'!$B$7,($D159-'Forecasting sheet'!$B$9+'Forecasting sheet'!$B$7)/2-'Forecasting sheet'!$B$7))</f>
        <v>19</v>
      </c>
      <c r="Q159" s="2">
        <f t="shared" si="15"/>
        <v>291.33333333333331</v>
      </c>
      <c r="R159" s="2">
        <f>SUM(P$2:P159)</f>
        <v>723.5</v>
      </c>
      <c r="S159" s="2">
        <f>SUM(Q$2:Q159)</f>
        <v>10529.966666666667</v>
      </c>
      <c r="V159" s="3">
        <f>IF($A159&gt;'Forecasting sheet'!$B$13,IF($A159&lt;'Forecasting sheet'!$B$15,IF($D159&lt;'Forecasting sheet'!$B$16+'Forecasting sheet'!$B$17,'Forecasting sheet'!$B$16+'Forecasting sheet'!$B$17,'Local weather Data'!$D159),'Local weather Data'!$D159),$D159)</f>
        <v>77</v>
      </c>
      <c r="W159" s="3">
        <f>IF($A159&gt;'Forecasting sheet'!$B$13,IF($A159&lt;'Forecasting sheet'!$B$15,IF($E159&lt;'Forecasting sheet'!$B$16,'Forecasting sheet'!$B$16,'Local weather Data'!$E159),$E159),$E159)</f>
        <v>51</v>
      </c>
      <c r="X159" s="4">
        <f>IF($V159-'Forecasting sheet'!$B$7&lt;0,0,IF($W159&gt;'Forecasting sheet'!$B$7,($V159+$W159)/2-'Forecasting sheet'!$B$7,($V159+'Forecasting sheet'!$B$7)/2-'Forecasting sheet'!$B$7))</f>
        <v>24</v>
      </c>
      <c r="Y159" s="2">
        <f t="shared" si="12"/>
        <v>368</v>
      </c>
      <c r="Z159" s="2">
        <f>SUM(X$2:X159)</f>
        <v>1649</v>
      </c>
      <c r="AA159" s="2">
        <f>SUM(Y$2:Y159)</f>
        <v>23396.991666666658</v>
      </c>
      <c r="AD159" s="3">
        <f>IF($A159&gt;'Forecasting sheet'!$B$13,IF($A159&lt;'Forecasting sheet'!$B$15,IF($D159+'Forecasting sheet'!$B$9&lt;'Forecasting sheet'!$B$16+'Forecasting sheet'!$B$17,'Forecasting sheet'!$B$16+'Forecasting sheet'!$B$17,'Local weather Data'!$D159+'Forecasting sheet'!$B$9),'Local weather Data'!$D159+'Forecasting sheet'!$B$9),$D159+'Forecasting sheet'!$B$9)</f>
        <v>82</v>
      </c>
      <c r="AE159" s="3">
        <f>IF($A159&gt;'Forecasting sheet'!$B$13,IF($A159&lt;'Forecasting sheet'!$B$15,IF($E159+'Forecasting sheet'!$B$9&lt;'Forecasting sheet'!$B$16,'Forecasting sheet'!$B$16,'Local weather Data'!$E159+'Forecasting sheet'!$B$9),$E159+'Forecasting sheet'!$B$9),$E159+'Forecasting sheet'!$B$9)</f>
        <v>56</v>
      </c>
      <c r="AF159" s="4">
        <f>IF($AD159-'Forecasting sheet'!$B$7&lt;0,0,IF($AE159&gt;'Forecasting sheet'!$B$7,($AD159+$AE159)/2-'Forecasting sheet'!$B$7,($AD159+'Forecasting sheet'!$B$7)/2-'Forecasting sheet'!$B$7))</f>
        <v>29</v>
      </c>
      <c r="AG159" s="2">
        <f t="shared" si="13"/>
        <v>444.66666666666663</v>
      </c>
      <c r="AH159" s="2">
        <f>SUM(AF$2:AF159)</f>
        <v>1862.5</v>
      </c>
      <c r="AI159" s="2">
        <f>SUM(AG$2:AG159)</f>
        <v>26333.341666666664</v>
      </c>
    </row>
    <row r="160" spans="1:35" x14ac:dyDescent="0.25">
      <c r="A160" s="5">
        <v>41067</v>
      </c>
      <c r="B160">
        <v>159</v>
      </c>
      <c r="C160" s="52">
        <v>15.350000000000001</v>
      </c>
      <c r="D160" s="53">
        <v>77</v>
      </c>
      <c r="E160" s="53">
        <v>52</v>
      </c>
      <c r="F160" s="4">
        <f>IF(D160-'Forecasting sheet'!$B$7&lt;0,0,IF(E160&gt;'Forecasting sheet'!$B$7,(D160+E160)/2-'Forecasting sheet'!$B$7,(D160+'Forecasting sheet'!$B$7)/2-'Forecasting sheet'!$B$7))</f>
        <v>24.5</v>
      </c>
      <c r="G160" s="2">
        <f t="shared" si="16"/>
        <v>376.07500000000005</v>
      </c>
      <c r="H160" s="2">
        <f>SUM(F$2:F160)</f>
        <v>1030.5</v>
      </c>
      <c r="I160" s="2">
        <f>SUM(G$2:G160)</f>
        <v>14890.958333333334</v>
      </c>
      <c r="K160" s="4">
        <f>IF($D160+'Forecasting sheet'!$B$9-'Forecasting sheet'!$B$7&lt;0,0,IF($E160+'Forecasting sheet'!$B$9&gt;'Forecasting sheet'!$B$7,($D160+'Forecasting sheet'!$B$9+$E160+'Forecasting sheet'!$B$9)/2-'Forecasting sheet'!$B$7,($D160+'Forecasting sheet'!$B$9+'Forecasting sheet'!$B$7)/2-'Forecasting sheet'!$B$7))</f>
        <v>29.5</v>
      </c>
      <c r="L160" s="2">
        <f t="shared" si="14"/>
        <v>452.82500000000005</v>
      </c>
      <c r="M160" s="2">
        <f>SUM(K$2:K160)</f>
        <v>1387.5</v>
      </c>
      <c r="N160" s="2">
        <f>SUM(L$2:L160)</f>
        <v>19845.325000000001</v>
      </c>
      <c r="P160" s="4">
        <f>IF($D160-'Forecasting sheet'!$B$9-'Forecasting sheet'!$B$7&lt;0,0,IF($E160-'Forecasting sheet'!$B$9&gt;'Forecasting sheet'!$B$7,($D160-'Forecasting sheet'!$B$9+$E160-'Forecasting sheet'!$B$9)/2-'Forecasting sheet'!$B$7,($D160-'Forecasting sheet'!$B$9+'Forecasting sheet'!$B$7)/2-'Forecasting sheet'!$B$7))</f>
        <v>19.5</v>
      </c>
      <c r="Q160" s="2">
        <f t="shared" si="15"/>
        <v>299.32500000000005</v>
      </c>
      <c r="R160" s="2">
        <f>SUM(P$2:P160)</f>
        <v>743</v>
      </c>
      <c r="S160" s="2">
        <f>SUM(Q$2:Q160)</f>
        <v>10829.291666666668</v>
      </c>
      <c r="V160" s="3">
        <f>IF($A160&gt;'Forecasting sheet'!$B$13,IF($A160&lt;'Forecasting sheet'!$B$15,IF($D160&lt;'Forecasting sheet'!$B$16+'Forecasting sheet'!$B$17,'Forecasting sheet'!$B$16+'Forecasting sheet'!$B$17,'Local weather Data'!$D160),'Local weather Data'!$D160),$D160)</f>
        <v>77</v>
      </c>
      <c r="W160" s="3">
        <f>IF($A160&gt;'Forecasting sheet'!$B$13,IF($A160&lt;'Forecasting sheet'!$B$15,IF($E160&lt;'Forecasting sheet'!$B$16,'Forecasting sheet'!$B$16,'Local weather Data'!$E160),$E160),$E160)</f>
        <v>52</v>
      </c>
      <c r="X160" s="4">
        <f>IF($V160-'Forecasting sheet'!$B$7&lt;0,0,IF($W160&gt;'Forecasting sheet'!$B$7,($V160+$W160)/2-'Forecasting sheet'!$B$7,($V160+'Forecasting sheet'!$B$7)/2-'Forecasting sheet'!$B$7))</f>
        <v>24.5</v>
      </c>
      <c r="Y160" s="2">
        <f t="shared" si="12"/>
        <v>376.07500000000005</v>
      </c>
      <c r="Z160" s="2">
        <f>SUM(X$2:X160)</f>
        <v>1673.5</v>
      </c>
      <c r="AA160" s="2">
        <f>SUM(Y$2:Y160)</f>
        <v>23773.066666666658</v>
      </c>
      <c r="AD160" s="3">
        <f>IF($A160&gt;'Forecasting sheet'!$B$13,IF($A160&lt;'Forecasting sheet'!$B$15,IF($D160+'Forecasting sheet'!$B$9&lt;'Forecasting sheet'!$B$16+'Forecasting sheet'!$B$17,'Forecasting sheet'!$B$16+'Forecasting sheet'!$B$17,'Local weather Data'!$D160+'Forecasting sheet'!$B$9),'Local weather Data'!$D160+'Forecasting sheet'!$B$9),$D160+'Forecasting sheet'!$B$9)</f>
        <v>82</v>
      </c>
      <c r="AE160" s="3">
        <f>IF($A160&gt;'Forecasting sheet'!$B$13,IF($A160&lt;'Forecasting sheet'!$B$15,IF($E160+'Forecasting sheet'!$B$9&lt;'Forecasting sheet'!$B$16,'Forecasting sheet'!$B$16,'Local weather Data'!$E160+'Forecasting sheet'!$B$9),$E160+'Forecasting sheet'!$B$9),$E160+'Forecasting sheet'!$B$9)</f>
        <v>57</v>
      </c>
      <c r="AF160" s="4">
        <f>IF($AD160-'Forecasting sheet'!$B$7&lt;0,0,IF($AE160&gt;'Forecasting sheet'!$B$7,($AD160+$AE160)/2-'Forecasting sheet'!$B$7,($AD160+'Forecasting sheet'!$B$7)/2-'Forecasting sheet'!$B$7))</f>
        <v>29.5</v>
      </c>
      <c r="AG160" s="2">
        <f t="shared" si="13"/>
        <v>452.82500000000005</v>
      </c>
      <c r="AH160" s="2">
        <f>SUM(AF$2:AF160)</f>
        <v>1892</v>
      </c>
      <c r="AI160" s="2">
        <f>SUM(AG$2:AG160)</f>
        <v>26786.166666666664</v>
      </c>
    </row>
    <row r="161" spans="1:35" x14ac:dyDescent="0.25">
      <c r="A161" s="5">
        <v>41068</v>
      </c>
      <c r="B161">
        <v>160</v>
      </c>
      <c r="C161" s="52">
        <v>15.350000000000001</v>
      </c>
      <c r="D161" s="53">
        <v>77</v>
      </c>
      <c r="E161" s="53">
        <v>52</v>
      </c>
      <c r="F161" s="4">
        <f>IF(D161-'Forecasting sheet'!$B$7&lt;0,0,IF(E161&gt;'Forecasting sheet'!$B$7,(D161+E161)/2-'Forecasting sheet'!$B$7,(D161+'Forecasting sheet'!$B$7)/2-'Forecasting sheet'!$B$7))</f>
        <v>24.5</v>
      </c>
      <c r="G161" s="2">
        <f t="shared" si="16"/>
        <v>376.07500000000005</v>
      </c>
      <c r="H161" s="2">
        <f>SUM(F$2:F161)</f>
        <v>1055</v>
      </c>
      <c r="I161" s="2">
        <f>SUM(G$2:G161)</f>
        <v>15267.033333333335</v>
      </c>
      <c r="K161" s="4">
        <f>IF($D161+'Forecasting sheet'!$B$9-'Forecasting sheet'!$B$7&lt;0,0,IF($E161+'Forecasting sheet'!$B$9&gt;'Forecasting sheet'!$B$7,($D161+'Forecasting sheet'!$B$9+$E161+'Forecasting sheet'!$B$9)/2-'Forecasting sheet'!$B$7,($D161+'Forecasting sheet'!$B$9+'Forecasting sheet'!$B$7)/2-'Forecasting sheet'!$B$7))</f>
        <v>29.5</v>
      </c>
      <c r="L161" s="2">
        <f t="shared" si="14"/>
        <v>452.82500000000005</v>
      </c>
      <c r="M161" s="2">
        <f>SUM(K$2:K161)</f>
        <v>1417</v>
      </c>
      <c r="N161" s="2">
        <f>SUM(L$2:L161)</f>
        <v>20298.150000000001</v>
      </c>
      <c r="P161" s="4">
        <f>IF($D161-'Forecasting sheet'!$B$9-'Forecasting sheet'!$B$7&lt;0,0,IF($E161-'Forecasting sheet'!$B$9&gt;'Forecasting sheet'!$B$7,($D161-'Forecasting sheet'!$B$9+$E161-'Forecasting sheet'!$B$9)/2-'Forecasting sheet'!$B$7,($D161-'Forecasting sheet'!$B$9+'Forecasting sheet'!$B$7)/2-'Forecasting sheet'!$B$7))</f>
        <v>19.5</v>
      </c>
      <c r="Q161" s="2">
        <f t="shared" si="15"/>
        <v>299.32500000000005</v>
      </c>
      <c r="R161" s="2">
        <f>SUM(P$2:P161)</f>
        <v>762.5</v>
      </c>
      <c r="S161" s="2">
        <f>SUM(Q$2:Q161)</f>
        <v>11128.616666666669</v>
      </c>
      <c r="V161" s="3">
        <f>IF($A161&gt;'Forecasting sheet'!$B$13,IF($A161&lt;'Forecasting sheet'!$B$15,IF($D161&lt;'Forecasting sheet'!$B$16+'Forecasting sheet'!$B$17,'Forecasting sheet'!$B$16+'Forecasting sheet'!$B$17,'Local weather Data'!$D161),'Local weather Data'!$D161),$D161)</f>
        <v>77</v>
      </c>
      <c r="W161" s="3">
        <f>IF($A161&gt;'Forecasting sheet'!$B$13,IF($A161&lt;'Forecasting sheet'!$B$15,IF($E161&lt;'Forecasting sheet'!$B$16,'Forecasting sheet'!$B$16,'Local weather Data'!$E161),$E161),$E161)</f>
        <v>52</v>
      </c>
      <c r="X161" s="4">
        <f>IF($V161-'Forecasting sheet'!$B$7&lt;0,0,IF($W161&gt;'Forecasting sheet'!$B$7,($V161+$W161)/2-'Forecasting sheet'!$B$7,($V161+'Forecasting sheet'!$B$7)/2-'Forecasting sheet'!$B$7))</f>
        <v>24.5</v>
      </c>
      <c r="Y161" s="2">
        <f t="shared" si="12"/>
        <v>376.07500000000005</v>
      </c>
      <c r="Z161" s="2">
        <f>SUM(X$2:X161)</f>
        <v>1698</v>
      </c>
      <c r="AA161" s="2">
        <f>SUM(Y$2:Y161)</f>
        <v>24149.141666666659</v>
      </c>
      <c r="AD161" s="3">
        <f>IF($A161&gt;'Forecasting sheet'!$B$13,IF($A161&lt;'Forecasting sheet'!$B$15,IF($D161+'Forecasting sheet'!$B$9&lt;'Forecasting sheet'!$B$16+'Forecasting sheet'!$B$17,'Forecasting sheet'!$B$16+'Forecasting sheet'!$B$17,'Local weather Data'!$D161+'Forecasting sheet'!$B$9),'Local weather Data'!$D161+'Forecasting sheet'!$B$9),$D161+'Forecasting sheet'!$B$9)</f>
        <v>82</v>
      </c>
      <c r="AE161" s="3">
        <f>IF($A161&gt;'Forecasting sheet'!$B$13,IF($A161&lt;'Forecasting sheet'!$B$15,IF($E161+'Forecasting sheet'!$B$9&lt;'Forecasting sheet'!$B$16,'Forecasting sheet'!$B$16,'Local weather Data'!$E161+'Forecasting sheet'!$B$9),$E161+'Forecasting sheet'!$B$9),$E161+'Forecasting sheet'!$B$9)</f>
        <v>57</v>
      </c>
      <c r="AF161" s="4">
        <f>IF($AD161-'Forecasting sheet'!$B$7&lt;0,0,IF($AE161&gt;'Forecasting sheet'!$B$7,($AD161+$AE161)/2-'Forecasting sheet'!$B$7,($AD161+'Forecasting sheet'!$B$7)/2-'Forecasting sheet'!$B$7))</f>
        <v>29.5</v>
      </c>
      <c r="AG161" s="2">
        <f t="shared" si="13"/>
        <v>452.82500000000005</v>
      </c>
      <c r="AH161" s="2">
        <f>SUM(AF$2:AF161)</f>
        <v>1921.5</v>
      </c>
      <c r="AI161" s="2">
        <f>SUM(AG$2:AG161)</f>
        <v>27238.991666666665</v>
      </c>
    </row>
    <row r="162" spans="1:35" x14ac:dyDescent="0.25">
      <c r="A162" s="5">
        <v>41069</v>
      </c>
      <c r="B162">
        <v>161</v>
      </c>
      <c r="C162" s="52">
        <v>15.383333333333333</v>
      </c>
      <c r="D162" s="53">
        <v>77</v>
      </c>
      <c r="E162" s="53">
        <v>52</v>
      </c>
      <c r="F162" s="4">
        <f>IF(D162-'Forecasting sheet'!$B$7&lt;0,0,IF(E162&gt;'Forecasting sheet'!$B$7,(D162+E162)/2-'Forecasting sheet'!$B$7,(D162+'Forecasting sheet'!$B$7)/2-'Forecasting sheet'!$B$7))</f>
        <v>24.5</v>
      </c>
      <c r="G162" s="2">
        <f t="shared" si="16"/>
        <v>376.89166666666665</v>
      </c>
      <c r="H162" s="2">
        <f>SUM(F$2:F162)</f>
        <v>1079.5</v>
      </c>
      <c r="I162" s="2">
        <f>SUM(G$2:G162)</f>
        <v>15643.925000000001</v>
      </c>
      <c r="K162" s="4">
        <f>IF($D162+'Forecasting sheet'!$B$9-'Forecasting sheet'!$B$7&lt;0,0,IF($E162+'Forecasting sheet'!$B$9&gt;'Forecasting sheet'!$B$7,($D162+'Forecasting sheet'!$B$9+$E162+'Forecasting sheet'!$B$9)/2-'Forecasting sheet'!$B$7,($D162+'Forecasting sheet'!$B$9+'Forecasting sheet'!$B$7)/2-'Forecasting sheet'!$B$7))</f>
        <v>29.5</v>
      </c>
      <c r="L162" s="2">
        <f t="shared" si="14"/>
        <v>453.80833333333334</v>
      </c>
      <c r="M162" s="2">
        <f>SUM(K$2:K162)</f>
        <v>1446.5</v>
      </c>
      <c r="N162" s="2">
        <f>SUM(L$2:L162)</f>
        <v>20751.958333333336</v>
      </c>
      <c r="P162" s="4">
        <f>IF($D162-'Forecasting sheet'!$B$9-'Forecasting sheet'!$B$7&lt;0,0,IF($E162-'Forecasting sheet'!$B$9&gt;'Forecasting sheet'!$B$7,($D162-'Forecasting sheet'!$B$9+$E162-'Forecasting sheet'!$B$9)/2-'Forecasting sheet'!$B$7,($D162-'Forecasting sheet'!$B$9+'Forecasting sheet'!$B$7)/2-'Forecasting sheet'!$B$7))</f>
        <v>19.5</v>
      </c>
      <c r="Q162" s="2">
        <f t="shared" si="15"/>
        <v>299.97499999999997</v>
      </c>
      <c r="R162" s="2">
        <f>SUM(P$2:P162)</f>
        <v>782</v>
      </c>
      <c r="S162" s="2">
        <f>SUM(Q$2:Q162)</f>
        <v>11428.591666666669</v>
      </c>
      <c r="V162" s="3">
        <f>IF($A162&gt;'Forecasting sheet'!$B$13,IF($A162&lt;'Forecasting sheet'!$B$15,IF($D162&lt;'Forecasting sheet'!$B$16+'Forecasting sheet'!$B$17,'Forecasting sheet'!$B$16+'Forecasting sheet'!$B$17,'Local weather Data'!$D162),'Local weather Data'!$D162),$D162)</f>
        <v>77</v>
      </c>
      <c r="W162" s="3">
        <f>IF($A162&gt;'Forecasting sheet'!$B$13,IF($A162&lt;'Forecasting sheet'!$B$15,IF($E162&lt;'Forecasting sheet'!$B$16,'Forecasting sheet'!$B$16,'Local weather Data'!$E162),$E162),$E162)</f>
        <v>52</v>
      </c>
      <c r="X162" s="4">
        <f>IF($V162-'Forecasting sheet'!$B$7&lt;0,0,IF($W162&gt;'Forecasting sheet'!$B$7,($V162+$W162)/2-'Forecasting sheet'!$B$7,($V162+'Forecasting sheet'!$B$7)/2-'Forecasting sheet'!$B$7))</f>
        <v>24.5</v>
      </c>
      <c r="Y162" s="2">
        <f t="shared" si="12"/>
        <v>376.89166666666665</v>
      </c>
      <c r="Z162" s="2">
        <f>SUM(X$2:X162)</f>
        <v>1722.5</v>
      </c>
      <c r="AA162" s="2">
        <f>SUM(Y$2:Y162)</f>
        <v>24526.033333333326</v>
      </c>
      <c r="AD162" s="3">
        <f>IF($A162&gt;'Forecasting sheet'!$B$13,IF($A162&lt;'Forecasting sheet'!$B$15,IF($D162+'Forecasting sheet'!$B$9&lt;'Forecasting sheet'!$B$16+'Forecasting sheet'!$B$17,'Forecasting sheet'!$B$16+'Forecasting sheet'!$B$17,'Local weather Data'!$D162+'Forecasting sheet'!$B$9),'Local weather Data'!$D162+'Forecasting sheet'!$B$9),$D162+'Forecasting sheet'!$B$9)</f>
        <v>82</v>
      </c>
      <c r="AE162" s="3">
        <f>IF($A162&gt;'Forecasting sheet'!$B$13,IF($A162&lt;'Forecasting sheet'!$B$15,IF($E162+'Forecasting sheet'!$B$9&lt;'Forecasting sheet'!$B$16,'Forecasting sheet'!$B$16,'Local weather Data'!$E162+'Forecasting sheet'!$B$9),$E162+'Forecasting sheet'!$B$9),$E162+'Forecasting sheet'!$B$9)</f>
        <v>57</v>
      </c>
      <c r="AF162" s="4">
        <f>IF($AD162-'Forecasting sheet'!$B$7&lt;0,0,IF($AE162&gt;'Forecasting sheet'!$B$7,($AD162+$AE162)/2-'Forecasting sheet'!$B$7,($AD162+'Forecasting sheet'!$B$7)/2-'Forecasting sheet'!$B$7))</f>
        <v>29.5</v>
      </c>
      <c r="AG162" s="2">
        <f t="shared" si="13"/>
        <v>453.80833333333334</v>
      </c>
      <c r="AH162" s="2">
        <f>SUM(AF$2:AF162)</f>
        <v>1951</v>
      </c>
      <c r="AI162" s="2">
        <f>SUM(AG$2:AG162)</f>
        <v>27692.799999999999</v>
      </c>
    </row>
    <row r="163" spans="1:35" x14ac:dyDescent="0.25">
      <c r="A163" s="5">
        <v>41070</v>
      </c>
      <c r="B163">
        <v>162</v>
      </c>
      <c r="C163" s="52">
        <v>15.383333333333333</v>
      </c>
      <c r="D163" s="53">
        <v>78</v>
      </c>
      <c r="E163" s="53">
        <v>52</v>
      </c>
      <c r="F163" s="4">
        <f>IF(D163-'Forecasting sheet'!$B$7&lt;0,0,IF(E163&gt;'Forecasting sheet'!$B$7,(D163+E163)/2-'Forecasting sheet'!$B$7,(D163+'Forecasting sheet'!$B$7)/2-'Forecasting sheet'!$B$7))</f>
        <v>25</v>
      </c>
      <c r="G163" s="2">
        <f t="shared" si="16"/>
        <v>384.58333333333331</v>
      </c>
      <c r="H163" s="2">
        <f>SUM(F$2:F163)</f>
        <v>1104.5</v>
      </c>
      <c r="I163" s="2">
        <f>SUM(G$2:G163)</f>
        <v>16028.508333333335</v>
      </c>
      <c r="K163" s="4">
        <f>IF($D163+'Forecasting sheet'!$B$9-'Forecasting sheet'!$B$7&lt;0,0,IF($E163+'Forecasting sheet'!$B$9&gt;'Forecasting sheet'!$B$7,($D163+'Forecasting sheet'!$B$9+$E163+'Forecasting sheet'!$B$9)/2-'Forecasting sheet'!$B$7,($D163+'Forecasting sheet'!$B$9+'Forecasting sheet'!$B$7)/2-'Forecasting sheet'!$B$7))</f>
        <v>30</v>
      </c>
      <c r="L163" s="2">
        <f t="shared" si="14"/>
        <v>461.5</v>
      </c>
      <c r="M163" s="2">
        <f>SUM(K$2:K163)</f>
        <v>1476.5</v>
      </c>
      <c r="N163" s="2">
        <f>SUM(L$2:L163)</f>
        <v>21213.458333333336</v>
      </c>
      <c r="P163" s="4">
        <f>IF($D163-'Forecasting sheet'!$B$9-'Forecasting sheet'!$B$7&lt;0,0,IF($E163-'Forecasting sheet'!$B$9&gt;'Forecasting sheet'!$B$7,($D163-'Forecasting sheet'!$B$9+$E163-'Forecasting sheet'!$B$9)/2-'Forecasting sheet'!$B$7,($D163-'Forecasting sheet'!$B$9+'Forecasting sheet'!$B$7)/2-'Forecasting sheet'!$B$7))</f>
        <v>20</v>
      </c>
      <c r="Q163" s="2">
        <f t="shared" si="15"/>
        <v>307.66666666666663</v>
      </c>
      <c r="R163" s="2">
        <f>SUM(P$2:P163)</f>
        <v>802</v>
      </c>
      <c r="S163" s="2">
        <f>SUM(Q$2:Q163)</f>
        <v>11736.258333333335</v>
      </c>
      <c r="V163" s="3">
        <f>IF($A163&gt;'Forecasting sheet'!$B$13,IF($A163&lt;'Forecasting sheet'!$B$15,IF($D163&lt;'Forecasting sheet'!$B$16+'Forecasting sheet'!$B$17,'Forecasting sheet'!$B$16+'Forecasting sheet'!$B$17,'Local weather Data'!$D163),'Local weather Data'!$D163),$D163)</f>
        <v>78</v>
      </c>
      <c r="W163" s="3">
        <f>IF($A163&gt;'Forecasting sheet'!$B$13,IF($A163&lt;'Forecasting sheet'!$B$15,IF($E163&lt;'Forecasting sheet'!$B$16,'Forecasting sheet'!$B$16,'Local weather Data'!$E163),$E163),$E163)</f>
        <v>52</v>
      </c>
      <c r="X163" s="4">
        <f>IF($V163-'Forecasting sheet'!$B$7&lt;0,0,IF($W163&gt;'Forecasting sheet'!$B$7,($V163+$W163)/2-'Forecasting sheet'!$B$7,($V163+'Forecasting sheet'!$B$7)/2-'Forecasting sheet'!$B$7))</f>
        <v>25</v>
      </c>
      <c r="Y163" s="2">
        <f t="shared" si="12"/>
        <v>384.58333333333331</v>
      </c>
      <c r="Z163" s="2">
        <f>SUM(X$2:X163)</f>
        <v>1747.5</v>
      </c>
      <c r="AA163" s="2">
        <f>SUM(Y$2:Y163)</f>
        <v>24910.616666666658</v>
      </c>
      <c r="AD163" s="3">
        <f>IF($A163&gt;'Forecasting sheet'!$B$13,IF($A163&lt;'Forecasting sheet'!$B$15,IF($D163+'Forecasting sheet'!$B$9&lt;'Forecasting sheet'!$B$16+'Forecasting sheet'!$B$17,'Forecasting sheet'!$B$16+'Forecasting sheet'!$B$17,'Local weather Data'!$D163+'Forecasting sheet'!$B$9),'Local weather Data'!$D163+'Forecasting sheet'!$B$9),$D163+'Forecasting sheet'!$B$9)</f>
        <v>83</v>
      </c>
      <c r="AE163" s="3">
        <f>IF($A163&gt;'Forecasting sheet'!$B$13,IF($A163&lt;'Forecasting sheet'!$B$15,IF($E163+'Forecasting sheet'!$B$9&lt;'Forecasting sheet'!$B$16,'Forecasting sheet'!$B$16,'Local weather Data'!$E163+'Forecasting sheet'!$B$9),$E163+'Forecasting sheet'!$B$9),$E163+'Forecasting sheet'!$B$9)</f>
        <v>57</v>
      </c>
      <c r="AF163" s="4">
        <f>IF($AD163-'Forecasting sheet'!$B$7&lt;0,0,IF($AE163&gt;'Forecasting sheet'!$B$7,($AD163+$AE163)/2-'Forecasting sheet'!$B$7,($AD163+'Forecasting sheet'!$B$7)/2-'Forecasting sheet'!$B$7))</f>
        <v>30</v>
      </c>
      <c r="AG163" s="2">
        <f t="shared" si="13"/>
        <v>461.5</v>
      </c>
      <c r="AH163" s="2">
        <f>SUM(AF$2:AF163)</f>
        <v>1981</v>
      </c>
      <c r="AI163" s="2">
        <f>SUM(AG$2:AG163)</f>
        <v>28154.3</v>
      </c>
    </row>
    <row r="164" spans="1:35" x14ac:dyDescent="0.25">
      <c r="A164" s="5">
        <v>41071</v>
      </c>
      <c r="B164">
        <v>163</v>
      </c>
      <c r="C164" s="52">
        <v>15.399999999999999</v>
      </c>
      <c r="D164" s="53">
        <v>78</v>
      </c>
      <c r="E164" s="53">
        <v>53</v>
      </c>
      <c r="F164" s="4">
        <f>IF(D164-'Forecasting sheet'!$B$7&lt;0,0,IF(E164&gt;'Forecasting sheet'!$B$7,(D164+E164)/2-'Forecasting sheet'!$B$7,(D164+'Forecasting sheet'!$B$7)/2-'Forecasting sheet'!$B$7))</f>
        <v>25.5</v>
      </c>
      <c r="G164" s="2">
        <f t="shared" si="16"/>
        <v>392.7</v>
      </c>
      <c r="H164" s="2">
        <f>SUM(F$2:F164)</f>
        <v>1130</v>
      </c>
      <c r="I164" s="2">
        <f>SUM(G$2:G164)</f>
        <v>16421.208333333336</v>
      </c>
      <c r="K164" s="4">
        <f>IF($D164+'Forecasting sheet'!$B$9-'Forecasting sheet'!$B$7&lt;0,0,IF($E164+'Forecasting sheet'!$B$9&gt;'Forecasting sheet'!$B$7,($D164+'Forecasting sheet'!$B$9+$E164+'Forecasting sheet'!$B$9)/2-'Forecasting sheet'!$B$7,($D164+'Forecasting sheet'!$B$9+'Forecasting sheet'!$B$7)/2-'Forecasting sheet'!$B$7))</f>
        <v>30.5</v>
      </c>
      <c r="L164" s="2">
        <f t="shared" si="14"/>
        <v>469.69999999999993</v>
      </c>
      <c r="M164" s="2">
        <f>SUM(K$2:K164)</f>
        <v>1507</v>
      </c>
      <c r="N164" s="2">
        <f>SUM(L$2:L164)</f>
        <v>21683.158333333336</v>
      </c>
      <c r="P164" s="4">
        <f>IF($D164-'Forecasting sheet'!$B$9-'Forecasting sheet'!$B$7&lt;0,0,IF($E164-'Forecasting sheet'!$B$9&gt;'Forecasting sheet'!$B$7,($D164-'Forecasting sheet'!$B$9+$E164-'Forecasting sheet'!$B$9)/2-'Forecasting sheet'!$B$7,($D164-'Forecasting sheet'!$B$9+'Forecasting sheet'!$B$7)/2-'Forecasting sheet'!$B$7))</f>
        <v>20.5</v>
      </c>
      <c r="Q164" s="2">
        <f t="shared" si="15"/>
        <v>315.7</v>
      </c>
      <c r="R164" s="2">
        <f>SUM(P$2:P164)</f>
        <v>822.5</v>
      </c>
      <c r="S164" s="2">
        <f>SUM(Q$2:Q164)</f>
        <v>12051.958333333336</v>
      </c>
      <c r="V164" s="3">
        <f>IF($A164&gt;'Forecasting sheet'!$B$13,IF($A164&lt;'Forecasting sheet'!$B$15,IF($D164&lt;'Forecasting sheet'!$B$16+'Forecasting sheet'!$B$17,'Forecasting sheet'!$B$16+'Forecasting sheet'!$B$17,'Local weather Data'!$D164),'Local weather Data'!$D164),$D164)</f>
        <v>78</v>
      </c>
      <c r="W164" s="3">
        <f>IF($A164&gt;'Forecasting sheet'!$B$13,IF($A164&lt;'Forecasting sheet'!$B$15,IF($E164&lt;'Forecasting sheet'!$B$16,'Forecasting sheet'!$B$16,'Local weather Data'!$E164),$E164),$E164)</f>
        <v>53</v>
      </c>
      <c r="X164" s="4">
        <f>IF($V164-'Forecasting sheet'!$B$7&lt;0,0,IF($W164&gt;'Forecasting sheet'!$B$7,($V164+$W164)/2-'Forecasting sheet'!$B$7,($V164+'Forecasting sheet'!$B$7)/2-'Forecasting sheet'!$B$7))</f>
        <v>25.5</v>
      </c>
      <c r="Y164" s="2">
        <f t="shared" si="12"/>
        <v>392.7</v>
      </c>
      <c r="Z164" s="2">
        <f>SUM(X$2:X164)</f>
        <v>1773</v>
      </c>
      <c r="AA164" s="2">
        <f>SUM(Y$2:Y164)</f>
        <v>25303.316666666658</v>
      </c>
      <c r="AD164" s="3">
        <f>IF($A164&gt;'Forecasting sheet'!$B$13,IF($A164&lt;'Forecasting sheet'!$B$15,IF($D164+'Forecasting sheet'!$B$9&lt;'Forecasting sheet'!$B$16+'Forecasting sheet'!$B$17,'Forecasting sheet'!$B$16+'Forecasting sheet'!$B$17,'Local weather Data'!$D164+'Forecasting sheet'!$B$9),'Local weather Data'!$D164+'Forecasting sheet'!$B$9),$D164+'Forecasting sheet'!$B$9)</f>
        <v>83</v>
      </c>
      <c r="AE164" s="3">
        <f>IF($A164&gt;'Forecasting sheet'!$B$13,IF($A164&lt;'Forecasting sheet'!$B$15,IF($E164+'Forecasting sheet'!$B$9&lt;'Forecasting sheet'!$B$16,'Forecasting sheet'!$B$16,'Local weather Data'!$E164+'Forecasting sheet'!$B$9),$E164+'Forecasting sheet'!$B$9),$E164+'Forecasting sheet'!$B$9)</f>
        <v>58</v>
      </c>
      <c r="AF164" s="4">
        <f>IF($AD164-'Forecasting sheet'!$B$7&lt;0,0,IF($AE164&gt;'Forecasting sheet'!$B$7,($AD164+$AE164)/2-'Forecasting sheet'!$B$7,($AD164+'Forecasting sheet'!$B$7)/2-'Forecasting sheet'!$B$7))</f>
        <v>30.5</v>
      </c>
      <c r="AG164" s="2">
        <f t="shared" si="13"/>
        <v>469.69999999999993</v>
      </c>
      <c r="AH164" s="2">
        <f>SUM(AF$2:AF164)</f>
        <v>2011.5</v>
      </c>
      <c r="AI164" s="2">
        <f>SUM(AG$2:AG164)</f>
        <v>28624</v>
      </c>
    </row>
    <row r="165" spans="1:35" x14ac:dyDescent="0.25">
      <c r="A165" s="5">
        <v>41072</v>
      </c>
      <c r="B165">
        <v>164</v>
      </c>
      <c r="C165" s="52">
        <v>15.399999999999999</v>
      </c>
      <c r="D165" s="53">
        <v>78</v>
      </c>
      <c r="E165" s="53">
        <v>53</v>
      </c>
      <c r="F165" s="4">
        <f>IF(D165-'Forecasting sheet'!$B$7&lt;0,0,IF(E165&gt;'Forecasting sheet'!$B$7,(D165+E165)/2-'Forecasting sheet'!$B$7,(D165+'Forecasting sheet'!$B$7)/2-'Forecasting sheet'!$B$7))</f>
        <v>25.5</v>
      </c>
      <c r="G165" s="2">
        <f t="shared" si="16"/>
        <v>392.7</v>
      </c>
      <c r="H165" s="2">
        <f>SUM(F$2:F165)</f>
        <v>1155.5</v>
      </c>
      <c r="I165" s="2">
        <f>SUM(G$2:G165)</f>
        <v>16813.908333333336</v>
      </c>
      <c r="K165" s="4">
        <f>IF($D165+'Forecasting sheet'!$B$9-'Forecasting sheet'!$B$7&lt;0,0,IF($E165+'Forecasting sheet'!$B$9&gt;'Forecasting sheet'!$B$7,($D165+'Forecasting sheet'!$B$9+$E165+'Forecasting sheet'!$B$9)/2-'Forecasting sheet'!$B$7,($D165+'Forecasting sheet'!$B$9+'Forecasting sheet'!$B$7)/2-'Forecasting sheet'!$B$7))</f>
        <v>30.5</v>
      </c>
      <c r="L165" s="2">
        <f t="shared" si="14"/>
        <v>469.69999999999993</v>
      </c>
      <c r="M165" s="2">
        <f>SUM(K$2:K165)</f>
        <v>1537.5</v>
      </c>
      <c r="N165" s="2">
        <f>SUM(L$2:L165)</f>
        <v>22152.858333333337</v>
      </c>
      <c r="P165" s="4">
        <f>IF($D165-'Forecasting sheet'!$B$9-'Forecasting sheet'!$B$7&lt;0,0,IF($E165-'Forecasting sheet'!$B$9&gt;'Forecasting sheet'!$B$7,($D165-'Forecasting sheet'!$B$9+$E165-'Forecasting sheet'!$B$9)/2-'Forecasting sheet'!$B$7,($D165-'Forecasting sheet'!$B$9+'Forecasting sheet'!$B$7)/2-'Forecasting sheet'!$B$7))</f>
        <v>20.5</v>
      </c>
      <c r="Q165" s="2">
        <f t="shared" si="15"/>
        <v>315.7</v>
      </c>
      <c r="R165" s="2">
        <f>SUM(P$2:P165)</f>
        <v>843</v>
      </c>
      <c r="S165" s="2">
        <f>SUM(Q$2:Q165)</f>
        <v>12367.658333333336</v>
      </c>
      <c r="V165" s="3">
        <f>IF($A165&gt;'Forecasting sheet'!$B$13,IF($A165&lt;'Forecasting sheet'!$B$15,IF($D165&lt;'Forecasting sheet'!$B$16+'Forecasting sheet'!$B$17,'Forecasting sheet'!$B$16+'Forecasting sheet'!$B$17,'Local weather Data'!$D165),'Local weather Data'!$D165),$D165)</f>
        <v>78</v>
      </c>
      <c r="W165" s="3">
        <f>IF($A165&gt;'Forecasting sheet'!$B$13,IF($A165&lt;'Forecasting sheet'!$B$15,IF($E165&lt;'Forecasting sheet'!$B$16,'Forecasting sheet'!$B$16,'Local weather Data'!$E165),$E165),$E165)</f>
        <v>53</v>
      </c>
      <c r="X165" s="4">
        <f>IF($V165-'Forecasting sheet'!$B$7&lt;0,0,IF($W165&gt;'Forecasting sheet'!$B$7,($V165+$W165)/2-'Forecasting sheet'!$B$7,($V165+'Forecasting sheet'!$B$7)/2-'Forecasting sheet'!$B$7))</f>
        <v>25.5</v>
      </c>
      <c r="Y165" s="2">
        <f t="shared" si="12"/>
        <v>392.7</v>
      </c>
      <c r="Z165" s="2">
        <f>SUM(X$2:X165)</f>
        <v>1798.5</v>
      </c>
      <c r="AA165" s="2">
        <f>SUM(Y$2:Y165)</f>
        <v>25696.016666666659</v>
      </c>
      <c r="AD165" s="3">
        <f>IF($A165&gt;'Forecasting sheet'!$B$13,IF($A165&lt;'Forecasting sheet'!$B$15,IF($D165+'Forecasting sheet'!$B$9&lt;'Forecasting sheet'!$B$16+'Forecasting sheet'!$B$17,'Forecasting sheet'!$B$16+'Forecasting sheet'!$B$17,'Local weather Data'!$D165+'Forecasting sheet'!$B$9),'Local weather Data'!$D165+'Forecasting sheet'!$B$9),$D165+'Forecasting sheet'!$B$9)</f>
        <v>83</v>
      </c>
      <c r="AE165" s="3">
        <f>IF($A165&gt;'Forecasting sheet'!$B$13,IF($A165&lt;'Forecasting sheet'!$B$15,IF($E165+'Forecasting sheet'!$B$9&lt;'Forecasting sheet'!$B$16,'Forecasting sheet'!$B$16,'Local weather Data'!$E165+'Forecasting sheet'!$B$9),$E165+'Forecasting sheet'!$B$9),$E165+'Forecasting sheet'!$B$9)</f>
        <v>58</v>
      </c>
      <c r="AF165" s="4">
        <f>IF($AD165-'Forecasting sheet'!$B$7&lt;0,0,IF($AE165&gt;'Forecasting sheet'!$B$7,($AD165+$AE165)/2-'Forecasting sheet'!$B$7,($AD165+'Forecasting sheet'!$B$7)/2-'Forecasting sheet'!$B$7))</f>
        <v>30.5</v>
      </c>
      <c r="AG165" s="2">
        <f t="shared" si="13"/>
        <v>469.69999999999993</v>
      </c>
      <c r="AH165" s="2">
        <f>SUM(AF$2:AF165)</f>
        <v>2042</v>
      </c>
      <c r="AI165" s="2">
        <f>SUM(AG$2:AG165)</f>
        <v>29093.7</v>
      </c>
    </row>
    <row r="166" spans="1:35" x14ac:dyDescent="0.25">
      <c r="A166" s="5">
        <v>41073</v>
      </c>
      <c r="B166">
        <v>165</v>
      </c>
      <c r="C166" s="52">
        <v>15.416666666666668</v>
      </c>
      <c r="D166" s="53">
        <v>78</v>
      </c>
      <c r="E166" s="53">
        <v>53</v>
      </c>
      <c r="F166" s="4">
        <f>IF(D166-'Forecasting sheet'!$B$7&lt;0,0,IF(E166&gt;'Forecasting sheet'!$B$7,(D166+E166)/2-'Forecasting sheet'!$B$7,(D166+'Forecasting sheet'!$B$7)/2-'Forecasting sheet'!$B$7))</f>
        <v>25.5</v>
      </c>
      <c r="G166" s="2">
        <f t="shared" si="16"/>
        <v>393.12500000000006</v>
      </c>
      <c r="H166" s="2">
        <f>SUM(F$2:F166)</f>
        <v>1181</v>
      </c>
      <c r="I166" s="2">
        <f>SUM(G$2:G166)</f>
        <v>17207.033333333336</v>
      </c>
      <c r="K166" s="4">
        <f>IF($D166+'Forecasting sheet'!$B$9-'Forecasting sheet'!$B$7&lt;0,0,IF($E166+'Forecasting sheet'!$B$9&gt;'Forecasting sheet'!$B$7,($D166+'Forecasting sheet'!$B$9+$E166+'Forecasting sheet'!$B$9)/2-'Forecasting sheet'!$B$7,($D166+'Forecasting sheet'!$B$9+'Forecasting sheet'!$B$7)/2-'Forecasting sheet'!$B$7))</f>
        <v>30.5</v>
      </c>
      <c r="L166" s="2">
        <f t="shared" si="14"/>
        <v>470.20833333333337</v>
      </c>
      <c r="M166" s="2">
        <f>SUM(K$2:K166)</f>
        <v>1568</v>
      </c>
      <c r="N166" s="2">
        <f>SUM(L$2:L166)</f>
        <v>22623.066666666669</v>
      </c>
      <c r="P166" s="4">
        <f>IF($D166-'Forecasting sheet'!$B$9-'Forecasting sheet'!$B$7&lt;0,0,IF($E166-'Forecasting sheet'!$B$9&gt;'Forecasting sheet'!$B$7,($D166-'Forecasting sheet'!$B$9+$E166-'Forecasting sheet'!$B$9)/2-'Forecasting sheet'!$B$7,($D166-'Forecasting sheet'!$B$9+'Forecasting sheet'!$B$7)/2-'Forecasting sheet'!$B$7))</f>
        <v>20.5</v>
      </c>
      <c r="Q166" s="2">
        <f t="shared" si="15"/>
        <v>316.04166666666669</v>
      </c>
      <c r="R166" s="2">
        <f>SUM(P$2:P166)</f>
        <v>863.5</v>
      </c>
      <c r="S166" s="2">
        <f>SUM(Q$2:Q166)</f>
        <v>12683.700000000003</v>
      </c>
      <c r="V166" s="3">
        <f>IF($A166&gt;'Forecasting sheet'!$B$13,IF($A166&lt;'Forecasting sheet'!$B$15,IF($D166&lt;'Forecasting sheet'!$B$16+'Forecasting sheet'!$B$17,'Forecasting sheet'!$B$16+'Forecasting sheet'!$B$17,'Local weather Data'!$D166),'Local weather Data'!$D166),$D166)</f>
        <v>78</v>
      </c>
      <c r="W166" s="3">
        <f>IF($A166&gt;'Forecasting sheet'!$B$13,IF($A166&lt;'Forecasting sheet'!$B$15,IF($E166&lt;'Forecasting sheet'!$B$16,'Forecasting sheet'!$B$16,'Local weather Data'!$E166),$E166),$E166)</f>
        <v>53</v>
      </c>
      <c r="X166" s="4">
        <f>IF($V166-'Forecasting sheet'!$B$7&lt;0,0,IF($W166&gt;'Forecasting sheet'!$B$7,($V166+$W166)/2-'Forecasting sheet'!$B$7,($V166+'Forecasting sheet'!$B$7)/2-'Forecasting sheet'!$B$7))</f>
        <v>25.5</v>
      </c>
      <c r="Y166" s="2">
        <f t="shared" si="12"/>
        <v>393.12500000000006</v>
      </c>
      <c r="Z166" s="2">
        <f>SUM(X$2:X166)</f>
        <v>1824</v>
      </c>
      <c r="AA166" s="2">
        <f>SUM(Y$2:Y166)</f>
        <v>26089.141666666659</v>
      </c>
      <c r="AD166" s="3">
        <f>IF($A166&gt;'Forecasting sheet'!$B$13,IF($A166&lt;'Forecasting sheet'!$B$15,IF($D166+'Forecasting sheet'!$B$9&lt;'Forecasting sheet'!$B$16+'Forecasting sheet'!$B$17,'Forecasting sheet'!$B$16+'Forecasting sheet'!$B$17,'Local weather Data'!$D166+'Forecasting sheet'!$B$9),'Local weather Data'!$D166+'Forecasting sheet'!$B$9),$D166+'Forecasting sheet'!$B$9)</f>
        <v>83</v>
      </c>
      <c r="AE166" s="3">
        <f>IF($A166&gt;'Forecasting sheet'!$B$13,IF($A166&lt;'Forecasting sheet'!$B$15,IF($E166+'Forecasting sheet'!$B$9&lt;'Forecasting sheet'!$B$16,'Forecasting sheet'!$B$16,'Local weather Data'!$E166+'Forecasting sheet'!$B$9),$E166+'Forecasting sheet'!$B$9),$E166+'Forecasting sheet'!$B$9)</f>
        <v>58</v>
      </c>
      <c r="AF166" s="4">
        <f>IF($AD166-'Forecasting sheet'!$B$7&lt;0,0,IF($AE166&gt;'Forecasting sheet'!$B$7,($AD166+$AE166)/2-'Forecasting sheet'!$B$7,($AD166+'Forecasting sheet'!$B$7)/2-'Forecasting sheet'!$B$7))</f>
        <v>30.5</v>
      </c>
      <c r="AG166" s="2">
        <f t="shared" si="13"/>
        <v>470.20833333333337</v>
      </c>
      <c r="AH166" s="2">
        <f>SUM(AF$2:AF166)</f>
        <v>2072.5</v>
      </c>
      <c r="AI166" s="2">
        <f>SUM(AG$2:AG166)</f>
        <v>29563.908333333333</v>
      </c>
    </row>
    <row r="167" spans="1:35" x14ac:dyDescent="0.25">
      <c r="A167" s="5">
        <v>41074</v>
      </c>
      <c r="B167">
        <v>166</v>
      </c>
      <c r="C167" s="52">
        <v>15.416666666666668</v>
      </c>
      <c r="D167" s="53">
        <v>78</v>
      </c>
      <c r="E167" s="53">
        <v>54</v>
      </c>
      <c r="F167" s="4">
        <f>IF(D167-'Forecasting sheet'!$B$7&lt;0,0,IF(E167&gt;'Forecasting sheet'!$B$7,(D167+E167)/2-'Forecasting sheet'!$B$7,(D167+'Forecasting sheet'!$B$7)/2-'Forecasting sheet'!$B$7))</f>
        <v>26</v>
      </c>
      <c r="G167" s="2">
        <f t="shared" si="16"/>
        <v>400.83333333333337</v>
      </c>
      <c r="H167" s="2">
        <f>SUM(F$2:F167)</f>
        <v>1207</v>
      </c>
      <c r="I167" s="2">
        <f>SUM(G$2:G167)</f>
        <v>17607.866666666669</v>
      </c>
      <c r="K167" s="4">
        <f>IF($D167+'Forecasting sheet'!$B$9-'Forecasting sheet'!$B$7&lt;0,0,IF($E167+'Forecasting sheet'!$B$9&gt;'Forecasting sheet'!$B$7,($D167+'Forecasting sheet'!$B$9+$E167+'Forecasting sheet'!$B$9)/2-'Forecasting sheet'!$B$7,($D167+'Forecasting sheet'!$B$9+'Forecasting sheet'!$B$7)/2-'Forecasting sheet'!$B$7))</f>
        <v>31</v>
      </c>
      <c r="L167" s="2">
        <f t="shared" si="14"/>
        <v>477.91666666666669</v>
      </c>
      <c r="M167" s="2">
        <f>SUM(K$2:K167)</f>
        <v>1599</v>
      </c>
      <c r="N167" s="2">
        <f>SUM(L$2:L167)</f>
        <v>23100.983333333337</v>
      </c>
      <c r="P167" s="4">
        <f>IF($D167-'Forecasting sheet'!$B$9-'Forecasting sheet'!$B$7&lt;0,0,IF($E167-'Forecasting sheet'!$B$9&gt;'Forecasting sheet'!$B$7,($D167-'Forecasting sheet'!$B$9+$E167-'Forecasting sheet'!$B$9)/2-'Forecasting sheet'!$B$7,($D167-'Forecasting sheet'!$B$9+'Forecasting sheet'!$B$7)/2-'Forecasting sheet'!$B$7))</f>
        <v>21</v>
      </c>
      <c r="Q167" s="2">
        <f t="shared" si="15"/>
        <v>323.75</v>
      </c>
      <c r="R167" s="2">
        <f>SUM(P$2:P167)</f>
        <v>884.5</v>
      </c>
      <c r="S167" s="2">
        <f>SUM(Q$2:Q167)</f>
        <v>13007.450000000003</v>
      </c>
      <c r="V167" s="3">
        <f>IF($A167&gt;'Forecasting sheet'!$B$13,IF($A167&lt;'Forecasting sheet'!$B$15,IF($D167&lt;'Forecasting sheet'!$B$16+'Forecasting sheet'!$B$17,'Forecasting sheet'!$B$16+'Forecasting sheet'!$B$17,'Local weather Data'!$D167),'Local weather Data'!$D167),$D167)</f>
        <v>78</v>
      </c>
      <c r="W167" s="3">
        <f>IF($A167&gt;'Forecasting sheet'!$B$13,IF($A167&lt;'Forecasting sheet'!$B$15,IF($E167&lt;'Forecasting sheet'!$B$16,'Forecasting sheet'!$B$16,'Local weather Data'!$E167),$E167),$E167)</f>
        <v>54</v>
      </c>
      <c r="X167" s="4">
        <f>IF($V167-'Forecasting sheet'!$B$7&lt;0,0,IF($W167&gt;'Forecasting sheet'!$B$7,($V167+$W167)/2-'Forecasting sheet'!$B$7,($V167+'Forecasting sheet'!$B$7)/2-'Forecasting sheet'!$B$7))</f>
        <v>26</v>
      </c>
      <c r="Y167" s="2">
        <f t="shared" si="12"/>
        <v>400.83333333333337</v>
      </c>
      <c r="Z167" s="2">
        <f>SUM(X$2:X167)</f>
        <v>1850</v>
      </c>
      <c r="AA167" s="2">
        <f>SUM(Y$2:Y167)</f>
        <v>26489.974999999991</v>
      </c>
      <c r="AD167" s="3">
        <f>IF($A167&gt;'Forecasting sheet'!$B$13,IF($A167&lt;'Forecasting sheet'!$B$15,IF($D167+'Forecasting sheet'!$B$9&lt;'Forecasting sheet'!$B$16+'Forecasting sheet'!$B$17,'Forecasting sheet'!$B$16+'Forecasting sheet'!$B$17,'Local weather Data'!$D167+'Forecasting sheet'!$B$9),'Local weather Data'!$D167+'Forecasting sheet'!$B$9),$D167+'Forecasting sheet'!$B$9)</f>
        <v>83</v>
      </c>
      <c r="AE167" s="3">
        <f>IF($A167&gt;'Forecasting sheet'!$B$13,IF($A167&lt;'Forecasting sheet'!$B$15,IF($E167+'Forecasting sheet'!$B$9&lt;'Forecasting sheet'!$B$16,'Forecasting sheet'!$B$16,'Local weather Data'!$E167+'Forecasting sheet'!$B$9),$E167+'Forecasting sheet'!$B$9),$E167+'Forecasting sheet'!$B$9)</f>
        <v>59</v>
      </c>
      <c r="AF167" s="4">
        <f>IF($AD167-'Forecasting sheet'!$B$7&lt;0,0,IF($AE167&gt;'Forecasting sheet'!$B$7,($AD167+$AE167)/2-'Forecasting sheet'!$B$7,($AD167+'Forecasting sheet'!$B$7)/2-'Forecasting sheet'!$B$7))</f>
        <v>31</v>
      </c>
      <c r="AG167" s="2">
        <f t="shared" si="13"/>
        <v>477.91666666666669</v>
      </c>
      <c r="AH167" s="2">
        <f>SUM(AF$2:AF167)</f>
        <v>2103.5</v>
      </c>
      <c r="AI167" s="2">
        <f>SUM(AG$2:AG167)</f>
        <v>30041.825000000001</v>
      </c>
    </row>
    <row r="168" spans="1:35" x14ac:dyDescent="0.25">
      <c r="A168" s="5">
        <v>41075</v>
      </c>
      <c r="B168">
        <v>167</v>
      </c>
      <c r="C168" s="52">
        <v>15.433333333333334</v>
      </c>
      <c r="D168" s="53">
        <v>79</v>
      </c>
      <c r="E168" s="53">
        <v>54</v>
      </c>
      <c r="F168" s="4">
        <f>IF(D168-'Forecasting sheet'!$B$7&lt;0,0,IF(E168&gt;'Forecasting sheet'!$B$7,(D168+E168)/2-'Forecasting sheet'!$B$7,(D168+'Forecasting sheet'!$B$7)/2-'Forecasting sheet'!$B$7))</f>
        <v>26.5</v>
      </c>
      <c r="G168" s="2">
        <f t="shared" si="16"/>
        <v>408.98333333333335</v>
      </c>
      <c r="H168" s="2">
        <f>SUM(F$2:F168)</f>
        <v>1233.5</v>
      </c>
      <c r="I168" s="2">
        <f>SUM(G$2:G168)</f>
        <v>18016.850000000002</v>
      </c>
      <c r="K168" s="4">
        <f>IF($D168+'Forecasting sheet'!$B$9-'Forecasting sheet'!$B$7&lt;0,0,IF($E168+'Forecasting sheet'!$B$9&gt;'Forecasting sheet'!$B$7,($D168+'Forecasting sheet'!$B$9+$E168+'Forecasting sheet'!$B$9)/2-'Forecasting sheet'!$B$7,($D168+'Forecasting sheet'!$B$9+'Forecasting sheet'!$B$7)/2-'Forecasting sheet'!$B$7))</f>
        <v>31.5</v>
      </c>
      <c r="L168" s="2">
        <f t="shared" si="14"/>
        <v>486.15000000000003</v>
      </c>
      <c r="M168" s="2">
        <f>SUM(K$2:K168)</f>
        <v>1630.5</v>
      </c>
      <c r="N168" s="2">
        <f>SUM(L$2:L168)</f>
        <v>23587.133333333339</v>
      </c>
      <c r="P168" s="4">
        <f>IF($D168-'Forecasting sheet'!$B$9-'Forecasting sheet'!$B$7&lt;0,0,IF($E168-'Forecasting sheet'!$B$9&gt;'Forecasting sheet'!$B$7,($D168-'Forecasting sheet'!$B$9+$E168-'Forecasting sheet'!$B$9)/2-'Forecasting sheet'!$B$7,($D168-'Forecasting sheet'!$B$9+'Forecasting sheet'!$B$7)/2-'Forecasting sheet'!$B$7))</f>
        <v>21.5</v>
      </c>
      <c r="Q168" s="2">
        <f t="shared" si="15"/>
        <v>331.81666666666666</v>
      </c>
      <c r="R168" s="2">
        <f>SUM(P$2:P168)</f>
        <v>906</v>
      </c>
      <c r="S168" s="2">
        <f>SUM(Q$2:Q168)</f>
        <v>13339.26666666667</v>
      </c>
      <c r="V168" s="3">
        <f>IF($A168&gt;'Forecasting sheet'!$B$13,IF($A168&lt;'Forecasting sheet'!$B$15,IF($D168&lt;'Forecasting sheet'!$B$16+'Forecasting sheet'!$B$17,'Forecasting sheet'!$B$16+'Forecasting sheet'!$B$17,'Local weather Data'!$D168),'Local weather Data'!$D168),$D168)</f>
        <v>79</v>
      </c>
      <c r="W168" s="3">
        <f>IF($A168&gt;'Forecasting sheet'!$B$13,IF($A168&lt;'Forecasting sheet'!$B$15,IF($E168&lt;'Forecasting sheet'!$B$16,'Forecasting sheet'!$B$16,'Local weather Data'!$E168),$E168),$E168)</f>
        <v>54</v>
      </c>
      <c r="X168" s="4">
        <f>IF($V168-'Forecasting sheet'!$B$7&lt;0,0,IF($W168&gt;'Forecasting sheet'!$B$7,($V168+$W168)/2-'Forecasting sheet'!$B$7,($V168+'Forecasting sheet'!$B$7)/2-'Forecasting sheet'!$B$7))</f>
        <v>26.5</v>
      </c>
      <c r="Y168" s="2">
        <f t="shared" si="12"/>
        <v>408.98333333333335</v>
      </c>
      <c r="Z168" s="2">
        <f>SUM(X$2:X168)</f>
        <v>1876.5</v>
      </c>
      <c r="AA168" s="2">
        <f>SUM(Y$2:Y168)</f>
        <v>26898.958333333325</v>
      </c>
      <c r="AD168" s="3">
        <f>IF($A168&gt;'Forecasting sheet'!$B$13,IF($A168&lt;'Forecasting sheet'!$B$15,IF($D168+'Forecasting sheet'!$B$9&lt;'Forecasting sheet'!$B$16+'Forecasting sheet'!$B$17,'Forecasting sheet'!$B$16+'Forecasting sheet'!$B$17,'Local weather Data'!$D168+'Forecasting sheet'!$B$9),'Local weather Data'!$D168+'Forecasting sheet'!$B$9),$D168+'Forecasting sheet'!$B$9)</f>
        <v>84</v>
      </c>
      <c r="AE168" s="3">
        <f>IF($A168&gt;'Forecasting sheet'!$B$13,IF($A168&lt;'Forecasting sheet'!$B$15,IF($E168+'Forecasting sheet'!$B$9&lt;'Forecasting sheet'!$B$16,'Forecasting sheet'!$B$16,'Local weather Data'!$E168+'Forecasting sheet'!$B$9),$E168+'Forecasting sheet'!$B$9),$E168+'Forecasting sheet'!$B$9)</f>
        <v>59</v>
      </c>
      <c r="AF168" s="4">
        <f>IF($AD168-'Forecasting sheet'!$B$7&lt;0,0,IF($AE168&gt;'Forecasting sheet'!$B$7,($AD168+$AE168)/2-'Forecasting sheet'!$B$7,($AD168+'Forecasting sheet'!$B$7)/2-'Forecasting sheet'!$B$7))</f>
        <v>31.5</v>
      </c>
      <c r="AG168" s="2">
        <f t="shared" si="13"/>
        <v>486.15000000000003</v>
      </c>
      <c r="AH168" s="2">
        <f>SUM(AF$2:AF168)</f>
        <v>2135</v>
      </c>
      <c r="AI168" s="2">
        <f>SUM(AG$2:AG168)</f>
        <v>30527.975000000002</v>
      </c>
    </row>
    <row r="169" spans="1:35" x14ac:dyDescent="0.25">
      <c r="A169" s="5">
        <v>41076</v>
      </c>
      <c r="B169">
        <v>168</v>
      </c>
      <c r="C169" s="52">
        <v>15.433333333333334</v>
      </c>
      <c r="D169" s="53">
        <v>79</v>
      </c>
      <c r="E169" s="53">
        <v>54</v>
      </c>
      <c r="F169" s="4">
        <f>IF(D169-'Forecasting sheet'!$B$7&lt;0,0,IF(E169&gt;'Forecasting sheet'!$B$7,(D169+E169)/2-'Forecasting sheet'!$B$7,(D169+'Forecasting sheet'!$B$7)/2-'Forecasting sheet'!$B$7))</f>
        <v>26.5</v>
      </c>
      <c r="G169" s="2">
        <f t="shared" si="16"/>
        <v>408.98333333333335</v>
      </c>
      <c r="H169" s="2">
        <f>SUM(F$2:F169)</f>
        <v>1260</v>
      </c>
      <c r="I169" s="2">
        <f>SUM(G$2:G169)</f>
        <v>18425.833333333336</v>
      </c>
      <c r="K169" s="4">
        <f>IF($D169+'Forecasting sheet'!$B$9-'Forecasting sheet'!$B$7&lt;0,0,IF($E169+'Forecasting sheet'!$B$9&gt;'Forecasting sheet'!$B$7,($D169+'Forecasting sheet'!$B$9+$E169+'Forecasting sheet'!$B$9)/2-'Forecasting sheet'!$B$7,($D169+'Forecasting sheet'!$B$9+'Forecasting sheet'!$B$7)/2-'Forecasting sheet'!$B$7))</f>
        <v>31.5</v>
      </c>
      <c r="L169" s="2">
        <f t="shared" si="14"/>
        <v>486.15000000000003</v>
      </c>
      <c r="M169" s="2">
        <f>SUM(K$2:K169)</f>
        <v>1662</v>
      </c>
      <c r="N169" s="2">
        <f>SUM(L$2:L169)</f>
        <v>24073.28333333334</v>
      </c>
      <c r="P169" s="4">
        <f>IF($D169-'Forecasting sheet'!$B$9-'Forecasting sheet'!$B$7&lt;0,0,IF($E169-'Forecasting sheet'!$B$9&gt;'Forecasting sheet'!$B$7,($D169-'Forecasting sheet'!$B$9+$E169-'Forecasting sheet'!$B$9)/2-'Forecasting sheet'!$B$7,($D169-'Forecasting sheet'!$B$9+'Forecasting sheet'!$B$7)/2-'Forecasting sheet'!$B$7))</f>
        <v>21.5</v>
      </c>
      <c r="Q169" s="2">
        <f t="shared" si="15"/>
        <v>331.81666666666666</v>
      </c>
      <c r="R169" s="2">
        <f>SUM(P$2:P169)</f>
        <v>927.5</v>
      </c>
      <c r="S169" s="2">
        <f>SUM(Q$2:Q169)</f>
        <v>13671.083333333338</v>
      </c>
      <c r="V169" s="3">
        <f>IF($A169&gt;'Forecasting sheet'!$B$13,IF($A169&lt;'Forecasting sheet'!$B$15,IF($D169&lt;'Forecasting sheet'!$B$16+'Forecasting sheet'!$B$17,'Forecasting sheet'!$B$16+'Forecasting sheet'!$B$17,'Local weather Data'!$D169),'Local weather Data'!$D169),$D169)</f>
        <v>79</v>
      </c>
      <c r="W169" s="3">
        <f>IF($A169&gt;'Forecasting sheet'!$B$13,IF($A169&lt;'Forecasting sheet'!$B$15,IF($E169&lt;'Forecasting sheet'!$B$16,'Forecasting sheet'!$B$16,'Local weather Data'!$E169),$E169),$E169)</f>
        <v>54</v>
      </c>
      <c r="X169" s="4">
        <f>IF($V169-'Forecasting sheet'!$B$7&lt;0,0,IF($W169&gt;'Forecasting sheet'!$B$7,($V169+$W169)/2-'Forecasting sheet'!$B$7,($V169+'Forecasting sheet'!$B$7)/2-'Forecasting sheet'!$B$7))</f>
        <v>26.5</v>
      </c>
      <c r="Y169" s="2">
        <f t="shared" si="12"/>
        <v>408.98333333333335</v>
      </c>
      <c r="Z169" s="2">
        <f>SUM(X$2:X169)</f>
        <v>1903</v>
      </c>
      <c r="AA169" s="2">
        <f>SUM(Y$2:Y169)</f>
        <v>27307.941666666658</v>
      </c>
      <c r="AD169" s="3">
        <f>IF($A169&gt;'Forecasting sheet'!$B$13,IF($A169&lt;'Forecasting sheet'!$B$15,IF($D169+'Forecasting sheet'!$B$9&lt;'Forecasting sheet'!$B$16+'Forecasting sheet'!$B$17,'Forecasting sheet'!$B$16+'Forecasting sheet'!$B$17,'Local weather Data'!$D169+'Forecasting sheet'!$B$9),'Local weather Data'!$D169+'Forecasting sheet'!$B$9),$D169+'Forecasting sheet'!$B$9)</f>
        <v>84</v>
      </c>
      <c r="AE169" s="3">
        <f>IF($A169&gt;'Forecasting sheet'!$B$13,IF($A169&lt;'Forecasting sheet'!$B$15,IF($E169+'Forecasting sheet'!$B$9&lt;'Forecasting sheet'!$B$16,'Forecasting sheet'!$B$16,'Local weather Data'!$E169+'Forecasting sheet'!$B$9),$E169+'Forecasting sheet'!$B$9),$E169+'Forecasting sheet'!$B$9)</f>
        <v>59</v>
      </c>
      <c r="AF169" s="4">
        <f>IF($AD169-'Forecasting sheet'!$B$7&lt;0,0,IF($AE169&gt;'Forecasting sheet'!$B$7,($AD169+$AE169)/2-'Forecasting sheet'!$B$7,($AD169+'Forecasting sheet'!$B$7)/2-'Forecasting sheet'!$B$7))</f>
        <v>31.5</v>
      </c>
      <c r="AG169" s="2">
        <f t="shared" si="13"/>
        <v>486.15000000000003</v>
      </c>
      <c r="AH169" s="2">
        <f>SUM(AF$2:AF169)</f>
        <v>2166.5</v>
      </c>
      <c r="AI169" s="2">
        <f>SUM(AG$2:AG169)</f>
        <v>31014.125000000004</v>
      </c>
    </row>
    <row r="170" spans="1:35" x14ac:dyDescent="0.25">
      <c r="A170" s="5">
        <v>41077</v>
      </c>
      <c r="B170">
        <v>169</v>
      </c>
      <c r="C170" s="52">
        <v>15.433333333333334</v>
      </c>
      <c r="D170" s="53">
        <v>79</v>
      </c>
      <c r="E170" s="53">
        <v>54</v>
      </c>
      <c r="F170" s="4">
        <f>IF(D170-'Forecasting sheet'!$B$7&lt;0,0,IF(E170&gt;'Forecasting sheet'!$B$7,(D170+E170)/2-'Forecasting sheet'!$B$7,(D170+'Forecasting sheet'!$B$7)/2-'Forecasting sheet'!$B$7))</f>
        <v>26.5</v>
      </c>
      <c r="G170" s="2">
        <f t="shared" si="16"/>
        <v>408.98333333333335</v>
      </c>
      <c r="H170" s="2">
        <f>SUM(F$2:F170)</f>
        <v>1286.5</v>
      </c>
      <c r="I170" s="2">
        <f>SUM(G$2:G170)</f>
        <v>18834.816666666669</v>
      </c>
      <c r="K170" s="4">
        <f>IF($D170+'Forecasting sheet'!$B$9-'Forecasting sheet'!$B$7&lt;0,0,IF($E170+'Forecasting sheet'!$B$9&gt;'Forecasting sheet'!$B$7,($D170+'Forecasting sheet'!$B$9+$E170+'Forecasting sheet'!$B$9)/2-'Forecasting sheet'!$B$7,($D170+'Forecasting sheet'!$B$9+'Forecasting sheet'!$B$7)/2-'Forecasting sheet'!$B$7))</f>
        <v>31.5</v>
      </c>
      <c r="L170" s="2">
        <f t="shared" si="14"/>
        <v>486.15000000000003</v>
      </c>
      <c r="M170" s="2">
        <f>SUM(K$2:K170)</f>
        <v>1693.5</v>
      </c>
      <c r="N170" s="2">
        <f>SUM(L$2:L170)</f>
        <v>24559.433333333342</v>
      </c>
      <c r="P170" s="4">
        <f>IF($D170-'Forecasting sheet'!$B$9-'Forecasting sheet'!$B$7&lt;0,0,IF($E170-'Forecasting sheet'!$B$9&gt;'Forecasting sheet'!$B$7,($D170-'Forecasting sheet'!$B$9+$E170-'Forecasting sheet'!$B$9)/2-'Forecasting sheet'!$B$7,($D170-'Forecasting sheet'!$B$9+'Forecasting sheet'!$B$7)/2-'Forecasting sheet'!$B$7))</f>
        <v>21.5</v>
      </c>
      <c r="Q170" s="2">
        <f t="shared" si="15"/>
        <v>331.81666666666666</v>
      </c>
      <c r="R170" s="2">
        <f>SUM(P$2:P170)</f>
        <v>949</v>
      </c>
      <c r="S170" s="2">
        <f>SUM(Q$2:Q170)</f>
        <v>14002.900000000005</v>
      </c>
      <c r="V170" s="3">
        <f>IF($A170&gt;'Forecasting sheet'!$B$13,IF($A170&lt;'Forecasting sheet'!$B$15,IF($D170&lt;'Forecasting sheet'!$B$16+'Forecasting sheet'!$B$17,'Forecasting sheet'!$B$16+'Forecasting sheet'!$B$17,'Local weather Data'!$D170),'Local weather Data'!$D170),$D170)</f>
        <v>79</v>
      </c>
      <c r="W170" s="3">
        <f>IF($A170&gt;'Forecasting sheet'!$B$13,IF($A170&lt;'Forecasting sheet'!$B$15,IF($E170&lt;'Forecasting sheet'!$B$16,'Forecasting sheet'!$B$16,'Local weather Data'!$E170),$E170),$E170)</f>
        <v>54</v>
      </c>
      <c r="X170" s="4">
        <f>IF($V170-'Forecasting sheet'!$B$7&lt;0,0,IF($W170&gt;'Forecasting sheet'!$B$7,($V170+$W170)/2-'Forecasting sheet'!$B$7,($V170+'Forecasting sheet'!$B$7)/2-'Forecasting sheet'!$B$7))</f>
        <v>26.5</v>
      </c>
      <c r="Y170" s="2">
        <f t="shared" si="12"/>
        <v>408.98333333333335</v>
      </c>
      <c r="Z170" s="2">
        <f>SUM(X$2:X170)</f>
        <v>1929.5</v>
      </c>
      <c r="AA170" s="2">
        <f>SUM(Y$2:Y170)</f>
        <v>27716.924999999992</v>
      </c>
      <c r="AD170" s="3">
        <f>IF($A170&gt;'Forecasting sheet'!$B$13,IF($A170&lt;'Forecasting sheet'!$B$15,IF($D170+'Forecasting sheet'!$B$9&lt;'Forecasting sheet'!$B$16+'Forecasting sheet'!$B$17,'Forecasting sheet'!$B$16+'Forecasting sheet'!$B$17,'Local weather Data'!$D170+'Forecasting sheet'!$B$9),'Local weather Data'!$D170+'Forecasting sheet'!$B$9),$D170+'Forecasting sheet'!$B$9)</f>
        <v>84</v>
      </c>
      <c r="AE170" s="3">
        <f>IF($A170&gt;'Forecasting sheet'!$B$13,IF($A170&lt;'Forecasting sheet'!$B$15,IF($E170+'Forecasting sheet'!$B$9&lt;'Forecasting sheet'!$B$16,'Forecasting sheet'!$B$16,'Local weather Data'!$E170+'Forecasting sheet'!$B$9),$E170+'Forecasting sheet'!$B$9),$E170+'Forecasting sheet'!$B$9)</f>
        <v>59</v>
      </c>
      <c r="AF170" s="4">
        <f>IF($AD170-'Forecasting sheet'!$B$7&lt;0,0,IF($AE170&gt;'Forecasting sheet'!$B$7,($AD170+$AE170)/2-'Forecasting sheet'!$B$7,($AD170+'Forecasting sheet'!$B$7)/2-'Forecasting sheet'!$B$7))</f>
        <v>31.5</v>
      </c>
      <c r="AG170" s="2">
        <f t="shared" si="13"/>
        <v>486.15000000000003</v>
      </c>
      <c r="AH170" s="2">
        <f>SUM(AF$2:AF170)</f>
        <v>2198</v>
      </c>
      <c r="AI170" s="2">
        <f>SUM(AG$2:AG170)</f>
        <v>31500.275000000005</v>
      </c>
    </row>
    <row r="171" spans="1:35" x14ac:dyDescent="0.25">
      <c r="A171" s="5">
        <v>41078</v>
      </c>
      <c r="B171">
        <v>170</v>
      </c>
      <c r="C171" s="52">
        <v>15.45</v>
      </c>
      <c r="D171" s="53">
        <v>79</v>
      </c>
      <c r="E171" s="53">
        <v>54</v>
      </c>
      <c r="F171" s="4">
        <f>IF(D171-'Forecasting sheet'!$B$7&lt;0,0,IF(E171&gt;'Forecasting sheet'!$B$7,(D171+E171)/2-'Forecasting sheet'!$B$7,(D171+'Forecasting sheet'!$B$7)/2-'Forecasting sheet'!$B$7))</f>
        <v>26.5</v>
      </c>
      <c r="G171" s="2">
        <f t="shared" si="16"/>
        <v>409.42499999999995</v>
      </c>
      <c r="H171" s="2">
        <f>SUM(F$2:F171)</f>
        <v>1313</v>
      </c>
      <c r="I171" s="2">
        <f>SUM(G$2:G171)</f>
        <v>19244.241666666669</v>
      </c>
      <c r="K171" s="4">
        <f>IF($D171+'Forecasting sheet'!$B$9-'Forecasting sheet'!$B$7&lt;0,0,IF($E171+'Forecasting sheet'!$B$9&gt;'Forecasting sheet'!$B$7,($D171+'Forecasting sheet'!$B$9+$E171+'Forecasting sheet'!$B$9)/2-'Forecasting sheet'!$B$7,($D171+'Forecasting sheet'!$B$9+'Forecasting sheet'!$B$7)/2-'Forecasting sheet'!$B$7))</f>
        <v>31.5</v>
      </c>
      <c r="L171" s="2">
        <f t="shared" si="14"/>
        <v>486.67499999999995</v>
      </c>
      <c r="M171" s="2">
        <f>SUM(K$2:K171)</f>
        <v>1725</v>
      </c>
      <c r="N171" s="2">
        <f>SUM(L$2:L171)</f>
        <v>25046.108333333341</v>
      </c>
      <c r="P171" s="4">
        <f>IF($D171-'Forecasting sheet'!$B$9-'Forecasting sheet'!$B$7&lt;0,0,IF($E171-'Forecasting sheet'!$B$9&gt;'Forecasting sheet'!$B$7,($D171-'Forecasting sheet'!$B$9+$E171-'Forecasting sheet'!$B$9)/2-'Forecasting sheet'!$B$7,($D171-'Forecasting sheet'!$B$9+'Forecasting sheet'!$B$7)/2-'Forecasting sheet'!$B$7))</f>
        <v>21.5</v>
      </c>
      <c r="Q171" s="2">
        <f t="shared" si="15"/>
        <v>332.17500000000001</v>
      </c>
      <c r="R171" s="2">
        <f>SUM(P$2:P171)</f>
        <v>970.5</v>
      </c>
      <c r="S171" s="2">
        <f>SUM(Q$2:Q171)</f>
        <v>14335.075000000004</v>
      </c>
      <c r="V171" s="3">
        <f>IF($A171&gt;'Forecasting sheet'!$B$13,IF($A171&lt;'Forecasting sheet'!$B$15,IF($D171&lt;'Forecasting sheet'!$B$16+'Forecasting sheet'!$B$17,'Forecasting sheet'!$B$16+'Forecasting sheet'!$B$17,'Local weather Data'!$D171),'Local weather Data'!$D171),$D171)</f>
        <v>79</v>
      </c>
      <c r="W171" s="3">
        <f>IF($A171&gt;'Forecasting sheet'!$B$13,IF($A171&lt;'Forecasting sheet'!$B$15,IF($E171&lt;'Forecasting sheet'!$B$16,'Forecasting sheet'!$B$16,'Local weather Data'!$E171),$E171),$E171)</f>
        <v>54</v>
      </c>
      <c r="X171" s="4">
        <f>IF($V171-'Forecasting sheet'!$B$7&lt;0,0,IF($W171&gt;'Forecasting sheet'!$B$7,($V171+$W171)/2-'Forecasting sheet'!$B$7,($V171+'Forecasting sheet'!$B$7)/2-'Forecasting sheet'!$B$7))</f>
        <v>26.5</v>
      </c>
      <c r="Y171" s="2">
        <f t="shared" si="12"/>
        <v>409.42499999999995</v>
      </c>
      <c r="Z171" s="2">
        <f>SUM(X$2:X171)</f>
        <v>1956</v>
      </c>
      <c r="AA171" s="2">
        <f>SUM(Y$2:Y171)</f>
        <v>28126.349999999991</v>
      </c>
      <c r="AD171" s="3">
        <f>IF($A171&gt;'Forecasting sheet'!$B$13,IF($A171&lt;'Forecasting sheet'!$B$15,IF($D171+'Forecasting sheet'!$B$9&lt;'Forecasting sheet'!$B$16+'Forecasting sheet'!$B$17,'Forecasting sheet'!$B$16+'Forecasting sheet'!$B$17,'Local weather Data'!$D171+'Forecasting sheet'!$B$9),'Local weather Data'!$D171+'Forecasting sheet'!$B$9),$D171+'Forecasting sheet'!$B$9)</f>
        <v>84</v>
      </c>
      <c r="AE171" s="3">
        <f>IF($A171&gt;'Forecasting sheet'!$B$13,IF($A171&lt;'Forecasting sheet'!$B$15,IF($E171+'Forecasting sheet'!$B$9&lt;'Forecasting sheet'!$B$16,'Forecasting sheet'!$B$16,'Local weather Data'!$E171+'Forecasting sheet'!$B$9),$E171+'Forecasting sheet'!$B$9),$E171+'Forecasting sheet'!$B$9)</f>
        <v>59</v>
      </c>
      <c r="AF171" s="4">
        <f>IF($AD171-'Forecasting sheet'!$B$7&lt;0,0,IF($AE171&gt;'Forecasting sheet'!$B$7,($AD171+$AE171)/2-'Forecasting sheet'!$B$7,($AD171+'Forecasting sheet'!$B$7)/2-'Forecasting sheet'!$B$7))</f>
        <v>31.5</v>
      </c>
      <c r="AG171" s="2">
        <f t="shared" si="13"/>
        <v>486.67499999999995</v>
      </c>
      <c r="AH171" s="2">
        <f>SUM(AF$2:AF171)</f>
        <v>2229.5</v>
      </c>
      <c r="AI171" s="2">
        <f>SUM(AG$2:AG171)</f>
        <v>31986.950000000004</v>
      </c>
    </row>
    <row r="172" spans="1:35" x14ac:dyDescent="0.25">
      <c r="A172" s="5">
        <v>41079</v>
      </c>
      <c r="B172">
        <v>171</v>
      </c>
      <c r="C172" s="52">
        <v>15.45</v>
      </c>
      <c r="D172" s="53">
        <v>79</v>
      </c>
      <c r="E172" s="53">
        <v>55</v>
      </c>
      <c r="F172" s="4">
        <f>IF(D172-'Forecasting sheet'!$B$7&lt;0,0,IF(E172&gt;'Forecasting sheet'!$B$7,(D172+E172)/2-'Forecasting sheet'!$B$7,(D172+'Forecasting sheet'!$B$7)/2-'Forecasting sheet'!$B$7))</f>
        <v>27</v>
      </c>
      <c r="G172" s="2">
        <f t="shared" si="16"/>
        <v>417.15</v>
      </c>
      <c r="H172" s="2">
        <f>SUM(F$2:F172)</f>
        <v>1340</v>
      </c>
      <c r="I172" s="2">
        <f>SUM(G$2:G172)</f>
        <v>19661.39166666667</v>
      </c>
      <c r="K172" s="4">
        <f>IF($D172+'Forecasting sheet'!$B$9-'Forecasting sheet'!$B$7&lt;0,0,IF($E172+'Forecasting sheet'!$B$9&gt;'Forecasting sheet'!$B$7,($D172+'Forecasting sheet'!$B$9+$E172+'Forecasting sheet'!$B$9)/2-'Forecasting sheet'!$B$7,($D172+'Forecasting sheet'!$B$9+'Forecasting sheet'!$B$7)/2-'Forecasting sheet'!$B$7))</f>
        <v>32</v>
      </c>
      <c r="L172" s="2">
        <f t="shared" si="14"/>
        <v>494.4</v>
      </c>
      <c r="M172" s="2">
        <f>SUM(K$2:K172)</f>
        <v>1757</v>
      </c>
      <c r="N172" s="2">
        <f>SUM(L$2:L172)</f>
        <v>25540.508333333342</v>
      </c>
      <c r="P172" s="4">
        <f>IF($D172-'Forecasting sheet'!$B$9-'Forecasting sheet'!$B$7&lt;0,0,IF($E172-'Forecasting sheet'!$B$9&gt;'Forecasting sheet'!$B$7,($D172-'Forecasting sheet'!$B$9+$E172-'Forecasting sheet'!$B$9)/2-'Forecasting sheet'!$B$7,($D172-'Forecasting sheet'!$B$9+'Forecasting sheet'!$B$7)/2-'Forecasting sheet'!$B$7))</f>
        <v>22</v>
      </c>
      <c r="Q172" s="2">
        <f t="shared" si="15"/>
        <v>339.9</v>
      </c>
      <c r="R172" s="2">
        <f>SUM(P$2:P172)</f>
        <v>992.5</v>
      </c>
      <c r="S172" s="2">
        <f>SUM(Q$2:Q172)</f>
        <v>14674.975000000004</v>
      </c>
      <c r="V172" s="3">
        <f>IF($A172&gt;'Forecasting sheet'!$B$13,IF($A172&lt;'Forecasting sheet'!$B$15,IF($D172&lt;'Forecasting sheet'!$B$16+'Forecasting sheet'!$B$17,'Forecasting sheet'!$B$16+'Forecasting sheet'!$B$17,'Local weather Data'!$D172),'Local weather Data'!$D172),$D172)</f>
        <v>79</v>
      </c>
      <c r="W172" s="3">
        <f>IF($A172&gt;'Forecasting sheet'!$B$13,IF($A172&lt;'Forecasting sheet'!$B$15,IF($E172&lt;'Forecasting sheet'!$B$16,'Forecasting sheet'!$B$16,'Local weather Data'!$E172),$E172),$E172)</f>
        <v>55</v>
      </c>
      <c r="X172" s="4">
        <f>IF($V172-'Forecasting sheet'!$B$7&lt;0,0,IF($W172&gt;'Forecasting sheet'!$B$7,($V172+$W172)/2-'Forecasting sheet'!$B$7,($V172+'Forecasting sheet'!$B$7)/2-'Forecasting sheet'!$B$7))</f>
        <v>27</v>
      </c>
      <c r="Y172" s="2">
        <f t="shared" si="12"/>
        <v>417.15</v>
      </c>
      <c r="Z172" s="2">
        <f>SUM(X$2:X172)</f>
        <v>1983</v>
      </c>
      <c r="AA172" s="2">
        <f>SUM(Y$2:Y172)</f>
        <v>28543.499999999993</v>
      </c>
      <c r="AD172" s="3">
        <f>IF($A172&gt;'Forecasting sheet'!$B$13,IF($A172&lt;'Forecasting sheet'!$B$15,IF($D172+'Forecasting sheet'!$B$9&lt;'Forecasting sheet'!$B$16+'Forecasting sheet'!$B$17,'Forecasting sheet'!$B$16+'Forecasting sheet'!$B$17,'Local weather Data'!$D172+'Forecasting sheet'!$B$9),'Local weather Data'!$D172+'Forecasting sheet'!$B$9),$D172+'Forecasting sheet'!$B$9)</f>
        <v>84</v>
      </c>
      <c r="AE172" s="3">
        <f>IF($A172&gt;'Forecasting sheet'!$B$13,IF($A172&lt;'Forecasting sheet'!$B$15,IF($E172+'Forecasting sheet'!$B$9&lt;'Forecasting sheet'!$B$16,'Forecasting sheet'!$B$16,'Local weather Data'!$E172+'Forecasting sheet'!$B$9),$E172+'Forecasting sheet'!$B$9),$E172+'Forecasting sheet'!$B$9)</f>
        <v>60</v>
      </c>
      <c r="AF172" s="4">
        <f>IF($AD172-'Forecasting sheet'!$B$7&lt;0,0,IF($AE172&gt;'Forecasting sheet'!$B$7,($AD172+$AE172)/2-'Forecasting sheet'!$B$7,($AD172+'Forecasting sheet'!$B$7)/2-'Forecasting sheet'!$B$7))</f>
        <v>32</v>
      </c>
      <c r="AG172" s="2">
        <f t="shared" si="13"/>
        <v>494.4</v>
      </c>
      <c r="AH172" s="2">
        <f>SUM(AF$2:AF172)</f>
        <v>2261.5</v>
      </c>
      <c r="AI172" s="2">
        <f>SUM(AG$2:AG172)</f>
        <v>32481.350000000006</v>
      </c>
    </row>
    <row r="173" spans="1:35" x14ac:dyDescent="0.25">
      <c r="A173" s="5">
        <v>41080</v>
      </c>
      <c r="B173">
        <v>172</v>
      </c>
      <c r="C173" s="52">
        <v>15.433333333333332</v>
      </c>
      <c r="D173" s="53">
        <v>80</v>
      </c>
      <c r="E173" s="53">
        <v>55</v>
      </c>
      <c r="F173" s="4">
        <f>IF(D173-'Forecasting sheet'!$B$7&lt;0,0,IF(E173&gt;'Forecasting sheet'!$B$7,(D173+E173)/2-'Forecasting sheet'!$B$7,(D173+'Forecasting sheet'!$B$7)/2-'Forecasting sheet'!$B$7))</f>
        <v>27.5</v>
      </c>
      <c r="G173" s="2">
        <f t="shared" si="16"/>
        <v>424.41666666666663</v>
      </c>
      <c r="H173" s="2">
        <f>SUM(F$2:F173)</f>
        <v>1367.5</v>
      </c>
      <c r="I173" s="2">
        <f>SUM(G$2:G173)</f>
        <v>20085.808333333338</v>
      </c>
      <c r="K173" s="4">
        <f>IF($D173+'Forecasting sheet'!$B$9-'Forecasting sheet'!$B$7&lt;0,0,IF($E173+'Forecasting sheet'!$B$9&gt;'Forecasting sheet'!$B$7,($D173+'Forecasting sheet'!$B$9+$E173+'Forecasting sheet'!$B$9)/2-'Forecasting sheet'!$B$7,($D173+'Forecasting sheet'!$B$9+'Forecasting sheet'!$B$7)/2-'Forecasting sheet'!$B$7))</f>
        <v>32.5</v>
      </c>
      <c r="L173" s="2">
        <f t="shared" si="14"/>
        <v>501.58333333333326</v>
      </c>
      <c r="M173" s="2">
        <f>SUM(K$2:K173)</f>
        <v>1789.5</v>
      </c>
      <c r="N173" s="2">
        <f>SUM(L$2:L173)</f>
        <v>26042.091666666674</v>
      </c>
      <c r="P173" s="4">
        <f>IF($D173-'Forecasting sheet'!$B$9-'Forecasting sheet'!$B$7&lt;0,0,IF($E173-'Forecasting sheet'!$B$9&gt;'Forecasting sheet'!$B$7,($D173-'Forecasting sheet'!$B$9+$E173-'Forecasting sheet'!$B$9)/2-'Forecasting sheet'!$B$7,($D173-'Forecasting sheet'!$B$9+'Forecasting sheet'!$B$7)/2-'Forecasting sheet'!$B$7))</f>
        <v>22.5</v>
      </c>
      <c r="Q173" s="2">
        <f t="shared" si="15"/>
        <v>347.24999999999994</v>
      </c>
      <c r="R173" s="2">
        <f>SUM(P$2:P173)</f>
        <v>1015</v>
      </c>
      <c r="S173" s="2">
        <f>SUM(Q$2:Q173)</f>
        <v>15022.225000000004</v>
      </c>
      <c r="V173" s="3">
        <f>IF($A173&gt;'Forecasting sheet'!$B$13,IF($A173&lt;'Forecasting sheet'!$B$15,IF($D173&lt;'Forecasting sheet'!$B$16+'Forecasting sheet'!$B$17,'Forecasting sheet'!$B$16+'Forecasting sheet'!$B$17,'Local weather Data'!$D173),'Local weather Data'!$D173),$D173)</f>
        <v>80</v>
      </c>
      <c r="W173" s="3">
        <f>IF($A173&gt;'Forecasting sheet'!$B$13,IF($A173&lt;'Forecasting sheet'!$B$15,IF($E173&lt;'Forecasting sheet'!$B$16,'Forecasting sheet'!$B$16,'Local weather Data'!$E173),$E173),$E173)</f>
        <v>55</v>
      </c>
      <c r="X173" s="4">
        <f>IF($V173-'Forecasting sheet'!$B$7&lt;0,0,IF($W173&gt;'Forecasting sheet'!$B$7,($V173+$W173)/2-'Forecasting sheet'!$B$7,($V173+'Forecasting sheet'!$B$7)/2-'Forecasting sheet'!$B$7))</f>
        <v>27.5</v>
      </c>
      <c r="Y173" s="2">
        <f t="shared" si="12"/>
        <v>424.41666666666663</v>
      </c>
      <c r="Z173" s="2">
        <f>SUM(X$2:X173)</f>
        <v>2010.5</v>
      </c>
      <c r="AA173" s="2">
        <f>SUM(Y$2:Y173)</f>
        <v>28967.916666666661</v>
      </c>
      <c r="AD173" s="3">
        <f>IF($A173&gt;'Forecasting sheet'!$B$13,IF($A173&lt;'Forecasting sheet'!$B$15,IF($D173+'Forecasting sheet'!$B$9&lt;'Forecasting sheet'!$B$16+'Forecasting sheet'!$B$17,'Forecasting sheet'!$B$16+'Forecasting sheet'!$B$17,'Local weather Data'!$D173+'Forecasting sheet'!$B$9),'Local weather Data'!$D173+'Forecasting sheet'!$B$9),$D173+'Forecasting sheet'!$B$9)</f>
        <v>85</v>
      </c>
      <c r="AE173" s="3">
        <f>IF($A173&gt;'Forecasting sheet'!$B$13,IF($A173&lt;'Forecasting sheet'!$B$15,IF($E173+'Forecasting sheet'!$B$9&lt;'Forecasting sheet'!$B$16,'Forecasting sheet'!$B$16,'Local weather Data'!$E173+'Forecasting sheet'!$B$9),$E173+'Forecasting sheet'!$B$9),$E173+'Forecasting sheet'!$B$9)</f>
        <v>60</v>
      </c>
      <c r="AF173" s="4">
        <f>IF($AD173-'Forecasting sheet'!$B$7&lt;0,0,IF($AE173&gt;'Forecasting sheet'!$B$7,($AD173+$AE173)/2-'Forecasting sheet'!$B$7,($AD173+'Forecasting sheet'!$B$7)/2-'Forecasting sheet'!$B$7))</f>
        <v>32.5</v>
      </c>
      <c r="AG173" s="2">
        <f t="shared" si="13"/>
        <v>501.58333333333326</v>
      </c>
      <c r="AH173" s="2">
        <f>SUM(AF$2:AF173)</f>
        <v>2294</v>
      </c>
      <c r="AI173" s="2">
        <f>SUM(AG$2:AG173)</f>
        <v>32982.933333333342</v>
      </c>
    </row>
    <row r="174" spans="1:35" x14ac:dyDescent="0.25">
      <c r="A174" s="5">
        <v>41081</v>
      </c>
      <c r="B174">
        <v>173</v>
      </c>
      <c r="C174" s="52">
        <v>15.433333333333332</v>
      </c>
      <c r="D174" s="53">
        <v>80</v>
      </c>
      <c r="E174" s="53">
        <v>55</v>
      </c>
      <c r="F174" s="4">
        <f>IF(D174-'Forecasting sheet'!$B$7&lt;0,0,IF(E174&gt;'Forecasting sheet'!$B$7,(D174+E174)/2-'Forecasting sheet'!$B$7,(D174+'Forecasting sheet'!$B$7)/2-'Forecasting sheet'!$B$7))</f>
        <v>27.5</v>
      </c>
      <c r="G174" s="2">
        <f t="shared" si="16"/>
        <v>424.41666666666663</v>
      </c>
      <c r="H174" s="2">
        <f>SUM(F$2:F174)</f>
        <v>1395</v>
      </c>
      <c r="I174" s="2">
        <f>SUM(G$2:G174)</f>
        <v>20510.225000000006</v>
      </c>
      <c r="K174" s="4">
        <f>IF($D174+'Forecasting sheet'!$B$9-'Forecasting sheet'!$B$7&lt;0,0,IF($E174+'Forecasting sheet'!$B$9&gt;'Forecasting sheet'!$B$7,($D174+'Forecasting sheet'!$B$9+$E174+'Forecasting sheet'!$B$9)/2-'Forecasting sheet'!$B$7,($D174+'Forecasting sheet'!$B$9+'Forecasting sheet'!$B$7)/2-'Forecasting sheet'!$B$7))</f>
        <v>32.5</v>
      </c>
      <c r="L174" s="2">
        <f t="shared" si="14"/>
        <v>501.58333333333326</v>
      </c>
      <c r="M174" s="2">
        <f>SUM(K$2:K174)</f>
        <v>1822</v>
      </c>
      <c r="N174" s="2">
        <f>SUM(L$2:L174)</f>
        <v>26543.675000000007</v>
      </c>
      <c r="P174" s="4">
        <f>IF($D174-'Forecasting sheet'!$B$9-'Forecasting sheet'!$B$7&lt;0,0,IF($E174-'Forecasting sheet'!$B$9&gt;'Forecasting sheet'!$B$7,($D174-'Forecasting sheet'!$B$9+$E174-'Forecasting sheet'!$B$9)/2-'Forecasting sheet'!$B$7,($D174-'Forecasting sheet'!$B$9+'Forecasting sheet'!$B$7)/2-'Forecasting sheet'!$B$7))</f>
        <v>22.5</v>
      </c>
      <c r="Q174" s="2">
        <f t="shared" si="15"/>
        <v>347.24999999999994</v>
      </c>
      <c r="R174" s="2">
        <f>SUM(P$2:P174)</f>
        <v>1037.5</v>
      </c>
      <c r="S174" s="2">
        <f>SUM(Q$2:Q174)</f>
        <v>15369.475000000004</v>
      </c>
      <c r="V174" s="3">
        <f>IF($A174&gt;'Forecasting sheet'!$B$13,IF($A174&lt;'Forecasting sheet'!$B$15,IF($D174&lt;'Forecasting sheet'!$B$16+'Forecasting sheet'!$B$17,'Forecasting sheet'!$B$16+'Forecasting sheet'!$B$17,'Local weather Data'!$D174),'Local weather Data'!$D174),$D174)</f>
        <v>80</v>
      </c>
      <c r="W174" s="3">
        <f>IF($A174&gt;'Forecasting sheet'!$B$13,IF($A174&lt;'Forecasting sheet'!$B$15,IF($E174&lt;'Forecasting sheet'!$B$16,'Forecasting sheet'!$B$16,'Local weather Data'!$E174),$E174),$E174)</f>
        <v>55</v>
      </c>
      <c r="X174" s="4">
        <f>IF($V174-'Forecasting sheet'!$B$7&lt;0,0,IF($W174&gt;'Forecasting sheet'!$B$7,($V174+$W174)/2-'Forecasting sheet'!$B$7,($V174+'Forecasting sheet'!$B$7)/2-'Forecasting sheet'!$B$7))</f>
        <v>27.5</v>
      </c>
      <c r="Y174" s="2">
        <f t="shared" si="12"/>
        <v>424.41666666666663</v>
      </c>
      <c r="Z174" s="2">
        <f>SUM(X$2:X174)</f>
        <v>2038</v>
      </c>
      <c r="AA174" s="2">
        <f>SUM(Y$2:Y174)</f>
        <v>29392.333333333328</v>
      </c>
      <c r="AD174" s="3">
        <f>IF($A174&gt;'Forecasting sheet'!$B$13,IF($A174&lt;'Forecasting sheet'!$B$15,IF($D174+'Forecasting sheet'!$B$9&lt;'Forecasting sheet'!$B$16+'Forecasting sheet'!$B$17,'Forecasting sheet'!$B$16+'Forecasting sheet'!$B$17,'Local weather Data'!$D174+'Forecasting sheet'!$B$9),'Local weather Data'!$D174+'Forecasting sheet'!$B$9),$D174+'Forecasting sheet'!$B$9)</f>
        <v>85</v>
      </c>
      <c r="AE174" s="3">
        <f>IF($A174&gt;'Forecasting sheet'!$B$13,IF($A174&lt;'Forecasting sheet'!$B$15,IF($E174+'Forecasting sheet'!$B$9&lt;'Forecasting sheet'!$B$16,'Forecasting sheet'!$B$16,'Local weather Data'!$E174+'Forecasting sheet'!$B$9),$E174+'Forecasting sheet'!$B$9),$E174+'Forecasting sheet'!$B$9)</f>
        <v>60</v>
      </c>
      <c r="AF174" s="4">
        <f>IF($AD174-'Forecasting sheet'!$B$7&lt;0,0,IF($AE174&gt;'Forecasting sheet'!$B$7,($AD174+$AE174)/2-'Forecasting sheet'!$B$7,($AD174+'Forecasting sheet'!$B$7)/2-'Forecasting sheet'!$B$7))</f>
        <v>32.5</v>
      </c>
      <c r="AG174" s="2">
        <f t="shared" si="13"/>
        <v>501.58333333333326</v>
      </c>
      <c r="AH174" s="2">
        <f>SUM(AF$2:AF174)</f>
        <v>2326.5</v>
      </c>
      <c r="AI174" s="2">
        <f>SUM(AG$2:AG174)</f>
        <v>33484.516666666677</v>
      </c>
    </row>
    <row r="175" spans="1:35" x14ac:dyDescent="0.25">
      <c r="A175" s="5">
        <v>41082</v>
      </c>
      <c r="B175">
        <v>174</v>
      </c>
      <c r="C175" s="52">
        <v>15.433333333333332</v>
      </c>
      <c r="D175" s="53">
        <v>80</v>
      </c>
      <c r="E175" s="53">
        <v>55</v>
      </c>
      <c r="F175" s="4">
        <f>IF(D175-'Forecasting sheet'!$B$7&lt;0,0,IF(E175&gt;'Forecasting sheet'!$B$7,(D175+E175)/2-'Forecasting sheet'!$B$7,(D175+'Forecasting sheet'!$B$7)/2-'Forecasting sheet'!$B$7))</f>
        <v>27.5</v>
      </c>
      <c r="G175" s="2">
        <f t="shared" si="16"/>
        <v>424.41666666666663</v>
      </c>
      <c r="H175" s="2">
        <f>SUM(F$2:F175)</f>
        <v>1422.5</v>
      </c>
      <c r="I175" s="2">
        <f>SUM(G$2:G175)</f>
        <v>20934.641666666674</v>
      </c>
      <c r="K175" s="4">
        <f>IF($D175+'Forecasting sheet'!$B$9-'Forecasting sheet'!$B$7&lt;0,0,IF($E175+'Forecasting sheet'!$B$9&gt;'Forecasting sheet'!$B$7,($D175+'Forecasting sheet'!$B$9+$E175+'Forecasting sheet'!$B$9)/2-'Forecasting sheet'!$B$7,($D175+'Forecasting sheet'!$B$9+'Forecasting sheet'!$B$7)/2-'Forecasting sheet'!$B$7))</f>
        <v>32.5</v>
      </c>
      <c r="L175" s="2">
        <f t="shared" si="14"/>
        <v>501.58333333333326</v>
      </c>
      <c r="M175" s="2">
        <f>SUM(K$2:K175)</f>
        <v>1854.5</v>
      </c>
      <c r="N175" s="2">
        <f>SUM(L$2:L175)</f>
        <v>27045.258333333339</v>
      </c>
      <c r="P175" s="4">
        <f>IF($D175-'Forecasting sheet'!$B$9-'Forecasting sheet'!$B$7&lt;0,0,IF($E175-'Forecasting sheet'!$B$9&gt;'Forecasting sheet'!$B$7,($D175-'Forecasting sheet'!$B$9+$E175-'Forecasting sheet'!$B$9)/2-'Forecasting sheet'!$B$7,($D175-'Forecasting sheet'!$B$9+'Forecasting sheet'!$B$7)/2-'Forecasting sheet'!$B$7))</f>
        <v>22.5</v>
      </c>
      <c r="Q175" s="2">
        <f t="shared" si="15"/>
        <v>347.24999999999994</v>
      </c>
      <c r="R175" s="2">
        <f>SUM(P$2:P175)</f>
        <v>1060</v>
      </c>
      <c r="S175" s="2">
        <f>SUM(Q$2:Q175)</f>
        <v>15716.725000000004</v>
      </c>
      <c r="V175" s="3">
        <f>IF($A175&gt;'Forecasting sheet'!$B$13,IF($A175&lt;'Forecasting sheet'!$B$15,IF($D175&lt;'Forecasting sheet'!$B$16+'Forecasting sheet'!$B$17,'Forecasting sheet'!$B$16+'Forecasting sheet'!$B$17,'Local weather Data'!$D175),'Local weather Data'!$D175),$D175)</f>
        <v>80</v>
      </c>
      <c r="W175" s="3">
        <f>IF($A175&gt;'Forecasting sheet'!$B$13,IF($A175&lt;'Forecasting sheet'!$B$15,IF($E175&lt;'Forecasting sheet'!$B$16,'Forecasting sheet'!$B$16,'Local weather Data'!$E175),$E175),$E175)</f>
        <v>55</v>
      </c>
      <c r="X175" s="4">
        <f>IF($V175-'Forecasting sheet'!$B$7&lt;0,0,IF($W175&gt;'Forecasting sheet'!$B$7,($V175+$W175)/2-'Forecasting sheet'!$B$7,($V175+'Forecasting sheet'!$B$7)/2-'Forecasting sheet'!$B$7))</f>
        <v>27.5</v>
      </c>
      <c r="Y175" s="2">
        <f t="shared" si="12"/>
        <v>424.41666666666663</v>
      </c>
      <c r="Z175" s="2">
        <f>SUM(X$2:X175)</f>
        <v>2065.5</v>
      </c>
      <c r="AA175" s="2">
        <f>SUM(Y$2:Y175)</f>
        <v>29816.749999999996</v>
      </c>
      <c r="AD175" s="3">
        <f>IF($A175&gt;'Forecasting sheet'!$B$13,IF($A175&lt;'Forecasting sheet'!$B$15,IF($D175+'Forecasting sheet'!$B$9&lt;'Forecasting sheet'!$B$16+'Forecasting sheet'!$B$17,'Forecasting sheet'!$B$16+'Forecasting sheet'!$B$17,'Local weather Data'!$D175+'Forecasting sheet'!$B$9),'Local weather Data'!$D175+'Forecasting sheet'!$B$9),$D175+'Forecasting sheet'!$B$9)</f>
        <v>85</v>
      </c>
      <c r="AE175" s="3">
        <f>IF($A175&gt;'Forecasting sheet'!$B$13,IF($A175&lt;'Forecasting sheet'!$B$15,IF($E175+'Forecasting sheet'!$B$9&lt;'Forecasting sheet'!$B$16,'Forecasting sheet'!$B$16,'Local weather Data'!$E175+'Forecasting sheet'!$B$9),$E175+'Forecasting sheet'!$B$9),$E175+'Forecasting sheet'!$B$9)</f>
        <v>60</v>
      </c>
      <c r="AF175" s="4">
        <f>IF($AD175-'Forecasting sheet'!$B$7&lt;0,0,IF($AE175&gt;'Forecasting sheet'!$B$7,($AD175+$AE175)/2-'Forecasting sheet'!$B$7,($AD175+'Forecasting sheet'!$B$7)/2-'Forecasting sheet'!$B$7))</f>
        <v>32.5</v>
      </c>
      <c r="AG175" s="2">
        <f t="shared" si="13"/>
        <v>501.58333333333326</v>
      </c>
      <c r="AH175" s="2">
        <f>SUM(AF$2:AF175)</f>
        <v>2359</v>
      </c>
      <c r="AI175" s="2">
        <f>SUM(AG$2:AG175)</f>
        <v>33986.100000000013</v>
      </c>
    </row>
    <row r="176" spans="1:35" x14ac:dyDescent="0.25">
      <c r="A176" s="5">
        <v>41083</v>
      </c>
      <c r="B176">
        <v>175</v>
      </c>
      <c r="C176" s="52">
        <v>15.433333333333332</v>
      </c>
      <c r="D176" s="53">
        <v>80</v>
      </c>
      <c r="E176" s="53">
        <v>56</v>
      </c>
      <c r="F176" s="4">
        <f>IF(D176-'Forecasting sheet'!$B$7&lt;0,0,IF(E176&gt;'Forecasting sheet'!$B$7,(D176+E176)/2-'Forecasting sheet'!$B$7,(D176+'Forecasting sheet'!$B$7)/2-'Forecasting sheet'!$B$7))</f>
        <v>28</v>
      </c>
      <c r="G176" s="2">
        <f t="shared" si="16"/>
        <v>432.13333333333327</v>
      </c>
      <c r="H176" s="2">
        <f>SUM(F$2:F176)</f>
        <v>1450.5</v>
      </c>
      <c r="I176" s="2">
        <f>SUM(G$2:G176)</f>
        <v>21366.775000000009</v>
      </c>
      <c r="K176" s="4">
        <f>IF($D176+'Forecasting sheet'!$B$9-'Forecasting sheet'!$B$7&lt;0,0,IF($E176+'Forecasting sheet'!$B$9&gt;'Forecasting sheet'!$B$7,($D176+'Forecasting sheet'!$B$9+$E176+'Forecasting sheet'!$B$9)/2-'Forecasting sheet'!$B$7,($D176+'Forecasting sheet'!$B$9+'Forecasting sheet'!$B$7)/2-'Forecasting sheet'!$B$7))</f>
        <v>33</v>
      </c>
      <c r="L176" s="2">
        <f t="shared" si="14"/>
        <v>509.29999999999995</v>
      </c>
      <c r="M176" s="2">
        <f>SUM(K$2:K176)</f>
        <v>1887.5</v>
      </c>
      <c r="N176" s="2">
        <f>SUM(L$2:L176)</f>
        <v>27554.558333333338</v>
      </c>
      <c r="P176" s="4">
        <f>IF($D176-'Forecasting sheet'!$B$9-'Forecasting sheet'!$B$7&lt;0,0,IF($E176-'Forecasting sheet'!$B$9&gt;'Forecasting sheet'!$B$7,($D176-'Forecasting sheet'!$B$9+$E176-'Forecasting sheet'!$B$9)/2-'Forecasting sheet'!$B$7,($D176-'Forecasting sheet'!$B$9+'Forecasting sheet'!$B$7)/2-'Forecasting sheet'!$B$7))</f>
        <v>23</v>
      </c>
      <c r="Q176" s="2">
        <f t="shared" si="15"/>
        <v>354.96666666666664</v>
      </c>
      <c r="R176" s="2">
        <f>SUM(P$2:P176)</f>
        <v>1083</v>
      </c>
      <c r="S176" s="2">
        <f>SUM(Q$2:Q176)</f>
        <v>16071.691666666671</v>
      </c>
      <c r="V176" s="3">
        <f>IF($A176&gt;'Forecasting sheet'!$B$13,IF($A176&lt;'Forecasting sheet'!$B$15,IF($D176&lt;'Forecasting sheet'!$B$16+'Forecasting sheet'!$B$17,'Forecasting sheet'!$B$16+'Forecasting sheet'!$B$17,'Local weather Data'!$D176),'Local weather Data'!$D176),$D176)</f>
        <v>80</v>
      </c>
      <c r="W176" s="3">
        <f>IF($A176&gt;'Forecasting sheet'!$B$13,IF($A176&lt;'Forecasting sheet'!$B$15,IF($E176&lt;'Forecasting sheet'!$B$16,'Forecasting sheet'!$B$16,'Local weather Data'!$E176),$E176),$E176)</f>
        <v>56</v>
      </c>
      <c r="X176" s="4">
        <f>IF($V176-'Forecasting sheet'!$B$7&lt;0,0,IF($W176&gt;'Forecasting sheet'!$B$7,($V176+$W176)/2-'Forecasting sheet'!$B$7,($V176+'Forecasting sheet'!$B$7)/2-'Forecasting sheet'!$B$7))</f>
        <v>28</v>
      </c>
      <c r="Y176" s="2">
        <f t="shared" si="12"/>
        <v>432.13333333333327</v>
      </c>
      <c r="Z176" s="2">
        <f>SUM(X$2:X176)</f>
        <v>2093.5</v>
      </c>
      <c r="AA176" s="2">
        <f>SUM(Y$2:Y176)</f>
        <v>30248.883333333331</v>
      </c>
      <c r="AD176" s="3">
        <f>IF($A176&gt;'Forecasting sheet'!$B$13,IF($A176&lt;'Forecasting sheet'!$B$15,IF($D176+'Forecasting sheet'!$B$9&lt;'Forecasting sheet'!$B$16+'Forecasting sheet'!$B$17,'Forecasting sheet'!$B$16+'Forecasting sheet'!$B$17,'Local weather Data'!$D176+'Forecasting sheet'!$B$9),'Local weather Data'!$D176+'Forecasting sheet'!$B$9),$D176+'Forecasting sheet'!$B$9)</f>
        <v>85</v>
      </c>
      <c r="AE176" s="3">
        <f>IF($A176&gt;'Forecasting sheet'!$B$13,IF($A176&lt;'Forecasting sheet'!$B$15,IF($E176+'Forecasting sheet'!$B$9&lt;'Forecasting sheet'!$B$16,'Forecasting sheet'!$B$16,'Local weather Data'!$E176+'Forecasting sheet'!$B$9),$E176+'Forecasting sheet'!$B$9),$E176+'Forecasting sheet'!$B$9)</f>
        <v>61</v>
      </c>
      <c r="AF176" s="4">
        <f>IF($AD176-'Forecasting sheet'!$B$7&lt;0,0,IF($AE176&gt;'Forecasting sheet'!$B$7,($AD176+$AE176)/2-'Forecasting sheet'!$B$7,($AD176+'Forecasting sheet'!$B$7)/2-'Forecasting sheet'!$B$7))</f>
        <v>33</v>
      </c>
      <c r="AG176" s="2">
        <f t="shared" si="13"/>
        <v>509.29999999999995</v>
      </c>
      <c r="AH176" s="2">
        <f>SUM(AF$2:AF176)</f>
        <v>2392</v>
      </c>
      <c r="AI176" s="2">
        <f>SUM(AG$2:AG176)</f>
        <v>34495.400000000016</v>
      </c>
    </row>
    <row r="177" spans="1:35" x14ac:dyDescent="0.25">
      <c r="A177" s="5">
        <v>41084</v>
      </c>
      <c r="B177">
        <v>176</v>
      </c>
      <c r="C177" s="52">
        <v>15.416666666666664</v>
      </c>
      <c r="D177" s="53">
        <v>80</v>
      </c>
      <c r="E177" s="53">
        <v>56</v>
      </c>
      <c r="F177" s="4">
        <f>IF(D177-'Forecasting sheet'!$B$7&lt;0,0,IF(E177&gt;'Forecasting sheet'!$B$7,(D177+E177)/2-'Forecasting sheet'!$B$7,(D177+'Forecasting sheet'!$B$7)/2-'Forecasting sheet'!$B$7))</f>
        <v>28</v>
      </c>
      <c r="G177" s="2">
        <f t="shared" si="16"/>
        <v>431.66666666666663</v>
      </c>
      <c r="H177" s="2">
        <f>SUM(F$2:F177)</f>
        <v>1478.5</v>
      </c>
      <c r="I177" s="2">
        <f>SUM(G$2:G177)</f>
        <v>21798.441666666677</v>
      </c>
      <c r="K177" s="4">
        <f>IF($D177+'Forecasting sheet'!$B$9-'Forecasting sheet'!$B$7&lt;0,0,IF($E177+'Forecasting sheet'!$B$9&gt;'Forecasting sheet'!$B$7,($D177+'Forecasting sheet'!$B$9+$E177+'Forecasting sheet'!$B$9)/2-'Forecasting sheet'!$B$7,($D177+'Forecasting sheet'!$B$9+'Forecasting sheet'!$B$7)/2-'Forecasting sheet'!$B$7))</f>
        <v>33</v>
      </c>
      <c r="L177" s="2">
        <f t="shared" si="14"/>
        <v>508.74999999999994</v>
      </c>
      <c r="M177" s="2">
        <f>SUM(K$2:K177)</f>
        <v>1920.5</v>
      </c>
      <c r="N177" s="2">
        <f>SUM(L$2:L177)</f>
        <v>28063.308333333338</v>
      </c>
      <c r="P177" s="4">
        <f>IF($D177-'Forecasting sheet'!$B$9-'Forecasting sheet'!$B$7&lt;0,0,IF($E177-'Forecasting sheet'!$B$9&gt;'Forecasting sheet'!$B$7,($D177-'Forecasting sheet'!$B$9+$E177-'Forecasting sheet'!$B$9)/2-'Forecasting sheet'!$B$7,($D177-'Forecasting sheet'!$B$9+'Forecasting sheet'!$B$7)/2-'Forecasting sheet'!$B$7))</f>
        <v>23</v>
      </c>
      <c r="Q177" s="2">
        <f t="shared" si="15"/>
        <v>354.58333333333326</v>
      </c>
      <c r="R177" s="2">
        <f>SUM(P$2:P177)</f>
        <v>1106</v>
      </c>
      <c r="S177" s="2">
        <f>SUM(Q$2:Q177)</f>
        <v>16426.275000000005</v>
      </c>
      <c r="V177" s="3">
        <f>IF($A177&gt;'Forecasting sheet'!$B$13,IF($A177&lt;'Forecasting sheet'!$B$15,IF($D177&lt;'Forecasting sheet'!$B$16+'Forecasting sheet'!$B$17,'Forecasting sheet'!$B$16+'Forecasting sheet'!$B$17,'Local weather Data'!$D177),'Local weather Data'!$D177),$D177)</f>
        <v>80</v>
      </c>
      <c r="W177" s="3">
        <f>IF($A177&gt;'Forecasting sheet'!$B$13,IF($A177&lt;'Forecasting sheet'!$B$15,IF($E177&lt;'Forecasting sheet'!$B$16,'Forecasting sheet'!$B$16,'Local weather Data'!$E177),$E177),$E177)</f>
        <v>56</v>
      </c>
      <c r="X177" s="4">
        <f>IF($V177-'Forecasting sheet'!$B$7&lt;0,0,IF($W177&gt;'Forecasting sheet'!$B$7,($V177+$W177)/2-'Forecasting sheet'!$B$7,($V177+'Forecasting sheet'!$B$7)/2-'Forecasting sheet'!$B$7))</f>
        <v>28</v>
      </c>
      <c r="Y177" s="2">
        <f t="shared" si="12"/>
        <v>431.66666666666663</v>
      </c>
      <c r="Z177" s="2">
        <f>SUM(X$2:X177)</f>
        <v>2121.5</v>
      </c>
      <c r="AA177" s="2">
        <f>SUM(Y$2:Y177)</f>
        <v>30680.55</v>
      </c>
      <c r="AD177" s="3">
        <f>IF($A177&gt;'Forecasting sheet'!$B$13,IF($A177&lt;'Forecasting sheet'!$B$15,IF($D177+'Forecasting sheet'!$B$9&lt;'Forecasting sheet'!$B$16+'Forecasting sheet'!$B$17,'Forecasting sheet'!$B$16+'Forecasting sheet'!$B$17,'Local weather Data'!$D177+'Forecasting sheet'!$B$9),'Local weather Data'!$D177+'Forecasting sheet'!$B$9),$D177+'Forecasting sheet'!$B$9)</f>
        <v>85</v>
      </c>
      <c r="AE177" s="3">
        <f>IF($A177&gt;'Forecasting sheet'!$B$13,IF($A177&lt;'Forecasting sheet'!$B$15,IF($E177+'Forecasting sheet'!$B$9&lt;'Forecasting sheet'!$B$16,'Forecasting sheet'!$B$16,'Local weather Data'!$E177+'Forecasting sheet'!$B$9),$E177+'Forecasting sheet'!$B$9),$E177+'Forecasting sheet'!$B$9)</f>
        <v>61</v>
      </c>
      <c r="AF177" s="4">
        <f>IF($AD177-'Forecasting sheet'!$B$7&lt;0,0,IF($AE177&gt;'Forecasting sheet'!$B$7,($AD177+$AE177)/2-'Forecasting sheet'!$B$7,($AD177+'Forecasting sheet'!$B$7)/2-'Forecasting sheet'!$B$7))</f>
        <v>33</v>
      </c>
      <c r="AG177" s="2">
        <f t="shared" si="13"/>
        <v>508.74999999999994</v>
      </c>
      <c r="AH177" s="2">
        <f>SUM(AF$2:AF177)</f>
        <v>2425</v>
      </c>
      <c r="AI177" s="2">
        <f>SUM(AG$2:AG177)</f>
        <v>35004.150000000016</v>
      </c>
    </row>
    <row r="178" spans="1:35" x14ac:dyDescent="0.25">
      <c r="A178" s="5">
        <v>41085</v>
      </c>
      <c r="B178">
        <v>177</v>
      </c>
      <c r="C178" s="52">
        <v>15.416666666666664</v>
      </c>
      <c r="D178" s="53">
        <v>81</v>
      </c>
      <c r="E178" s="53">
        <v>56</v>
      </c>
      <c r="F178" s="4">
        <f>IF(D178-'Forecasting sheet'!$B$7&lt;0,0,IF(E178&gt;'Forecasting sheet'!$B$7,(D178+E178)/2-'Forecasting sheet'!$B$7,(D178+'Forecasting sheet'!$B$7)/2-'Forecasting sheet'!$B$7))</f>
        <v>28.5</v>
      </c>
      <c r="G178" s="2">
        <f t="shared" si="16"/>
        <v>439.37499999999994</v>
      </c>
      <c r="H178" s="2">
        <f>SUM(F$2:F178)</f>
        <v>1507</v>
      </c>
      <c r="I178" s="2">
        <f>SUM(G$2:G178)</f>
        <v>22237.816666666677</v>
      </c>
      <c r="K178" s="4">
        <f>IF($D178+'Forecasting sheet'!$B$9-'Forecasting sheet'!$B$7&lt;0,0,IF($E178+'Forecasting sheet'!$B$9&gt;'Forecasting sheet'!$B$7,($D178+'Forecasting sheet'!$B$9+$E178+'Forecasting sheet'!$B$9)/2-'Forecasting sheet'!$B$7,($D178+'Forecasting sheet'!$B$9+'Forecasting sheet'!$B$7)/2-'Forecasting sheet'!$B$7))</f>
        <v>33.5</v>
      </c>
      <c r="L178" s="2">
        <f t="shared" si="14"/>
        <v>516.45833333333326</v>
      </c>
      <c r="M178" s="2">
        <f>SUM(K$2:K178)</f>
        <v>1954</v>
      </c>
      <c r="N178" s="2">
        <f>SUM(L$2:L178)</f>
        <v>28579.76666666667</v>
      </c>
      <c r="P178" s="4">
        <f>IF($D178-'Forecasting sheet'!$B$9-'Forecasting sheet'!$B$7&lt;0,0,IF($E178-'Forecasting sheet'!$B$9&gt;'Forecasting sheet'!$B$7,($D178-'Forecasting sheet'!$B$9+$E178-'Forecasting sheet'!$B$9)/2-'Forecasting sheet'!$B$7,($D178-'Forecasting sheet'!$B$9+'Forecasting sheet'!$B$7)/2-'Forecasting sheet'!$B$7))</f>
        <v>23.5</v>
      </c>
      <c r="Q178" s="2">
        <f t="shared" si="15"/>
        <v>362.29166666666663</v>
      </c>
      <c r="R178" s="2">
        <f>SUM(P$2:P178)</f>
        <v>1129.5</v>
      </c>
      <c r="S178" s="2">
        <f>SUM(Q$2:Q178)</f>
        <v>16788.566666666673</v>
      </c>
      <c r="V178" s="3">
        <f>IF($A178&gt;'Forecasting sheet'!$B$13,IF($A178&lt;'Forecasting sheet'!$B$15,IF($D178&lt;'Forecasting sheet'!$B$16+'Forecasting sheet'!$B$17,'Forecasting sheet'!$B$16+'Forecasting sheet'!$B$17,'Local weather Data'!$D178),'Local weather Data'!$D178),$D178)</f>
        <v>81</v>
      </c>
      <c r="W178" s="3">
        <f>IF($A178&gt;'Forecasting sheet'!$B$13,IF($A178&lt;'Forecasting sheet'!$B$15,IF($E178&lt;'Forecasting sheet'!$B$16,'Forecasting sheet'!$B$16,'Local weather Data'!$E178),$E178),$E178)</f>
        <v>56</v>
      </c>
      <c r="X178" s="4">
        <f>IF($V178-'Forecasting sheet'!$B$7&lt;0,0,IF($W178&gt;'Forecasting sheet'!$B$7,($V178+$W178)/2-'Forecasting sheet'!$B$7,($V178+'Forecasting sheet'!$B$7)/2-'Forecasting sheet'!$B$7))</f>
        <v>28.5</v>
      </c>
      <c r="Y178" s="2">
        <f t="shared" si="12"/>
        <v>439.37499999999994</v>
      </c>
      <c r="Z178" s="2">
        <f>SUM(X$2:X178)</f>
        <v>2150</v>
      </c>
      <c r="AA178" s="2">
        <f>SUM(Y$2:Y178)</f>
        <v>31119.924999999999</v>
      </c>
      <c r="AD178" s="3">
        <f>IF($A178&gt;'Forecasting sheet'!$B$13,IF($A178&lt;'Forecasting sheet'!$B$15,IF($D178+'Forecasting sheet'!$B$9&lt;'Forecasting sheet'!$B$16+'Forecasting sheet'!$B$17,'Forecasting sheet'!$B$16+'Forecasting sheet'!$B$17,'Local weather Data'!$D178+'Forecasting sheet'!$B$9),'Local weather Data'!$D178+'Forecasting sheet'!$B$9),$D178+'Forecasting sheet'!$B$9)</f>
        <v>86</v>
      </c>
      <c r="AE178" s="3">
        <f>IF($A178&gt;'Forecasting sheet'!$B$13,IF($A178&lt;'Forecasting sheet'!$B$15,IF($E178+'Forecasting sheet'!$B$9&lt;'Forecasting sheet'!$B$16,'Forecasting sheet'!$B$16,'Local weather Data'!$E178+'Forecasting sheet'!$B$9),$E178+'Forecasting sheet'!$B$9),$E178+'Forecasting sheet'!$B$9)</f>
        <v>61</v>
      </c>
      <c r="AF178" s="4">
        <f>IF($AD178-'Forecasting sheet'!$B$7&lt;0,0,IF($AE178&gt;'Forecasting sheet'!$B$7,($AD178+$AE178)/2-'Forecasting sheet'!$B$7,($AD178+'Forecasting sheet'!$B$7)/2-'Forecasting sheet'!$B$7))</f>
        <v>33.5</v>
      </c>
      <c r="AG178" s="2">
        <f t="shared" si="13"/>
        <v>516.45833333333326</v>
      </c>
      <c r="AH178" s="2">
        <f>SUM(AF$2:AF178)</f>
        <v>2458.5</v>
      </c>
      <c r="AI178" s="2">
        <f>SUM(AG$2:AG178)</f>
        <v>35520.608333333352</v>
      </c>
    </row>
    <row r="179" spans="1:35" x14ac:dyDescent="0.25">
      <c r="A179" s="5">
        <v>41086</v>
      </c>
      <c r="B179">
        <v>178</v>
      </c>
      <c r="C179" s="52">
        <v>15.399999999999999</v>
      </c>
      <c r="D179" s="53">
        <v>81</v>
      </c>
      <c r="E179" s="53">
        <v>56</v>
      </c>
      <c r="F179" s="4">
        <f>IF(D179-'Forecasting sheet'!$B$7&lt;0,0,IF(E179&gt;'Forecasting sheet'!$B$7,(D179+E179)/2-'Forecasting sheet'!$B$7,(D179+'Forecasting sheet'!$B$7)/2-'Forecasting sheet'!$B$7))</f>
        <v>28.5</v>
      </c>
      <c r="G179" s="2">
        <f t="shared" si="16"/>
        <v>438.9</v>
      </c>
      <c r="H179" s="2">
        <f>SUM(F$2:F179)</f>
        <v>1535.5</v>
      </c>
      <c r="I179" s="2">
        <f>SUM(G$2:G179)</f>
        <v>22676.716666666678</v>
      </c>
      <c r="K179" s="4">
        <f>IF($D179+'Forecasting sheet'!$B$9-'Forecasting sheet'!$B$7&lt;0,0,IF($E179+'Forecasting sheet'!$B$9&gt;'Forecasting sheet'!$B$7,($D179+'Forecasting sheet'!$B$9+$E179+'Forecasting sheet'!$B$9)/2-'Forecasting sheet'!$B$7,($D179+'Forecasting sheet'!$B$9+'Forecasting sheet'!$B$7)/2-'Forecasting sheet'!$B$7))</f>
        <v>33.5</v>
      </c>
      <c r="L179" s="2">
        <f t="shared" si="14"/>
        <v>515.9</v>
      </c>
      <c r="M179" s="2">
        <f>SUM(K$2:K179)</f>
        <v>1987.5</v>
      </c>
      <c r="N179" s="2">
        <f>SUM(L$2:L179)</f>
        <v>29095.666666666672</v>
      </c>
      <c r="P179" s="4">
        <f>IF($D179-'Forecasting sheet'!$B$9-'Forecasting sheet'!$B$7&lt;0,0,IF($E179-'Forecasting sheet'!$B$9&gt;'Forecasting sheet'!$B$7,($D179-'Forecasting sheet'!$B$9+$E179-'Forecasting sheet'!$B$9)/2-'Forecasting sheet'!$B$7,($D179-'Forecasting sheet'!$B$9+'Forecasting sheet'!$B$7)/2-'Forecasting sheet'!$B$7))</f>
        <v>23.5</v>
      </c>
      <c r="Q179" s="2">
        <f t="shared" si="15"/>
        <v>361.9</v>
      </c>
      <c r="R179" s="2">
        <f>SUM(P$2:P179)</f>
        <v>1153</v>
      </c>
      <c r="S179" s="2">
        <f>SUM(Q$2:Q179)</f>
        <v>17150.466666666674</v>
      </c>
      <c r="V179" s="3">
        <f>IF($A179&gt;'Forecasting sheet'!$B$13,IF($A179&lt;'Forecasting sheet'!$B$15,IF($D179&lt;'Forecasting sheet'!$B$16+'Forecasting sheet'!$B$17,'Forecasting sheet'!$B$16+'Forecasting sheet'!$B$17,'Local weather Data'!$D179),'Local weather Data'!$D179),$D179)</f>
        <v>81</v>
      </c>
      <c r="W179" s="3">
        <f>IF($A179&gt;'Forecasting sheet'!$B$13,IF($A179&lt;'Forecasting sheet'!$B$15,IF($E179&lt;'Forecasting sheet'!$B$16,'Forecasting sheet'!$B$16,'Local weather Data'!$E179),$E179),$E179)</f>
        <v>56</v>
      </c>
      <c r="X179" s="4">
        <f>IF($V179-'Forecasting sheet'!$B$7&lt;0,0,IF($W179&gt;'Forecasting sheet'!$B$7,($V179+$W179)/2-'Forecasting sheet'!$B$7,($V179+'Forecasting sheet'!$B$7)/2-'Forecasting sheet'!$B$7))</f>
        <v>28.5</v>
      </c>
      <c r="Y179" s="2">
        <f t="shared" si="12"/>
        <v>438.9</v>
      </c>
      <c r="Z179" s="2">
        <f>SUM(X$2:X179)</f>
        <v>2178.5</v>
      </c>
      <c r="AA179" s="2">
        <f>SUM(Y$2:Y179)</f>
        <v>31558.825000000001</v>
      </c>
      <c r="AD179" s="3">
        <f>IF($A179&gt;'Forecasting sheet'!$B$13,IF($A179&lt;'Forecasting sheet'!$B$15,IF($D179+'Forecasting sheet'!$B$9&lt;'Forecasting sheet'!$B$16+'Forecasting sheet'!$B$17,'Forecasting sheet'!$B$16+'Forecasting sheet'!$B$17,'Local weather Data'!$D179+'Forecasting sheet'!$B$9),'Local weather Data'!$D179+'Forecasting sheet'!$B$9),$D179+'Forecasting sheet'!$B$9)</f>
        <v>86</v>
      </c>
      <c r="AE179" s="3">
        <f>IF($A179&gt;'Forecasting sheet'!$B$13,IF($A179&lt;'Forecasting sheet'!$B$15,IF($E179+'Forecasting sheet'!$B$9&lt;'Forecasting sheet'!$B$16,'Forecasting sheet'!$B$16,'Local weather Data'!$E179+'Forecasting sheet'!$B$9),$E179+'Forecasting sheet'!$B$9),$E179+'Forecasting sheet'!$B$9)</f>
        <v>61</v>
      </c>
      <c r="AF179" s="4">
        <f>IF($AD179-'Forecasting sheet'!$B$7&lt;0,0,IF($AE179&gt;'Forecasting sheet'!$B$7,($AD179+$AE179)/2-'Forecasting sheet'!$B$7,($AD179+'Forecasting sheet'!$B$7)/2-'Forecasting sheet'!$B$7))</f>
        <v>33.5</v>
      </c>
      <c r="AG179" s="2">
        <f t="shared" si="13"/>
        <v>515.9</v>
      </c>
      <c r="AH179" s="2">
        <f>SUM(AF$2:AF179)</f>
        <v>2492</v>
      </c>
      <c r="AI179" s="2">
        <f>SUM(AG$2:AG179)</f>
        <v>36036.508333333353</v>
      </c>
    </row>
    <row r="180" spans="1:35" x14ac:dyDescent="0.25">
      <c r="A180" s="5">
        <v>41087</v>
      </c>
      <c r="B180">
        <v>179</v>
      </c>
      <c r="C180" s="52">
        <v>15.399999999999999</v>
      </c>
      <c r="D180" s="53">
        <v>81</v>
      </c>
      <c r="E180" s="53">
        <v>57</v>
      </c>
      <c r="F180" s="4">
        <f>IF(D180-'Forecasting sheet'!$B$7&lt;0,0,IF(E180&gt;'Forecasting sheet'!$B$7,(D180+E180)/2-'Forecasting sheet'!$B$7,(D180+'Forecasting sheet'!$B$7)/2-'Forecasting sheet'!$B$7))</f>
        <v>29</v>
      </c>
      <c r="G180" s="2">
        <f t="shared" si="16"/>
        <v>446.59999999999997</v>
      </c>
      <c r="H180" s="2">
        <f>SUM(F$2:F180)</f>
        <v>1564.5</v>
      </c>
      <c r="I180" s="2">
        <f>SUM(G$2:G180)</f>
        <v>23123.316666666677</v>
      </c>
      <c r="K180" s="4">
        <f>IF($D180+'Forecasting sheet'!$B$9-'Forecasting sheet'!$B$7&lt;0,0,IF($E180+'Forecasting sheet'!$B$9&gt;'Forecasting sheet'!$B$7,($D180+'Forecasting sheet'!$B$9+$E180+'Forecasting sheet'!$B$9)/2-'Forecasting sheet'!$B$7,($D180+'Forecasting sheet'!$B$9+'Forecasting sheet'!$B$7)/2-'Forecasting sheet'!$B$7))</f>
        <v>34</v>
      </c>
      <c r="L180" s="2">
        <f t="shared" si="14"/>
        <v>523.59999999999991</v>
      </c>
      <c r="M180" s="2">
        <f>SUM(K$2:K180)</f>
        <v>2021.5</v>
      </c>
      <c r="N180" s="2">
        <f>SUM(L$2:L180)</f>
        <v>29619.26666666667</v>
      </c>
      <c r="P180" s="4">
        <f>IF($D180-'Forecasting sheet'!$B$9-'Forecasting sheet'!$B$7&lt;0,0,IF($E180-'Forecasting sheet'!$B$9&gt;'Forecasting sheet'!$B$7,($D180-'Forecasting sheet'!$B$9+$E180-'Forecasting sheet'!$B$9)/2-'Forecasting sheet'!$B$7,($D180-'Forecasting sheet'!$B$9+'Forecasting sheet'!$B$7)/2-'Forecasting sheet'!$B$7))</f>
        <v>24</v>
      </c>
      <c r="Q180" s="2">
        <f t="shared" si="15"/>
        <v>369.59999999999997</v>
      </c>
      <c r="R180" s="2">
        <f>SUM(P$2:P180)</f>
        <v>1177</v>
      </c>
      <c r="S180" s="2">
        <f>SUM(Q$2:Q180)</f>
        <v>17520.066666666673</v>
      </c>
      <c r="V180" s="3">
        <f>IF($A180&gt;'Forecasting sheet'!$B$13,IF($A180&lt;'Forecasting sheet'!$B$15,IF($D180&lt;'Forecasting sheet'!$B$16+'Forecasting sheet'!$B$17,'Forecasting sheet'!$B$16+'Forecasting sheet'!$B$17,'Local weather Data'!$D180),'Local weather Data'!$D180),$D180)</f>
        <v>81</v>
      </c>
      <c r="W180" s="3">
        <f>IF($A180&gt;'Forecasting sheet'!$B$13,IF($A180&lt;'Forecasting sheet'!$B$15,IF($E180&lt;'Forecasting sheet'!$B$16,'Forecasting sheet'!$B$16,'Local weather Data'!$E180),$E180),$E180)</f>
        <v>57</v>
      </c>
      <c r="X180" s="4">
        <f>IF($V180-'Forecasting sheet'!$B$7&lt;0,0,IF($W180&gt;'Forecasting sheet'!$B$7,($V180+$W180)/2-'Forecasting sheet'!$B$7,($V180+'Forecasting sheet'!$B$7)/2-'Forecasting sheet'!$B$7))</f>
        <v>29</v>
      </c>
      <c r="Y180" s="2">
        <f t="shared" si="12"/>
        <v>446.59999999999997</v>
      </c>
      <c r="Z180" s="2">
        <f>SUM(X$2:X180)</f>
        <v>2207.5</v>
      </c>
      <c r="AA180" s="2">
        <f>SUM(Y$2:Y180)</f>
        <v>32005.424999999999</v>
      </c>
      <c r="AD180" s="3">
        <f>IF($A180&gt;'Forecasting sheet'!$B$13,IF($A180&lt;'Forecasting sheet'!$B$15,IF($D180+'Forecasting sheet'!$B$9&lt;'Forecasting sheet'!$B$16+'Forecasting sheet'!$B$17,'Forecasting sheet'!$B$16+'Forecasting sheet'!$B$17,'Local weather Data'!$D180+'Forecasting sheet'!$B$9),'Local weather Data'!$D180+'Forecasting sheet'!$B$9),$D180+'Forecasting sheet'!$B$9)</f>
        <v>86</v>
      </c>
      <c r="AE180" s="3">
        <f>IF($A180&gt;'Forecasting sheet'!$B$13,IF($A180&lt;'Forecasting sheet'!$B$15,IF($E180+'Forecasting sheet'!$B$9&lt;'Forecasting sheet'!$B$16,'Forecasting sheet'!$B$16,'Local weather Data'!$E180+'Forecasting sheet'!$B$9),$E180+'Forecasting sheet'!$B$9),$E180+'Forecasting sheet'!$B$9)</f>
        <v>62</v>
      </c>
      <c r="AF180" s="4">
        <f>IF($AD180-'Forecasting sheet'!$B$7&lt;0,0,IF($AE180&gt;'Forecasting sheet'!$B$7,($AD180+$AE180)/2-'Forecasting sheet'!$B$7,($AD180+'Forecasting sheet'!$B$7)/2-'Forecasting sheet'!$B$7))</f>
        <v>34</v>
      </c>
      <c r="AG180" s="2">
        <f t="shared" si="13"/>
        <v>523.59999999999991</v>
      </c>
      <c r="AH180" s="2">
        <f>SUM(AF$2:AF180)</f>
        <v>2526</v>
      </c>
      <c r="AI180" s="2">
        <f>SUM(AG$2:AG180)</f>
        <v>36560.108333333352</v>
      </c>
    </row>
    <row r="181" spans="1:35" x14ac:dyDescent="0.25">
      <c r="A181" s="5">
        <v>41088</v>
      </c>
      <c r="B181">
        <v>180</v>
      </c>
      <c r="C181" s="52">
        <v>15.383333333333333</v>
      </c>
      <c r="D181" s="53">
        <v>81</v>
      </c>
      <c r="E181" s="53">
        <v>57</v>
      </c>
      <c r="F181" s="4">
        <f>IF(D181-'Forecasting sheet'!$B$7&lt;0,0,IF(E181&gt;'Forecasting sheet'!$B$7,(D181+E181)/2-'Forecasting sheet'!$B$7,(D181+'Forecasting sheet'!$B$7)/2-'Forecasting sheet'!$B$7))</f>
        <v>29</v>
      </c>
      <c r="G181" s="2">
        <f t="shared" si="16"/>
        <v>446.11666666666667</v>
      </c>
      <c r="H181" s="2">
        <f>SUM(F$2:F181)</f>
        <v>1593.5</v>
      </c>
      <c r="I181" s="2">
        <f>SUM(G$2:G181)</f>
        <v>23569.433333333342</v>
      </c>
      <c r="K181" s="4">
        <f>IF($D181+'Forecasting sheet'!$B$9-'Forecasting sheet'!$B$7&lt;0,0,IF($E181+'Forecasting sheet'!$B$9&gt;'Forecasting sheet'!$B$7,($D181+'Forecasting sheet'!$B$9+$E181+'Forecasting sheet'!$B$9)/2-'Forecasting sheet'!$B$7,($D181+'Forecasting sheet'!$B$9+'Forecasting sheet'!$B$7)/2-'Forecasting sheet'!$B$7))</f>
        <v>34</v>
      </c>
      <c r="L181" s="2">
        <f t="shared" si="14"/>
        <v>523.0333333333333</v>
      </c>
      <c r="M181" s="2">
        <f>SUM(K$2:K181)</f>
        <v>2055.5</v>
      </c>
      <c r="N181" s="2">
        <f>SUM(L$2:L181)</f>
        <v>30142.300000000003</v>
      </c>
      <c r="P181" s="4">
        <f>IF($D181-'Forecasting sheet'!$B$9-'Forecasting sheet'!$B$7&lt;0,0,IF($E181-'Forecasting sheet'!$B$9&gt;'Forecasting sheet'!$B$7,($D181-'Forecasting sheet'!$B$9+$E181-'Forecasting sheet'!$B$9)/2-'Forecasting sheet'!$B$7,($D181-'Forecasting sheet'!$B$9+'Forecasting sheet'!$B$7)/2-'Forecasting sheet'!$B$7))</f>
        <v>24</v>
      </c>
      <c r="Q181" s="2">
        <f t="shared" si="15"/>
        <v>369.2</v>
      </c>
      <c r="R181" s="2">
        <f>SUM(P$2:P181)</f>
        <v>1201</v>
      </c>
      <c r="S181" s="2">
        <f>SUM(Q$2:Q181)</f>
        <v>17889.266666666674</v>
      </c>
      <c r="V181" s="3">
        <f>IF($A181&gt;'Forecasting sheet'!$B$13,IF($A181&lt;'Forecasting sheet'!$B$15,IF($D181&lt;'Forecasting sheet'!$B$16+'Forecasting sheet'!$B$17,'Forecasting sheet'!$B$16+'Forecasting sheet'!$B$17,'Local weather Data'!$D181),'Local weather Data'!$D181),$D181)</f>
        <v>81</v>
      </c>
      <c r="W181" s="3">
        <f>IF($A181&gt;'Forecasting sheet'!$B$13,IF($A181&lt;'Forecasting sheet'!$B$15,IF($E181&lt;'Forecasting sheet'!$B$16,'Forecasting sheet'!$B$16,'Local weather Data'!$E181),$E181),$E181)</f>
        <v>57</v>
      </c>
      <c r="X181" s="4">
        <f>IF($V181-'Forecasting sheet'!$B$7&lt;0,0,IF($W181&gt;'Forecasting sheet'!$B$7,($V181+$W181)/2-'Forecasting sheet'!$B$7,($V181+'Forecasting sheet'!$B$7)/2-'Forecasting sheet'!$B$7))</f>
        <v>29</v>
      </c>
      <c r="Y181" s="2">
        <f t="shared" si="12"/>
        <v>446.11666666666667</v>
      </c>
      <c r="Z181" s="2">
        <f>SUM(X$2:X181)</f>
        <v>2236.5</v>
      </c>
      <c r="AA181" s="2">
        <f>SUM(Y$2:Y181)</f>
        <v>32451.541666666664</v>
      </c>
      <c r="AD181" s="3">
        <f>IF($A181&gt;'Forecasting sheet'!$B$13,IF($A181&lt;'Forecasting sheet'!$B$15,IF($D181+'Forecasting sheet'!$B$9&lt;'Forecasting sheet'!$B$16+'Forecasting sheet'!$B$17,'Forecasting sheet'!$B$16+'Forecasting sheet'!$B$17,'Local weather Data'!$D181+'Forecasting sheet'!$B$9),'Local weather Data'!$D181+'Forecasting sheet'!$B$9),$D181+'Forecasting sheet'!$B$9)</f>
        <v>86</v>
      </c>
      <c r="AE181" s="3">
        <f>IF($A181&gt;'Forecasting sheet'!$B$13,IF($A181&lt;'Forecasting sheet'!$B$15,IF($E181+'Forecasting sheet'!$B$9&lt;'Forecasting sheet'!$B$16,'Forecasting sheet'!$B$16,'Local weather Data'!$E181+'Forecasting sheet'!$B$9),$E181+'Forecasting sheet'!$B$9),$E181+'Forecasting sheet'!$B$9)</f>
        <v>62</v>
      </c>
      <c r="AF181" s="4">
        <f>IF($AD181-'Forecasting sheet'!$B$7&lt;0,0,IF($AE181&gt;'Forecasting sheet'!$B$7,($AD181+$AE181)/2-'Forecasting sheet'!$B$7,($AD181+'Forecasting sheet'!$B$7)/2-'Forecasting sheet'!$B$7))</f>
        <v>34</v>
      </c>
      <c r="AG181" s="2">
        <f t="shared" si="13"/>
        <v>523.0333333333333</v>
      </c>
      <c r="AH181" s="2">
        <f>SUM(AF$2:AF181)</f>
        <v>2560</v>
      </c>
      <c r="AI181" s="2">
        <f>SUM(AG$2:AG181)</f>
        <v>37083.141666666685</v>
      </c>
    </row>
    <row r="182" spans="1:35" x14ac:dyDescent="0.25">
      <c r="A182" s="5">
        <v>41089</v>
      </c>
      <c r="B182">
        <v>181</v>
      </c>
      <c r="C182" s="52">
        <v>15.383333333333333</v>
      </c>
      <c r="D182" s="53">
        <v>81</v>
      </c>
      <c r="E182" s="53">
        <v>57</v>
      </c>
      <c r="F182" s="4">
        <f>IF(D182-'Forecasting sheet'!$B$7&lt;0,0,IF(E182&gt;'Forecasting sheet'!$B$7,(D182+E182)/2-'Forecasting sheet'!$B$7,(D182+'Forecasting sheet'!$B$7)/2-'Forecasting sheet'!$B$7))</f>
        <v>29</v>
      </c>
      <c r="G182" s="2">
        <f t="shared" si="16"/>
        <v>446.11666666666667</v>
      </c>
      <c r="H182" s="2">
        <f>SUM(F$2:F182)</f>
        <v>1622.5</v>
      </c>
      <c r="I182" s="2">
        <f>SUM(G$2:G182)</f>
        <v>24015.550000000007</v>
      </c>
      <c r="K182" s="4">
        <f>IF($D182+'Forecasting sheet'!$B$9-'Forecasting sheet'!$B$7&lt;0,0,IF($E182+'Forecasting sheet'!$B$9&gt;'Forecasting sheet'!$B$7,($D182+'Forecasting sheet'!$B$9+$E182+'Forecasting sheet'!$B$9)/2-'Forecasting sheet'!$B$7,($D182+'Forecasting sheet'!$B$9+'Forecasting sheet'!$B$7)/2-'Forecasting sheet'!$B$7))</f>
        <v>34</v>
      </c>
      <c r="L182" s="2">
        <f t="shared" si="14"/>
        <v>523.0333333333333</v>
      </c>
      <c r="M182" s="2">
        <f>SUM(K$2:K182)</f>
        <v>2089.5</v>
      </c>
      <c r="N182" s="2">
        <f>SUM(L$2:L182)</f>
        <v>30665.333333333336</v>
      </c>
      <c r="P182" s="4">
        <f>IF($D182-'Forecasting sheet'!$B$9-'Forecasting sheet'!$B$7&lt;0,0,IF($E182-'Forecasting sheet'!$B$9&gt;'Forecasting sheet'!$B$7,($D182-'Forecasting sheet'!$B$9+$E182-'Forecasting sheet'!$B$9)/2-'Forecasting sheet'!$B$7,($D182-'Forecasting sheet'!$B$9+'Forecasting sheet'!$B$7)/2-'Forecasting sheet'!$B$7))</f>
        <v>24</v>
      </c>
      <c r="Q182" s="2">
        <f t="shared" si="15"/>
        <v>369.2</v>
      </c>
      <c r="R182" s="2">
        <f>SUM(P$2:P182)</f>
        <v>1225</v>
      </c>
      <c r="S182" s="2">
        <f>SUM(Q$2:Q182)</f>
        <v>18258.466666666674</v>
      </c>
      <c r="V182" s="3">
        <f>IF($A182&gt;'Forecasting sheet'!$B$13,IF($A182&lt;'Forecasting sheet'!$B$15,IF($D182&lt;'Forecasting sheet'!$B$16+'Forecasting sheet'!$B$17,'Forecasting sheet'!$B$16+'Forecasting sheet'!$B$17,'Local weather Data'!$D182),'Local weather Data'!$D182),$D182)</f>
        <v>81</v>
      </c>
      <c r="W182" s="3">
        <f>IF($A182&gt;'Forecasting sheet'!$B$13,IF($A182&lt;'Forecasting sheet'!$B$15,IF($E182&lt;'Forecasting sheet'!$B$16,'Forecasting sheet'!$B$16,'Local weather Data'!$E182),$E182),$E182)</f>
        <v>57</v>
      </c>
      <c r="X182" s="4">
        <f>IF($V182-'Forecasting sheet'!$B$7&lt;0,0,IF($W182&gt;'Forecasting sheet'!$B$7,($V182+$W182)/2-'Forecasting sheet'!$B$7,($V182+'Forecasting sheet'!$B$7)/2-'Forecasting sheet'!$B$7))</f>
        <v>29</v>
      </c>
      <c r="Y182" s="2">
        <f t="shared" si="12"/>
        <v>446.11666666666667</v>
      </c>
      <c r="Z182" s="2">
        <f>SUM(X$2:X182)</f>
        <v>2265.5</v>
      </c>
      <c r="AA182" s="2">
        <f>SUM(Y$2:Y182)</f>
        <v>32897.658333333333</v>
      </c>
      <c r="AD182" s="3">
        <f>IF($A182&gt;'Forecasting sheet'!$B$13,IF($A182&lt;'Forecasting sheet'!$B$15,IF($D182+'Forecasting sheet'!$B$9&lt;'Forecasting sheet'!$B$16+'Forecasting sheet'!$B$17,'Forecasting sheet'!$B$16+'Forecasting sheet'!$B$17,'Local weather Data'!$D182+'Forecasting sheet'!$B$9),'Local weather Data'!$D182+'Forecasting sheet'!$B$9),$D182+'Forecasting sheet'!$B$9)</f>
        <v>86</v>
      </c>
      <c r="AE182" s="3">
        <f>IF($A182&gt;'Forecasting sheet'!$B$13,IF($A182&lt;'Forecasting sheet'!$B$15,IF($E182+'Forecasting sheet'!$B$9&lt;'Forecasting sheet'!$B$16,'Forecasting sheet'!$B$16,'Local weather Data'!$E182+'Forecasting sheet'!$B$9),$E182+'Forecasting sheet'!$B$9),$E182+'Forecasting sheet'!$B$9)</f>
        <v>62</v>
      </c>
      <c r="AF182" s="4">
        <f>IF($AD182-'Forecasting sheet'!$B$7&lt;0,0,IF($AE182&gt;'Forecasting sheet'!$B$7,($AD182+$AE182)/2-'Forecasting sheet'!$B$7,($AD182+'Forecasting sheet'!$B$7)/2-'Forecasting sheet'!$B$7))</f>
        <v>34</v>
      </c>
      <c r="AG182" s="2">
        <f t="shared" si="13"/>
        <v>523.0333333333333</v>
      </c>
      <c r="AH182" s="2">
        <f>SUM(AF$2:AF182)</f>
        <v>2594</v>
      </c>
      <c r="AI182" s="2">
        <f>SUM(AG$2:AG182)</f>
        <v>37606.175000000017</v>
      </c>
    </row>
    <row r="183" spans="1:35" x14ac:dyDescent="0.25">
      <c r="A183" s="5">
        <v>41090</v>
      </c>
      <c r="B183">
        <v>182</v>
      </c>
      <c r="C183" s="52">
        <v>15.366666666666665</v>
      </c>
      <c r="D183" s="53">
        <v>82</v>
      </c>
      <c r="E183" s="53">
        <v>57</v>
      </c>
      <c r="F183" s="4">
        <f>IF(D183-'Forecasting sheet'!$B$7&lt;0,0,IF(E183&gt;'Forecasting sheet'!$B$7,(D183+E183)/2-'Forecasting sheet'!$B$7,(D183+'Forecasting sheet'!$B$7)/2-'Forecasting sheet'!$B$7))</f>
        <v>29.5</v>
      </c>
      <c r="G183" s="2">
        <f t="shared" si="16"/>
        <v>453.31666666666661</v>
      </c>
      <c r="H183" s="2">
        <f>SUM(F$2:F183)</f>
        <v>1652</v>
      </c>
      <c r="I183" s="2">
        <f>SUM(G$2:G183)</f>
        <v>24468.866666666672</v>
      </c>
      <c r="K183" s="4">
        <f>IF($D183+'Forecasting sheet'!$B$9-'Forecasting sheet'!$B$7&lt;0,0,IF($E183+'Forecasting sheet'!$B$9&gt;'Forecasting sheet'!$B$7,($D183+'Forecasting sheet'!$B$9+$E183+'Forecasting sheet'!$B$9)/2-'Forecasting sheet'!$B$7,($D183+'Forecasting sheet'!$B$9+'Forecasting sheet'!$B$7)/2-'Forecasting sheet'!$B$7))</f>
        <v>34.5</v>
      </c>
      <c r="L183" s="2">
        <f t="shared" si="14"/>
        <v>530.15</v>
      </c>
      <c r="M183" s="2">
        <f>SUM(K$2:K183)</f>
        <v>2124</v>
      </c>
      <c r="N183" s="2">
        <f>SUM(L$2:L183)</f>
        <v>31195.483333333337</v>
      </c>
      <c r="P183" s="4">
        <f>IF($D183-'Forecasting sheet'!$B$9-'Forecasting sheet'!$B$7&lt;0,0,IF($E183-'Forecasting sheet'!$B$9&gt;'Forecasting sheet'!$B$7,($D183-'Forecasting sheet'!$B$9+$E183-'Forecasting sheet'!$B$9)/2-'Forecasting sheet'!$B$7,($D183-'Forecasting sheet'!$B$9+'Forecasting sheet'!$B$7)/2-'Forecasting sheet'!$B$7))</f>
        <v>24.5</v>
      </c>
      <c r="Q183" s="2">
        <f t="shared" si="15"/>
        <v>376.48333333333329</v>
      </c>
      <c r="R183" s="2">
        <f>SUM(P$2:P183)</f>
        <v>1249.5</v>
      </c>
      <c r="S183" s="2">
        <f>SUM(Q$2:Q183)</f>
        <v>18634.950000000008</v>
      </c>
      <c r="V183" s="3">
        <f>IF($A183&gt;'Forecasting sheet'!$B$13,IF($A183&lt;'Forecasting sheet'!$B$15,IF($D183&lt;'Forecasting sheet'!$B$16+'Forecasting sheet'!$B$17,'Forecasting sheet'!$B$16+'Forecasting sheet'!$B$17,'Local weather Data'!$D183),'Local weather Data'!$D183),$D183)</f>
        <v>82</v>
      </c>
      <c r="W183" s="3">
        <f>IF($A183&gt;'Forecasting sheet'!$B$13,IF($A183&lt;'Forecasting sheet'!$B$15,IF($E183&lt;'Forecasting sheet'!$B$16,'Forecasting sheet'!$B$16,'Local weather Data'!$E183),$E183),$E183)</f>
        <v>57</v>
      </c>
      <c r="X183" s="4">
        <f>IF($V183-'Forecasting sheet'!$B$7&lt;0,0,IF($W183&gt;'Forecasting sheet'!$B$7,($V183+$W183)/2-'Forecasting sheet'!$B$7,($V183+'Forecasting sheet'!$B$7)/2-'Forecasting sheet'!$B$7))</f>
        <v>29.5</v>
      </c>
      <c r="Y183" s="2">
        <f t="shared" si="12"/>
        <v>453.31666666666661</v>
      </c>
      <c r="Z183" s="2">
        <f>SUM(X$2:X183)</f>
        <v>2295</v>
      </c>
      <c r="AA183" s="2">
        <f>SUM(Y$2:Y183)</f>
        <v>33350.974999999999</v>
      </c>
      <c r="AD183" s="3">
        <f>IF($A183&gt;'Forecasting sheet'!$B$13,IF($A183&lt;'Forecasting sheet'!$B$15,IF($D183+'Forecasting sheet'!$B$9&lt;'Forecasting sheet'!$B$16+'Forecasting sheet'!$B$17,'Forecasting sheet'!$B$16+'Forecasting sheet'!$B$17,'Local weather Data'!$D183+'Forecasting sheet'!$B$9),'Local weather Data'!$D183+'Forecasting sheet'!$B$9),$D183+'Forecasting sheet'!$B$9)</f>
        <v>87</v>
      </c>
      <c r="AE183" s="3">
        <f>IF($A183&gt;'Forecasting sheet'!$B$13,IF($A183&lt;'Forecasting sheet'!$B$15,IF($E183+'Forecasting sheet'!$B$9&lt;'Forecasting sheet'!$B$16,'Forecasting sheet'!$B$16,'Local weather Data'!$E183+'Forecasting sheet'!$B$9),$E183+'Forecasting sheet'!$B$9),$E183+'Forecasting sheet'!$B$9)</f>
        <v>62</v>
      </c>
      <c r="AF183" s="4">
        <f>IF($AD183-'Forecasting sheet'!$B$7&lt;0,0,IF($AE183&gt;'Forecasting sheet'!$B$7,($AD183+$AE183)/2-'Forecasting sheet'!$B$7,($AD183+'Forecasting sheet'!$B$7)/2-'Forecasting sheet'!$B$7))</f>
        <v>34.5</v>
      </c>
      <c r="AG183" s="2">
        <f t="shared" si="13"/>
        <v>530.15</v>
      </c>
      <c r="AH183" s="2">
        <f>SUM(AF$2:AF183)</f>
        <v>2628.5</v>
      </c>
      <c r="AI183" s="2">
        <f>SUM(AG$2:AG183)</f>
        <v>38136.325000000019</v>
      </c>
    </row>
    <row r="184" spans="1:35" x14ac:dyDescent="0.25">
      <c r="A184" s="5">
        <v>41091</v>
      </c>
      <c r="B184">
        <v>183</v>
      </c>
      <c r="C184" s="52">
        <v>15.366666666666665</v>
      </c>
      <c r="D184" s="53">
        <v>82</v>
      </c>
      <c r="E184" s="53">
        <v>57</v>
      </c>
      <c r="F184" s="4">
        <f>IF(D184-'Forecasting sheet'!$B$7&lt;0,0,IF(E184&gt;'Forecasting sheet'!$B$7,(D184+E184)/2-'Forecasting sheet'!$B$7,(D184+'Forecasting sheet'!$B$7)/2-'Forecasting sheet'!$B$7))</f>
        <v>29.5</v>
      </c>
      <c r="G184" s="2">
        <f t="shared" si="16"/>
        <v>453.31666666666661</v>
      </c>
      <c r="H184" s="2">
        <f>SUM(F$2:F184)</f>
        <v>1681.5</v>
      </c>
      <c r="I184" s="2">
        <f>SUM(G$2:G184)</f>
        <v>24922.183333333338</v>
      </c>
      <c r="K184" s="4">
        <f>IF($D184+'Forecasting sheet'!$B$9-'Forecasting sheet'!$B$7&lt;0,0,IF($E184+'Forecasting sheet'!$B$9&gt;'Forecasting sheet'!$B$7,($D184+'Forecasting sheet'!$B$9+$E184+'Forecasting sheet'!$B$9)/2-'Forecasting sheet'!$B$7,($D184+'Forecasting sheet'!$B$9+'Forecasting sheet'!$B$7)/2-'Forecasting sheet'!$B$7))</f>
        <v>34.5</v>
      </c>
      <c r="L184" s="2">
        <f t="shared" si="14"/>
        <v>530.15</v>
      </c>
      <c r="M184" s="2">
        <f>SUM(K$2:K184)</f>
        <v>2158.5</v>
      </c>
      <c r="N184" s="2">
        <f>SUM(L$2:L184)</f>
        <v>31725.633333333339</v>
      </c>
      <c r="P184" s="4">
        <f>IF($D184-'Forecasting sheet'!$B$9-'Forecasting sheet'!$B$7&lt;0,0,IF($E184-'Forecasting sheet'!$B$9&gt;'Forecasting sheet'!$B$7,($D184-'Forecasting sheet'!$B$9+$E184-'Forecasting sheet'!$B$9)/2-'Forecasting sheet'!$B$7,($D184-'Forecasting sheet'!$B$9+'Forecasting sheet'!$B$7)/2-'Forecasting sheet'!$B$7))</f>
        <v>24.5</v>
      </c>
      <c r="Q184" s="2">
        <f t="shared" si="15"/>
        <v>376.48333333333329</v>
      </c>
      <c r="R184" s="2">
        <f>SUM(P$2:P184)</f>
        <v>1274</v>
      </c>
      <c r="S184" s="2">
        <f>SUM(Q$2:Q184)</f>
        <v>19011.433333333342</v>
      </c>
      <c r="V184" s="3">
        <f>IF($A184&gt;'Forecasting sheet'!$B$13,IF($A184&lt;'Forecasting sheet'!$B$15,IF($D184&lt;'Forecasting sheet'!$B$16+'Forecasting sheet'!$B$17,'Forecasting sheet'!$B$16+'Forecasting sheet'!$B$17,'Local weather Data'!$D184),'Local weather Data'!$D184),$D184)</f>
        <v>82</v>
      </c>
      <c r="W184" s="3">
        <f>IF($A184&gt;'Forecasting sheet'!$B$13,IF($A184&lt;'Forecasting sheet'!$B$15,IF($E184&lt;'Forecasting sheet'!$B$16,'Forecasting sheet'!$B$16,'Local weather Data'!$E184),$E184),$E184)</f>
        <v>57</v>
      </c>
      <c r="X184" s="4">
        <f>IF($V184-'Forecasting sheet'!$B$7&lt;0,0,IF($W184&gt;'Forecasting sheet'!$B$7,($V184+$W184)/2-'Forecasting sheet'!$B$7,($V184+'Forecasting sheet'!$B$7)/2-'Forecasting sheet'!$B$7))</f>
        <v>29.5</v>
      </c>
      <c r="Y184" s="2">
        <f t="shared" si="12"/>
        <v>453.31666666666661</v>
      </c>
      <c r="Z184" s="2">
        <f>SUM(X$2:X184)</f>
        <v>2324.5</v>
      </c>
      <c r="AA184" s="2">
        <f>SUM(Y$2:Y184)</f>
        <v>33804.291666666664</v>
      </c>
      <c r="AD184" s="3">
        <f>IF($A184&gt;'Forecasting sheet'!$B$13,IF($A184&lt;'Forecasting sheet'!$B$15,IF($D184+'Forecasting sheet'!$B$9&lt;'Forecasting sheet'!$B$16+'Forecasting sheet'!$B$17,'Forecasting sheet'!$B$16+'Forecasting sheet'!$B$17,'Local weather Data'!$D184+'Forecasting sheet'!$B$9),'Local weather Data'!$D184+'Forecasting sheet'!$B$9),$D184+'Forecasting sheet'!$B$9)</f>
        <v>87</v>
      </c>
      <c r="AE184" s="3">
        <f>IF($A184&gt;'Forecasting sheet'!$B$13,IF($A184&lt;'Forecasting sheet'!$B$15,IF($E184+'Forecasting sheet'!$B$9&lt;'Forecasting sheet'!$B$16,'Forecasting sheet'!$B$16,'Local weather Data'!$E184+'Forecasting sheet'!$B$9),$E184+'Forecasting sheet'!$B$9),$E184+'Forecasting sheet'!$B$9)</f>
        <v>62</v>
      </c>
      <c r="AF184" s="4">
        <f>IF($AD184-'Forecasting sheet'!$B$7&lt;0,0,IF($AE184&gt;'Forecasting sheet'!$B$7,($AD184+$AE184)/2-'Forecasting sheet'!$B$7,($AD184+'Forecasting sheet'!$B$7)/2-'Forecasting sheet'!$B$7))</f>
        <v>34.5</v>
      </c>
      <c r="AG184" s="2">
        <f t="shared" si="13"/>
        <v>530.15</v>
      </c>
      <c r="AH184" s="2">
        <f>SUM(AF$2:AF184)</f>
        <v>2663</v>
      </c>
      <c r="AI184" s="2">
        <f>SUM(AG$2:AG184)</f>
        <v>38666.47500000002</v>
      </c>
    </row>
    <row r="185" spans="1:35" x14ac:dyDescent="0.25">
      <c r="A185" s="5">
        <v>41092</v>
      </c>
      <c r="B185">
        <v>184</v>
      </c>
      <c r="C185" s="52">
        <v>15.349999999999998</v>
      </c>
      <c r="D185" s="53">
        <v>82</v>
      </c>
      <c r="E185" s="53">
        <v>58</v>
      </c>
      <c r="F185" s="4">
        <f>IF(D185-'Forecasting sheet'!$B$7&lt;0,0,IF(E185&gt;'Forecasting sheet'!$B$7,(D185+E185)/2-'Forecasting sheet'!$B$7,(D185+'Forecasting sheet'!$B$7)/2-'Forecasting sheet'!$B$7))</f>
        <v>30</v>
      </c>
      <c r="G185" s="2">
        <f t="shared" si="16"/>
        <v>460.49999999999994</v>
      </c>
      <c r="H185" s="2">
        <f>SUM(F$2:F185)</f>
        <v>1711.5</v>
      </c>
      <c r="I185" s="2">
        <f>SUM(G$2:G185)</f>
        <v>25382.683333333338</v>
      </c>
      <c r="K185" s="4">
        <f>IF($D185+'Forecasting sheet'!$B$9-'Forecasting sheet'!$B$7&lt;0,0,IF($E185+'Forecasting sheet'!$B$9&gt;'Forecasting sheet'!$B$7,($D185+'Forecasting sheet'!$B$9+$E185+'Forecasting sheet'!$B$9)/2-'Forecasting sheet'!$B$7,($D185+'Forecasting sheet'!$B$9+'Forecasting sheet'!$B$7)/2-'Forecasting sheet'!$B$7))</f>
        <v>35</v>
      </c>
      <c r="L185" s="2">
        <f t="shared" si="14"/>
        <v>537.24999999999989</v>
      </c>
      <c r="M185" s="2">
        <f>SUM(K$2:K185)</f>
        <v>2193.5</v>
      </c>
      <c r="N185" s="2">
        <f>SUM(L$2:L185)</f>
        <v>32262.883333333339</v>
      </c>
      <c r="P185" s="4">
        <f>IF($D185-'Forecasting sheet'!$B$9-'Forecasting sheet'!$B$7&lt;0,0,IF($E185-'Forecasting sheet'!$B$9&gt;'Forecasting sheet'!$B$7,($D185-'Forecasting sheet'!$B$9+$E185-'Forecasting sheet'!$B$9)/2-'Forecasting sheet'!$B$7,($D185-'Forecasting sheet'!$B$9+'Forecasting sheet'!$B$7)/2-'Forecasting sheet'!$B$7))</f>
        <v>25</v>
      </c>
      <c r="Q185" s="2">
        <f t="shared" si="15"/>
        <v>383.74999999999994</v>
      </c>
      <c r="R185" s="2">
        <f>SUM(P$2:P185)</f>
        <v>1299</v>
      </c>
      <c r="S185" s="2">
        <f>SUM(Q$2:Q185)</f>
        <v>19395.183333333342</v>
      </c>
      <c r="V185" s="3">
        <f>IF($A185&gt;'Forecasting sheet'!$B$13,IF($A185&lt;'Forecasting sheet'!$B$15,IF($D185&lt;'Forecasting sheet'!$B$16+'Forecasting sheet'!$B$17,'Forecasting sheet'!$B$16+'Forecasting sheet'!$B$17,'Local weather Data'!$D185),'Local weather Data'!$D185),$D185)</f>
        <v>82</v>
      </c>
      <c r="W185" s="3">
        <f>IF($A185&gt;'Forecasting sheet'!$B$13,IF($A185&lt;'Forecasting sheet'!$B$15,IF($E185&lt;'Forecasting sheet'!$B$16,'Forecasting sheet'!$B$16,'Local weather Data'!$E185),$E185),$E185)</f>
        <v>58</v>
      </c>
      <c r="X185" s="4">
        <f>IF($V185-'Forecasting sheet'!$B$7&lt;0,0,IF($W185&gt;'Forecasting sheet'!$B$7,($V185+$W185)/2-'Forecasting sheet'!$B$7,($V185+'Forecasting sheet'!$B$7)/2-'Forecasting sheet'!$B$7))</f>
        <v>30</v>
      </c>
      <c r="Y185" s="2">
        <f t="shared" si="12"/>
        <v>460.49999999999994</v>
      </c>
      <c r="Z185" s="2">
        <f>SUM(X$2:X185)</f>
        <v>2354.5</v>
      </c>
      <c r="AA185" s="2">
        <f>SUM(Y$2:Y185)</f>
        <v>34264.791666666664</v>
      </c>
      <c r="AD185" s="3">
        <f>IF($A185&gt;'Forecasting sheet'!$B$13,IF($A185&lt;'Forecasting sheet'!$B$15,IF($D185+'Forecasting sheet'!$B$9&lt;'Forecasting sheet'!$B$16+'Forecasting sheet'!$B$17,'Forecasting sheet'!$B$16+'Forecasting sheet'!$B$17,'Local weather Data'!$D185+'Forecasting sheet'!$B$9),'Local weather Data'!$D185+'Forecasting sheet'!$B$9),$D185+'Forecasting sheet'!$B$9)</f>
        <v>87</v>
      </c>
      <c r="AE185" s="3">
        <f>IF($A185&gt;'Forecasting sheet'!$B$13,IF($A185&lt;'Forecasting sheet'!$B$15,IF($E185+'Forecasting sheet'!$B$9&lt;'Forecasting sheet'!$B$16,'Forecasting sheet'!$B$16,'Local weather Data'!$E185+'Forecasting sheet'!$B$9),$E185+'Forecasting sheet'!$B$9),$E185+'Forecasting sheet'!$B$9)</f>
        <v>63</v>
      </c>
      <c r="AF185" s="4">
        <f>IF($AD185-'Forecasting sheet'!$B$7&lt;0,0,IF($AE185&gt;'Forecasting sheet'!$B$7,($AD185+$AE185)/2-'Forecasting sheet'!$B$7,($AD185+'Forecasting sheet'!$B$7)/2-'Forecasting sheet'!$B$7))</f>
        <v>35</v>
      </c>
      <c r="AG185" s="2">
        <f t="shared" si="13"/>
        <v>537.24999999999989</v>
      </c>
      <c r="AH185" s="2">
        <f>SUM(AF$2:AF185)</f>
        <v>2698</v>
      </c>
      <c r="AI185" s="2">
        <f>SUM(AG$2:AG185)</f>
        <v>39203.72500000002</v>
      </c>
    </row>
    <row r="186" spans="1:35" x14ac:dyDescent="0.25">
      <c r="A186" s="5">
        <v>41093</v>
      </c>
      <c r="B186">
        <v>185</v>
      </c>
      <c r="C186" s="52">
        <v>15.333333333333336</v>
      </c>
      <c r="D186" s="53">
        <v>82</v>
      </c>
      <c r="E186" s="53">
        <v>58</v>
      </c>
      <c r="F186" s="4">
        <f>IF(D186-'Forecasting sheet'!$B$7&lt;0,0,IF(E186&gt;'Forecasting sheet'!$B$7,(D186+E186)/2-'Forecasting sheet'!$B$7,(D186+'Forecasting sheet'!$B$7)/2-'Forecasting sheet'!$B$7))</f>
        <v>30</v>
      </c>
      <c r="G186" s="2">
        <f t="shared" si="16"/>
        <v>460.00000000000006</v>
      </c>
      <c r="H186" s="2">
        <f>SUM(F$2:F186)</f>
        <v>1741.5</v>
      </c>
      <c r="I186" s="2">
        <f>SUM(G$2:G186)</f>
        <v>25842.683333333338</v>
      </c>
      <c r="K186" s="4">
        <f>IF($D186+'Forecasting sheet'!$B$9-'Forecasting sheet'!$B$7&lt;0,0,IF($E186+'Forecasting sheet'!$B$9&gt;'Forecasting sheet'!$B$7,($D186+'Forecasting sheet'!$B$9+$E186+'Forecasting sheet'!$B$9)/2-'Forecasting sheet'!$B$7,($D186+'Forecasting sheet'!$B$9+'Forecasting sheet'!$B$7)/2-'Forecasting sheet'!$B$7))</f>
        <v>35</v>
      </c>
      <c r="L186" s="2">
        <f t="shared" si="14"/>
        <v>536.66666666666674</v>
      </c>
      <c r="M186" s="2">
        <f>SUM(K$2:K186)</f>
        <v>2228.5</v>
      </c>
      <c r="N186" s="2">
        <f>SUM(L$2:L186)</f>
        <v>32799.550000000003</v>
      </c>
      <c r="P186" s="4">
        <f>IF($D186-'Forecasting sheet'!$B$9-'Forecasting sheet'!$B$7&lt;0,0,IF($E186-'Forecasting sheet'!$B$9&gt;'Forecasting sheet'!$B$7,($D186-'Forecasting sheet'!$B$9+$E186-'Forecasting sheet'!$B$9)/2-'Forecasting sheet'!$B$7,($D186-'Forecasting sheet'!$B$9+'Forecasting sheet'!$B$7)/2-'Forecasting sheet'!$B$7))</f>
        <v>25</v>
      </c>
      <c r="Q186" s="2">
        <f t="shared" si="15"/>
        <v>383.33333333333337</v>
      </c>
      <c r="R186" s="2">
        <f>SUM(P$2:P186)</f>
        <v>1324</v>
      </c>
      <c r="S186" s="2">
        <f>SUM(Q$2:Q186)</f>
        <v>19778.516666666674</v>
      </c>
      <c r="V186" s="3">
        <f>IF($A186&gt;'Forecasting sheet'!$B$13,IF($A186&lt;'Forecasting sheet'!$B$15,IF($D186&lt;'Forecasting sheet'!$B$16+'Forecasting sheet'!$B$17,'Forecasting sheet'!$B$16+'Forecasting sheet'!$B$17,'Local weather Data'!$D186),'Local weather Data'!$D186),$D186)</f>
        <v>82</v>
      </c>
      <c r="W186" s="3">
        <f>IF($A186&gt;'Forecasting sheet'!$B$13,IF($A186&lt;'Forecasting sheet'!$B$15,IF($E186&lt;'Forecasting sheet'!$B$16,'Forecasting sheet'!$B$16,'Local weather Data'!$E186),$E186),$E186)</f>
        <v>58</v>
      </c>
      <c r="X186" s="4">
        <f>IF($V186-'Forecasting sheet'!$B$7&lt;0,0,IF($W186&gt;'Forecasting sheet'!$B$7,($V186+$W186)/2-'Forecasting sheet'!$B$7,($V186+'Forecasting sheet'!$B$7)/2-'Forecasting sheet'!$B$7))</f>
        <v>30</v>
      </c>
      <c r="Y186" s="2">
        <f t="shared" si="12"/>
        <v>460.00000000000006</v>
      </c>
      <c r="Z186" s="2">
        <f>SUM(X$2:X186)</f>
        <v>2384.5</v>
      </c>
      <c r="AA186" s="2">
        <f>SUM(Y$2:Y186)</f>
        <v>34724.791666666664</v>
      </c>
      <c r="AD186" s="3">
        <f>IF($A186&gt;'Forecasting sheet'!$B$13,IF($A186&lt;'Forecasting sheet'!$B$15,IF($D186+'Forecasting sheet'!$B$9&lt;'Forecasting sheet'!$B$16+'Forecasting sheet'!$B$17,'Forecasting sheet'!$B$16+'Forecasting sheet'!$B$17,'Local weather Data'!$D186+'Forecasting sheet'!$B$9),'Local weather Data'!$D186+'Forecasting sheet'!$B$9),$D186+'Forecasting sheet'!$B$9)</f>
        <v>87</v>
      </c>
      <c r="AE186" s="3">
        <f>IF($A186&gt;'Forecasting sheet'!$B$13,IF($A186&lt;'Forecasting sheet'!$B$15,IF($E186+'Forecasting sheet'!$B$9&lt;'Forecasting sheet'!$B$16,'Forecasting sheet'!$B$16,'Local weather Data'!$E186+'Forecasting sheet'!$B$9),$E186+'Forecasting sheet'!$B$9),$E186+'Forecasting sheet'!$B$9)</f>
        <v>63</v>
      </c>
      <c r="AF186" s="4">
        <f>IF($AD186-'Forecasting sheet'!$B$7&lt;0,0,IF($AE186&gt;'Forecasting sheet'!$B$7,($AD186+$AE186)/2-'Forecasting sheet'!$B$7,($AD186+'Forecasting sheet'!$B$7)/2-'Forecasting sheet'!$B$7))</f>
        <v>35</v>
      </c>
      <c r="AG186" s="2">
        <f t="shared" si="13"/>
        <v>536.66666666666674</v>
      </c>
      <c r="AH186" s="2">
        <f>SUM(AF$2:AF186)</f>
        <v>2733</v>
      </c>
      <c r="AI186" s="2">
        <f>SUM(AG$2:AG186)</f>
        <v>39740.391666666685</v>
      </c>
    </row>
    <row r="187" spans="1:35" x14ac:dyDescent="0.25">
      <c r="A187" s="5">
        <v>41094</v>
      </c>
      <c r="B187">
        <v>186</v>
      </c>
      <c r="C187" s="52">
        <v>15.316666666666668</v>
      </c>
      <c r="D187" s="53">
        <v>82</v>
      </c>
      <c r="E187" s="53">
        <v>58</v>
      </c>
      <c r="F187" s="4">
        <f>IF(D187-'Forecasting sheet'!$B$7&lt;0,0,IF(E187&gt;'Forecasting sheet'!$B$7,(D187+E187)/2-'Forecasting sheet'!$B$7,(D187+'Forecasting sheet'!$B$7)/2-'Forecasting sheet'!$B$7))</f>
        <v>30</v>
      </c>
      <c r="G187" s="2">
        <f t="shared" si="16"/>
        <v>459.50000000000006</v>
      </c>
      <c r="H187" s="2">
        <f>SUM(F$2:F187)</f>
        <v>1771.5</v>
      </c>
      <c r="I187" s="2">
        <f>SUM(G$2:G187)</f>
        <v>26302.183333333338</v>
      </c>
      <c r="K187" s="4">
        <f>IF($D187+'Forecasting sheet'!$B$9-'Forecasting sheet'!$B$7&lt;0,0,IF($E187+'Forecasting sheet'!$B$9&gt;'Forecasting sheet'!$B$7,($D187+'Forecasting sheet'!$B$9+$E187+'Forecasting sheet'!$B$9)/2-'Forecasting sheet'!$B$7,($D187+'Forecasting sheet'!$B$9+'Forecasting sheet'!$B$7)/2-'Forecasting sheet'!$B$7))</f>
        <v>35</v>
      </c>
      <c r="L187" s="2">
        <f t="shared" si="14"/>
        <v>536.08333333333337</v>
      </c>
      <c r="M187" s="2">
        <f>SUM(K$2:K187)</f>
        <v>2263.5</v>
      </c>
      <c r="N187" s="2">
        <f>SUM(L$2:L187)</f>
        <v>33335.633333333339</v>
      </c>
      <c r="P187" s="4">
        <f>IF($D187-'Forecasting sheet'!$B$9-'Forecasting sheet'!$B$7&lt;0,0,IF($E187-'Forecasting sheet'!$B$9&gt;'Forecasting sheet'!$B$7,($D187-'Forecasting sheet'!$B$9+$E187-'Forecasting sheet'!$B$9)/2-'Forecasting sheet'!$B$7,($D187-'Forecasting sheet'!$B$9+'Forecasting sheet'!$B$7)/2-'Forecasting sheet'!$B$7))</f>
        <v>25</v>
      </c>
      <c r="Q187" s="2">
        <f t="shared" si="15"/>
        <v>382.91666666666669</v>
      </c>
      <c r="R187" s="2">
        <f>SUM(P$2:P187)</f>
        <v>1349</v>
      </c>
      <c r="S187" s="2">
        <f>SUM(Q$2:Q187)</f>
        <v>20161.433333333342</v>
      </c>
      <c r="V187" s="3">
        <f>IF($A187&gt;'Forecasting sheet'!$B$13,IF($A187&lt;'Forecasting sheet'!$B$15,IF($D187&lt;'Forecasting sheet'!$B$16+'Forecasting sheet'!$B$17,'Forecasting sheet'!$B$16+'Forecasting sheet'!$B$17,'Local weather Data'!$D187),'Local weather Data'!$D187),$D187)</f>
        <v>82</v>
      </c>
      <c r="W187" s="3">
        <f>IF($A187&gt;'Forecasting sheet'!$B$13,IF($A187&lt;'Forecasting sheet'!$B$15,IF($E187&lt;'Forecasting sheet'!$B$16,'Forecasting sheet'!$B$16,'Local weather Data'!$E187),$E187),$E187)</f>
        <v>58</v>
      </c>
      <c r="X187" s="4">
        <f>IF($V187-'Forecasting sheet'!$B$7&lt;0,0,IF($W187&gt;'Forecasting sheet'!$B$7,($V187+$W187)/2-'Forecasting sheet'!$B$7,($V187+'Forecasting sheet'!$B$7)/2-'Forecasting sheet'!$B$7))</f>
        <v>30</v>
      </c>
      <c r="Y187" s="2">
        <f t="shared" si="12"/>
        <v>459.50000000000006</v>
      </c>
      <c r="Z187" s="2">
        <f>SUM(X$2:X187)</f>
        <v>2414.5</v>
      </c>
      <c r="AA187" s="2">
        <f>SUM(Y$2:Y187)</f>
        <v>35184.291666666664</v>
      </c>
      <c r="AD187" s="3">
        <f>IF($A187&gt;'Forecasting sheet'!$B$13,IF($A187&lt;'Forecasting sheet'!$B$15,IF($D187+'Forecasting sheet'!$B$9&lt;'Forecasting sheet'!$B$16+'Forecasting sheet'!$B$17,'Forecasting sheet'!$B$16+'Forecasting sheet'!$B$17,'Local weather Data'!$D187+'Forecasting sheet'!$B$9),'Local weather Data'!$D187+'Forecasting sheet'!$B$9),$D187+'Forecasting sheet'!$B$9)</f>
        <v>87</v>
      </c>
      <c r="AE187" s="3">
        <f>IF($A187&gt;'Forecasting sheet'!$B$13,IF($A187&lt;'Forecasting sheet'!$B$15,IF($E187+'Forecasting sheet'!$B$9&lt;'Forecasting sheet'!$B$16,'Forecasting sheet'!$B$16,'Local weather Data'!$E187+'Forecasting sheet'!$B$9),$E187+'Forecasting sheet'!$B$9),$E187+'Forecasting sheet'!$B$9)</f>
        <v>63</v>
      </c>
      <c r="AF187" s="4">
        <f>IF($AD187-'Forecasting sheet'!$B$7&lt;0,0,IF($AE187&gt;'Forecasting sheet'!$B$7,($AD187+$AE187)/2-'Forecasting sheet'!$B$7,($AD187+'Forecasting sheet'!$B$7)/2-'Forecasting sheet'!$B$7))</f>
        <v>35</v>
      </c>
      <c r="AG187" s="2">
        <f t="shared" si="13"/>
        <v>536.08333333333337</v>
      </c>
      <c r="AH187" s="2">
        <f>SUM(AF$2:AF187)</f>
        <v>2768</v>
      </c>
      <c r="AI187" s="2">
        <f>SUM(AG$2:AG187)</f>
        <v>40276.47500000002</v>
      </c>
    </row>
    <row r="188" spans="1:35" x14ac:dyDescent="0.25">
      <c r="A188" s="5">
        <v>41095</v>
      </c>
      <c r="B188">
        <v>187</v>
      </c>
      <c r="C188" s="52">
        <v>15.3</v>
      </c>
      <c r="D188" s="53">
        <v>82</v>
      </c>
      <c r="E188" s="53">
        <v>58</v>
      </c>
      <c r="F188" s="4">
        <f>IF(D188-'Forecasting sheet'!$B$7&lt;0,0,IF(E188&gt;'Forecasting sheet'!$B$7,(D188+E188)/2-'Forecasting sheet'!$B$7,(D188+'Forecasting sheet'!$B$7)/2-'Forecasting sheet'!$B$7))</f>
        <v>30</v>
      </c>
      <c r="G188" s="2">
        <f t="shared" si="16"/>
        <v>459</v>
      </c>
      <c r="H188" s="2">
        <f>SUM(F$2:F188)</f>
        <v>1801.5</v>
      </c>
      <c r="I188" s="2">
        <f>SUM(G$2:G188)</f>
        <v>26761.183333333338</v>
      </c>
      <c r="K188" s="4">
        <f>IF($D188+'Forecasting sheet'!$B$9-'Forecasting sheet'!$B$7&lt;0,0,IF($E188+'Forecasting sheet'!$B$9&gt;'Forecasting sheet'!$B$7,($D188+'Forecasting sheet'!$B$9+$E188+'Forecasting sheet'!$B$9)/2-'Forecasting sheet'!$B$7,($D188+'Forecasting sheet'!$B$9+'Forecasting sheet'!$B$7)/2-'Forecasting sheet'!$B$7))</f>
        <v>35</v>
      </c>
      <c r="L188" s="2">
        <f t="shared" si="14"/>
        <v>535.5</v>
      </c>
      <c r="M188" s="2">
        <f>SUM(K$2:K188)</f>
        <v>2298.5</v>
      </c>
      <c r="N188" s="2">
        <f>SUM(L$2:L188)</f>
        <v>33871.133333333339</v>
      </c>
      <c r="P188" s="4">
        <f>IF($D188-'Forecasting sheet'!$B$9-'Forecasting sheet'!$B$7&lt;0,0,IF($E188-'Forecasting sheet'!$B$9&gt;'Forecasting sheet'!$B$7,($D188-'Forecasting sheet'!$B$9+$E188-'Forecasting sheet'!$B$9)/2-'Forecasting sheet'!$B$7,($D188-'Forecasting sheet'!$B$9+'Forecasting sheet'!$B$7)/2-'Forecasting sheet'!$B$7))</f>
        <v>25</v>
      </c>
      <c r="Q188" s="2">
        <f t="shared" si="15"/>
        <v>382.5</v>
      </c>
      <c r="R188" s="2">
        <f>SUM(P$2:P188)</f>
        <v>1374</v>
      </c>
      <c r="S188" s="2">
        <f>SUM(Q$2:Q188)</f>
        <v>20543.933333333342</v>
      </c>
      <c r="V188" s="3">
        <f>IF($A188&gt;'Forecasting sheet'!$B$13,IF($A188&lt;'Forecasting sheet'!$B$15,IF($D188&lt;'Forecasting sheet'!$B$16+'Forecasting sheet'!$B$17,'Forecasting sheet'!$B$16+'Forecasting sheet'!$B$17,'Local weather Data'!$D188),'Local weather Data'!$D188),$D188)</f>
        <v>82</v>
      </c>
      <c r="W188" s="3">
        <f>IF($A188&gt;'Forecasting sheet'!$B$13,IF($A188&lt;'Forecasting sheet'!$B$15,IF($E188&lt;'Forecasting sheet'!$B$16,'Forecasting sheet'!$B$16,'Local weather Data'!$E188),$E188),$E188)</f>
        <v>58</v>
      </c>
      <c r="X188" s="4">
        <f>IF($V188-'Forecasting sheet'!$B$7&lt;0,0,IF($W188&gt;'Forecasting sheet'!$B$7,($V188+$W188)/2-'Forecasting sheet'!$B$7,($V188+'Forecasting sheet'!$B$7)/2-'Forecasting sheet'!$B$7))</f>
        <v>30</v>
      </c>
      <c r="Y188" s="2">
        <f t="shared" si="12"/>
        <v>459</v>
      </c>
      <c r="Z188" s="2">
        <f>SUM(X$2:X188)</f>
        <v>2444.5</v>
      </c>
      <c r="AA188" s="2">
        <f>SUM(Y$2:Y188)</f>
        <v>35643.291666666664</v>
      </c>
      <c r="AD188" s="3">
        <f>IF($A188&gt;'Forecasting sheet'!$B$13,IF($A188&lt;'Forecasting sheet'!$B$15,IF($D188+'Forecasting sheet'!$B$9&lt;'Forecasting sheet'!$B$16+'Forecasting sheet'!$B$17,'Forecasting sheet'!$B$16+'Forecasting sheet'!$B$17,'Local weather Data'!$D188+'Forecasting sheet'!$B$9),'Local weather Data'!$D188+'Forecasting sheet'!$B$9),$D188+'Forecasting sheet'!$B$9)</f>
        <v>87</v>
      </c>
      <c r="AE188" s="3">
        <f>IF($A188&gt;'Forecasting sheet'!$B$13,IF($A188&lt;'Forecasting sheet'!$B$15,IF($E188+'Forecasting sheet'!$B$9&lt;'Forecasting sheet'!$B$16,'Forecasting sheet'!$B$16,'Local weather Data'!$E188+'Forecasting sheet'!$B$9),$E188+'Forecasting sheet'!$B$9),$E188+'Forecasting sheet'!$B$9)</f>
        <v>63</v>
      </c>
      <c r="AF188" s="4">
        <f>IF($AD188-'Forecasting sheet'!$B$7&lt;0,0,IF($AE188&gt;'Forecasting sheet'!$B$7,($AD188+$AE188)/2-'Forecasting sheet'!$B$7,($AD188+'Forecasting sheet'!$B$7)/2-'Forecasting sheet'!$B$7))</f>
        <v>35</v>
      </c>
      <c r="AG188" s="2">
        <f t="shared" si="13"/>
        <v>535.5</v>
      </c>
      <c r="AH188" s="2">
        <f>SUM(AF$2:AF188)</f>
        <v>2803</v>
      </c>
      <c r="AI188" s="2">
        <f>SUM(AG$2:AG188)</f>
        <v>40811.97500000002</v>
      </c>
    </row>
    <row r="189" spans="1:35" x14ac:dyDescent="0.25">
      <c r="A189" s="5">
        <v>41096</v>
      </c>
      <c r="B189">
        <v>188</v>
      </c>
      <c r="C189" s="52">
        <v>15.283333333333335</v>
      </c>
      <c r="D189" s="53">
        <v>82</v>
      </c>
      <c r="E189" s="53">
        <v>58</v>
      </c>
      <c r="F189" s="4">
        <f>IF(D189-'Forecasting sheet'!$B$7&lt;0,0,IF(E189&gt;'Forecasting sheet'!$B$7,(D189+E189)/2-'Forecasting sheet'!$B$7,(D189+'Forecasting sheet'!$B$7)/2-'Forecasting sheet'!$B$7))</f>
        <v>30</v>
      </c>
      <c r="G189" s="2">
        <f t="shared" si="16"/>
        <v>458.50000000000006</v>
      </c>
      <c r="H189" s="2">
        <f>SUM(F$2:F189)</f>
        <v>1831.5</v>
      </c>
      <c r="I189" s="2">
        <f>SUM(G$2:G189)</f>
        <v>27219.683333333338</v>
      </c>
      <c r="K189" s="4">
        <f>IF($D189+'Forecasting sheet'!$B$9-'Forecasting sheet'!$B$7&lt;0,0,IF($E189+'Forecasting sheet'!$B$9&gt;'Forecasting sheet'!$B$7,($D189+'Forecasting sheet'!$B$9+$E189+'Forecasting sheet'!$B$9)/2-'Forecasting sheet'!$B$7,($D189+'Forecasting sheet'!$B$9+'Forecasting sheet'!$B$7)/2-'Forecasting sheet'!$B$7))</f>
        <v>35</v>
      </c>
      <c r="L189" s="2">
        <f t="shared" si="14"/>
        <v>534.91666666666674</v>
      </c>
      <c r="M189" s="2">
        <f>SUM(K$2:K189)</f>
        <v>2333.5</v>
      </c>
      <c r="N189" s="2">
        <f>SUM(L$2:L189)</f>
        <v>34406.050000000003</v>
      </c>
      <c r="P189" s="4">
        <f>IF($D189-'Forecasting sheet'!$B$9-'Forecasting sheet'!$B$7&lt;0,0,IF($E189-'Forecasting sheet'!$B$9&gt;'Forecasting sheet'!$B$7,($D189-'Forecasting sheet'!$B$9+$E189-'Forecasting sheet'!$B$9)/2-'Forecasting sheet'!$B$7,($D189-'Forecasting sheet'!$B$9+'Forecasting sheet'!$B$7)/2-'Forecasting sheet'!$B$7))</f>
        <v>25</v>
      </c>
      <c r="Q189" s="2">
        <f t="shared" si="15"/>
        <v>382.08333333333337</v>
      </c>
      <c r="R189" s="2">
        <f>SUM(P$2:P189)</f>
        <v>1399</v>
      </c>
      <c r="S189" s="2">
        <f>SUM(Q$2:Q189)</f>
        <v>20926.016666666674</v>
      </c>
      <c r="V189" s="3">
        <f>IF($A189&gt;'Forecasting sheet'!$B$13,IF($A189&lt;'Forecasting sheet'!$B$15,IF($D189&lt;'Forecasting sheet'!$B$16+'Forecasting sheet'!$B$17,'Forecasting sheet'!$B$16+'Forecasting sheet'!$B$17,'Local weather Data'!$D189),'Local weather Data'!$D189),$D189)</f>
        <v>82</v>
      </c>
      <c r="W189" s="3">
        <f>IF($A189&gt;'Forecasting sheet'!$B$13,IF($A189&lt;'Forecasting sheet'!$B$15,IF($E189&lt;'Forecasting sheet'!$B$16,'Forecasting sheet'!$B$16,'Local weather Data'!$E189),$E189),$E189)</f>
        <v>58</v>
      </c>
      <c r="X189" s="4">
        <f>IF($V189-'Forecasting sheet'!$B$7&lt;0,0,IF($W189&gt;'Forecasting sheet'!$B$7,($V189+$W189)/2-'Forecasting sheet'!$B$7,($V189+'Forecasting sheet'!$B$7)/2-'Forecasting sheet'!$B$7))</f>
        <v>30</v>
      </c>
      <c r="Y189" s="2">
        <f t="shared" si="12"/>
        <v>458.50000000000006</v>
      </c>
      <c r="Z189" s="2">
        <f>SUM(X$2:X189)</f>
        <v>2474.5</v>
      </c>
      <c r="AA189" s="2">
        <f>SUM(Y$2:Y189)</f>
        <v>36101.791666666664</v>
      </c>
      <c r="AD189" s="3">
        <f>IF($A189&gt;'Forecasting sheet'!$B$13,IF($A189&lt;'Forecasting sheet'!$B$15,IF($D189+'Forecasting sheet'!$B$9&lt;'Forecasting sheet'!$B$16+'Forecasting sheet'!$B$17,'Forecasting sheet'!$B$16+'Forecasting sheet'!$B$17,'Local weather Data'!$D189+'Forecasting sheet'!$B$9),'Local weather Data'!$D189+'Forecasting sheet'!$B$9),$D189+'Forecasting sheet'!$B$9)</f>
        <v>87</v>
      </c>
      <c r="AE189" s="3">
        <f>IF($A189&gt;'Forecasting sheet'!$B$13,IF($A189&lt;'Forecasting sheet'!$B$15,IF($E189+'Forecasting sheet'!$B$9&lt;'Forecasting sheet'!$B$16,'Forecasting sheet'!$B$16,'Local weather Data'!$E189+'Forecasting sheet'!$B$9),$E189+'Forecasting sheet'!$B$9),$E189+'Forecasting sheet'!$B$9)</f>
        <v>63</v>
      </c>
      <c r="AF189" s="4">
        <f>IF($AD189-'Forecasting sheet'!$B$7&lt;0,0,IF($AE189&gt;'Forecasting sheet'!$B$7,($AD189+$AE189)/2-'Forecasting sheet'!$B$7,($AD189+'Forecasting sheet'!$B$7)/2-'Forecasting sheet'!$B$7))</f>
        <v>35</v>
      </c>
      <c r="AG189" s="2">
        <f t="shared" si="13"/>
        <v>534.91666666666674</v>
      </c>
      <c r="AH189" s="2">
        <f>SUM(AF$2:AF189)</f>
        <v>2838</v>
      </c>
      <c r="AI189" s="2">
        <f>SUM(AG$2:AG189)</f>
        <v>41346.891666666685</v>
      </c>
    </row>
    <row r="190" spans="1:35" x14ac:dyDescent="0.25">
      <c r="A190" s="5">
        <v>41097</v>
      </c>
      <c r="B190">
        <v>189</v>
      </c>
      <c r="C190" s="52">
        <v>15.266666666666669</v>
      </c>
      <c r="D190" s="53">
        <v>83</v>
      </c>
      <c r="E190" s="53">
        <v>58</v>
      </c>
      <c r="F190" s="4">
        <f>IF(D190-'Forecasting sheet'!$B$7&lt;0,0,IF(E190&gt;'Forecasting sheet'!$B$7,(D190+E190)/2-'Forecasting sheet'!$B$7,(D190+'Forecasting sheet'!$B$7)/2-'Forecasting sheet'!$B$7))</f>
        <v>30.5</v>
      </c>
      <c r="G190" s="2">
        <f t="shared" si="16"/>
        <v>465.63333333333344</v>
      </c>
      <c r="H190" s="2">
        <f>SUM(F$2:F190)</f>
        <v>1862</v>
      </c>
      <c r="I190" s="2">
        <f>SUM(G$2:G190)</f>
        <v>27685.316666666673</v>
      </c>
      <c r="K190" s="4">
        <f>IF($D190+'Forecasting sheet'!$B$9-'Forecasting sheet'!$B$7&lt;0,0,IF($E190+'Forecasting sheet'!$B$9&gt;'Forecasting sheet'!$B$7,($D190+'Forecasting sheet'!$B$9+$E190+'Forecasting sheet'!$B$9)/2-'Forecasting sheet'!$B$7,($D190+'Forecasting sheet'!$B$9+'Forecasting sheet'!$B$7)/2-'Forecasting sheet'!$B$7))</f>
        <v>35.5</v>
      </c>
      <c r="L190" s="2">
        <f t="shared" si="14"/>
        <v>541.96666666666681</v>
      </c>
      <c r="M190" s="2">
        <f>SUM(K$2:K190)</f>
        <v>2369</v>
      </c>
      <c r="N190" s="2">
        <f>SUM(L$2:L190)</f>
        <v>34948.01666666667</v>
      </c>
      <c r="P190" s="4">
        <f>IF($D190-'Forecasting sheet'!$B$9-'Forecasting sheet'!$B$7&lt;0,0,IF($E190-'Forecasting sheet'!$B$9&gt;'Forecasting sheet'!$B$7,($D190-'Forecasting sheet'!$B$9+$E190-'Forecasting sheet'!$B$9)/2-'Forecasting sheet'!$B$7,($D190-'Forecasting sheet'!$B$9+'Forecasting sheet'!$B$7)/2-'Forecasting sheet'!$B$7))</f>
        <v>25.5</v>
      </c>
      <c r="Q190" s="2">
        <f t="shared" si="15"/>
        <v>389.30000000000007</v>
      </c>
      <c r="R190" s="2">
        <f>SUM(P$2:P190)</f>
        <v>1424.5</v>
      </c>
      <c r="S190" s="2">
        <f>SUM(Q$2:Q190)</f>
        <v>21315.316666666673</v>
      </c>
      <c r="V190" s="3">
        <f>IF($A190&gt;'Forecasting sheet'!$B$13,IF($A190&lt;'Forecasting sheet'!$B$15,IF($D190&lt;'Forecasting sheet'!$B$16+'Forecasting sheet'!$B$17,'Forecasting sheet'!$B$16+'Forecasting sheet'!$B$17,'Local weather Data'!$D190),'Local weather Data'!$D190),$D190)</f>
        <v>83</v>
      </c>
      <c r="W190" s="3">
        <f>IF($A190&gt;'Forecasting sheet'!$B$13,IF($A190&lt;'Forecasting sheet'!$B$15,IF($E190&lt;'Forecasting sheet'!$B$16,'Forecasting sheet'!$B$16,'Local weather Data'!$E190),$E190),$E190)</f>
        <v>58</v>
      </c>
      <c r="X190" s="4">
        <f>IF($V190-'Forecasting sheet'!$B$7&lt;0,0,IF($W190&gt;'Forecasting sheet'!$B$7,($V190+$W190)/2-'Forecasting sheet'!$B$7,($V190+'Forecasting sheet'!$B$7)/2-'Forecasting sheet'!$B$7))</f>
        <v>30.5</v>
      </c>
      <c r="Y190" s="2">
        <f t="shared" si="12"/>
        <v>465.63333333333344</v>
      </c>
      <c r="Z190" s="2">
        <f>SUM(X$2:X190)</f>
        <v>2505</v>
      </c>
      <c r="AA190" s="2">
        <f>SUM(Y$2:Y190)</f>
        <v>36567.424999999996</v>
      </c>
      <c r="AD190" s="3">
        <f>IF($A190&gt;'Forecasting sheet'!$B$13,IF($A190&lt;'Forecasting sheet'!$B$15,IF($D190+'Forecasting sheet'!$B$9&lt;'Forecasting sheet'!$B$16+'Forecasting sheet'!$B$17,'Forecasting sheet'!$B$16+'Forecasting sheet'!$B$17,'Local weather Data'!$D190+'Forecasting sheet'!$B$9),'Local weather Data'!$D190+'Forecasting sheet'!$B$9),$D190+'Forecasting sheet'!$B$9)</f>
        <v>88</v>
      </c>
      <c r="AE190" s="3">
        <f>IF($A190&gt;'Forecasting sheet'!$B$13,IF($A190&lt;'Forecasting sheet'!$B$15,IF($E190+'Forecasting sheet'!$B$9&lt;'Forecasting sheet'!$B$16,'Forecasting sheet'!$B$16,'Local weather Data'!$E190+'Forecasting sheet'!$B$9),$E190+'Forecasting sheet'!$B$9),$E190+'Forecasting sheet'!$B$9)</f>
        <v>63</v>
      </c>
      <c r="AF190" s="4">
        <f>IF($AD190-'Forecasting sheet'!$B$7&lt;0,0,IF($AE190&gt;'Forecasting sheet'!$B$7,($AD190+$AE190)/2-'Forecasting sheet'!$B$7,($AD190+'Forecasting sheet'!$B$7)/2-'Forecasting sheet'!$B$7))</f>
        <v>35.5</v>
      </c>
      <c r="AG190" s="2">
        <f t="shared" si="13"/>
        <v>541.96666666666681</v>
      </c>
      <c r="AH190" s="2">
        <f>SUM(AF$2:AF190)</f>
        <v>2873.5</v>
      </c>
      <c r="AI190" s="2">
        <f>SUM(AG$2:AG190)</f>
        <v>41888.858333333352</v>
      </c>
    </row>
    <row r="191" spans="1:35" x14ac:dyDescent="0.25">
      <c r="A191" s="5">
        <v>41098</v>
      </c>
      <c r="B191">
        <v>190</v>
      </c>
      <c r="C191" s="52">
        <v>15.233333333333333</v>
      </c>
      <c r="D191" s="53">
        <v>83</v>
      </c>
      <c r="E191" s="53">
        <v>59</v>
      </c>
      <c r="F191" s="4">
        <f>IF(D191-'Forecasting sheet'!$B$7&lt;0,0,IF(E191&gt;'Forecasting sheet'!$B$7,(D191+E191)/2-'Forecasting sheet'!$B$7,(D191+'Forecasting sheet'!$B$7)/2-'Forecasting sheet'!$B$7))</f>
        <v>31</v>
      </c>
      <c r="G191" s="2">
        <f t="shared" si="16"/>
        <v>472.23333333333329</v>
      </c>
      <c r="H191" s="2">
        <f>SUM(F$2:F191)</f>
        <v>1893</v>
      </c>
      <c r="I191" s="2">
        <f>SUM(G$2:G191)</f>
        <v>28157.550000000007</v>
      </c>
      <c r="K191" s="4">
        <f>IF($D191+'Forecasting sheet'!$B$9-'Forecasting sheet'!$B$7&lt;0,0,IF($E191+'Forecasting sheet'!$B$9&gt;'Forecasting sheet'!$B$7,($D191+'Forecasting sheet'!$B$9+$E191+'Forecasting sheet'!$B$9)/2-'Forecasting sheet'!$B$7,($D191+'Forecasting sheet'!$B$9+'Forecasting sheet'!$B$7)/2-'Forecasting sheet'!$B$7))</f>
        <v>36</v>
      </c>
      <c r="L191" s="2">
        <f t="shared" si="14"/>
        <v>548.4</v>
      </c>
      <c r="M191" s="2">
        <f>SUM(K$2:K191)</f>
        <v>2405</v>
      </c>
      <c r="N191" s="2">
        <f>SUM(L$2:L191)</f>
        <v>35496.416666666672</v>
      </c>
      <c r="P191" s="4">
        <f>IF($D191-'Forecasting sheet'!$B$9-'Forecasting sheet'!$B$7&lt;0,0,IF($E191-'Forecasting sheet'!$B$9&gt;'Forecasting sheet'!$B$7,($D191-'Forecasting sheet'!$B$9+$E191-'Forecasting sheet'!$B$9)/2-'Forecasting sheet'!$B$7,($D191-'Forecasting sheet'!$B$9+'Forecasting sheet'!$B$7)/2-'Forecasting sheet'!$B$7))</f>
        <v>26</v>
      </c>
      <c r="Q191" s="2">
        <f t="shared" si="15"/>
        <v>396.06666666666666</v>
      </c>
      <c r="R191" s="2">
        <f>SUM(P$2:P191)</f>
        <v>1450.5</v>
      </c>
      <c r="S191" s="2">
        <f>SUM(Q$2:Q191)</f>
        <v>21711.383333333339</v>
      </c>
      <c r="V191" s="3">
        <f>IF($A191&gt;'Forecasting sheet'!$B$13,IF($A191&lt;'Forecasting sheet'!$B$15,IF($D191&lt;'Forecasting sheet'!$B$16+'Forecasting sheet'!$B$17,'Forecasting sheet'!$B$16+'Forecasting sheet'!$B$17,'Local weather Data'!$D191),'Local weather Data'!$D191),$D191)</f>
        <v>83</v>
      </c>
      <c r="W191" s="3">
        <f>IF($A191&gt;'Forecasting sheet'!$B$13,IF($A191&lt;'Forecasting sheet'!$B$15,IF($E191&lt;'Forecasting sheet'!$B$16,'Forecasting sheet'!$B$16,'Local weather Data'!$E191),$E191),$E191)</f>
        <v>59</v>
      </c>
      <c r="X191" s="4">
        <f>IF($V191-'Forecasting sheet'!$B$7&lt;0,0,IF($W191&gt;'Forecasting sheet'!$B$7,($V191+$W191)/2-'Forecasting sheet'!$B$7,($V191+'Forecasting sheet'!$B$7)/2-'Forecasting sheet'!$B$7))</f>
        <v>31</v>
      </c>
      <c r="Y191" s="2">
        <f t="shared" si="12"/>
        <v>472.23333333333329</v>
      </c>
      <c r="Z191" s="2">
        <f>SUM(X$2:X191)</f>
        <v>2536</v>
      </c>
      <c r="AA191" s="2">
        <f>SUM(Y$2:Y191)</f>
        <v>37039.658333333326</v>
      </c>
      <c r="AD191" s="3">
        <f>IF($A191&gt;'Forecasting sheet'!$B$13,IF($A191&lt;'Forecasting sheet'!$B$15,IF($D191+'Forecasting sheet'!$B$9&lt;'Forecasting sheet'!$B$16+'Forecasting sheet'!$B$17,'Forecasting sheet'!$B$16+'Forecasting sheet'!$B$17,'Local weather Data'!$D191+'Forecasting sheet'!$B$9),'Local weather Data'!$D191+'Forecasting sheet'!$B$9),$D191+'Forecasting sheet'!$B$9)</f>
        <v>88</v>
      </c>
      <c r="AE191" s="3">
        <f>IF($A191&gt;'Forecasting sheet'!$B$13,IF($A191&lt;'Forecasting sheet'!$B$15,IF($E191+'Forecasting sheet'!$B$9&lt;'Forecasting sheet'!$B$16,'Forecasting sheet'!$B$16,'Local weather Data'!$E191+'Forecasting sheet'!$B$9),$E191+'Forecasting sheet'!$B$9),$E191+'Forecasting sheet'!$B$9)</f>
        <v>64</v>
      </c>
      <c r="AF191" s="4">
        <f>IF($AD191-'Forecasting sheet'!$B$7&lt;0,0,IF($AE191&gt;'Forecasting sheet'!$B$7,($AD191+$AE191)/2-'Forecasting sheet'!$B$7,($AD191+'Forecasting sheet'!$B$7)/2-'Forecasting sheet'!$B$7))</f>
        <v>36</v>
      </c>
      <c r="AG191" s="2">
        <f t="shared" si="13"/>
        <v>548.4</v>
      </c>
      <c r="AH191" s="2">
        <f>SUM(AF$2:AF191)</f>
        <v>2909.5</v>
      </c>
      <c r="AI191" s="2">
        <f>SUM(AG$2:AG191)</f>
        <v>42437.258333333353</v>
      </c>
    </row>
    <row r="192" spans="1:35" x14ac:dyDescent="0.25">
      <c r="A192" s="5">
        <v>41099</v>
      </c>
      <c r="B192">
        <v>191</v>
      </c>
      <c r="C192" s="52">
        <v>15.216666666666665</v>
      </c>
      <c r="D192" s="53">
        <v>83</v>
      </c>
      <c r="E192" s="53">
        <v>59</v>
      </c>
      <c r="F192" s="4">
        <f>IF(D192-'Forecasting sheet'!$B$7&lt;0,0,IF(E192&gt;'Forecasting sheet'!$B$7,(D192+E192)/2-'Forecasting sheet'!$B$7,(D192+'Forecasting sheet'!$B$7)/2-'Forecasting sheet'!$B$7))</f>
        <v>31</v>
      </c>
      <c r="G192" s="2">
        <f t="shared" si="16"/>
        <v>471.71666666666664</v>
      </c>
      <c r="H192" s="2">
        <f>SUM(F$2:F192)</f>
        <v>1924</v>
      </c>
      <c r="I192" s="2">
        <f>SUM(G$2:G192)</f>
        <v>28629.266666666674</v>
      </c>
      <c r="K192" s="4">
        <f>IF($D192+'Forecasting sheet'!$B$9-'Forecasting sheet'!$B$7&lt;0,0,IF($E192+'Forecasting sheet'!$B$9&gt;'Forecasting sheet'!$B$7,($D192+'Forecasting sheet'!$B$9+$E192+'Forecasting sheet'!$B$9)/2-'Forecasting sheet'!$B$7,($D192+'Forecasting sheet'!$B$9+'Forecasting sheet'!$B$7)/2-'Forecasting sheet'!$B$7))</f>
        <v>36</v>
      </c>
      <c r="L192" s="2">
        <f t="shared" si="14"/>
        <v>547.79999999999995</v>
      </c>
      <c r="M192" s="2">
        <f>SUM(K$2:K192)</f>
        <v>2441</v>
      </c>
      <c r="N192" s="2">
        <f>SUM(L$2:L192)</f>
        <v>36044.216666666674</v>
      </c>
      <c r="P192" s="4">
        <f>IF($D192-'Forecasting sheet'!$B$9-'Forecasting sheet'!$B$7&lt;0,0,IF($E192-'Forecasting sheet'!$B$9&gt;'Forecasting sheet'!$B$7,($D192-'Forecasting sheet'!$B$9+$E192-'Forecasting sheet'!$B$9)/2-'Forecasting sheet'!$B$7,($D192-'Forecasting sheet'!$B$9+'Forecasting sheet'!$B$7)/2-'Forecasting sheet'!$B$7))</f>
        <v>26</v>
      </c>
      <c r="Q192" s="2">
        <f t="shared" si="15"/>
        <v>395.63333333333327</v>
      </c>
      <c r="R192" s="2">
        <f>SUM(P$2:P192)</f>
        <v>1476.5</v>
      </c>
      <c r="S192" s="2">
        <f>SUM(Q$2:Q192)</f>
        <v>22107.016666666674</v>
      </c>
      <c r="V192" s="3">
        <f>IF($A192&gt;'Forecasting sheet'!$B$13,IF($A192&lt;'Forecasting sheet'!$B$15,IF($D192&lt;'Forecasting sheet'!$B$16+'Forecasting sheet'!$B$17,'Forecasting sheet'!$B$16+'Forecasting sheet'!$B$17,'Local weather Data'!$D192),'Local weather Data'!$D192),$D192)</f>
        <v>83</v>
      </c>
      <c r="W192" s="3">
        <f>IF($A192&gt;'Forecasting sheet'!$B$13,IF($A192&lt;'Forecasting sheet'!$B$15,IF($E192&lt;'Forecasting sheet'!$B$16,'Forecasting sheet'!$B$16,'Local weather Data'!$E192),$E192),$E192)</f>
        <v>59</v>
      </c>
      <c r="X192" s="4">
        <f>IF($V192-'Forecasting sheet'!$B$7&lt;0,0,IF($W192&gt;'Forecasting sheet'!$B$7,($V192+$W192)/2-'Forecasting sheet'!$B$7,($V192+'Forecasting sheet'!$B$7)/2-'Forecasting sheet'!$B$7))</f>
        <v>31</v>
      </c>
      <c r="Y192" s="2">
        <f t="shared" si="12"/>
        <v>471.71666666666664</v>
      </c>
      <c r="Z192" s="2">
        <f>SUM(X$2:X192)</f>
        <v>2567</v>
      </c>
      <c r="AA192" s="2">
        <f>SUM(Y$2:Y192)</f>
        <v>37511.374999999993</v>
      </c>
      <c r="AD192" s="3">
        <f>IF($A192&gt;'Forecasting sheet'!$B$13,IF($A192&lt;'Forecasting sheet'!$B$15,IF($D192+'Forecasting sheet'!$B$9&lt;'Forecasting sheet'!$B$16+'Forecasting sheet'!$B$17,'Forecasting sheet'!$B$16+'Forecasting sheet'!$B$17,'Local weather Data'!$D192+'Forecasting sheet'!$B$9),'Local weather Data'!$D192+'Forecasting sheet'!$B$9),$D192+'Forecasting sheet'!$B$9)</f>
        <v>88</v>
      </c>
      <c r="AE192" s="3">
        <f>IF($A192&gt;'Forecasting sheet'!$B$13,IF($A192&lt;'Forecasting sheet'!$B$15,IF($E192+'Forecasting sheet'!$B$9&lt;'Forecasting sheet'!$B$16,'Forecasting sheet'!$B$16,'Local weather Data'!$E192+'Forecasting sheet'!$B$9),$E192+'Forecasting sheet'!$B$9),$E192+'Forecasting sheet'!$B$9)</f>
        <v>64</v>
      </c>
      <c r="AF192" s="4">
        <f>IF($AD192-'Forecasting sheet'!$B$7&lt;0,0,IF($AE192&gt;'Forecasting sheet'!$B$7,($AD192+$AE192)/2-'Forecasting sheet'!$B$7,($AD192+'Forecasting sheet'!$B$7)/2-'Forecasting sheet'!$B$7))</f>
        <v>36</v>
      </c>
      <c r="AG192" s="2">
        <f t="shared" si="13"/>
        <v>547.79999999999995</v>
      </c>
      <c r="AH192" s="2">
        <f>SUM(AF$2:AF192)</f>
        <v>2945.5</v>
      </c>
      <c r="AI192" s="2">
        <f>SUM(AG$2:AG192)</f>
        <v>42985.058333333356</v>
      </c>
    </row>
    <row r="193" spans="1:35" x14ac:dyDescent="0.25">
      <c r="A193" s="5">
        <v>41100</v>
      </c>
      <c r="B193">
        <v>192</v>
      </c>
      <c r="C193" s="52">
        <v>15.2</v>
      </c>
      <c r="D193" s="53">
        <v>83</v>
      </c>
      <c r="E193" s="53">
        <v>59</v>
      </c>
      <c r="F193" s="4">
        <f>IF(D193-'Forecasting sheet'!$B$7&lt;0,0,IF(E193&gt;'Forecasting sheet'!$B$7,(D193+E193)/2-'Forecasting sheet'!$B$7,(D193+'Forecasting sheet'!$B$7)/2-'Forecasting sheet'!$B$7))</f>
        <v>31</v>
      </c>
      <c r="G193" s="2">
        <f t="shared" si="16"/>
        <v>471.2</v>
      </c>
      <c r="H193" s="2">
        <f>SUM(F$2:F193)</f>
        <v>1955</v>
      </c>
      <c r="I193" s="2">
        <f>SUM(G$2:G193)</f>
        <v>29100.466666666674</v>
      </c>
      <c r="K193" s="4">
        <f>IF($D193+'Forecasting sheet'!$B$9-'Forecasting sheet'!$B$7&lt;0,0,IF($E193+'Forecasting sheet'!$B$9&gt;'Forecasting sheet'!$B$7,($D193+'Forecasting sheet'!$B$9+$E193+'Forecasting sheet'!$B$9)/2-'Forecasting sheet'!$B$7,($D193+'Forecasting sheet'!$B$9+'Forecasting sheet'!$B$7)/2-'Forecasting sheet'!$B$7))</f>
        <v>36</v>
      </c>
      <c r="L193" s="2">
        <f t="shared" si="14"/>
        <v>547.19999999999993</v>
      </c>
      <c r="M193" s="2">
        <f>SUM(K$2:K193)</f>
        <v>2477</v>
      </c>
      <c r="N193" s="2">
        <f>SUM(L$2:L193)</f>
        <v>36591.416666666672</v>
      </c>
      <c r="P193" s="4">
        <f>IF($D193-'Forecasting sheet'!$B$9-'Forecasting sheet'!$B$7&lt;0,0,IF($E193-'Forecasting sheet'!$B$9&gt;'Forecasting sheet'!$B$7,($D193-'Forecasting sheet'!$B$9+$E193-'Forecasting sheet'!$B$9)/2-'Forecasting sheet'!$B$7,($D193-'Forecasting sheet'!$B$9+'Forecasting sheet'!$B$7)/2-'Forecasting sheet'!$B$7))</f>
        <v>26</v>
      </c>
      <c r="Q193" s="2">
        <f t="shared" si="15"/>
        <v>395.2</v>
      </c>
      <c r="R193" s="2">
        <f>SUM(P$2:P193)</f>
        <v>1502.5</v>
      </c>
      <c r="S193" s="2">
        <f>SUM(Q$2:Q193)</f>
        <v>22502.216666666674</v>
      </c>
      <c r="V193" s="3">
        <f>IF($A193&gt;'Forecasting sheet'!$B$13,IF($A193&lt;'Forecasting sheet'!$B$15,IF($D193&lt;'Forecasting sheet'!$B$16+'Forecasting sheet'!$B$17,'Forecasting sheet'!$B$16+'Forecasting sheet'!$B$17,'Local weather Data'!$D193),'Local weather Data'!$D193),$D193)</f>
        <v>83</v>
      </c>
      <c r="W193" s="3">
        <f>IF($A193&gt;'Forecasting sheet'!$B$13,IF($A193&lt;'Forecasting sheet'!$B$15,IF($E193&lt;'Forecasting sheet'!$B$16,'Forecasting sheet'!$B$16,'Local weather Data'!$E193),$E193),$E193)</f>
        <v>59</v>
      </c>
      <c r="X193" s="4">
        <f>IF($V193-'Forecasting sheet'!$B$7&lt;0,0,IF($W193&gt;'Forecasting sheet'!$B$7,($V193+$W193)/2-'Forecasting sheet'!$B$7,($V193+'Forecasting sheet'!$B$7)/2-'Forecasting sheet'!$B$7))</f>
        <v>31</v>
      </c>
      <c r="Y193" s="2">
        <f t="shared" si="12"/>
        <v>471.2</v>
      </c>
      <c r="Z193" s="2">
        <f>SUM(X$2:X193)</f>
        <v>2598</v>
      </c>
      <c r="AA193" s="2">
        <f>SUM(Y$2:Y193)</f>
        <v>37982.57499999999</v>
      </c>
      <c r="AD193" s="3">
        <f>IF($A193&gt;'Forecasting sheet'!$B$13,IF($A193&lt;'Forecasting sheet'!$B$15,IF($D193+'Forecasting sheet'!$B$9&lt;'Forecasting sheet'!$B$16+'Forecasting sheet'!$B$17,'Forecasting sheet'!$B$16+'Forecasting sheet'!$B$17,'Local weather Data'!$D193+'Forecasting sheet'!$B$9),'Local weather Data'!$D193+'Forecasting sheet'!$B$9),$D193+'Forecasting sheet'!$B$9)</f>
        <v>88</v>
      </c>
      <c r="AE193" s="3">
        <f>IF($A193&gt;'Forecasting sheet'!$B$13,IF($A193&lt;'Forecasting sheet'!$B$15,IF($E193+'Forecasting sheet'!$B$9&lt;'Forecasting sheet'!$B$16,'Forecasting sheet'!$B$16,'Local weather Data'!$E193+'Forecasting sheet'!$B$9),$E193+'Forecasting sheet'!$B$9),$E193+'Forecasting sheet'!$B$9)</f>
        <v>64</v>
      </c>
      <c r="AF193" s="4">
        <f>IF($AD193-'Forecasting sheet'!$B$7&lt;0,0,IF($AE193&gt;'Forecasting sheet'!$B$7,($AD193+$AE193)/2-'Forecasting sheet'!$B$7,($AD193+'Forecasting sheet'!$B$7)/2-'Forecasting sheet'!$B$7))</f>
        <v>36</v>
      </c>
      <c r="AG193" s="2">
        <f t="shared" si="13"/>
        <v>547.19999999999993</v>
      </c>
      <c r="AH193" s="2">
        <f>SUM(AF$2:AF193)</f>
        <v>2981.5</v>
      </c>
      <c r="AI193" s="2">
        <f>SUM(AG$2:AG193)</f>
        <v>43532.258333333353</v>
      </c>
    </row>
    <row r="194" spans="1:35" x14ac:dyDescent="0.25">
      <c r="A194" s="5">
        <v>41101</v>
      </c>
      <c r="B194">
        <v>193</v>
      </c>
      <c r="C194" s="52">
        <v>15.183333333333334</v>
      </c>
      <c r="D194" s="53">
        <v>83</v>
      </c>
      <c r="E194" s="53">
        <v>59</v>
      </c>
      <c r="F194" s="4">
        <f>IF(D194-'Forecasting sheet'!$B$7&lt;0,0,IF(E194&gt;'Forecasting sheet'!$B$7,(D194+E194)/2-'Forecasting sheet'!$B$7,(D194+'Forecasting sheet'!$B$7)/2-'Forecasting sheet'!$B$7))</f>
        <v>31</v>
      </c>
      <c r="G194" s="2">
        <f t="shared" si="16"/>
        <v>470.68333333333334</v>
      </c>
      <c r="H194" s="2">
        <f>SUM(F$2:F194)</f>
        <v>1986</v>
      </c>
      <c r="I194" s="2">
        <f>SUM(G$2:G194)</f>
        <v>29571.150000000009</v>
      </c>
      <c r="K194" s="4">
        <f>IF($D194+'Forecasting sheet'!$B$9-'Forecasting sheet'!$B$7&lt;0,0,IF($E194+'Forecasting sheet'!$B$9&gt;'Forecasting sheet'!$B$7,($D194+'Forecasting sheet'!$B$9+$E194+'Forecasting sheet'!$B$9)/2-'Forecasting sheet'!$B$7,($D194+'Forecasting sheet'!$B$9+'Forecasting sheet'!$B$7)/2-'Forecasting sheet'!$B$7))</f>
        <v>36</v>
      </c>
      <c r="L194" s="2">
        <f t="shared" si="14"/>
        <v>546.6</v>
      </c>
      <c r="M194" s="2">
        <f>SUM(K$2:K194)</f>
        <v>2513</v>
      </c>
      <c r="N194" s="2">
        <f>SUM(L$2:L194)</f>
        <v>37138.01666666667</v>
      </c>
      <c r="P194" s="4">
        <f>IF($D194-'Forecasting sheet'!$B$9-'Forecasting sheet'!$B$7&lt;0,0,IF($E194-'Forecasting sheet'!$B$9&gt;'Forecasting sheet'!$B$7,($D194-'Forecasting sheet'!$B$9+$E194-'Forecasting sheet'!$B$9)/2-'Forecasting sheet'!$B$7,($D194-'Forecasting sheet'!$B$9+'Forecasting sheet'!$B$7)/2-'Forecasting sheet'!$B$7))</f>
        <v>26</v>
      </c>
      <c r="Q194" s="2">
        <f t="shared" si="15"/>
        <v>394.76666666666665</v>
      </c>
      <c r="R194" s="2">
        <f>SUM(P$2:P194)</f>
        <v>1528.5</v>
      </c>
      <c r="S194" s="2">
        <f>SUM(Q$2:Q194)</f>
        <v>22896.983333333341</v>
      </c>
      <c r="V194" s="3">
        <f>IF($A194&gt;'Forecasting sheet'!$B$13,IF($A194&lt;'Forecasting sheet'!$B$15,IF($D194&lt;'Forecasting sheet'!$B$16+'Forecasting sheet'!$B$17,'Forecasting sheet'!$B$16+'Forecasting sheet'!$B$17,'Local weather Data'!$D194),'Local weather Data'!$D194),$D194)</f>
        <v>83</v>
      </c>
      <c r="W194" s="3">
        <f>IF($A194&gt;'Forecasting sheet'!$B$13,IF($A194&lt;'Forecasting sheet'!$B$15,IF($E194&lt;'Forecasting sheet'!$B$16,'Forecasting sheet'!$B$16,'Local weather Data'!$E194),$E194),$E194)</f>
        <v>59</v>
      </c>
      <c r="X194" s="4">
        <f>IF($V194-'Forecasting sheet'!$B$7&lt;0,0,IF($W194&gt;'Forecasting sheet'!$B$7,($V194+$W194)/2-'Forecasting sheet'!$B$7,($V194+'Forecasting sheet'!$B$7)/2-'Forecasting sheet'!$B$7))</f>
        <v>31</v>
      </c>
      <c r="Y194" s="2">
        <f t="shared" ref="Y194:Y257" si="17">X194*$C194</f>
        <v>470.68333333333334</v>
      </c>
      <c r="Z194" s="2">
        <f>SUM(X$2:X194)</f>
        <v>2629</v>
      </c>
      <c r="AA194" s="2">
        <f>SUM(Y$2:Y194)</f>
        <v>38453.258333333324</v>
      </c>
      <c r="AD194" s="3">
        <f>IF($A194&gt;'Forecasting sheet'!$B$13,IF($A194&lt;'Forecasting sheet'!$B$15,IF($D194+'Forecasting sheet'!$B$9&lt;'Forecasting sheet'!$B$16+'Forecasting sheet'!$B$17,'Forecasting sheet'!$B$16+'Forecasting sheet'!$B$17,'Local weather Data'!$D194+'Forecasting sheet'!$B$9),'Local weather Data'!$D194+'Forecasting sheet'!$B$9),$D194+'Forecasting sheet'!$B$9)</f>
        <v>88</v>
      </c>
      <c r="AE194" s="3">
        <f>IF($A194&gt;'Forecasting sheet'!$B$13,IF($A194&lt;'Forecasting sheet'!$B$15,IF($E194+'Forecasting sheet'!$B$9&lt;'Forecasting sheet'!$B$16,'Forecasting sheet'!$B$16,'Local weather Data'!$E194+'Forecasting sheet'!$B$9),$E194+'Forecasting sheet'!$B$9),$E194+'Forecasting sheet'!$B$9)</f>
        <v>64</v>
      </c>
      <c r="AF194" s="4">
        <f>IF($AD194-'Forecasting sheet'!$B$7&lt;0,0,IF($AE194&gt;'Forecasting sheet'!$B$7,($AD194+$AE194)/2-'Forecasting sheet'!$B$7,($AD194+'Forecasting sheet'!$B$7)/2-'Forecasting sheet'!$B$7))</f>
        <v>36</v>
      </c>
      <c r="AG194" s="2">
        <f t="shared" ref="AG194:AG257" si="18">AF194*$C194</f>
        <v>546.6</v>
      </c>
      <c r="AH194" s="2">
        <f>SUM(AF$2:AF194)</f>
        <v>3017.5</v>
      </c>
      <c r="AI194" s="2">
        <f>SUM(AG$2:AG194)</f>
        <v>44078.858333333352</v>
      </c>
    </row>
    <row r="195" spans="1:35" x14ac:dyDescent="0.25">
      <c r="A195" s="5">
        <v>41102</v>
      </c>
      <c r="B195">
        <v>194</v>
      </c>
      <c r="C195" s="52">
        <v>15.150000000000002</v>
      </c>
      <c r="D195" s="53">
        <v>83</v>
      </c>
      <c r="E195" s="53">
        <v>59</v>
      </c>
      <c r="F195" s="4">
        <f>IF(D195-'Forecasting sheet'!$B$7&lt;0,0,IF(E195&gt;'Forecasting sheet'!$B$7,(D195+E195)/2-'Forecasting sheet'!$B$7,(D195+'Forecasting sheet'!$B$7)/2-'Forecasting sheet'!$B$7))</f>
        <v>31</v>
      </c>
      <c r="G195" s="2">
        <f t="shared" si="16"/>
        <v>469.65000000000009</v>
      </c>
      <c r="H195" s="2">
        <f>SUM(F$2:F195)</f>
        <v>2017</v>
      </c>
      <c r="I195" s="2">
        <f>SUM(G$2:G195)</f>
        <v>30040.80000000001</v>
      </c>
      <c r="K195" s="4">
        <f>IF($D195+'Forecasting sheet'!$B$9-'Forecasting sheet'!$B$7&lt;0,0,IF($E195+'Forecasting sheet'!$B$9&gt;'Forecasting sheet'!$B$7,($D195+'Forecasting sheet'!$B$9+$E195+'Forecasting sheet'!$B$9)/2-'Forecasting sheet'!$B$7,($D195+'Forecasting sheet'!$B$9+'Forecasting sheet'!$B$7)/2-'Forecasting sheet'!$B$7))</f>
        <v>36</v>
      </c>
      <c r="L195" s="2">
        <f t="shared" ref="L195:L258" si="19">K195*$C195</f>
        <v>545.40000000000009</v>
      </c>
      <c r="M195" s="2">
        <f>SUM(K$2:K195)</f>
        <v>2549</v>
      </c>
      <c r="N195" s="2">
        <f>SUM(L$2:L195)</f>
        <v>37683.416666666672</v>
      </c>
      <c r="P195" s="4">
        <f>IF($D195-'Forecasting sheet'!$B$9-'Forecasting sheet'!$B$7&lt;0,0,IF($E195-'Forecasting sheet'!$B$9&gt;'Forecasting sheet'!$B$7,($D195-'Forecasting sheet'!$B$9+$E195-'Forecasting sheet'!$B$9)/2-'Forecasting sheet'!$B$7,($D195-'Forecasting sheet'!$B$9+'Forecasting sheet'!$B$7)/2-'Forecasting sheet'!$B$7))</f>
        <v>26</v>
      </c>
      <c r="Q195" s="2">
        <f t="shared" ref="Q195:Q258" si="20">P195*$C195</f>
        <v>393.90000000000003</v>
      </c>
      <c r="R195" s="2">
        <f>SUM(P$2:P195)</f>
        <v>1554.5</v>
      </c>
      <c r="S195" s="2">
        <f>SUM(Q$2:Q195)</f>
        <v>23290.883333333342</v>
      </c>
      <c r="V195" s="3">
        <f>IF($A195&gt;'Forecasting sheet'!$B$13,IF($A195&lt;'Forecasting sheet'!$B$15,IF($D195&lt;'Forecasting sheet'!$B$16+'Forecasting sheet'!$B$17,'Forecasting sheet'!$B$16+'Forecasting sheet'!$B$17,'Local weather Data'!$D195),'Local weather Data'!$D195),$D195)</f>
        <v>83</v>
      </c>
      <c r="W195" s="3">
        <f>IF($A195&gt;'Forecasting sheet'!$B$13,IF($A195&lt;'Forecasting sheet'!$B$15,IF($E195&lt;'Forecasting sheet'!$B$16,'Forecasting sheet'!$B$16,'Local weather Data'!$E195),$E195),$E195)</f>
        <v>59</v>
      </c>
      <c r="X195" s="4">
        <f>IF($V195-'Forecasting sheet'!$B$7&lt;0,0,IF($W195&gt;'Forecasting sheet'!$B$7,($V195+$W195)/2-'Forecasting sheet'!$B$7,($V195+'Forecasting sheet'!$B$7)/2-'Forecasting sheet'!$B$7))</f>
        <v>31</v>
      </c>
      <c r="Y195" s="2">
        <f t="shared" si="17"/>
        <v>469.65000000000009</v>
      </c>
      <c r="Z195" s="2">
        <f>SUM(X$2:X195)</f>
        <v>2660</v>
      </c>
      <c r="AA195" s="2">
        <f>SUM(Y$2:Y195)</f>
        <v>38922.908333333326</v>
      </c>
      <c r="AD195" s="3">
        <f>IF($A195&gt;'Forecasting sheet'!$B$13,IF($A195&lt;'Forecasting sheet'!$B$15,IF($D195+'Forecasting sheet'!$B$9&lt;'Forecasting sheet'!$B$16+'Forecasting sheet'!$B$17,'Forecasting sheet'!$B$16+'Forecasting sheet'!$B$17,'Local weather Data'!$D195+'Forecasting sheet'!$B$9),'Local weather Data'!$D195+'Forecasting sheet'!$B$9),$D195+'Forecasting sheet'!$B$9)</f>
        <v>88</v>
      </c>
      <c r="AE195" s="3">
        <f>IF($A195&gt;'Forecasting sheet'!$B$13,IF($A195&lt;'Forecasting sheet'!$B$15,IF($E195+'Forecasting sheet'!$B$9&lt;'Forecasting sheet'!$B$16,'Forecasting sheet'!$B$16,'Local weather Data'!$E195+'Forecasting sheet'!$B$9),$E195+'Forecasting sheet'!$B$9),$E195+'Forecasting sheet'!$B$9)</f>
        <v>64</v>
      </c>
      <c r="AF195" s="4">
        <f>IF($AD195-'Forecasting sheet'!$B$7&lt;0,0,IF($AE195&gt;'Forecasting sheet'!$B$7,($AD195+$AE195)/2-'Forecasting sheet'!$B$7,($AD195+'Forecasting sheet'!$B$7)/2-'Forecasting sheet'!$B$7))</f>
        <v>36</v>
      </c>
      <c r="AG195" s="2">
        <f t="shared" si="18"/>
        <v>545.40000000000009</v>
      </c>
      <c r="AH195" s="2">
        <f>SUM(AF$2:AF195)</f>
        <v>3053.5</v>
      </c>
      <c r="AI195" s="2">
        <f>SUM(AG$2:AG195)</f>
        <v>44624.258333333353</v>
      </c>
    </row>
    <row r="196" spans="1:35" x14ac:dyDescent="0.25">
      <c r="A196" s="5">
        <v>41103</v>
      </c>
      <c r="B196">
        <v>195</v>
      </c>
      <c r="C196" s="52">
        <v>15.133333333333336</v>
      </c>
      <c r="D196" s="53">
        <v>83</v>
      </c>
      <c r="E196" s="53">
        <v>59</v>
      </c>
      <c r="F196" s="4">
        <f>IF(D196-'Forecasting sheet'!$B$7&lt;0,0,IF(E196&gt;'Forecasting sheet'!$B$7,(D196+E196)/2-'Forecasting sheet'!$B$7,(D196+'Forecasting sheet'!$B$7)/2-'Forecasting sheet'!$B$7))</f>
        <v>31</v>
      </c>
      <c r="G196" s="2">
        <f t="shared" si="16"/>
        <v>469.13333333333344</v>
      </c>
      <c r="H196" s="2">
        <f>SUM(F$2:F196)</f>
        <v>2048</v>
      </c>
      <c r="I196" s="2">
        <f>SUM(G$2:G196)</f>
        <v>30509.933333333345</v>
      </c>
      <c r="K196" s="4">
        <f>IF($D196+'Forecasting sheet'!$B$9-'Forecasting sheet'!$B$7&lt;0,0,IF($E196+'Forecasting sheet'!$B$9&gt;'Forecasting sheet'!$B$7,($D196+'Forecasting sheet'!$B$9+$E196+'Forecasting sheet'!$B$9)/2-'Forecasting sheet'!$B$7,($D196+'Forecasting sheet'!$B$9+'Forecasting sheet'!$B$7)/2-'Forecasting sheet'!$B$7))</f>
        <v>36</v>
      </c>
      <c r="L196" s="2">
        <f t="shared" si="19"/>
        <v>544.80000000000007</v>
      </c>
      <c r="M196" s="2">
        <f>SUM(K$2:K196)</f>
        <v>2585</v>
      </c>
      <c r="N196" s="2">
        <f>SUM(L$2:L196)</f>
        <v>38228.216666666674</v>
      </c>
      <c r="P196" s="4">
        <f>IF($D196-'Forecasting sheet'!$B$9-'Forecasting sheet'!$B$7&lt;0,0,IF($E196-'Forecasting sheet'!$B$9&gt;'Forecasting sheet'!$B$7,($D196-'Forecasting sheet'!$B$9+$E196-'Forecasting sheet'!$B$9)/2-'Forecasting sheet'!$B$7,($D196-'Forecasting sheet'!$B$9+'Forecasting sheet'!$B$7)/2-'Forecasting sheet'!$B$7))</f>
        <v>26</v>
      </c>
      <c r="Q196" s="2">
        <f t="shared" si="20"/>
        <v>393.46666666666675</v>
      </c>
      <c r="R196" s="2">
        <f>SUM(P$2:P196)</f>
        <v>1580.5</v>
      </c>
      <c r="S196" s="2">
        <f>SUM(Q$2:Q196)</f>
        <v>23684.350000000009</v>
      </c>
      <c r="V196" s="3">
        <f>IF($A196&gt;'Forecasting sheet'!$B$13,IF($A196&lt;'Forecasting sheet'!$B$15,IF($D196&lt;'Forecasting sheet'!$B$16+'Forecasting sheet'!$B$17,'Forecasting sheet'!$B$16+'Forecasting sheet'!$B$17,'Local weather Data'!$D196),'Local weather Data'!$D196),$D196)</f>
        <v>83</v>
      </c>
      <c r="W196" s="3">
        <f>IF($A196&gt;'Forecasting sheet'!$B$13,IF($A196&lt;'Forecasting sheet'!$B$15,IF($E196&lt;'Forecasting sheet'!$B$16,'Forecasting sheet'!$B$16,'Local weather Data'!$E196),$E196),$E196)</f>
        <v>59</v>
      </c>
      <c r="X196" s="4">
        <f>IF($V196-'Forecasting sheet'!$B$7&lt;0,0,IF($W196&gt;'Forecasting sheet'!$B$7,($V196+$W196)/2-'Forecasting sheet'!$B$7,($V196+'Forecasting sheet'!$B$7)/2-'Forecasting sheet'!$B$7))</f>
        <v>31</v>
      </c>
      <c r="Y196" s="2">
        <f t="shared" si="17"/>
        <v>469.13333333333344</v>
      </c>
      <c r="Z196" s="2">
        <f>SUM(X$2:X196)</f>
        <v>2691</v>
      </c>
      <c r="AA196" s="2">
        <f>SUM(Y$2:Y196)</f>
        <v>39392.041666666657</v>
      </c>
      <c r="AD196" s="3">
        <f>IF($A196&gt;'Forecasting sheet'!$B$13,IF($A196&lt;'Forecasting sheet'!$B$15,IF($D196+'Forecasting sheet'!$B$9&lt;'Forecasting sheet'!$B$16+'Forecasting sheet'!$B$17,'Forecasting sheet'!$B$16+'Forecasting sheet'!$B$17,'Local weather Data'!$D196+'Forecasting sheet'!$B$9),'Local weather Data'!$D196+'Forecasting sheet'!$B$9),$D196+'Forecasting sheet'!$B$9)</f>
        <v>88</v>
      </c>
      <c r="AE196" s="3">
        <f>IF($A196&gt;'Forecasting sheet'!$B$13,IF($A196&lt;'Forecasting sheet'!$B$15,IF($E196+'Forecasting sheet'!$B$9&lt;'Forecasting sheet'!$B$16,'Forecasting sheet'!$B$16,'Local weather Data'!$E196+'Forecasting sheet'!$B$9),$E196+'Forecasting sheet'!$B$9),$E196+'Forecasting sheet'!$B$9)</f>
        <v>64</v>
      </c>
      <c r="AF196" s="4">
        <f>IF($AD196-'Forecasting sheet'!$B$7&lt;0,0,IF($AE196&gt;'Forecasting sheet'!$B$7,($AD196+$AE196)/2-'Forecasting sheet'!$B$7,($AD196+'Forecasting sheet'!$B$7)/2-'Forecasting sheet'!$B$7))</f>
        <v>36</v>
      </c>
      <c r="AG196" s="2">
        <f t="shared" si="18"/>
        <v>544.80000000000007</v>
      </c>
      <c r="AH196" s="2">
        <f>SUM(AF$2:AF196)</f>
        <v>3089.5</v>
      </c>
      <c r="AI196" s="2">
        <f>SUM(AG$2:AG196)</f>
        <v>45169.058333333356</v>
      </c>
    </row>
    <row r="197" spans="1:35" x14ac:dyDescent="0.25">
      <c r="A197" s="5">
        <v>41104</v>
      </c>
      <c r="B197">
        <v>196</v>
      </c>
      <c r="C197" s="52">
        <v>15.1</v>
      </c>
      <c r="D197" s="53">
        <v>83</v>
      </c>
      <c r="E197" s="53">
        <v>59</v>
      </c>
      <c r="F197" s="4">
        <f>IF(D197-'Forecasting sheet'!$B$7&lt;0,0,IF(E197&gt;'Forecasting sheet'!$B$7,(D197+E197)/2-'Forecasting sheet'!$B$7,(D197+'Forecasting sheet'!$B$7)/2-'Forecasting sheet'!$B$7))</f>
        <v>31</v>
      </c>
      <c r="G197" s="2">
        <f t="shared" si="16"/>
        <v>468.09999999999997</v>
      </c>
      <c r="H197" s="2">
        <f>SUM(F$2:F197)</f>
        <v>2079</v>
      </c>
      <c r="I197" s="2">
        <f>SUM(G$2:G197)</f>
        <v>30978.033333333344</v>
      </c>
      <c r="K197" s="4">
        <f>IF($D197+'Forecasting sheet'!$B$9-'Forecasting sheet'!$B$7&lt;0,0,IF($E197+'Forecasting sheet'!$B$9&gt;'Forecasting sheet'!$B$7,($D197+'Forecasting sheet'!$B$9+$E197+'Forecasting sheet'!$B$9)/2-'Forecasting sheet'!$B$7,($D197+'Forecasting sheet'!$B$9+'Forecasting sheet'!$B$7)/2-'Forecasting sheet'!$B$7))</f>
        <v>36</v>
      </c>
      <c r="L197" s="2">
        <f t="shared" si="19"/>
        <v>543.6</v>
      </c>
      <c r="M197" s="2">
        <f>SUM(K$2:K197)</f>
        <v>2621</v>
      </c>
      <c r="N197" s="2">
        <f>SUM(L$2:L197)</f>
        <v>38771.816666666673</v>
      </c>
      <c r="P197" s="4">
        <f>IF($D197-'Forecasting sheet'!$B$9-'Forecasting sheet'!$B$7&lt;0,0,IF($E197-'Forecasting sheet'!$B$9&gt;'Forecasting sheet'!$B$7,($D197-'Forecasting sheet'!$B$9+$E197-'Forecasting sheet'!$B$9)/2-'Forecasting sheet'!$B$7,($D197-'Forecasting sheet'!$B$9+'Forecasting sheet'!$B$7)/2-'Forecasting sheet'!$B$7))</f>
        <v>26</v>
      </c>
      <c r="Q197" s="2">
        <f t="shared" si="20"/>
        <v>392.59999999999997</v>
      </c>
      <c r="R197" s="2">
        <f>SUM(P$2:P197)</f>
        <v>1606.5</v>
      </c>
      <c r="S197" s="2">
        <f>SUM(Q$2:Q197)</f>
        <v>24076.950000000008</v>
      </c>
      <c r="V197" s="3">
        <f>IF($A197&gt;'Forecasting sheet'!$B$13,IF($A197&lt;'Forecasting sheet'!$B$15,IF($D197&lt;'Forecasting sheet'!$B$16+'Forecasting sheet'!$B$17,'Forecasting sheet'!$B$16+'Forecasting sheet'!$B$17,'Local weather Data'!$D197),'Local weather Data'!$D197),$D197)</f>
        <v>83</v>
      </c>
      <c r="W197" s="3">
        <f>IF($A197&gt;'Forecasting sheet'!$B$13,IF($A197&lt;'Forecasting sheet'!$B$15,IF($E197&lt;'Forecasting sheet'!$B$16,'Forecasting sheet'!$B$16,'Local weather Data'!$E197),$E197),$E197)</f>
        <v>59</v>
      </c>
      <c r="X197" s="4">
        <f>IF($V197-'Forecasting sheet'!$B$7&lt;0,0,IF($W197&gt;'Forecasting sheet'!$B$7,($V197+$W197)/2-'Forecasting sheet'!$B$7,($V197+'Forecasting sheet'!$B$7)/2-'Forecasting sheet'!$B$7))</f>
        <v>31</v>
      </c>
      <c r="Y197" s="2">
        <f t="shared" si="17"/>
        <v>468.09999999999997</v>
      </c>
      <c r="Z197" s="2">
        <f>SUM(X$2:X197)</f>
        <v>2722</v>
      </c>
      <c r="AA197" s="2">
        <f>SUM(Y$2:Y197)</f>
        <v>39860.141666666656</v>
      </c>
      <c r="AD197" s="3">
        <f>IF($A197&gt;'Forecasting sheet'!$B$13,IF($A197&lt;'Forecasting sheet'!$B$15,IF($D197+'Forecasting sheet'!$B$9&lt;'Forecasting sheet'!$B$16+'Forecasting sheet'!$B$17,'Forecasting sheet'!$B$16+'Forecasting sheet'!$B$17,'Local weather Data'!$D197+'Forecasting sheet'!$B$9),'Local weather Data'!$D197+'Forecasting sheet'!$B$9),$D197+'Forecasting sheet'!$B$9)</f>
        <v>88</v>
      </c>
      <c r="AE197" s="3">
        <f>IF($A197&gt;'Forecasting sheet'!$B$13,IF($A197&lt;'Forecasting sheet'!$B$15,IF($E197+'Forecasting sheet'!$B$9&lt;'Forecasting sheet'!$B$16,'Forecasting sheet'!$B$16,'Local weather Data'!$E197+'Forecasting sheet'!$B$9),$E197+'Forecasting sheet'!$B$9),$E197+'Forecasting sheet'!$B$9)</f>
        <v>64</v>
      </c>
      <c r="AF197" s="4">
        <f>IF($AD197-'Forecasting sheet'!$B$7&lt;0,0,IF($AE197&gt;'Forecasting sheet'!$B$7,($AD197+$AE197)/2-'Forecasting sheet'!$B$7,($AD197+'Forecasting sheet'!$B$7)/2-'Forecasting sheet'!$B$7))</f>
        <v>36</v>
      </c>
      <c r="AG197" s="2">
        <f t="shared" si="18"/>
        <v>543.6</v>
      </c>
      <c r="AH197" s="2">
        <f>SUM(AF$2:AF197)</f>
        <v>3125.5</v>
      </c>
      <c r="AI197" s="2">
        <f>SUM(AG$2:AG197)</f>
        <v>45712.658333333355</v>
      </c>
    </row>
    <row r="198" spans="1:35" x14ac:dyDescent="0.25">
      <c r="A198" s="5">
        <v>41105</v>
      </c>
      <c r="B198">
        <v>197</v>
      </c>
      <c r="C198" s="52">
        <v>15.066666666666666</v>
      </c>
      <c r="D198" s="53">
        <v>83</v>
      </c>
      <c r="E198" s="53">
        <v>59</v>
      </c>
      <c r="F198" s="4">
        <f>IF(D198-'Forecasting sheet'!$B$7&lt;0,0,IF(E198&gt;'Forecasting sheet'!$B$7,(D198+E198)/2-'Forecasting sheet'!$B$7,(D198+'Forecasting sheet'!$B$7)/2-'Forecasting sheet'!$B$7))</f>
        <v>31</v>
      </c>
      <c r="G198" s="2">
        <f t="shared" si="16"/>
        <v>467.06666666666666</v>
      </c>
      <c r="H198" s="2">
        <f>SUM(F$2:F198)</f>
        <v>2110</v>
      </c>
      <c r="I198" s="2">
        <f>SUM(G$2:G198)</f>
        <v>31445.100000000009</v>
      </c>
      <c r="K198" s="4">
        <f>IF($D198+'Forecasting sheet'!$B$9-'Forecasting sheet'!$B$7&lt;0,0,IF($E198+'Forecasting sheet'!$B$9&gt;'Forecasting sheet'!$B$7,($D198+'Forecasting sheet'!$B$9+$E198+'Forecasting sheet'!$B$9)/2-'Forecasting sheet'!$B$7,($D198+'Forecasting sheet'!$B$9+'Forecasting sheet'!$B$7)/2-'Forecasting sheet'!$B$7))</f>
        <v>36</v>
      </c>
      <c r="L198" s="2">
        <f t="shared" si="19"/>
        <v>542.4</v>
      </c>
      <c r="M198" s="2">
        <f>SUM(K$2:K198)</f>
        <v>2657</v>
      </c>
      <c r="N198" s="2">
        <f>SUM(L$2:L198)</f>
        <v>39314.216666666674</v>
      </c>
      <c r="P198" s="4">
        <f>IF($D198-'Forecasting sheet'!$B$9-'Forecasting sheet'!$B$7&lt;0,0,IF($E198-'Forecasting sheet'!$B$9&gt;'Forecasting sheet'!$B$7,($D198-'Forecasting sheet'!$B$9+$E198-'Forecasting sheet'!$B$9)/2-'Forecasting sheet'!$B$7,($D198-'Forecasting sheet'!$B$9+'Forecasting sheet'!$B$7)/2-'Forecasting sheet'!$B$7))</f>
        <v>26</v>
      </c>
      <c r="Q198" s="2">
        <f t="shared" si="20"/>
        <v>391.73333333333335</v>
      </c>
      <c r="R198" s="2">
        <f>SUM(P$2:P198)</f>
        <v>1632.5</v>
      </c>
      <c r="S198" s="2">
        <f>SUM(Q$2:Q198)</f>
        <v>24468.683333333342</v>
      </c>
      <c r="V198" s="3">
        <f>IF($A198&gt;'Forecasting sheet'!$B$13,IF($A198&lt;'Forecasting sheet'!$B$15,IF($D198&lt;'Forecasting sheet'!$B$16+'Forecasting sheet'!$B$17,'Forecasting sheet'!$B$16+'Forecasting sheet'!$B$17,'Local weather Data'!$D198),'Local weather Data'!$D198),$D198)</f>
        <v>83</v>
      </c>
      <c r="W198" s="3">
        <f>IF($A198&gt;'Forecasting sheet'!$B$13,IF($A198&lt;'Forecasting sheet'!$B$15,IF($E198&lt;'Forecasting sheet'!$B$16,'Forecasting sheet'!$B$16,'Local weather Data'!$E198),$E198),$E198)</f>
        <v>59</v>
      </c>
      <c r="X198" s="4">
        <f>IF($V198-'Forecasting sheet'!$B$7&lt;0,0,IF($W198&gt;'Forecasting sheet'!$B$7,($V198+$W198)/2-'Forecasting sheet'!$B$7,($V198+'Forecasting sheet'!$B$7)/2-'Forecasting sheet'!$B$7))</f>
        <v>31</v>
      </c>
      <c r="Y198" s="2">
        <f t="shared" si="17"/>
        <v>467.06666666666666</v>
      </c>
      <c r="Z198" s="2">
        <f>SUM(X$2:X198)</f>
        <v>2753</v>
      </c>
      <c r="AA198" s="2">
        <f>SUM(Y$2:Y198)</f>
        <v>40327.208333333321</v>
      </c>
      <c r="AD198" s="3">
        <f>IF($A198&gt;'Forecasting sheet'!$B$13,IF($A198&lt;'Forecasting sheet'!$B$15,IF($D198+'Forecasting sheet'!$B$9&lt;'Forecasting sheet'!$B$16+'Forecasting sheet'!$B$17,'Forecasting sheet'!$B$16+'Forecasting sheet'!$B$17,'Local weather Data'!$D198+'Forecasting sheet'!$B$9),'Local weather Data'!$D198+'Forecasting sheet'!$B$9),$D198+'Forecasting sheet'!$B$9)</f>
        <v>88</v>
      </c>
      <c r="AE198" s="3">
        <f>IF($A198&gt;'Forecasting sheet'!$B$13,IF($A198&lt;'Forecasting sheet'!$B$15,IF($E198+'Forecasting sheet'!$B$9&lt;'Forecasting sheet'!$B$16,'Forecasting sheet'!$B$16,'Local weather Data'!$E198+'Forecasting sheet'!$B$9),$E198+'Forecasting sheet'!$B$9),$E198+'Forecasting sheet'!$B$9)</f>
        <v>64</v>
      </c>
      <c r="AF198" s="4">
        <f>IF($AD198-'Forecasting sheet'!$B$7&lt;0,0,IF($AE198&gt;'Forecasting sheet'!$B$7,($AD198+$AE198)/2-'Forecasting sheet'!$B$7,($AD198+'Forecasting sheet'!$B$7)/2-'Forecasting sheet'!$B$7))</f>
        <v>36</v>
      </c>
      <c r="AG198" s="2">
        <f t="shared" si="18"/>
        <v>542.4</v>
      </c>
      <c r="AH198" s="2">
        <f>SUM(AF$2:AF198)</f>
        <v>3161.5</v>
      </c>
      <c r="AI198" s="2">
        <f>SUM(AG$2:AG198)</f>
        <v>46255.058333333356</v>
      </c>
    </row>
    <row r="199" spans="1:35" x14ac:dyDescent="0.25">
      <c r="A199" s="5">
        <v>41106</v>
      </c>
      <c r="B199">
        <v>198</v>
      </c>
      <c r="C199" s="52">
        <v>15.033333333333333</v>
      </c>
      <c r="D199" s="53">
        <v>83</v>
      </c>
      <c r="E199" s="53">
        <v>59</v>
      </c>
      <c r="F199" s="4">
        <f>IF(D199-'Forecasting sheet'!$B$7&lt;0,0,IF(E199&gt;'Forecasting sheet'!$B$7,(D199+E199)/2-'Forecasting sheet'!$B$7,(D199+'Forecasting sheet'!$B$7)/2-'Forecasting sheet'!$B$7))</f>
        <v>31</v>
      </c>
      <c r="G199" s="2">
        <f t="shared" si="16"/>
        <v>466.0333333333333</v>
      </c>
      <c r="H199" s="2">
        <f>SUM(F$2:F199)</f>
        <v>2141</v>
      </c>
      <c r="I199" s="2">
        <f>SUM(G$2:G199)</f>
        <v>31911.133333333342</v>
      </c>
      <c r="K199" s="4">
        <f>IF($D199+'Forecasting sheet'!$B$9-'Forecasting sheet'!$B$7&lt;0,0,IF($E199+'Forecasting sheet'!$B$9&gt;'Forecasting sheet'!$B$7,($D199+'Forecasting sheet'!$B$9+$E199+'Forecasting sheet'!$B$9)/2-'Forecasting sheet'!$B$7,($D199+'Forecasting sheet'!$B$9+'Forecasting sheet'!$B$7)/2-'Forecasting sheet'!$B$7))</f>
        <v>36</v>
      </c>
      <c r="L199" s="2">
        <f t="shared" si="19"/>
        <v>541.20000000000005</v>
      </c>
      <c r="M199" s="2">
        <f>SUM(K$2:K199)</f>
        <v>2693</v>
      </c>
      <c r="N199" s="2">
        <f>SUM(L$2:L199)</f>
        <v>39855.416666666672</v>
      </c>
      <c r="P199" s="4">
        <f>IF($D199-'Forecasting sheet'!$B$9-'Forecasting sheet'!$B$7&lt;0,0,IF($E199-'Forecasting sheet'!$B$9&gt;'Forecasting sheet'!$B$7,($D199-'Forecasting sheet'!$B$9+$E199-'Forecasting sheet'!$B$9)/2-'Forecasting sheet'!$B$7,($D199-'Forecasting sheet'!$B$9+'Forecasting sheet'!$B$7)/2-'Forecasting sheet'!$B$7))</f>
        <v>26</v>
      </c>
      <c r="Q199" s="2">
        <f t="shared" si="20"/>
        <v>390.86666666666667</v>
      </c>
      <c r="R199" s="2">
        <f>SUM(P$2:P199)</f>
        <v>1658.5</v>
      </c>
      <c r="S199" s="2">
        <f>SUM(Q$2:Q199)</f>
        <v>24859.550000000007</v>
      </c>
      <c r="V199" s="3">
        <f>IF($A199&gt;'Forecasting sheet'!$B$13,IF($A199&lt;'Forecasting sheet'!$B$15,IF($D199&lt;'Forecasting sheet'!$B$16+'Forecasting sheet'!$B$17,'Forecasting sheet'!$B$16+'Forecasting sheet'!$B$17,'Local weather Data'!$D199),'Local weather Data'!$D199),$D199)</f>
        <v>83</v>
      </c>
      <c r="W199" s="3">
        <f>IF($A199&gt;'Forecasting sheet'!$B$13,IF($A199&lt;'Forecasting sheet'!$B$15,IF($E199&lt;'Forecasting sheet'!$B$16,'Forecasting sheet'!$B$16,'Local weather Data'!$E199),$E199),$E199)</f>
        <v>59</v>
      </c>
      <c r="X199" s="4">
        <f>IF($V199-'Forecasting sheet'!$B$7&lt;0,0,IF($W199&gt;'Forecasting sheet'!$B$7,($V199+$W199)/2-'Forecasting sheet'!$B$7,($V199+'Forecasting sheet'!$B$7)/2-'Forecasting sheet'!$B$7))</f>
        <v>31</v>
      </c>
      <c r="Y199" s="2">
        <f t="shared" si="17"/>
        <v>466.0333333333333</v>
      </c>
      <c r="Z199" s="2">
        <f>SUM(X$2:X199)</f>
        <v>2784</v>
      </c>
      <c r="AA199" s="2">
        <f>SUM(Y$2:Y199)</f>
        <v>40793.241666666654</v>
      </c>
      <c r="AD199" s="3">
        <f>IF($A199&gt;'Forecasting sheet'!$B$13,IF($A199&lt;'Forecasting sheet'!$B$15,IF($D199+'Forecasting sheet'!$B$9&lt;'Forecasting sheet'!$B$16+'Forecasting sheet'!$B$17,'Forecasting sheet'!$B$16+'Forecasting sheet'!$B$17,'Local weather Data'!$D199+'Forecasting sheet'!$B$9),'Local weather Data'!$D199+'Forecasting sheet'!$B$9),$D199+'Forecasting sheet'!$B$9)</f>
        <v>88</v>
      </c>
      <c r="AE199" s="3">
        <f>IF($A199&gt;'Forecasting sheet'!$B$13,IF($A199&lt;'Forecasting sheet'!$B$15,IF($E199+'Forecasting sheet'!$B$9&lt;'Forecasting sheet'!$B$16,'Forecasting sheet'!$B$16,'Local weather Data'!$E199+'Forecasting sheet'!$B$9),$E199+'Forecasting sheet'!$B$9),$E199+'Forecasting sheet'!$B$9)</f>
        <v>64</v>
      </c>
      <c r="AF199" s="4">
        <f>IF($AD199-'Forecasting sheet'!$B$7&lt;0,0,IF($AE199&gt;'Forecasting sheet'!$B$7,($AD199+$AE199)/2-'Forecasting sheet'!$B$7,($AD199+'Forecasting sheet'!$B$7)/2-'Forecasting sheet'!$B$7))</f>
        <v>36</v>
      </c>
      <c r="AG199" s="2">
        <f t="shared" si="18"/>
        <v>541.20000000000005</v>
      </c>
      <c r="AH199" s="2">
        <f>SUM(AF$2:AF199)</f>
        <v>3197.5</v>
      </c>
      <c r="AI199" s="2">
        <f>SUM(AG$2:AG199)</f>
        <v>46796.258333333353</v>
      </c>
    </row>
    <row r="200" spans="1:35" x14ac:dyDescent="0.25">
      <c r="A200" s="5">
        <v>41107</v>
      </c>
      <c r="B200">
        <v>199</v>
      </c>
      <c r="C200" s="52">
        <v>15.033333333333333</v>
      </c>
      <c r="D200" s="53">
        <v>83</v>
      </c>
      <c r="E200" s="53">
        <v>59</v>
      </c>
      <c r="F200" s="4">
        <f>IF(D200-'Forecasting sheet'!$B$7&lt;0,0,IF(E200&gt;'Forecasting sheet'!$B$7,(D200+E200)/2-'Forecasting sheet'!$B$7,(D200+'Forecasting sheet'!$B$7)/2-'Forecasting sheet'!$B$7))</f>
        <v>31</v>
      </c>
      <c r="G200" s="2">
        <f t="shared" si="16"/>
        <v>466.0333333333333</v>
      </c>
      <c r="H200" s="2">
        <f>SUM(F$2:F200)</f>
        <v>2172</v>
      </c>
      <c r="I200" s="2">
        <f>SUM(G$2:G200)</f>
        <v>32377.166666666675</v>
      </c>
      <c r="K200" s="4">
        <f>IF($D200+'Forecasting sheet'!$B$9-'Forecasting sheet'!$B$7&lt;0,0,IF($E200+'Forecasting sheet'!$B$9&gt;'Forecasting sheet'!$B$7,($D200+'Forecasting sheet'!$B$9+$E200+'Forecasting sheet'!$B$9)/2-'Forecasting sheet'!$B$7,($D200+'Forecasting sheet'!$B$9+'Forecasting sheet'!$B$7)/2-'Forecasting sheet'!$B$7))</f>
        <v>36</v>
      </c>
      <c r="L200" s="2">
        <f t="shared" si="19"/>
        <v>541.20000000000005</v>
      </c>
      <c r="M200" s="2">
        <f>SUM(K$2:K200)</f>
        <v>2729</v>
      </c>
      <c r="N200" s="2">
        <f>SUM(L$2:L200)</f>
        <v>40396.616666666669</v>
      </c>
      <c r="P200" s="4">
        <f>IF($D200-'Forecasting sheet'!$B$9-'Forecasting sheet'!$B$7&lt;0,0,IF($E200-'Forecasting sheet'!$B$9&gt;'Forecasting sheet'!$B$7,($D200-'Forecasting sheet'!$B$9+$E200-'Forecasting sheet'!$B$9)/2-'Forecasting sheet'!$B$7,($D200-'Forecasting sheet'!$B$9+'Forecasting sheet'!$B$7)/2-'Forecasting sheet'!$B$7))</f>
        <v>26</v>
      </c>
      <c r="Q200" s="2">
        <f t="shared" si="20"/>
        <v>390.86666666666667</v>
      </c>
      <c r="R200" s="2">
        <f>SUM(P$2:P200)</f>
        <v>1684.5</v>
      </c>
      <c r="S200" s="2">
        <f>SUM(Q$2:Q200)</f>
        <v>25250.416666666672</v>
      </c>
      <c r="V200" s="3">
        <f>IF($A200&gt;'Forecasting sheet'!$B$13,IF($A200&lt;'Forecasting sheet'!$B$15,IF($D200&lt;'Forecasting sheet'!$B$16+'Forecasting sheet'!$B$17,'Forecasting sheet'!$B$16+'Forecasting sheet'!$B$17,'Local weather Data'!$D200),'Local weather Data'!$D200),$D200)</f>
        <v>83</v>
      </c>
      <c r="W200" s="3">
        <f>IF($A200&gt;'Forecasting sheet'!$B$13,IF($A200&lt;'Forecasting sheet'!$B$15,IF($E200&lt;'Forecasting sheet'!$B$16,'Forecasting sheet'!$B$16,'Local weather Data'!$E200),$E200),$E200)</f>
        <v>59</v>
      </c>
      <c r="X200" s="4">
        <f>IF($V200-'Forecasting sheet'!$B$7&lt;0,0,IF($W200&gt;'Forecasting sheet'!$B$7,($V200+$W200)/2-'Forecasting sheet'!$B$7,($V200+'Forecasting sheet'!$B$7)/2-'Forecasting sheet'!$B$7))</f>
        <v>31</v>
      </c>
      <c r="Y200" s="2">
        <f t="shared" si="17"/>
        <v>466.0333333333333</v>
      </c>
      <c r="Z200" s="2">
        <f>SUM(X$2:X200)</f>
        <v>2815</v>
      </c>
      <c r="AA200" s="2">
        <f>SUM(Y$2:Y200)</f>
        <v>41259.274999999987</v>
      </c>
      <c r="AD200" s="3">
        <f>IF($A200&gt;'Forecasting sheet'!$B$13,IF($A200&lt;'Forecasting sheet'!$B$15,IF($D200+'Forecasting sheet'!$B$9&lt;'Forecasting sheet'!$B$16+'Forecasting sheet'!$B$17,'Forecasting sheet'!$B$16+'Forecasting sheet'!$B$17,'Local weather Data'!$D200+'Forecasting sheet'!$B$9),'Local weather Data'!$D200+'Forecasting sheet'!$B$9),$D200+'Forecasting sheet'!$B$9)</f>
        <v>88</v>
      </c>
      <c r="AE200" s="3">
        <f>IF($A200&gt;'Forecasting sheet'!$B$13,IF($A200&lt;'Forecasting sheet'!$B$15,IF($E200+'Forecasting sheet'!$B$9&lt;'Forecasting sheet'!$B$16,'Forecasting sheet'!$B$16,'Local weather Data'!$E200+'Forecasting sheet'!$B$9),$E200+'Forecasting sheet'!$B$9),$E200+'Forecasting sheet'!$B$9)</f>
        <v>64</v>
      </c>
      <c r="AF200" s="4">
        <f>IF($AD200-'Forecasting sheet'!$B$7&lt;0,0,IF($AE200&gt;'Forecasting sheet'!$B$7,($AD200+$AE200)/2-'Forecasting sheet'!$B$7,($AD200+'Forecasting sheet'!$B$7)/2-'Forecasting sheet'!$B$7))</f>
        <v>36</v>
      </c>
      <c r="AG200" s="2">
        <f t="shared" si="18"/>
        <v>541.20000000000005</v>
      </c>
      <c r="AH200" s="2">
        <f>SUM(AF$2:AF200)</f>
        <v>3233.5</v>
      </c>
      <c r="AI200" s="2">
        <f>SUM(AG$2:AG200)</f>
        <v>47337.45833333335</v>
      </c>
    </row>
    <row r="201" spans="1:35" x14ac:dyDescent="0.25">
      <c r="A201" s="5">
        <v>41108</v>
      </c>
      <c r="B201">
        <v>200</v>
      </c>
      <c r="C201" s="52">
        <v>15.000000000000004</v>
      </c>
      <c r="D201" s="53">
        <v>83</v>
      </c>
      <c r="E201" s="53">
        <v>59</v>
      </c>
      <c r="F201" s="4">
        <f>IF(D201-'Forecasting sheet'!$B$7&lt;0,0,IF(E201&gt;'Forecasting sheet'!$B$7,(D201+E201)/2-'Forecasting sheet'!$B$7,(D201+'Forecasting sheet'!$B$7)/2-'Forecasting sheet'!$B$7))</f>
        <v>31</v>
      </c>
      <c r="G201" s="2">
        <f t="shared" si="16"/>
        <v>465.00000000000011</v>
      </c>
      <c r="H201" s="2">
        <f>SUM(F$2:F201)</f>
        <v>2203</v>
      </c>
      <c r="I201" s="2">
        <f>SUM(G$2:G201)</f>
        <v>32842.166666666679</v>
      </c>
      <c r="K201" s="4">
        <f>IF($D201+'Forecasting sheet'!$B$9-'Forecasting sheet'!$B$7&lt;0,0,IF($E201+'Forecasting sheet'!$B$9&gt;'Forecasting sheet'!$B$7,($D201+'Forecasting sheet'!$B$9+$E201+'Forecasting sheet'!$B$9)/2-'Forecasting sheet'!$B$7,($D201+'Forecasting sheet'!$B$9+'Forecasting sheet'!$B$7)/2-'Forecasting sheet'!$B$7))</f>
        <v>36</v>
      </c>
      <c r="L201" s="2">
        <f t="shared" si="19"/>
        <v>540.00000000000011</v>
      </c>
      <c r="M201" s="2">
        <f>SUM(K$2:K201)</f>
        <v>2765</v>
      </c>
      <c r="N201" s="2">
        <f>SUM(L$2:L201)</f>
        <v>40936.616666666669</v>
      </c>
      <c r="P201" s="4">
        <f>IF($D201-'Forecasting sheet'!$B$9-'Forecasting sheet'!$B$7&lt;0,0,IF($E201-'Forecasting sheet'!$B$9&gt;'Forecasting sheet'!$B$7,($D201-'Forecasting sheet'!$B$9+$E201-'Forecasting sheet'!$B$9)/2-'Forecasting sheet'!$B$7,($D201-'Forecasting sheet'!$B$9+'Forecasting sheet'!$B$7)/2-'Forecasting sheet'!$B$7))</f>
        <v>26</v>
      </c>
      <c r="Q201" s="2">
        <f t="shared" si="20"/>
        <v>390.00000000000011</v>
      </c>
      <c r="R201" s="2">
        <f>SUM(P$2:P201)</f>
        <v>1710.5</v>
      </c>
      <c r="S201" s="2">
        <f>SUM(Q$2:Q201)</f>
        <v>25640.416666666672</v>
      </c>
      <c r="V201" s="3">
        <f>IF($A201&gt;'Forecasting sheet'!$B$13,IF($A201&lt;'Forecasting sheet'!$B$15,IF($D201&lt;'Forecasting sheet'!$B$16+'Forecasting sheet'!$B$17,'Forecasting sheet'!$B$16+'Forecasting sheet'!$B$17,'Local weather Data'!$D201),'Local weather Data'!$D201),$D201)</f>
        <v>83</v>
      </c>
      <c r="W201" s="3">
        <f>IF($A201&gt;'Forecasting sheet'!$B$13,IF($A201&lt;'Forecasting sheet'!$B$15,IF($E201&lt;'Forecasting sheet'!$B$16,'Forecasting sheet'!$B$16,'Local weather Data'!$E201),$E201),$E201)</f>
        <v>59</v>
      </c>
      <c r="X201" s="4">
        <f>IF($V201-'Forecasting sheet'!$B$7&lt;0,0,IF($W201&gt;'Forecasting sheet'!$B$7,($V201+$W201)/2-'Forecasting sheet'!$B$7,($V201+'Forecasting sheet'!$B$7)/2-'Forecasting sheet'!$B$7))</f>
        <v>31</v>
      </c>
      <c r="Y201" s="2">
        <f t="shared" si="17"/>
        <v>465.00000000000011</v>
      </c>
      <c r="Z201" s="2">
        <f>SUM(X$2:X201)</f>
        <v>2846</v>
      </c>
      <c r="AA201" s="2">
        <f>SUM(Y$2:Y201)</f>
        <v>41724.274999999987</v>
      </c>
      <c r="AD201" s="3">
        <f>IF($A201&gt;'Forecasting sheet'!$B$13,IF($A201&lt;'Forecasting sheet'!$B$15,IF($D201+'Forecasting sheet'!$B$9&lt;'Forecasting sheet'!$B$16+'Forecasting sheet'!$B$17,'Forecasting sheet'!$B$16+'Forecasting sheet'!$B$17,'Local weather Data'!$D201+'Forecasting sheet'!$B$9),'Local weather Data'!$D201+'Forecasting sheet'!$B$9),$D201+'Forecasting sheet'!$B$9)</f>
        <v>88</v>
      </c>
      <c r="AE201" s="3">
        <f>IF($A201&gt;'Forecasting sheet'!$B$13,IF($A201&lt;'Forecasting sheet'!$B$15,IF($E201+'Forecasting sheet'!$B$9&lt;'Forecasting sheet'!$B$16,'Forecasting sheet'!$B$16,'Local weather Data'!$E201+'Forecasting sheet'!$B$9),$E201+'Forecasting sheet'!$B$9),$E201+'Forecasting sheet'!$B$9)</f>
        <v>64</v>
      </c>
      <c r="AF201" s="4">
        <f>IF($AD201-'Forecasting sheet'!$B$7&lt;0,0,IF($AE201&gt;'Forecasting sheet'!$B$7,($AD201+$AE201)/2-'Forecasting sheet'!$B$7,($AD201+'Forecasting sheet'!$B$7)/2-'Forecasting sheet'!$B$7))</f>
        <v>36</v>
      </c>
      <c r="AG201" s="2">
        <f t="shared" si="18"/>
        <v>540.00000000000011</v>
      </c>
      <c r="AH201" s="2">
        <f>SUM(AF$2:AF201)</f>
        <v>3269.5</v>
      </c>
      <c r="AI201" s="2">
        <f>SUM(AG$2:AG201)</f>
        <v>47877.45833333335</v>
      </c>
    </row>
    <row r="202" spans="1:35" x14ac:dyDescent="0.25">
      <c r="A202" s="5">
        <v>41109</v>
      </c>
      <c r="B202">
        <v>201</v>
      </c>
      <c r="C202" s="52">
        <v>14.966666666666667</v>
      </c>
      <c r="D202" s="53">
        <v>83</v>
      </c>
      <c r="E202" s="53">
        <v>59</v>
      </c>
      <c r="F202" s="4">
        <f>IF(D202-'Forecasting sheet'!$B$7&lt;0,0,IF(E202&gt;'Forecasting sheet'!$B$7,(D202+E202)/2-'Forecasting sheet'!$B$7,(D202+'Forecasting sheet'!$B$7)/2-'Forecasting sheet'!$B$7))</f>
        <v>31</v>
      </c>
      <c r="G202" s="2">
        <f t="shared" si="16"/>
        <v>463.9666666666667</v>
      </c>
      <c r="H202" s="2">
        <f>SUM(F$2:F202)</f>
        <v>2234</v>
      </c>
      <c r="I202" s="2">
        <f>SUM(G$2:G202)</f>
        <v>33306.133333333346</v>
      </c>
      <c r="K202" s="4">
        <f>IF($D202+'Forecasting sheet'!$B$9-'Forecasting sheet'!$B$7&lt;0,0,IF($E202+'Forecasting sheet'!$B$9&gt;'Forecasting sheet'!$B$7,($D202+'Forecasting sheet'!$B$9+$E202+'Forecasting sheet'!$B$9)/2-'Forecasting sheet'!$B$7,($D202+'Forecasting sheet'!$B$9+'Forecasting sheet'!$B$7)/2-'Forecasting sheet'!$B$7))</f>
        <v>36</v>
      </c>
      <c r="L202" s="2">
        <f t="shared" si="19"/>
        <v>538.79999999999995</v>
      </c>
      <c r="M202" s="2">
        <f>SUM(K$2:K202)</f>
        <v>2801</v>
      </c>
      <c r="N202" s="2">
        <f>SUM(L$2:L202)</f>
        <v>41475.416666666672</v>
      </c>
      <c r="P202" s="4">
        <f>IF($D202-'Forecasting sheet'!$B$9-'Forecasting sheet'!$B$7&lt;0,0,IF($E202-'Forecasting sheet'!$B$9&gt;'Forecasting sheet'!$B$7,($D202-'Forecasting sheet'!$B$9+$E202-'Forecasting sheet'!$B$9)/2-'Forecasting sheet'!$B$7,($D202-'Forecasting sheet'!$B$9+'Forecasting sheet'!$B$7)/2-'Forecasting sheet'!$B$7))</f>
        <v>26</v>
      </c>
      <c r="Q202" s="2">
        <f t="shared" si="20"/>
        <v>389.13333333333333</v>
      </c>
      <c r="R202" s="2">
        <f>SUM(P$2:P202)</f>
        <v>1736.5</v>
      </c>
      <c r="S202" s="2">
        <f>SUM(Q$2:Q202)</f>
        <v>26029.550000000007</v>
      </c>
      <c r="V202" s="3">
        <f>IF($A202&gt;'Forecasting sheet'!$B$13,IF($A202&lt;'Forecasting sheet'!$B$15,IF($D202&lt;'Forecasting sheet'!$B$16+'Forecasting sheet'!$B$17,'Forecasting sheet'!$B$16+'Forecasting sheet'!$B$17,'Local weather Data'!$D202),'Local weather Data'!$D202),$D202)</f>
        <v>83</v>
      </c>
      <c r="W202" s="3">
        <f>IF($A202&gt;'Forecasting sheet'!$B$13,IF($A202&lt;'Forecasting sheet'!$B$15,IF($E202&lt;'Forecasting sheet'!$B$16,'Forecasting sheet'!$B$16,'Local weather Data'!$E202),$E202),$E202)</f>
        <v>59</v>
      </c>
      <c r="X202" s="4">
        <f>IF($V202-'Forecasting sheet'!$B$7&lt;0,0,IF($W202&gt;'Forecasting sheet'!$B$7,($V202+$W202)/2-'Forecasting sheet'!$B$7,($V202+'Forecasting sheet'!$B$7)/2-'Forecasting sheet'!$B$7))</f>
        <v>31</v>
      </c>
      <c r="Y202" s="2">
        <f t="shared" si="17"/>
        <v>463.9666666666667</v>
      </c>
      <c r="Z202" s="2">
        <f>SUM(X$2:X202)</f>
        <v>2877</v>
      </c>
      <c r="AA202" s="2">
        <f>SUM(Y$2:Y202)</f>
        <v>42188.241666666654</v>
      </c>
      <c r="AD202" s="3">
        <f>IF($A202&gt;'Forecasting sheet'!$B$13,IF($A202&lt;'Forecasting sheet'!$B$15,IF($D202+'Forecasting sheet'!$B$9&lt;'Forecasting sheet'!$B$16+'Forecasting sheet'!$B$17,'Forecasting sheet'!$B$16+'Forecasting sheet'!$B$17,'Local weather Data'!$D202+'Forecasting sheet'!$B$9),'Local weather Data'!$D202+'Forecasting sheet'!$B$9),$D202+'Forecasting sheet'!$B$9)</f>
        <v>88</v>
      </c>
      <c r="AE202" s="3">
        <f>IF($A202&gt;'Forecasting sheet'!$B$13,IF($A202&lt;'Forecasting sheet'!$B$15,IF($E202+'Forecasting sheet'!$B$9&lt;'Forecasting sheet'!$B$16,'Forecasting sheet'!$B$16,'Local weather Data'!$E202+'Forecasting sheet'!$B$9),$E202+'Forecasting sheet'!$B$9),$E202+'Forecasting sheet'!$B$9)</f>
        <v>64</v>
      </c>
      <c r="AF202" s="4">
        <f>IF($AD202-'Forecasting sheet'!$B$7&lt;0,0,IF($AE202&gt;'Forecasting sheet'!$B$7,($AD202+$AE202)/2-'Forecasting sheet'!$B$7,($AD202+'Forecasting sheet'!$B$7)/2-'Forecasting sheet'!$B$7))</f>
        <v>36</v>
      </c>
      <c r="AG202" s="2">
        <f t="shared" si="18"/>
        <v>538.79999999999995</v>
      </c>
      <c r="AH202" s="2">
        <f>SUM(AF$2:AF202)</f>
        <v>3305.5</v>
      </c>
      <c r="AI202" s="2">
        <f>SUM(AG$2:AG202)</f>
        <v>48416.258333333353</v>
      </c>
    </row>
    <row r="203" spans="1:35" x14ac:dyDescent="0.25">
      <c r="A203" s="5">
        <v>41110</v>
      </c>
      <c r="B203">
        <v>202</v>
      </c>
      <c r="C203" s="52">
        <v>14.933333333333334</v>
      </c>
      <c r="D203" s="53">
        <v>83</v>
      </c>
      <c r="E203" s="53">
        <v>59</v>
      </c>
      <c r="F203" s="4">
        <f>IF(D203-'Forecasting sheet'!$B$7&lt;0,0,IF(E203&gt;'Forecasting sheet'!$B$7,(D203+E203)/2-'Forecasting sheet'!$B$7,(D203+'Forecasting sheet'!$B$7)/2-'Forecasting sheet'!$B$7))</f>
        <v>31</v>
      </c>
      <c r="G203" s="2">
        <f t="shared" si="16"/>
        <v>462.93333333333334</v>
      </c>
      <c r="H203" s="2">
        <f>SUM(F$2:F203)</f>
        <v>2265</v>
      </c>
      <c r="I203" s="2">
        <f>SUM(G$2:G203)</f>
        <v>33769.06666666668</v>
      </c>
      <c r="K203" s="4">
        <f>IF($D203+'Forecasting sheet'!$B$9-'Forecasting sheet'!$B$7&lt;0,0,IF($E203+'Forecasting sheet'!$B$9&gt;'Forecasting sheet'!$B$7,($D203+'Forecasting sheet'!$B$9+$E203+'Forecasting sheet'!$B$9)/2-'Forecasting sheet'!$B$7,($D203+'Forecasting sheet'!$B$9+'Forecasting sheet'!$B$7)/2-'Forecasting sheet'!$B$7))</f>
        <v>36</v>
      </c>
      <c r="L203" s="2">
        <f t="shared" si="19"/>
        <v>537.6</v>
      </c>
      <c r="M203" s="2">
        <f>SUM(K$2:K203)</f>
        <v>2837</v>
      </c>
      <c r="N203" s="2">
        <f>SUM(L$2:L203)</f>
        <v>42013.01666666667</v>
      </c>
      <c r="P203" s="4">
        <f>IF($D203-'Forecasting sheet'!$B$9-'Forecasting sheet'!$B$7&lt;0,0,IF($E203-'Forecasting sheet'!$B$9&gt;'Forecasting sheet'!$B$7,($D203-'Forecasting sheet'!$B$9+$E203-'Forecasting sheet'!$B$9)/2-'Forecasting sheet'!$B$7,($D203-'Forecasting sheet'!$B$9+'Forecasting sheet'!$B$7)/2-'Forecasting sheet'!$B$7))</f>
        <v>26</v>
      </c>
      <c r="Q203" s="2">
        <f t="shared" si="20"/>
        <v>388.26666666666665</v>
      </c>
      <c r="R203" s="2">
        <f>SUM(P$2:P203)</f>
        <v>1762.5</v>
      </c>
      <c r="S203" s="2">
        <f>SUM(Q$2:Q203)</f>
        <v>26417.816666666673</v>
      </c>
      <c r="V203" s="3">
        <f>IF($A203&gt;'Forecasting sheet'!$B$13,IF($A203&lt;'Forecasting sheet'!$B$15,IF($D203&lt;'Forecasting sheet'!$B$16+'Forecasting sheet'!$B$17,'Forecasting sheet'!$B$16+'Forecasting sheet'!$B$17,'Local weather Data'!$D203),'Local weather Data'!$D203),$D203)</f>
        <v>83</v>
      </c>
      <c r="W203" s="3">
        <f>IF($A203&gt;'Forecasting sheet'!$B$13,IF($A203&lt;'Forecasting sheet'!$B$15,IF($E203&lt;'Forecasting sheet'!$B$16,'Forecasting sheet'!$B$16,'Local weather Data'!$E203),$E203),$E203)</f>
        <v>59</v>
      </c>
      <c r="X203" s="4">
        <f>IF($V203-'Forecasting sheet'!$B$7&lt;0,0,IF($W203&gt;'Forecasting sheet'!$B$7,($V203+$W203)/2-'Forecasting sheet'!$B$7,($V203+'Forecasting sheet'!$B$7)/2-'Forecasting sheet'!$B$7))</f>
        <v>31</v>
      </c>
      <c r="Y203" s="2">
        <f t="shared" si="17"/>
        <v>462.93333333333334</v>
      </c>
      <c r="Z203" s="2">
        <f>SUM(X$2:X203)</f>
        <v>2908</v>
      </c>
      <c r="AA203" s="2">
        <f>SUM(Y$2:Y203)</f>
        <v>42651.174999999988</v>
      </c>
      <c r="AD203" s="3">
        <f>IF($A203&gt;'Forecasting sheet'!$B$13,IF($A203&lt;'Forecasting sheet'!$B$15,IF($D203+'Forecasting sheet'!$B$9&lt;'Forecasting sheet'!$B$16+'Forecasting sheet'!$B$17,'Forecasting sheet'!$B$16+'Forecasting sheet'!$B$17,'Local weather Data'!$D203+'Forecasting sheet'!$B$9),'Local weather Data'!$D203+'Forecasting sheet'!$B$9),$D203+'Forecasting sheet'!$B$9)</f>
        <v>88</v>
      </c>
      <c r="AE203" s="3">
        <f>IF($A203&gt;'Forecasting sheet'!$B$13,IF($A203&lt;'Forecasting sheet'!$B$15,IF($E203+'Forecasting sheet'!$B$9&lt;'Forecasting sheet'!$B$16,'Forecasting sheet'!$B$16,'Local weather Data'!$E203+'Forecasting sheet'!$B$9),$E203+'Forecasting sheet'!$B$9),$E203+'Forecasting sheet'!$B$9)</f>
        <v>64</v>
      </c>
      <c r="AF203" s="4">
        <f>IF($AD203-'Forecasting sheet'!$B$7&lt;0,0,IF($AE203&gt;'Forecasting sheet'!$B$7,($AD203+$AE203)/2-'Forecasting sheet'!$B$7,($AD203+'Forecasting sheet'!$B$7)/2-'Forecasting sheet'!$B$7))</f>
        <v>36</v>
      </c>
      <c r="AG203" s="2">
        <f t="shared" si="18"/>
        <v>537.6</v>
      </c>
      <c r="AH203" s="2">
        <f>SUM(AF$2:AF203)</f>
        <v>3341.5</v>
      </c>
      <c r="AI203" s="2">
        <f>SUM(AG$2:AG203)</f>
        <v>48953.858333333352</v>
      </c>
    </row>
    <row r="204" spans="1:35" x14ac:dyDescent="0.25">
      <c r="A204" s="5">
        <v>41111</v>
      </c>
      <c r="B204">
        <v>203</v>
      </c>
      <c r="C204" s="52">
        <v>14.9</v>
      </c>
      <c r="D204" s="53">
        <v>84</v>
      </c>
      <c r="E204" s="53">
        <v>59</v>
      </c>
      <c r="F204" s="4">
        <f>IF(D204-'Forecasting sheet'!$B$7&lt;0,0,IF(E204&gt;'Forecasting sheet'!$B$7,(D204+E204)/2-'Forecasting sheet'!$B$7,(D204+'Forecasting sheet'!$B$7)/2-'Forecasting sheet'!$B$7))</f>
        <v>31.5</v>
      </c>
      <c r="G204" s="2">
        <f t="shared" si="16"/>
        <v>469.35</v>
      </c>
      <c r="H204" s="2">
        <f>SUM(F$2:F204)</f>
        <v>2296.5</v>
      </c>
      <c r="I204" s="2">
        <f>SUM(G$2:G204)</f>
        <v>34238.416666666679</v>
      </c>
      <c r="K204" s="4">
        <f>IF($D204+'Forecasting sheet'!$B$9-'Forecasting sheet'!$B$7&lt;0,0,IF($E204+'Forecasting sheet'!$B$9&gt;'Forecasting sheet'!$B$7,($D204+'Forecasting sheet'!$B$9+$E204+'Forecasting sheet'!$B$9)/2-'Forecasting sheet'!$B$7,($D204+'Forecasting sheet'!$B$9+'Forecasting sheet'!$B$7)/2-'Forecasting sheet'!$B$7))</f>
        <v>36.5</v>
      </c>
      <c r="L204" s="2">
        <f t="shared" si="19"/>
        <v>543.85</v>
      </c>
      <c r="M204" s="2">
        <f>SUM(K$2:K204)</f>
        <v>2873.5</v>
      </c>
      <c r="N204" s="2">
        <f>SUM(L$2:L204)</f>
        <v>42556.866666666669</v>
      </c>
      <c r="P204" s="4">
        <f>IF($D204-'Forecasting sheet'!$B$9-'Forecasting sheet'!$B$7&lt;0,0,IF($E204-'Forecasting sheet'!$B$9&gt;'Forecasting sheet'!$B$7,($D204-'Forecasting sheet'!$B$9+$E204-'Forecasting sheet'!$B$9)/2-'Forecasting sheet'!$B$7,($D204-'Forecasting sheet'!$B$9+'Forecasting sheet'!$B$7)/2-'Forecasting sheet'!$B$7))</f>
        <v>26.5</v>
      </c>
      <c r="Q204" s="2">
        <f t="shared" si="20"/>
        <v>394.85</v>
      </c>
      <c r="R204" s="2">
        <f>SUM(P$2:P204)</f>
        <v>1789</v>
      </c>
      <c r="S204" s="2">
        <f>SUM(Q$2:Q204)</f>
        <v>26812.666666666672</v>
      </c>
      <c r="V204" s="3">
        <f>IF($A204&gt;'Forecasting sheet'!$B$13,IF($A204&lt;'Forecasting sheet'!$B$15,IF($D204&lt;'Forecasting sheet'!$B$16+'Forecasting sheet'!$B$17,'Forecasting sheet'!$B$16+'Forecasting sheet'!$B$17,'Local weather Data'!$D204),'Local weather Data'!$D204),$D204)</f>
        <v>84</v>
      </c>
      <c r="W204" s="3">
        <f>IF($A204&gt;'Forecasting sheet'!$B$13,IF($A204&lt;'Forecasting sheet'!$B$15,IF($E204&lt;'Forecasting sheet'!$B$16,'Forecasting sheet'!$B$16,'Local weather Data'!$E204),$E204),$E204)</f>
        <v>59</v>
      </c>
      <c r="X204" s="4">
        <f>IF($V204-'Forecasting sheet'!$B$7&lt;0,0,IF($W204&gt;'Forecasting sheet'!$B$7,($V204+$W204)/2-'Forecasting sheet'!$B$7,($V204+'Forecasting sheet'!$B$7)/2-'Forecasting sheet'!$B$7))</f>
        <v>31.5</v>
      </c>
      <c r="Y204" s="2">
        <f t="shared" si="17"/>
        <v>469.35</v>
      </c>
      <c r="Z204" s="2">
        <f>SUM(X$2:X204)</f>
        <v>2939.5</v>
      </c>
      <c r="AA204" s="2">
        <f>SUM(Y$2:Y204)</f>
        <v>43120.524999999987</v>
      </c>
      <c r="AD204" s="3">
        <f>IF($A204&gt;'Forecasting sheet'!$B$13,IF($A204&lt;'Forecasting sheet'!$B$15,IF($D204+'Forecasting sheet'!$B$9&lt;'Forecasting sheet'!$B$16+'Forecasting sheet'!$B$17,'Forecasting sheet'!$B$16+'Forecasting sheet'!$B$17,'Local weather Data'!$D204+'Forecasting sheet'!$B$9),'Local weather Data'!$D204+'Forecasting sheet'!$B$9),$D204+'Forecasting sheet'!$B$9)</f>
        <v>89</v>
      </c>
      <c r="AE204" s="3">
        <f>IF($A204&gt;'Forecasting sheet'!$B$13,IF($A204&lt;'Forecasting sheet'!$B$15,IF($E204+'Forecasting sheet'!$B$9&lt;'Forecasting sheet'!$B$16,'Forecasting sheet'!$B$16,'Local weather Data'!$E204+'Forecasting sheet'!$B$9),$E204+'Forecasting sheet'!$B$9),$E204+'Forecasting sheet'!$B$9)</f>
        <v>64</v>
      </c>
      <c r="AF204" s="4">
        <f>IF($AD204-'Forecasting sheet'!$B$7&lt;0,0,IF($AE204&gt;'Forecasting sheet'!$B$7,($AD204+$AE204)/2-'Forecasting sheet'!$B$7,($AD204+'Forecasting sheet'!$B$7)/2-'Forecasting sheet'!$B$7))</f>
        <v>36.5</v>
      </c>
      <c r="AG204" s="2">
        <f t="shared" si="18"/>
        <v>543.85</v>
      </c>
      <c r="AH204" s="2">
        <f>SUM(AF$2:AF204)</f>
        <v>3378</v>
      </c>
      <c r="AI204" s="2">
        <f>SUM(AG$2:AG204)</f>
        <v>49497.70833333335</v>
      </c>
    </row>
    <row r="205" spans="1:35" x14ac:dyDescent="0.25">
      <c r="A205" s="5">
        <v>41112</v>
      </c>
      <c r="B205">
        <v>204</v>
      </c>
      <c r="C205" s="52">
        <v>14.866666666666671</v>
      </c>
      <c r="D205" s="53">
        <v>84</v>
      </c>
      <c r="E205" s="53">
        <v>60</v>
      </c>
      <c r="F205" s="4">
        <f>IF(D205-'Forecasting sheet'!$B$7&lt;0,0,IF(E205&gt;'Forecasting sheet'!$B$7,(D205+E205)/2-'Forecasting sheet'!$B$7,(D205+'Forecasting sheet'!$B$7)/2-'Forecasting sheet'!$B$7))</f>
        <v>32</v>
      </c>
      <c r="G205" s="2">
        <f t="shared" si="16"/>
        <v>475.73333333333346</v>
      </c>
      <c r="H205" s="2">
        <f>SUM(F$2:F205)</f>
        <v>2328.5</v>
      </c>
      <c r="I205" s="2">
        <f>SUM(G$2:G205)</f>
        <v>34714.150000000009</v>
      </c>
      <c r="K205" s="4">
        <f>IF($D205+'Forecasting sheet'!$B$9-'Forecasting sheet'!$B$7&lt;0,0,IF($E205+'Forecasting sheet'!$B$9&gt;'Forecasting sheet'!$B$7,($D205+'Forecasting sheet'!$B$9+$E205+'Forecasting sheet'!$B$9)/2-'Forecasting sheet'!$B$7,($D205+'Forecasting sheet'!$B$9+'Forecasting sheet'!$B$7)/2-'Forecasting sheet'!$B$7))</f>
        <v>37</v>
      </c>
      <c r="L205" s="2">
        <f t="shared" si="19"/>
        <v>550.06666666666683</v>
      </c>
      <c r="M205" s="2">
        <f>SUM(K$2:K205)</f>
        <v>2910.5</v>
      </c>
      <c r="N205" s="2">
        <f>SUM(L$2:L205)</f>
        <v>43106.933333333334</v>
      </c>
      <c r="P205" s="4">
        <f>IF($D205-'Forecasting sheet'!$B$9-'Forecasting sheet'!$B$7&lt;0,0,IF($E205-'Forecasting sheet'!$B$9&gt;'Forecasting sheet'!$B$7,($D205-'Forecasting sheet'!$B$9+$E205-'Forecasting sheet'!$B$9)/2-'Forecasting sheet'!$B$7,($D205-'Forecasting sheet'!$B$9+'Forecasting sheet'!$B$7)/2-'Forecasting sheet'!$B$7))</f>
        <v>27</v>
      </c>
      <c r="Q205" s="2">
        <f t="shared" si="20"/>
        <v>401.40000000000009</v>
      </c>
      <c r="R205" s="2">
        <f>SUM(P$2:P205)</f>
        <v>1816</v>
      </c>
      <c r="S205" s="2">
        <f>SUM(Q$2:Q205)</f>
        <v>27214.066666666673</v>
      </c>
      <c r="V205" s="3">
        <f>IF($A205&gt;'Forecasting sheet'!$B$13,IF($A205&lt;'Forecasting sheet'!$B$15,IF($D205&lt;'Forecasting sheet'!$B$16+'Forecasting sheet'!$B$17,'Forecasting sheet'!$B$16+'Forecasting sheet'!$B$17,'Local weather Data'!$D205),'Local weather Data'!$D205),$D205)</f>
        <v>84</v>
      </c>
      <c r="W205" s="3">
        <f>IF($A205&gt;'Forecasting sheet'!$B$13,IF($A205&lt;'Forecasting sheet'!$B$15,IF($E205&lt;'Forecasting sheet'!$B$16,'Forecasting sheet'!$B$16,'Local weather Data'!$E205),$E205),$E205)</f>
        <v>60</v>
      </c>
      <c r="X205" s="4">
        <f>IF($V205-'Forecasting sheet'!$B$7&lt;0,0,IF($W205&gt;'Forecasting sheet'!$B$7,($V205+$W205)/2-'Forecasting sheet'!$B$7,($V205+'Forecasting sheet'!$B$7)/2-'Forecasting sheet'!$B$7))</f>
        <v>32</v>
      </c>
      <c r="Y205" s="2">
        <f t="shared" si="17"/>
        <v>475.73333333333346</v>
      </c>
      <c r="Z205" s="2">
        <f>SUM(X$2:X205)</f>
        <v>2971.5</v>
      </c>
      <c r="AA205" s="2">
        <f>SUM(Y$2:Y205)</f>
        <v>43596.258333333317</v>
      </c>
      <c r="AD205" s="3">
        <f>IF($A205&gt;'Forecasting sheet'!$B$13,IF($A205&lt;'Forecasting sheet'!$B$15,IF($D205+'Forecasting sheet'!$B$9&lt;'Forecasting sheet'!$B$16+'Forecasting sheet'!$B$17,'Forecasting sheet'!$B$16+'Forecasting sheet'!$B$17,'Local weather Data'!$D205+'Forecasting sheet'!$B$9),'Local weather Data'!$D205+'Forecasting sheet'!$B$9),$D205+'Forecasting sheet'!$B$9)</f>
        <v>89</v>
      </c>
      <c r="AE205" s="3">
        <f>IF($A205&gt;'Forecasting sheet'!$B$13,IF($A205&lt;'Forecasting sheet'!$B$15,IF($E205+'Forecasting sheet'!$B$9&lt;'Forecasting sheet'!$B$16,'Forecasting sheet'!$B$16,'Local weather Data'!$E205+'Forecasting sheet'!$B$9),$E205+'Forecasting sheet'!$B$9),$E205+'Forecasting sheet'!$B$9)</f>
        <v>65</v>
      </c>
      <c r="AF205" s="4">
        <f>IF($AD205-'Forecasting sheet'!$B$7&lt;0,0,IF($AE205&gt;'Forecasting sheet'!$B$7,($AD205+$AE205)/2-'Forecasting sheet'!$B$7,($AD205+'Forecasting sheet'!$B$7)/2-'Forecasting sheet'!$B$7))</f>
        <v>37</v>
      </c>
      <c r="AG205" s="2">
        <f t="shared" si="18"/>
        <v>550.06666666666683</v>
      </c>
      <c r="AH205" s="2">
        <f>SUM(AF$2:AF205)</f>
        <v>3415</v>
      </c>
      <c r="AI205" s="2">
        <f>SUM(AG$2:AG205)</f>
        <v>50047.775000000016</v>
      </c>
    </row>
    <row r="206" spans="1:35" x14ac:dyDescent="0.25">
      <c r="A206" s="5">
        <v>41113</v>
      </c>
      <c r="B206">
        <v>205</v>
      </c>
      <c r="C206" s="52">
        <v>14.833333333333334</v>
      </c>
      <c r="D206" s="53">
        <v>84</v>
      </c>
      <c r="E206" s="53">
        <v>60</v>
      </c>
      <c r="F206" s="4">
        <f>IF(D206-'Forecasting sheet'!$B$7&lt;0,0,IF(E206&gt;'Forecasting sheet'!$B$7,(D206+E206)/2-'Forecasting sheet'!$B$7,(D206+'Forecasting sheet'!$B$7)/2-'Forecasting sheet'!$B$7))</f>
        <v>32</v>
      </c>
      <c r="G206" s="2">
        <f t="shared" si="16"/>
        <v>474.66666666666669</v>
      </c>
      <c r="H206" s="2">
        <f>SUM(F$2:F206)</f>
        <v>2360.5</v>
      </c>
      <c r="I206" s="2">
        <f>SUM(G$2:G206)</f>
        <v>35188.816666666673</v>
      </c>
      <c r="K206" s="4">
        <f>IF($D206+'Forecasting sheet'!$B$9-'Forecasting sheet'!$B$7&lt;0,0,IF($E206+'Forecasting sheet'!$B$9&gt;'Forecasting sheet'!$B$7,($D206+'Forecasting sheet'!$B$9+$E206+'Forecasting sheet'!$B$9)/2-'Forecasting sheet'!$B$7,($D206+'Forecasting sheet'!$B$9+'Forecasting sheet'!$B$7)/2-'Forecasting sheet'!$B$7))</f>
        <v>37</v>
      </c>
      <c r="L206" s="2">
        <f t="shared" si="19"/>
        <v>548.83333333333337</v>
      </c>
      <c r="M206" s="2">
        <f>SUM(K$2:K206)</f>
        <v>2947.5</v>
      </c>
      <c r="N206" s="2">
        <f>SUM(L$2:L206)</f>
        <v>43655.76666666667</v>
      </c>
      <c r="P206" s="4">
        <f>IF($D206-'Forecasting sheet'!$B$9-'Forecasting sheet'!$B$7&lt;0,0,IF($E206-'Forecasting sheet'!$B$9&gt;'Forecasting sheet'!$B$7,($D206-'Forecasting sheet'!$B$9+$E206-'Forecasting sheet'!$B$9)/2-'Forecasting sheet'!$B$7,($D206-'Forecasting sheet'!$B$9+'Forecasting sheet'!$B$7)/2-'Forecasting sheet'!$B$7))</f>
        <v>27</v>
      </c>
      <c r="Q206" s="2">
        <f t="shared" si="20"/>
        <v>400.5</v>
      </c>
      <c r="R206" s="2">
        <f>SUM(P$2:P206)</f>
        <v>1843</v>
      </c>
      <c r="S206" s="2">
        <f>SUM(Q$2:Q206)</f>
        <v>27614.566666666673</v>
      </c>
      <c r="V206" s="3">
        <f>IF($A206&gt;'Forecasting sheet'!$B$13,IF($A206&lt;'Forecasting sheet'!$B$15,IF($D206&lt;'Forecasting sheet'!$B$16+'Forecasting sheet'!$B$17,'Forecasting sheet'!$B$16+'Forecasting sheet'!$B$17,'Local weather Data'!$D206),'Local weather Data'!$D206),$D206)</f>
        <v>84</v>
      </c>
      <c r="W206" s="3">
        <f>IF($A206&gt;'Forecasting sheet'!$B$13,IF($A206&lt;'Forecasting sheet'!$B$15,IF($E206&lt;'Forecasting sheet'!$B$16,'Forecasting sheet'!$B$16,'Local weather Data'!$E206),$E206),$E206)</f>
        <v>60</v>
      </c>
      <c r="X206" s="4">
        <f>IF($V206-'Forecasting sheet'!$B$7&lt;0,0,IF($W206&gt;'Forecasting sheet'!$B$7,($V206+$W206)/2-'Forecasting sheet'!$B$7,($V206+'Forecasting sheet'!$B$7)/2-'Forecasting sheet'!$B$7))</f>
        <v>32</v>
      </c>
      <c r="Y206" s="2">
        <f t="shared" si="17"/>
        <v>474.66666666666669</v>
      </c>
      <c r="Z206" s="2">
        <f>SUM(X$2:X206)</f>
        <v>3003.5</v>
      </c>
      <c r="AA206" s="2">
        <f>SUM(Y$2:Y206)</f>
        <v>44070.924999999981</v>
      </c>
      <c r="AD206" s="3">
        <f>IF($A206&gt;'Forecasting sheet'!$B$13,IF($A206&lt;'Forecasting sheet'!$B$15,IF($D206+'Forecasting sheet'!$B$9&lt;'Forecasting sheet'!$B$16+'Forecasting sheet'!$B$17,'Forecasting sheet'!$B$16+'Forecasting sheet'!$B$17,'Local weather Data'!$D206+'Forecasting sheet'!$B$9),'Local weather Data'!$D206+'Forecasting sheet'!$B$9),$D206+'Forecasting sheet'!$B$9)</f>
        <v>89</v>
      </c>
      <c r="AE206" s="3">
        <f>IF($A206&gt;'Forecasting sheet'!$B$13,IF($A206&lt;'Forecasting sheet'!$B$15,IF($E206+'Forecasting sheet'!$B$9&lt;'Forecasting sheet'!$B$16,'Forecasting sheet'!$B$16,'Local weather Data'!$E206+'Forecasting sheet'!$B$9),$E206+'Forecasting sheet'!$B$9),$E206+'Forecasting sheet'!$B$9)</f>
        <v>65</v>
      </c>
      <c r="AF206" s="4">
        <f>IF($AD206-'Forecasting sheet'!$B$7&lt;0,0,IF($AE206&gt;'Forecasting sheet'!$B$7,($AD206+$AE206)/2-'Forecasting sheet'!$B$7,($AD206+'Forecasting sheet'!$B$7)/2-'Forecasting sheet'!$B$7))</f>
        <v>37</v>
      </c>
      <c r="AG206" s="2">
        <f t="shared" si="18"/>
        <v>548.83333333333337</v>
      </c>
      <c r="AH206" s="2">
        <f>SUM(AF$2:AF206)</f>
        <v>3452</v>
      </c>
      <c r="AI206" s="2">
        <f>SUM(AG$2:AG206)</f>
        <v>50596.608333333352</v>
      </c>
    </row>
    <row r="207" spans="1:35" x14ac:dyDescent="0.25">
      <c r="A207" s="5">
        <v>41114</v>
      </c>
      <c r="B207">
        <v>206</v>
      </c>
      <c r="C207" s="52">
        <v>14.8</v>
      </c>
      <c r="D207" s="53">
        <v>84</v>
      </c>
      <c r="E207" s="53">
        <v>60</v>
      </c>
      <c r="F207" s="4">
        <f>IF(D207-'Forecasting sheet'!$B$7&lt;0,0,IF(E207&gt;'Forecasting sheet'!$B$7,(D207+E207)/2-'Forecasting sheet'!$B$7,(D207+'Forecasting sheet'!$B$7)/2-'Forecasting sheet'!$B$7))</f>
        <v>32</v>
      </c>
      <c r="G207" s="2">
        <f t="shared" si="16"/>
        <v>473.6</v>
      </c>
      <c r="H207" s="2">
        <f>SUM(F$2:F207)</f>
        <v>2392.5</v>
      </c>
      <c r="I207" s="2">
        <f>SUM(G$2:G207)</f>
        <v>35662.416666666672</v>
      </c>
      <c r="K207" s="4">
        <f>IF($D207+'Forecasting sheet'!$B$9-'Forecasting sheet'!$B$7&lt;0,0,IF($E207+'Forecasting sheet'!$B$9&gt;'Forecasting sheet'!$B$7,($D207+'Forecasting sheet'!$B$9+$E207+'Forecasting sheet'!$B$9)/2-'Forecasting sheet'!$B$7,($D207+'Forecasting sheet'!$B$9+'Forecasting sheet'!$B$7)/2-'Forecasting sheet'!$B$7))</f>
        <v>37</v>
      </c>
      <c r="L207" s="2">
        <f t="shared" si="19"/>
        <v>547.6</v>
      </c>
      <c r="M207" s="2">
        <f>SUM(K$2:K207)</f>
        <v>2984.5</v>
      </c>
      <c r="N207" s="2">
        <f>SUM(L$2:L207)</f>
        <v>44203.366666666669</v>
      </c>
      <c r="P207" s="4">
        <f>IF($D207-'Forecasting sheet'!$B$9-'Forecasting sheet'!$B$7&lt;0,0,IF($E207-'Forecasting sheet'!$B$9&gt;'Forecasting sheet'!$B$7,($D207-'Forecasting sheet'!$B$9+$E207-'Forecasting sheet'!$B$9)/2-'Forecasting sheet'!$B$7,($D207-'Forecasting sheet'!$B$9+'Forecasting sheet'!$B$7)/2-'Forecasting sheet'!$B$7))</f>
        <v>27</v>
      </c>
      <c r="Q207" s="2">
        <f t="shared" si="20"/>
        <v>399.6</v>
      </c>
      <c r="R207" s="2">
        <f>SUM(P$2:P207)</f>
        <v>1870</v>
      </c>
      <c r="S207" s="2">
        <f>SUM(Q$2:Q207)</f>
        <v>28014.166666666672</v>
      </c>
      <c r="V207" s="3">
        <f>IF($A207&gt;'Forecasting sheet'!$B$13,IF($A207&lt;'Forecasting sheet'!$B$15,IF($D207&lt;'Forecasting sheet'!$B$16+'Forecasting sheet'!$B$17,'Forecasting sheet'!$B$16+'Forecasting sheet'!$B$17,'Local weather Data'!$D207),'Local weather Data'!$D207),$D207)</f>
        <v>84</v>
      </c>
      <c r="W207" s="3">
        <f>IF($A207&gt;'Forecasting sheet'!$B$13,IF($A207&lt;'Forecasting sheet'!$B$15,IF($E207&lt;'Forecasting sheet'!$B$16,'Forecasting sheet'!$B$16,'Local weather Data'!$E207),$E207),$E207)</f>
        <v>60</v>
      </c>
      <c r="X207" s="4">
        <f>IF($V207-'Forecasting sheet'!$B$7&lt;0,0,IF($W207&gt;'Forecasting sheet'!$B$7,($V207+$W207)/2-'Forecasting sheet'!$B$7,($V207+'Forecasting sheet'!$B$7)/2-'Forecasting sheet'!$B$7))</f>
        <v>32</v>
      </c>
      <c r="Y207" s="2">
        <f t="shared" si="17"/>
        <v>473.6</v>
      </c>
      <c r="Z207" s="2">
        <f>SUM(X$2:X207)</f>
        <v>3035.5</v>
      </c>
      <c r="AA207" s="2">
        <f>SUM(Y$2:Y207)</f>
        <v>44544.52499999998</v>
      </c>
      <c r="AD207" s="3">
        <f>IF($A207&gt;'Forecasting sheet'!$B$13,IF($A207&lt;'Forecasting sheet'!$B$15,IF($D207+'Forecasting sheet'!$B$9&lt;'Forecasting sheet'!$B$16+'Forecasting sheet'!$B$17,'Forecasting sheet'!$B$16+'Forecasting sheet'!$B$17,'Local weather Data'!$D207+'Forecasting sheet'!$B$9),'Local weather Data'!$D207+'Forecasting sheet'!$B$9),$D207+'Forecasting sheet'!$B$9)</f>
        <v>89</v>
      </c>
      <c r="AE207" s="3">
        <f>IF($A207&gt;'Forecasting sheet'!$B$13,IF($A207&lt;'Forecasting sheet'!$B$15,IF($E207+'Forecasting sheet'!$B$9&lt;'Forecasting sheet'!$B$16,'Forecasting sheet'!$B$16,'Local weather Data'!$E207+'Forecasting sheet'!$B$9),$E207+'Forecasting sheet'!$B$9),$E207+'Forecasting sheet'!$B$9)</f>
        <v>65</v>
      </c>
      <c r="AF207" s="4">
        <f>IF($AD207-'Forecasting sheet'!$B$7&lt;0,0,IF($AE207&gt;'Forecasting sheet'!$B$7,($AD207+$AE207)/2-'Forecasting sheet'!$B$7,($AD207+'Forecasting sheet'!$B$7)/2-'Forecasting sheet'!$B$7))</f>
        <v>37</v>
      </c>
      <c r="AG207" s="2">
        <f t="shared" si="18"/>
        <v>547.6</v>
      </c>
      <c r="AH207" s="2">
        <f>SUM(AF$2:AF207)</f>
        <v>3489</v>
      </c>
      <c r="AI207" s="2">
        <f>SUM(AG$2:AG207)</f>
        <v>51144.20833333335</v>
      </c>
    </row>
    <row r="208" spans="1:35" x14ac:dyDescent="0.25">
      <c r="A208" s="5">
        <v>41115</v>
      </c>
      <c r="B208">
        <v>207</v>
      </c>
      <c r="C208" s="52">
        <v>14.766666666666667</v>
      </c>
      <c r="D208" s="53">
        <v>83</v>
      </c>
      <c r="E208" s="53">
        <v>60</v>
      </c>
      <c r="F208" s="4">
        <f>IF(D208-'Forecasting sheet'!$B$7&lt;0,0,IF(E208&gt;'Forecasting sheet'!$B$7,(D208+E208)/2-'Forecasting sheet'!$B$7,(D208+'Forecasting sheet'!$B$7)/2-'Forecasting sheet'!$B$7))</f>
        <v>31.5</v>
      </c>
      <c r="G208" s="2">
        <f t="shared" si="16"/>
        <v>465.15000000000003</v>
      </c>
      <c r="H208" s="2">
        <f>SUM(F$2:F208)</f>
        <v>2424</v>
      </c>
      <c r="I208" s="2">
        <f>SUM(G$2:G208)</f>
        <v>36127.566666666673</v>
      </c>
      <c r="K208" s="4">
        <f>IF($D208+'Forecasting sheet'!$B$9-'Forecasting sheet'!$B$7&lt;0,0,IF($E208+'Forecasting sheet'!$B$9&gt;'Forecasting sheet'!$B$7,($D208+'Forecasting sheet'!$B$9+$E208+'Forecasting sheet'!$B$9)/2-'Forecasting sheet'!$B$7,($D208+'Forecasting sheet'!$B$9+'Forecasting sheet'!$B$7)/2-'Forecasting sheet'!$B$7))</f>
        <v>36.5</v>
      </c>
      <c r="L208" s="2">
        <f t="shared" si="19"/>
        <v>538.98333333333335</v>
      </c>
      <c r="M208" s="2">
        <f>SUM(K$2:K208)</f>
        <v>3021</v>
      </c>
      <c r="N208" s="2">
        <f>SUM(L$2:L208)</f>
        <v>44742.35</v>
      </c>
      <c r="P208" s="4">
        <f>IF($D208-'Forecasting sheet'!$B$9-'Forecasting sheet'!$B$7&lt;0,0,IF($E208-'Forecasting sheet'!$B$9&gt;'Forecasting sheet'!$B$7,($D208-'Forecasting sheet'!$B$9+$E208-'Forecasting sheet'!$B$9)/2-'Forecasting sheet'!$B$7,($D208-'Forecasting sheet'!$B$9+'Forecasting sheet'!$B$7)/2-'Forecasting sheet'!$B$7))</f>
        <v>26.5</v>
      </c>
      <c r="Q208" s="2">
        <f t="shared" si="20"/>
        <v>391.31666666666666</v>
      </c>
      <c r="R208" s="2">
        <f>SUM(P$2:P208)</f>
        <v>1896.5</v>
      </c>
      <c r="S208" s="2">
        <f>SUM(Q$2:Q208)</f>
        <v>28405.483333333337</v>
      </c>
      <c r="V208" s="3">
        <f>IF($A208&gt;'Forecasting sheet'!$B$13,IF($A208&lt;'Forecasting sheet'!$B$15,IF($D208&lt;'Forecasting sheet'!$B$16+'Forecasting sheet'!$B$17,'Forecasting sheet'!$B$16+'Forecasting sheet'!$B$17,'Local weather Data'!$D208),'Local weather Data'!$D208),$D208)</f>
        <v>83</v>
      </c>
      <c r="W208" s="3">
        <f>IF($A208&gt;'Forecasting sheet'!$B$13,IF($A208&lt;'Forecasting sheet'!$B$15,IF($E208&lt;'Forecasting sheet'!$B$16,'Forecasting sheet'!$B$16,'Local weather Data'!$E208),$E208),$E208)</f>
        <v>60</v>
      </c>
      <c r="X208" s="4">
        <f>IF($V208-'Forecasting sheet'!$B$7&lt;0,0,IF($W208&gt;'Forecasting sheet'!$B$7,($V208+$W208)/2-'Forecasting sheet'!$B$7,($V208+'Forecasting sheet'!$B$7)/2-'Forecasting sheet'!$B$7))</f>
        <v>31.5</v>
      </c>
      <c r="Y208" s="2">
        <f t="shared" si="17"/>
        <v>465.15000000000003</v>
      </c>
      <c r="Z208" s="2">
        <f>SUM(X$2:X208)</f>
        <v>3067</v>
      </c>
      <c r="AA208" s="2">
        <f>SUM(Y$2:Y208)</f>
        <v>45009.674999999981</v>
      </c>
      <c r="AD208" s="3">
        <f>IF($A208&gt;'Forecasting sheet'!$B$13,IF($A208&lt;'Forecasting sheet'!$B$15,IF($D208+'Forecasting sheet'!$B$9&lt;'Forecasting sheet'!$B$16+'Forecasting sheet'!$B$17,'Forecasting sheet'!$B$16+'Forecasting sheet'!$B$17,'Local weather Data'!$D208+'Forecasting sheet'!$B$9),'Local weather Data'!$D208+'Forecasting sheet'!$B$9),$D208+'Forecasting sheet'!$B$9)</f>
        <v>88</v>
      </c>
      <c r="AE208" s="3">
        <f>IF($A208&gt;'Forecasting sheet'!$B$13,IF($A208&lt;'Forecasting sheet'!$B$15,IF($E208+'Forecasting sheet'!$B$9&lt;'Forecasting sheet'!$B$16,'Forecasting sheet'!$B$16,'Local weather Data'!$E208+'Forecasting sheet'!$B$9),$E208+'Forecasting sheet'!$B$9),$E208+'Forecasting sheet'!$B$9)</f>
        <v>65</v>
      </c>
      <c r="AF208" s="4">
        <f>IF($AD208-'Forecasting sheet'!$B$7&lt;0,0,IF($AE208&gt;'Forecasting sheet'!$B$7,($AD208+$AE208)/2-'Forecasting sheet'!$B$7,($AD208+'Forecasting sheet'!$B$7)/2-'Forecasting sheet'!$B$7))</f>
        <v>36.5</v>
      </c>
      <c r="AG208" s="2">
        <f t="shared" si="18"/>
        <v>538.98333333333335</v>
      </c>
      <c r="AH208" s="2">
        <f>SUM(AF$2:AF208)</f>
        <v>3525.5</v>
      </c>
      <c r="AI208" s="2">
        <f>SUM(AG$2:AG208)</f>
        <v>51683.19166666668</v>
      </c>
    </row>
    <row r="209" spans="1:35" x14ac:dyDescent="0.25">
      <c r="A209" s="5">
        <v>41116</v>
      </c>
      <c r="B209">
        <v>208</v>
      </c>
      <c r="C209" s="52">
        <v>14.733333333333338</v>
      </c>
      <c r="D209" s="53">
        <v>83</v>
      </c>
      <c r="E209" s="53">
        <v>60</v>
      </c>
      <c r="F209" s="4">
        <f>IF(D209-'Forecasting sheet'!$B$7&lt;0,0,IF(E209&gt;'Forecasting sheet'!$B$7,(D209+E209)/2-'Forecasting sheet'!$B$7,(D209+'Forecasting sheet'!$B$7)/2-'Forecasting sheet'!$B$7))</f>
        <v>31.5</v>
      </c>
      <c r="G209" s="2">
        <f t="shared" ref="G209:G272" si="21">F209*C209</f>
        <v>464.10000000000014</v>
      </c>
      <c r="H209" s="2">
        <f>SUM(F$2:F209)</f>
        <v>2455.5</v>
      </c>
      <c r="I209" s="2">
        <f>SUM(G$2:G209)</f>
        <v>36591.666666666672</v>
      </c>
      <c r="K209" s="4">
        <f>IF($D209+'Forecasting sheet'!$B$9-'Forecasting sheet'!$B$7&lt;0,0,IF($E209+'Forecasting sheet'!$B$9&gt;'Forecasting sheet'!$B$7,($D209+'Forecasting sheet'!$B$9+$E209+'Forecasting sheet'!$B$9)/2-'Forecasting sheet'!$B$7,($D209+'Forecasting sheet'!$B$9+'Forecasting sheet'!$B$7)/2-'Forecasting sheet'!$B$7))</f>
        <v>36.5</v>
      </c>
      <c r="L209" s="2">
        <f t="shared" si="19"/>
        <v>537.76666666666688</v>
      </c>
      <c r="M209" s="2">
        <f>SUM(K$2:K209)</f>
        <v>3057.5</v>
      </c>
      <c r="N209" s="2">
        <f>SUM(L$2:L209)</f>
        <v>45280.116666666669</v>
      </c>
      <c r="P209" s="4">
        <f>IF($D209-'Forecasting sheet'!$B$9-'Forecasting sheet'!$B$7&lt;0,0,IF($E209-'Forecasting sheet'!$B$9&gt;'Forecasting sheet'!$B$7,($D209-'Forecasting sheet'!$B$9+$E209-'Forecasting sheet'!$B$9)/2-'Forecasting sheet'!$B$7,($D209-'Forecasting sheet'!$B$9+'Forecasting sheet'!$B$7)/2-'Forecasting sheet'!$B$7))</f>
        <v>26.5</v>
      </c>
      <c r="Q209" s="2">
        <f t="shared" si="20"/>
        <v>390.43333333333345</v>
      </c>
      <c r="R209" s="2">
        <f>SUM(P$2:P209)</f>
        <v>1923</v>
      </c>
      <c r="S209" s="2">
        <f>SUM(Q$2:Q209)</f>
        <v>28795.916666666672</v>
      </c>
      <c r="V209" s="3">
        <f>IF($A209&gt;'Forecasting sheet'!$B$13,IF($A209&lt;'Forecasting sheet'!$B$15,IF($D209&lt;'Forecasting sheet'!$B$16+'Forecasting sheet'!$B$17,'Forecasting sheet'!$B$16+'Forecasting sheet'!$B$17,'Local weather Data'!$D209),'Local weather Data'!$D209),$D209)</f>
        <v>83</v>
      </c>
      <c r="W209" s="3">
        <f>IF($A209&gt;'Forecasting sheet'!$B$13,IF($A209&lt;'Forecasting sheet'!$B$15,IF($E209&lt;'Forecasting sheet'!$B$16,'Forecasting sheet'!$B$16,'Local weather Data'!$E209),$E209),$E209)</f>
        <v>60</v>
      </c>
      <c r="X209" s="4">
        <f>IF($V209-'Forecasting sheet'!$B$7&lt;0,0,IF($W209&gt;'Forecasting sheet'!$B$7,($V209+$W209)/2-'Forecasting sheet'!$B$7,($V209+'Forecasting sheet'!$B$7)/2-'Forecasting sheet'!$B$7))</f>
        <v>31.5</v>
      </c>
      <c r="Y209" s="2">
        <f t="shared" si="17"/>
        <v>464.10000000000014</v>
      </c>
      <c r="Z209" s="2">
        <f>SUM(X$2:X209)</f>
        <v>3098.5</v>
      </c>
      <c r="AA209" s="2">
        <f>SUM(Y$2:Y209)</f>
        <v>45473.77499999998</v>
      </c>
      <c r="AD209" s="3">
        <f>IF($A209&gt;'Forecasting sheet'!$B$13,IF($A209&lt;'Forecasting sheet'!$B$15,IF($D209+'Forecasting sheet'!$B$9&lt;'Forecasting sheet'!$B$16+'Forecasting sheet'!$B$17,'Forecasting sheet'!$B$16+'Forecasting sheet'!$B$17,'Local weather Data'!$D209+'Forecasting sheet'!$B$9),'Local weather Data'!$D209+'Forecasting sheet'!$B$9),$D209+'Forecasting sheet'!$B$9)</f>
        <v>88</v>
      </c>
      <c r="AE209" s="3">
        <f>IF($A209&gt;'Forecasting sheet'!$B$13,IF($A209&lt;'Forecasting sheet'!$B$15,IF($E209+'Forecasting sheet'!$B$9&lt;'Forecasting sheet'!$B$16,'Forecasting sheet'!$B$16,'Local weather Data'!$E209+'Forecasting sheet'!$B$9),$E209+'Forecasting sheet'!$B$9),$E209+'Forecasting sheet'!$B$9)</f>
        <v>65</v>
      </c>
      <c r="AF209" s="4">
        <f>IF($AD209-'Forecasting sheet'!$B$7&lt;0,0,IF($AE209&gt;'Forecasting sheet'!$B$7,($AD209+$AE209)/2-'Forecasting sheet'!$B$7,($AD209+'Forecasting sheet'!$B$7)/2-'Forecasting sheet'!$B$7))</f>
        <v>36.5</v>
      </c>
      <c r="AG209" s="2">
        <f t="shared" si="18"/>
        <v>537.76666666666688</v>
      </c>
      <c r="AH209" s="2">
        <f>SUM(AF$2:AF209)</f>
        <v>3562</v>
      </c>
      <c r="AI209" s="2">
        <f>SUM(AG$2:AG209)</f>
        <v>52220.95833333335</v>
      </c>
    </row>
    <row r="210" spans="1:35" x14ac:dyDescent="0.25">
      <c r="A210" s="5">
        <v>41117</v>
      </c>
      <c r="B210">
        <v>209</v>
      </c>
      <c r="C210" s="52">
        <v>14.700000000000001</v>
      </c>
      <c r="D210" s="53">
        <v>83</v>
      </c>
      <c r="E210" s="53">
        <v>59</v>
      </c>
      <c r="F210" s="4">
        <f>IF(D210-'Forecasting sheet'!$B$7&lt;0,0,IF(E210&gt;'Forecasting sheet'!$B$7,(D210+E210)/2-'Forecasting sheet'!$B$7,(D210+'Forecasting sheet'!$B$7)/2-'Forecasting sheet'!$B$7))</f>
        <v>31</v>
      </c>
      <c r="G210" s="2">
        <f t="shared" si="21"/>
        <v>455.70000000000005</v>
      </c>
      <c r="H210" s="2">
        <f>SUM(F$2:F210)</f>
        <v>2486.5</v>
      </c>
      <c r="I210" s="2">
        <f>SUM(G$2:G210)</f>
        <v>37047.366666666669</v>
      </c>
      <c r="K210" s="4">
        <f>IF($D210+'Forecasting sheet'!$B$9-'Forecasting sheet'!$B$7&lt;0,0,IF($E210+'Forecasting sheet'!$B$9&gt;'Forecasting sheet'!$B$7,($D210+'Forecasting sheet'!$B$9+$E210+'Forecasting sheet'!$B$9)/2-'Forecasting sheet'!$B$7,($D210+'Forecasting sheet'!$B$9+'Forecasting sheet'!$B$7)/2-'Forecasting sheet'!$B$7))</f>
        <v>36</v>
      </c>
      <c r="L210" s="2">
        <f t="shared" si="19"/>
        <v>529.20000000000005</v>
      </c>
      <c r="M210" s="2">
        <f>SUM(K$2:K210)</f>
        <v>3093.5</v>
      </c>
      <c r="N210" s="2">
        <f>SUM(L$2:L210)</f>
        <v>45809.316666666666</v>
      </c>
      <c r="P210" s="4">
        <f>IF($D210-'Forecasting sheet'!$B$9-'Forecasting sheet'!$B$7&lt;0,0,IF($E210-'Forecasting sheet'!$B$9&gt;'Forecasting sheet'!$B$7,($D210-'Forecasting sheet'!$B$9+$E210-'Forecasting sheet'!$B$9)/2-'Forecasting sheet'!$B$7,($D210-'Forecasting sheet'!$B$9+'Forecasting sheet'!$B$7)/2-'Forecasting sheet'!$B$7))</f>
        <v>26</v>
      </c>
      <c r="Q210" s="2">
        <f t="shared" si="20"/>
        <v>382.20000000000005</v>
      </c>
      <c r="R210" s="2">
        <f>SUM(P$2:P210)</f>
        <v>1949</v>
      </c>
      <c r="S210" s="2">
        <f>SUM(Q$2:Q210)</f>
        <v>29178.116666666672</v>
      </c>
      <c r="V210" s="3">
        <f>IF($A210&gt;'Forecasting sheet'!$B$13,IF($A210&lt;'Forecasting sheet'!$B$15,IF($D210&lt;'Forecasting sheet'!$B$16+'Forecasting sheet'!$B$17,'Forecasting sheet'!$B$16+'Forecasting sheet'!$B$17,'Local weather Data'!$D210),'Local weather Data'!$D210),$D210)</f>
        <v>83</v>
      </c>
      <c r="W210" s="3">
        <f>IF($A210&gt;'Forecasting sheet'!$B$13,IF($A210&lt;'Forecasting sheet'!$B$15,IF($E210&lt;'Forecasting sheet'!$B$16,'Forecasting sheet'!$B$16,'Local weather Data'!$E210),$E210),$E210)</f>
        <v>59</v>
      </c>
      <c r="X210" s="4">
        <f>IF($V210-'Forecasting sheet'!$B$7&lt;0,0,IF($W210&gt;'Forecasting sheet'!$B$7,($V210+$W210)/2-'Forecasting sheet'!$B$7,($V210+'Forecasting sheet'!$B$7)/2-'Forecasting sheet'!$B$7))</f>
        <v>31</v>
      </c>
      <c r="Y210" s="2">
        <f t="shared" si="17"/>
        <v>455.70000000000005</v>
      </c>
      <c r="Z210" s="2">
        <f>SUM(X$2:X210)</f>
        <v>3129.5</v>
      </c>
      <c r="AA210" s="2">
        <f>SUM(Y$2:Y210)</f>
        <v>45929.474999999977</v>
      </c>
      <c r="AD210" s="3">
        <f>IF($A210&gt;'Forecasting sheet'!$B$13,IF($A210&lt;'Forecasting sheet'!$B$15,IF($D210+'Forecasting sheet'!$B$9&lt;'Forecasting sheet'!$B$16+'Forecasting sheet'!$B$17,'Forecasting sheet'!$B$16+'Forecasting sheet'!$B$17,'Local weather Data'!$D210+'Forecasting sheet'!$B$9),'Local weather Data'!$D210+'Forecasting sheet'!$B$9),$D210+'Forecasting sheet'!$B$9)</f>
        <v>88</v>
      </c>
      <c r="AE210" s="3">
        <f>IF($A210&gt;'Forecasting sheet'!$B$13,IF($A210&lt;'Forecasting sheet'!$B$15,IF($E210+'Forecasting sheet'!$B$9&lt;'Forecasting sheet'!$B$16,'Forecasting sheet'!$B$16,'Local weather Data'!$E210+'Forecasting sheet'!$B$9),$E210+'Forecasting sheet'!$B$9),$E210+'Forecasting sheet'!$B$9)</f>
        <v>64</v>
      </c>
      <c r="AF210" s="4">
        <f>IF($AD210-'Forecasting sheet'!$B$7&lt;0,0,IF($AE210&gt;'Forecasting sheet'!$B$7,($AD210+$AE210)/2-'Forecasting sheet'!$B$7,($AD210+'Forecasting sheet'!$B$7)/2-'Forecasting sheet'!$B$7))</f>
        <v>36</v>
      </c>
      <c r="AG210" s="2">
        <f t="shared" si="18"/>
        <v>529.20000000000005</v>
      </c>
      <c r="AH210" s="2">
        <f>SUM(AF$2:AF210)</f>
        <v>3598</v>
      </c>
      <c r="AI210" s="2">
        <f>SUM(AG$2:AG210)</f>
        <v>52750.158333333347</v>
      </c>
    </row>
    <row r="211" spans="1:35" x14ac:dyDescent="0.25">
      <c r="A211" s="5">
        <v>41118</v>
      </c>
      <c r="B211">
        <v>210</v>
      </c>
      <c r="C211" s="52">
        <v>14.666666666666668</v>
      </c>
      <c r="D211" s="53">
        <v>83</v>
      </c>
      <c r="E211" s="53">
        <v>59</v>
      </c>
      <c r="F211" s="4">
        <f>IF(D211-'Forecasting sheet'!$B$7&lt;0,0,IF(E211&gt;'Forecasting sheet'!$B$7,(D211+E211)/2-'Forecasting sheet'!$B$7,(D211+'Forecasting sheet'!$B$7)/2-'Forecasting sheet'!$B$7))</f>
        <v>31</v>
      </c>
      <c r="G211" s="2">
        <f t="shared" si="21"/>
        <v>454.66666666666669</v>
      </c>
      <c r="H211" s="2">
        <f>SUM(F$2:F211)</f>
        <v>2517.5</v>
      </c>
      <c r="I211" s="2">
        <f>SUM(G$2:G211)</f>
        <v>37502.033333333333</v>
      </c>
      <c r="K211" s="4">
        <f>IF($D211+'Forecasting sheet'!$B$9-'Forecasting sheet'!$B$7&lt;0,0,IF($E211+'Forecasting sheet'!$B$9&gt;'Forecasting sheet'!$B$7,($D211+'Forecasting sheet'!$B$9+$E211+'Forecasting sheet'!$B$9)/2-'Forecasting sheet'!$B$7,($D211+'Forecasting sheet'!$B$9+'Forecasting sheet'!$B$7)/2-'Forecasting sheet'!$B$7))</f>
        <v>36</v>
      </c>
      <c r="L211" s="2">
        <f t="shared" si="19"/>
        <v>528</v>
      </c>
      <c r="M211" s="2">
        <f>SUM(K$2:K211)</f>
        <v>3129.5</v>
      </c>
      <c r="N211" s="2">
        <f>SUM(L$2:L211)</f>
        <v>46337.316666666666</v>
      </c>
      <c r="P211" s="4">
        <f>IF($D211-'Forecasting sheet'!$B$9-'Forecasting sheet'!$B$7&lt;0,0,IF($E211-'Forecasting sheet'!$B$9&gt;'Forecasting sheet'!$B$7,($D211-'Forecasting sheet'!$B$9+$E211-'Forecasting sheet'!$B$9)/2-'Forecasting sheet'!$B$7,($D211-'Forecasting sheet'!$B$9+'Forecasting sheet'!$B$7)/2-'Forecasting sheet'!$B$7))</f>
        <v>26</v>
      </c>
      <c r="Q211" s="2">
        <f t="shared" si="20"/>
        <v>381.33333333333337</v>
      </c>
      <c r="R211" s="2">
        <f>SUM(P$2:P211)</f>
        <v>1975</v>
      </c>
      <c r="S211" s="2">
        <f>SUM(Q$2:Q211)</f>
        <v>29559.450000000004</v>
      </c>
      <c r="V211" s="3">
        <f>IF($A211&gt;'Forecasting sheet'!$B$13,IF($A211&lt;'Forecasting sheet'!$B$15,IF($D211&lt;'Forecasting sheet'!$B$16+'Forecasting sheet'!$B$17,'Forecasting sheet'!$B$16+'Forecasting sheet'!$B$17,'Local weather Data'!$D211),'Local weather Data'!$D211),$D211)</f>
        <v>83</v>
      </c>
      <c r="W211" s="3">
        <f>IF($A211&gt;'Forecasting sheet'!$B$13,IF($A211&lt;'Forecasting sheet'!$B$15,IF($E211&lt;'Forecasting sheet'!$B$16,'Forecasting sheet'!$B$16,'Local weather Data'!$E211),$E211),$E211)</f>
        <v>59</v>
      </c>
      <c r="X211" s="4">
        <f>IF($V211-'Forecasting sheet'!$B$7&lt;0,0,IF($W211&gt;'Forecasting sheet'!$B$7,($V211+$W211)/2-'Forecasting sheet'!$B$7,($V211+'Forecasting sheet'!$B$7)/2-'Forecasting sheet'!$B$7))</f>
        <v>31</v>
      </c>
      <c r="Y211" s="2">
        <f t="shared" si="17"/>
        <v>454.66666666666669</v>
      </c>
      <c r="Z211" s="2">
        <f>SUM(X$2:X211)</f>
        <v>3160.5</v>
      </c>
      <c r="AA211" s="2">
        <f>SUM(Y$2:Y211)</f>
        <v>46384.141666666641</v>
      </c>
      <c r="AD211" s="3">
        <f>IF($A211&gt;'Forecasting sheet'!$B$13,IF($A211&lt;'Forecasting sheet'!$B$15,IF($D211+'Forecasting sheet'!$B$9&lt;'Forecasting sheet'!$B$16+'Forecasting sheet'!$B$17,'Forecasting sheet'!$B$16+'Forecasting sheet'!$B$17,'Local weather Data'!$D211+'Forecasting sheet'!$B$9),'Local weather Data'!$D211+'Forecasting sheet'!$B$9),$D211+'Forecasting sheet'!$B$9)</f>
        <v>88</v>
      </c>
      <c r="AE211" s="3">
        <f>IF($A211&gt;'Forecasting sheet'!$B$13,IF($A211&lt;'Forecasting sheet'!$B$15,IF($E211+'Forecasting sheet'!$B$9&lt;'Forecasting sheet'!$B$16,'Forecasting sheet'!$B$16,'Local weather Data'!$E211+'Forecasting sheet'!$B$9),$E211+'Forecasting sheet'!$B$9),$E211+'Forecasting sheet'!$B$9)</f>
        <v>64</v>
      </c>
      <c r="AF211" s="4">
        <f>IF($AD211-'Forecasting sheet'!$B$7&lt;0,0,IF($AE211&gt;'Forecasting sheet'!$B$7,($AD211+$AE211)/2-'Forecasting sheet'!$B$7,($AD211+'Forecasting sheet'!$B$7)/2-'Forecasting sheet'!$B$7))</f>
        <v>36</v>
      </c>
      <c r="AG211" s="2">
        <f t="shared" si="18"/>
        <v>528</v>
      </c>
      <c r="AH211" s="2">
        <f>SUM(AF$2:AF211)</f>
        <v>3634</v>
      </c>
      <c r="AI211" s="2">
        <f>SUM(AG$2:AG211)</f>
        <v>53278.158333333347</v>
      </c>
    </row>
    <row r="212" spans="1:35" x14ac:dyDescent="0.25">
      <c r="A212" s="5">
        <v>41119</v>
      </c>
      <c r="B212">
        <v>211</v>
      </c>
      <c r="C212" s="52">
        <v>14.633333333333335</v>
      </c>
      <c r="D212" s="53">
        <v>83</v>
      </c>
      <c r="E212" s="53">
        <v>59</v>
      </c>
      <c r="F212" s="4">
        <f>IF(D212-'Forecasting sheet'!$B$7&lt;0,0,IF(E212&gt;'Forecasting sheet'!$B$7,(D212+E212)/2-'Forecasting sheet'!$B$7,(D212+'Forecasting sheet'!$B$7)/2-'Forecasting sheet'!$B$7))</f>
        <v>31</v>
      </c>
      <c r="G212" s="2">
        <f t="shared" si="21"/>
        <v>453.63333333333338</v>
      </c>
      <c r="H212" s="2">
        <f>SUM(F$2:F212)</f>
        <v>2548.5</v>
      </c>
      <c r="I212" s="2">
        <f>SUM(G$2:G212)</f>
        <v>37955.666666666664</v>
      </c>
      <c r="K212" s="4">
        <f>IF($D212+'Forecasting sheet'!$B$9-'Forecasting sheet'!$B$7&lt;0,0,IF($E212+'Forecasting sheet'!$B$9&gt;'Forecasting sheet'!$B$7,($D212+'Forecasting sheet'!$B$9+$E212+'Forecasting sheet'!$B$9)/2-'Forecasting sheet'!$B$7,($D212+'Forecasting sheet'!$B$9+'Forecasting sheet'!$B$7)/2-'Forecasting sheet'!$B$7))</f>
        <v>36</v>
      </c>
      <c r="L212" s="2">
        <f t="shared" si="19"/>
        <v>526.80000000000007</v>
      </c>
      <c r="M212" s="2">
        <f>SUM(K$2:K212)</f>
        <v>3165.5</v>
      </c>
      <c r="N212" s="2">
        <f>SUM(L$2:L212)</f>
        <v>46864.116666666669</v>
      </c>
      <c r="P212" s="4">
        <f>IF($D212-'Forecasting sheet'!$B$9-'Forecasting sheet'!$B$7&lt;0,0,IF($E212-'Forecasting sheet'!$B$9&gt;'Forecasting sheet'!$B$7,($D212-'Forecasting sheet'!$B$9+$E212-'Forecasting sheet'!$B$9)/2-'Forecasting sheet'!$B$7,($D212-'Forecasting sheet'!$B$9+'Forecasting sheet'!$B$7)/2-'Forecasting sheet'!$B$7))</f>
        <v>26</v>
      </c>
      <c r="Q212" s="2">
        <f t="shared" si="20"/>
        <v>380.4666666666667</v>
      </c>
      <c r="R212" s="2">
        <f>SUM(P$2:P212)</f>
        <v>2001</v>
      </c>
      <c r="S212" s="2">
        <f>SUM(Q$2:Q212)</f>
        <v>29939.916666666672</v>
      </c>
      <c r="V212" s="3">
        <f>IF($A212&gt;'Forecasting sheet'!$B$13,IF($A212&lt;'Forecasting sheet'!$B$15,IF($D212&lt;'Forecasting sheet'!$B$16+'Forecasting sheet'!$B$17,'Forecasting sheet'!$B$16+'Forecasting sheet'!$B$17,'Local weather Data'!$D212),'Local weather Data'!$D212),$D212)</f>
        <v>83</v>
      </c>
      <c r="W212" s="3">
        <f>IF($A212&gt;'Forecasting sheet'!$B$13,IF($A212&lt;'Forecasting sheet'!$B$15,IF($E212&lt;'Forecasting sheet'!$B$16,'Forecasting sheet'!$B$16,'Local weather Data'!$E212),$E212),$E212)</f>
        <v>59</v>
      </c>
      <c r="X212" s="4">
        <f>IF($V212-'Forecasting sheet'!$B$7&lt;0,0,IF($W212&gt;'Forecasting sheet'!$B$7,($V212+$W212)/2-'Forecasting sheet'!$B$7,($V212+'Forecasting sheet'!$B$7)/2-'Forecasting sheet'!$B$7))</f>
        <v>31</v>
      </c>
      <c r="Y212" s="2">
        <f t="shared" si="17"/>
        <v>453.63333333333338</v>
      </c>
      <c r="Z212" s="2">
        <f>SUM(X$2:X212)</f>
        <v>3191.5</v>
      </c>
      <c r="AA212" s="2">
        <f>SUM(Y$2:Y212)</f>
        <v>46837.774999999972</v>
      </c>
      <c r="AD212" s="3">
        <f>IF($A212&gt;'Forecasting sheet'!$B$13,IF($A212&lt;'Forecasting sheet'!$B$15,IF($D212+'Forecasting sheet'!$B$9&lt;'Forecasting sheet'!$B$16+'Forecasting sheet'!$B$17,'Forecasting sheet'!$B$16+'Forecasting sheet'!$B$17,'Local weather Data'!$D212+'Forecasting sheet'!$B$9),'Local weather Data'!$D212+'Forecasting sheet'!$B$9),$D212+'Forecasting sheet'!$B$9)</f>
        <v>88</v>
      </c>
      <c r="AE212" s="3">
        <f>IF($A212&gt;'Forecasting sheet'!$B$13,IF($A212&lt;'Forecasting sheet'!$B$15,IF($E212+'Forecasting sheet'!$B$9&lt;'Forecasting sheet'!$B$16,'Forecasting sheet'!$B$16,'Local weather Data'!$E212+'Forecasting sheet'!$B$9),$E212+'Forecasting sheet'!$B$9),$E212+'Forecasting sheet'!$B$9)</f>
        <v>64</v>
      </c>
      <c r="AF212" s="4">
        <f>IF($AD212-'Forecasting sheet'!$B$7&lt;0,0,IF($AE212&gt;'Forecasting sheet'!$B$7,($AD212+$AE212)/2-'Forecasting sheet'!$B$7,($AD212+'Forecasting sheet'!$B$7)/2-'Forecasting sheet'!$B$7))</f>
        <v>36</v>
      </c>
      <c r="AG212" s="2">
        <f t="shared" si="18"/>
        <v>526.80000000000007</v>
      </c>
      <c r="AH212" s="2">
        <f>SUM(AF$2:AF212)</f>
        <v>3670</v>
      </c>
      <c r="AI212" s="2">
        <f>SUM(AG$2:AG212)</f>
        <v>53804.95833333335</v>
      </c>
    </row>
    <row r="213" spans="1:35" x14ac:dyDescent="0.25">
      <c r="A213" s="5">
        <v>41120</v>
      </c>
      <c r="B213">
        <v>212</v>
      </c>
      <c r="C213" s="52">
        <v>14.583333333333332</v>
      </c>
      <c r="D213" s="53">
        <v>83</v>
      </c>
      <c r="E213" s="53">
        <v>59</v>
      </c>
      <c r="F213" s="4">
        <f>IF(D213-'Forecasting sheet'!$B$7&lt;0,0,IF(E213&gt;'Forecasting sheet'!$B$7,(D213+E213)/2-'Forecasting sheet'!$B$7,(D213+'Forecasting sheet'!$B$7)/2-'Forecasting sheet'!$B$7))</f>
        <v>31</v>
      </c>
      <c r="G213" s="2">
        <f t="shared" si="21"/>
        <v>452.08333333333331</v>
      </c>
      <c r="H213" s="2">
        <f>SUM(F$2:F213)</f>
        <v>2579.5</v>
      </c>
      <c r="I213" s="2">
        <f>SUM(G$2:G213)</f>
        <v>38407.75</v>
      </c>
      <c r="K213" s="4">
        <f>IF($D213+'Forecasting sheet'!$B$9-'Forecasting sheet'!$B$7&lt;0,0,IF($E213+'Forecasting sheet'!$B$9&gt;'Forecasting sheet'!$B$7,($D213+'Forecasting sheet'!$B$9+$E213+'Forecasting sheet'!$B$9)/2-'Forecasting sheet'!$B$7,($D213+'Forecasting sheet'!$B$9+'Forecasting sheet'!$B$7)/2-'Forecasting sheet'!$B$7))</f>
        <v>36</v>
      </c>
      <c r="L213" s="2">
        <f t="shared" si="19"/>
        <v>525</v>
      </c>
      <c r="M213" s="2">
        <f>SUM(K$2:K213)</f>
        <v>3201.5</v>
      </c>
      <c r="N213" s="2">
        <f>SUM(L$2:L213)</f>
        <v>47389.116666666669</v>
      </c>
      <c r="P213" s="4">
        <f>IF($D213-'Forecasting sheet'!$B$9-'Forecasting sheet'!$B$7&lt;0,0,IF($E213-'Forecasting sheet'!$B$9&gt;'Forecasting sheet'!$B$7,($D213-'Forecasting sheet'!$B$9+$E213-'Forecasting sheet'!$B$9)/2-'Forecasting sheet'!$B$7,($D213-'Forecasting sheet'!$B$9+'Forecasting sheet'!$B$7)/2-'Forecasting sheet'!$B$7))</f>
        <v>26</v>
      </c>
      <c r="Q213" s="2">
        <f t="shared" si="20"/>
        <v>379.16666666666663</v>
      </c>
      <c r="R213" s="2">
        <f>SUM(P$2:P213)</f>
        <v>2027</v>
      </c>
      <c r="S213" s="2">
        <f>SUM(Q$2:Q213)</f>
        <v>30319.083333333339</v>
      </c>
      <c r="V213" s="3">
        <f>IF($A213&gt;'Forecasting sheet'!$B$13,IF($A213&lt;'Forecasting sheet'!$B$15,IF($D213&lt;'Forecasting sheet'!$B$16+'Forecasting sheet'!$B$17,'Forecasting sheet'!$B$16+'Forecasting sheet'!$B$17,'Local weather Data'!$D213),'Local weather Data'!$D213),$D213)</f>
        <v>83</v>
      </c>
      <c r="W213" s="3">
        <f>IF($A213&gt;'Forecasting sheet'!$B$13,IF($A213&lt;'Forecasting sheet'!$B$15,IF($E213&lt;'Forecasting sheet'!$B$16,'Forecasting sheet'!$B$16,'Local weather Data'!$E213),$E213),$E213)</f>
        <v>59</v>
      </c>
      <c r="X213" s="4">
        <f>IF($V213-'Forecasting sheet'!$B$7&lt;0,0,IF($W213&gt;'Forecasting sheet'!$B$7,($V213+$W213)/2-'Forecasting sheet'!$B$7,($V213+'Forecasting sheet'!$B$7)/2-'Forecasting sheet'!$B$7))</f>
        <v>31</v>
      </c>
      <c r="Y213" s="2">
        <f t="shared" si="17"/>
        <v>452.08333333333331</v>
      </c>
      <c r="Z213" s="2">
        <f>SUM(X$2:X213)</f>
        <v>3222.5</v>
      </c>
      <c r="AA213" s="2">
        <f>SUM(Y$2:Y213)</f>
        <v>47289.858333333308</v>
      </c>
      <c r="AD213" s="3">
        <f>IF($A213&gt;'Forecasting sheet'!$B$13,IF($A213&lt;'Forecasting sheet'!$B$15,IF($D213+'Forecasting sheet'!$B$9&lt;'Forecasting sheet'!$B$16+'Forecasting sheet'!$B$17,'Forecasting sheet'!$B$16+'Forecasting sheet'!$B$17,'Local weather Data'!$D213+'Forecasting sheet'!$B$9),'Local weather Data'!$D213+'Forecasting sheet'!$B$9),$D213+'Forecasting sheet'!$B$9)</f>
        <v>88</v>
      </c>
      <c r="AE213" s="3">
        <f>IF($A213&gt;'Forecasting sheet'!$B$13,IF($A213&lt;'Forecasting sheet'!$B$15,IF($E213+'Forecasting sheet'!$B$9&lt;'Forecasting sheet'!$B$16,'Forecasting sheet'!$B$16,'Local weather Data'!$E213+'Forecasting sheet'!$B$9),$E213+'Forecasting sheet'!$B$9),$E213+'Forecasting sheet'!$B$9)</f>
        <v>64</v>
      </c>
      <c r="AF213" s="4">
        <f>IF($AD213-'Forecasting sheet'!$B$7&lt;0,0,IF($AE213&gt;'Forecasting sheet'!$B$7,($AD213+$AE213)/2-'Forecasting sheet'!$B$7,($AD213+'Forecasting sheet'!$B$7)/2-'Forecasting sheet'!$B$7))</f>
        <v>36</v>
      </c>
      <c r="AG213" s="2">
        <f t="shared" si="18"/>
        <v>525</v>
      </c>
      <c r="AH213" s="2">
        <f>SUM(AF$2:AF213)</f>
        <v>3706</v>
      </c>
      <c r="AI213" s="2">
        <f>SUM(AG$2:AG213)</f>
        <v>54329.95833333335</v>
      </c>
    </row>
    <row r="214" spans="1:35" x14ac:dyDescent="0.25">
      <c r="A214" s="5">
        <v>41121</v>
      </c>
      <c r="B214">
        <v>213</v>
      </c>
      <c r="C214" s="52">
        <v>14.533333333333331</v>
      </c>
      <c r="D214" s="53">
        <v>83</v>
      </c>
      <c r="E214" s="53">
        <v>59</v>
      </c>
      <c r="F214" s="4">
        <f>IF(D214-'Forecasting sheet'!$B$7&lt;0,0,IF(E214&gt;'Forecasting sheet'!$B$7,(D214+E214)/2-'Forecasting sheet'!$B$7,(D214+'Forecasting sheet'!$B$7)/2-'Forecasting sheet'!$B$7))</f>
        <v>31</v>
      </c>
      <c r="G214" s="2">
        <f t="shared" si="21"/>
        <v>450.5333333333333</v>
      </c>
      <c r="H214" s="2">
        <f>SUM(F$2:F214)</f>
        <v>2610.5</v>
      </c>
      <c r="I214" s="2">
        <f>SUM(G$2:G214)</f>
        <v>38858.283333333333</v>
      </c>
      <c r="K214" s="4">
        <f>IF($D214+'Forecasting sheet'!$B$9-'Forecasting sheet'!$B$7&lt;0,0,IF($E214+'Forecasting sheet'!$B$9&gt;'Forecasting sheet'!$B$7,($D214+'Forecasting sheet'!$B$9+$E214+'Forecasting sheet'!$B$9)/2-'Forecasting sheet'!$B$7,($D214+'Forecasting sheet'!$B$9+'Forecasting sheet'!$B$7)/2-'Forecasting sheet'!$B$7))</f>
        <v>36</v>
      </c>
      <c r="L214" s="2">
        <f t="shared" si="19"/>
        <v>523.19999999999993</v>
      </c>
      <c r="M214" s="2">
        <f>SUM(K$2:K214)</f>
        <v>3237.5</v>
      </c>
      <c r="N214" s="2">
        <f>SUM(L$2:L214)</f>
        <v>47912.316666666666</v>
      </c>
      <c r="P214" s="4">
        <f>IF($D214-'Forecasting sheet'!$B$9-'Forecasting sheet'!$B$7&lt;0,0,IF($E214-'Forecasting sheet'!$B$9&gt;'Forecasting sheet'!$B$7,($D214-'Forecasting sheet'!$B$9+$E214-'Forecasting sheet'!$B$9)/2-'Forecasting sheet'!$B$7,($D214-'Forecasting sheet'!$B$9+'Forecasting sheet'!$B$7)/2-'Forecasting sheet'!$B$7))</f>
        <v>26</v>
      </c>
      <c r="Q214" s="2">
        <f t="shared" si="20"/>
        <v>377.86666666666662</v>
      </c>
      <c r="R214" s="2">
        <f>SUM(P$2:P214)</f>
        <v>2053</v>
      </c>
      <c r="S214" s="2">
        <f>SUM(Q$2:Q214)</f>
        <v>30696.950000000004</v>
      </c>
      <c r="V214" s="3">
        <f>IF($A214&gt;'Forecasting sheet'!$B$13,IF($A214&lt;'Forecasting sheet'!$B$15,IF($D214&lt;'Forecasting sheet'!$B$16+'Forecasting sheet'!$B$17,'Forecasting sheet'!$B$16+'Forecasting sheet'!$B$17,'Local weather Data'!$D214),'Local weather Data'!$D214),$D214)</f>
        <v>83</v>
      </c>
      <c r="W214" s="3">
        <f>IF($A214&gt;'Forecasting sheet'!$B$13,IF($A214&lt;'Forecasting sheet'!$B$15,IF($E214&lt;'Forecasting sheet'!$B$16,'Forecasting sheet'!$B$16,'Local weather Data'!$E214),$E214),$E214)</f>
        <v>59</v>
      </c>
      <c r="X214" s="4">
        <f>IF($V214-'Forecasting sheet'!$B$7&lt;0,0,IF($W214&gt;'Forecasting sheet'!$B$7,($V214+$W214)/2-'Forecasting sheet'!$B$7,($V214+'Forecasting sheet'!$B$7)/2-'Forecasting sheet'!$B$7))</f>
        <v>31</v>
      </c>
      <c r="Y214" s="2">
        <f t="shared" si="17"/>
        <v>450.5333333333333</v>
      </c>
      <c r="Z214" s="2">
        <f>SUM(X$2:X214)</f>
        <v>3253.5</v>
      </c>
      <c r="AA214" s="2">
        <f>SUM(Y$2:Y214)</f>
        <v>47740.391666666641</v>
      </c>
      <c r="AD214" s="3">
        <f>IF($A214&gt;'Forecasting sheet'!$B$13,IF($A214&lt;'Forecasting sheet'!$B$15,IF($D214+'Forecasting sheet'!$B$9&lt;'Forecasting sheet'!$B$16+'Forecasting sheet'!$B$17,'Forecasting sheet'!$B$16+'Forecasting sheet'!$B$17,'Local weather Data'!$D214+'Forecasting sheet'!$B$9),'Local weather Data'!$D214+'Forecasting sheet'!$B$9),$D214+'Forecasting sheet'!$B$9)</f>
        <v>88</v>
      </c>
      <c r="AE214" s="3">
        <f>IF($A214&gt;'Forecasting sheet'!$B$13,IF($A214&lt;'Forecasting sheet'!$B$15,IF($E214+'Forecasting sheet'!$B$9&lt;'Forecasting sheet'!$B$16,'Forecasting sheet'!$B$16,'Local weather Data'!$E214+'Forecasting sheet'!$B$9),$E214+'Forecasting sheet'!$B$9),$E214+'Forecasting sheet'!$B$9)</f>
        <v>64</v>
      </c>
      <c r="AF214" s="4">
        <f>IF($AD214-'Forecasting sheet'!$B$7&lt;0,0,IF($AE214&gt;'Forecasting sheet'!$B$7,($AD214+$AE214)/2-'Forecasting sheet'!$B$7,($AD214+'Forecasting sheet'!$B$7)/2-'Forecasting sheet'!$B$7))</f>
        <v>36</v>
      </c>
      <c r="AG214" s="2">
        <f t="shared" si="18"/>
        <v>523.19999999999993</v>
      </c>
      <c r="AH214" s="2">
        <f>SUM(AF$2:AF214)</f>
        <v>3742</v>
      </c>
      <c r="AI214" s="2">
        <f>SUM(AG$2:AG214)</f>
        <v>54853.158333333347</v>
      </c>
    </row>
    <row r="215" spans="1:35" x14ac:dyDescent="0.25">
      <c r="A215" s="5">
        <v>41122</v>
      </c>
      <c r="B215">
        <v>214</v>
      </c>
      <c r="C215" s="52">
        <v>14.5</v>
      </c>
      <c r="D215" s="53">
        <v>83</v>
      </c>
      <c r="E215" s="53">
        <v>59</v>
      </c>
      <c r="F215" s="4">
        <f>IF(D215-'Forecasting sheet'!$B$7&lt;0,0,IF(E215&gt;'Forecasting sheet'!$B$7,(D215+E215)/2-'Forecasting sheet'!$B$7,(D215+'Forecasting sheet'!$B$7)/2-'Forecasting sheet'!$B$7))</f>
        <v>31</v>
      </c>
      <c r="G215" s="2">
        <f t="shared" si="21"/>
        <v>449.5</v>
      </c>
      <c r="H215" s="2">
        <f>SUM(F$2:F215)</f>
        <v>2641.5</v>
      </c>
      <c r="I215" s="2">
        <f>SUM(G$2:G215)</f>
        <v>39307.783333333333</v>
      </c>
      <c r="K215" s="4">
        <f>IF($D215+'Forecasting sheet'!$B$9-'Forecasting sheet'!$B$7&lt;0,0,IF($E215+'Forecasting sheet'!$B$9&gt;'Forecasting sheet'!$B$7,($D215+'Forecasting sheet'!$B$9+$E215+'Forecasting sheet'!$B$9)/2-'Forecasting sheet'!$B$7,($D215+'Forecasting sheet'!$B$9+'Forecasting sheet'!$B$7)/2-'Forecasting sheet'!$B$7))</f>
        <v>36</v>
      </c>
      <c r="L215" s="2">
        <f t="shared" si="19"/>
        <v>522</v>
      </c>
      <c r="M215" s="2">
        <f>SUM(K$2:K215)</f>
        <v>3273.5</v>
      </c>
      <c r="N215" s="2">
        <f>SUM(L$2:L215)</f>
        <v>48434.316666666666</v>
      </c>
      <c r="P215" s="4">
        <f>IF($D215-'Forecasting sheet'!$B$9-'Forecasting sheet'!$B$7&lt;0,0,IF($E215-'Forecasting sheet'!$B$9&gt;'Forecasting sheet'!$B$7,($D215-'Forecasting sheet'!$B$9+$E215-'Forecasting sheet'!$B$9)/2-'Forecasting sheet'!$B$7,($D215-'Forecasting sheet'!$B$9+'Forecasting sheet'!$B$7)/2-'Forecasting sheet'!$B$7))</f>
        <v>26</v>
      </c>
      <c r="Q215" s="2">
        <f t="shared" si="20"/>
        <v>377</v>
      </c>
      <c r="R215" s="2">
        <f>SUM(P$2:P215)</f>
        <v>2079</v>
      </c>
      <c r="S215" s="2">
        <f>SUM(Q$2:Q215)</f>
        <v>31073.950000000004</v>
      </c>
      <c r="V215" s="3">
        <f>IF($A215&gt;'Forecasting sheet'!$B$13,IF($A215&lt;'Forecasting sheet'!$B$15,IF($D215&lt;'Forecasting sheet'!$B$16+'Forecasting sheet'!$B$17,'Forecasting sheet'!$B$16+'Forecasting sheet'!$B$17,'Local weather Data'!$D215),'Local weather Data'!$D215),$D215)</f>
        <v>83</v>
      </c>
      <c r="W215" s="3">
        <f>IF($A215&gt;'Forecasting sheet'!$B$13,IF($A215&lt;'Forecasting sheet'!$B$15,IF($E215&lt;'Forecasting sheet'!$B$16,'Forecasting sheet'!$B$16,'Local weather Data'!$E215),$E215),$E215)</f>
        <v>59</v>
      </c>
      <c r="X215" s="4">
        <f>IF($V215-'Forecasting sheet'!$B$7&lt;0,0,IF($W215&gt;'Forecasting sheet'!$B$7,($V215+$W215)/2-'Forecasting sheet'!$B$7,($V215+'Forecasting sheet'!$B$7)/2-'Forecasting sheet'!$B$7))</f>
        <v>31</v>
      </c>
      <c r="Y215" s="2">
        <f t="shared" si="17"/>
        <v>449.5</v>
      </c>
      <c r="Z215" s="2">
        <f>SUM(X$2:X215)</f>
        <v>3284.5</v>
      </c>
      <c r="AA215" s="2">
        <f>SUM(Y$2:Y215)</f>
        <v>48189.891666666641</v>
      </c>
      <c r="AD215" s="3">
        <f>IF($A215&gt;'Forecasting sheet'!$B$13,IF($A215&lt;'Forecasting sheet'!$B$15,IF($D215+'Forecasting sheet'!$B$9&lt;'Forecasting sheet'!$B$16+'Forecasting sheet'!$B$17,'Forecasting sheet'!$B$16+'Forecasting sheet'!$B$17,'Local weather Data'!$D215+'Forecasting sheet'!$B$9),'Local weather Data'!$D215+'Forecasting sheet'!$B$9),$D215+'Forecasting sheet'!$B$9)</f>
        <v>88</v>
      </c>
      <c r="AE215" s="3">
        <f>IF($A215&gt;'Forecasting sheet'!$B$13,IF($A215&lt;'Forecasting sheet'!$B$15,IF($E215+'Forecasting sheet'!$B$9&lt;'Forecasting sheet'!$B$16,'Forecasting sheet'!$B$16,'Local weather Data'!$E215+'Forecasting sheet'!$B$9),$E215+'Forecasting sheet'!$B$9),$E215+'Forecasting sheet'!$B$9)</f>
        <v>64</v>
      </c>
      <c r="AF215" s="4">
        <f>IF($AD215-'Forecasting sheet'!$B$7&lt;0,0,IF($AE215&gt;'Forecasting sheet'!$B$7,($AD215+$AE215)/2-'Forecasting sheet'!$B$7,($AD215+'Forecasting sheet'!$B$7)/2-'Forecasting sheet'!$B$7))</f>
        <v>36</v>
      </c>
      <c r="AG215" s="2">
        <f t="shared" si="18"/>
        <v>522</v>
      </c>
      <c r="AH215" s="2">
        <f>SUM(AF$2:AF215)</f>
        <v>3778</v>
      </c>
      <c r="AI215" s="2">
        <f>SUM(AG$2:AG215)</f>
        <v>55375.158333333347</v>
      </c>
    </row>
    <row r="216" spans="1:35" x14ac:dyDescent="0.25">
      <c r="A216" s="5">
        <v>41123</v>
      </c>
      <c r="B216">
        <v>215</v>
      </c>
      <c r="C216" s="52">
        <v>14.466666666666663</v>
      </c>
      <c r="D216" s="53">
        <v>83</v>
      </c>
      <c r="E216" s="53">
        <v>59</v>
      </c>
      <c r="F216" s="4">
        <f>IF(D216-'Forecasting sheet'!$B$7&lt;0,0,IF(E216&gt;'Forecasting sheet'!$B$7,(D216+E216)/2-'Forecasting sheet'!$B$7,(D216+'Forecasting sheet'!$B$7)/2-'Forecasting sheet'!$B$7))</f>
        <v>31</v>
      </c>
      <c r="G216" s="2">
        <f t="shared" si="21"/>
        <v>448.46666666666658</v>
      </c>
      <c r="H216" s="2">
        <f>SUM(F$2:F216)</f>
        <v>2672.5</v>
      </c>
      <c r="I216" s="2">
        <f>SUM(G$2:G216)</f>
        <v>39756.25</v>
      </c>
      <c r="K216" s="4">
        <f>IF($D216+'Forecasting sheet'!$B$9-'Forecasting sheet'!$B$7&lt;0,0,IF($E216+'Forecasting sheet'!$B$9&gt;'Forecasting sheet'!$B$7,($D216+'Forecasting sheet'!$B$9+$E216+'Forecasting sheet'!$B$9)/2-'Forecasting sheet'!$B$7,($D216+'Forecasting sheet'!$B$9+'Forecasting sheet'!$B$7)/2-'Forecasting sheet'!$B$7))</f>
        <v>36</v>
      </c>
      <c r="L216" s="2">
        <f t="shared" si="19"/>
        <v>520.79999999999984</v>
      </c>
      <c r="M216" s="2">
        <f>SUM(K$2:K216)</f>
        <v>3309.5</v>
      </c>
      <c r="N216" s="2">
        <f>SUM(L$2:L216)</f>
        <v>48955.116666666669</v>
      </c>
      <c r="P216" s="4">
        <f>IF($D216-'Forecasting sheet'!$B$9-'Forecasting sheet'!$B$7&lt;0,0,IF($E216-'Forecasting sheet'!$B$9&gt;'Forecasting sheet'!$B$7,($D216-'Forecasting sheet'!$B$9+$E216-'Forecasting sheet'!$B$9)/2-'Forecasting sheet'!$B$7,($D216-'Forecasting sheet'!$B$9+'Forecasting sheet'!$B$7)/2-'Forecasting sheet'!$B$7))</f>
        <v>26</v>
      </c>
      <c r="Q216" s="2">
        <f t="shared" si="20"/>
        <v>376.13333333333327</v>
      </c>
      <c r="R216" s="2">
        <f>SUM(P$2:P216)</f>
        <v>2105</v>
      </c>
      <c r="S216" s="2">
        <f>SUM(Q$2:Q216)</f>
        <v>31450.083333333339</v>
      </c>
      <c r="V216" s="3">
        <f>IF($A216&gt;'Forecasting sheet'!$B$13,IF($A216&lt;'Forecasting sheet'!$B$15,IF($D216&lt;'Forecasting sheet'!$B$16+'Forecasting sheet'!$B$17,'Forecasting sheet'!$B$16+'Forecasting sheet'!$B$17,'Local weather Data'!$D216),'Local weather Data'!$D216),$D216)</f>
        <v>83</v>
      </c>
      <c r="W216" s="3">
        <f>IF($A216&gt;'Forecasting sheet'!$B$13,IF($A216&lt;'Forecasting sheet'!$B$15,IF($E216&lt;'Forecasting sheet'!$B$16,'Forecasting sheet'!$B$16,'Local weather Data'!$E216),$E216),$E216)</f>
        <v>59</v>
      </c>
      <c r="X216" s="4">
        <f>IF($V216-'Forecasting sheet'!$B$7&lt;0,0,IF($W216&gt;'Forecasting sheet'!$B$7,($V216+$W216)/2-'Forecasting sheet'!$B$7,($V216+'Forecasting sheet'!$B$7)/2-'Forecasting sheet'!$B$7))</f>
        <v>31</v>
      </c>
      <c r="Y216" s="2">
        <f t="shared" si="17"/>
        <v>448.46666666666658</v>
      </c>
      <c r="Z216" s="2">
        <f>SUM(X$2:X216)</f>
        <v>3315.5</v>
      </c>
      <c r="AA216" s="2">
        <f>SUM(Y$2:Y216)</f>
        <v>48638.358333333308</v>
      </c>
      <c r="AD216" s="3">
        <f>IF($A216&gt;'Forecasting sheet'!$B$13,IF($A216&lt;'Forecasting sheet'!$B$15,IF($D216+'Forecasting sheet'!$B$9&lt;'Forecasting sheet'!$B$16+'Forecasting sheet'!$B$17,'Forecasting sheet'!$B$16+'Forecasting sheet'!$B$17,'Local weather Data'!$D216+'Forecasting sheet'!$B$9),'Local weather Data'!$D216+'Forecasting sheet'!$B$9),$D216+'Forecasting sheet'!$B$9)</f>
        <v>88</v>
      </c>
      <c r="AE216" s="3">
        <f>IF($A216&gt;'Forecasting sheet'!$B$13,IF($A216&lt;'Forecasting sheet'!$B$15,IF($E216+'Forecasting sheet'!$B$9&lt;'Forecasting sheet'!$B$16,'Forecasting sheet'!$B$16,'Local weather Data'!$E216+'Forecasting sheet'!$B$9),$E216+'Forecasting sheet'!$B$9),$E216+'Forecasting sheet'!$B$9)</f>
        <v>64</v>
      </c>
      <c r="AF216" s="4">
        <f>IF($AD216-'Forecasting sheet'!$B$7&lt;0,0,IF($AE216&gt;'Forecasting sheet'!$B$7,($AD216+$AE216)/2-'Forecasting sheet'!$B$7,($AD216+'Forecasting sheet'!$B$7)/2-'Forecasting sheet'!$B$7))</f>
        <v>36</v>
      </c>
      <c r="AG216" s="2">
        <f t="shared" si="18"/>
        <v>520.79999999999984</v>
      </c>
      <c r="AH216" s="2">
        <f>SUM(AF$2:AF216)</f>
        <v>3814</v>
      </c>
      <c r="AI216" s="2">
        <f>SUM(AG$2:AG216)</f>
        <v>55895.95833333335</v>
      </c>
    </row>
    <row r="217" spans="1:35" x14ac:dyDescent="0.25">
      <c r="A217" s="5">
        <v>41124</v>
      </c>
      <c r="B217">
        <v>216</v>
      </c>
      <c r="C217" s="52">
        <v>14.433333333333334</v>
      </c>
      <c r="D217" s="53">
        <v>83</v>
      </c>
      <c r="E217" s="53">
        <v>59</v>
      </c>
      <c r="F217" s="4">
        <f>IF(D217-'Forecasting sheet'!$B$7&lt;0,0,IF(E217&gt;'Forecasting sheet'!$B$7,(D217+E217)/2-'Forecasting sheet'!$B$7,(D217+'Forecasting sheet'!$B$7)/2-'Forecasting sheet'!$B$7))</f>
        <v>31</v>
      </c>
      <c r="G217" s="2">
        <f t="shared" si="21"/>
        <v>447.43333333333334</v>
      </c>
      <c r="H217" s="2">
        <f>SUM(F$2:F217)</f>
        <v>2703.5</v>
      </c>
      <c r="I217" s="2">
        <f>SUM(G$2:G217)</f>
        <v>40203.683333333334</v>
      </c>
      <c r="K217" s="4">
        <f>IF($D217+'Forecasting sheet'!$B$9-'Forecasting sheet'!$B$7&lt;0,0,IF($E217+'Forecasting sheet'!$B$9&gt;'Forecasting sheet'!$B$7,($D217+'Forecasting sheet'!$B$9+$E217+'Forecasting sheet'!$B$9)/2-'Forecasting sheet'!$B$7,($D217+'Forecasting sheet'!$B$9+'Forecasting sheet'!$B$7)/2-'Forecasting sheet'!$B$7))</f>
        <v>36</v>
      </c>
      <c r="L217" s="2">
        <f t="shared" si="19"/>
        <v>519.6</v>
      </c>
      <c r="M217" s="2">
        <f>SUM(K$2:K217)</f>
        <v>3345.5</v>
      </c>
      <c r="N217" s="2">
        <f>SUM(L$2:L217)</f>
        <v>49474.716666666667</v>
      </c>
      <c r="P217" s="4">
        <f>IF($D217-'Forecasting sheet'!$B$9-'Forecasting sheet'!$B$7&lt;0,0,IF($E217-'Forecasting sheet'!$B$9&gt;'Forecasting sheet'!$B$7,($D217-'Forecasting sheet'!$B$9+$E217-'Forecasting sheet'!$B$9)/2-'Forecasting sheet'!$B$7,($D217-'Forecasting sheet'!$B$9+'Forecasting sheet'!$B$7)/2-'Forecasting sheet'!$B$7))</f>
        <v>26</v>
      </c>
      <c r="Q217" s="2">
        <f t="shared" si="20"/>
        <v>375.26666666666665</v>
      </c>
      <c r="R217" s="2">
        <f>SUM(P$2:P217)</f>
        <v>2131</v>
      </c>
      <c r="S217" s="2">
        <f>SUM(Q$2:Q217)</f>
        <v>31825.350000000006</v>
      </c>
      <c r="V217" s="3">
        <f>IF($A217&gt;'Forecasting sheet'!$B$13,IF($A217&lt;'Forecasting sheet'!$B$15,IF($D217&lt;'Forecasting sheet'!$B$16+'Forecasting sheet'!$B$17,'Forecasting sheet'!$B$16+'Forecasting sheet'!$B$17,'Local weather Data'!$D217),'Local weather Data'!$D217),$D217)</f>
        <v>83</v>
      </c>
      <c r="W217" s="3">
        <f>IF($A217&gt;'Forecasting sheet'!$B$13,IF($A217&lt;'Forecasting sheet'!$B$15,IF($E217&lt;'Forecasting sheet'!$B$16,'Forecasting sheet'!$B$16,'Local weather Data'!$E217),$E217),$E217)</f>
        <v>59</v>
      </c>
      <c r="X217" s="4">
        <f>IF($V217-'Forecasting sheet'!$B$7&lt;0,0,IF($W217&gt;'Forecasting sheet'!$B$7,($V217+$W217)/2-'Forecasting sheet'!$B$7,($V217+'Forecasting sheet'!$B$7)/2-'Forecasting sheet'!$B$7))</f>
        <v>31</v>
      </c>
      <c r="Y217" s="2">
        <f t="shared" si="17"/>
        <v>447.43333333333334</v>
      </c>
      <c r="Z217" s="2">
        <f>SUM(X$2:X217)</f>
        <v>3346.5</v>
      </c>
      <c r="AA217" s="2">
        <f>SUM(Y$2:Y217)</f>
        <v>49085.791666666642</v>
      </c>
      <c r="AD217" s="3">
        <f>IF($A217&gt;'Forecasting sheet'!$B$13,IF($A217&lt;'Forecasting sheet'!$B$15,IF($D217+'Forecasting sheet'!$B$9&lt;'Forecasting sheet'!$B$16+'Forecasting sheet'!$B$17,'Forecasting sheet'!$B$16+'Forecasting sheet'!$B$17,'Local weather Data'!$D217+'Forecasting sheet'!$B$9),'Local weather Data'!$D217+'Forecasting sheet'!$B$9),$D217+'Forecasting sheet'!$B$9)</f>
        <v>88</v>
      </c>
      <c r="AE217" s="3">
        <f>IF($A217&gt;'Forecasting sheet'!$B$13,IF($A217&lt;'Forecasting sheet'!$B$15,IF($E217+'Forecasting sheet'!$B$9&lt;'Forecasting sheet'!$B$16,'Forecasting sheet'!$B$16,'Local weather Data'!$E217+'Forecasting sheet'!$B$9),$E217+'Forecasting sheet'!$B$9),$E217+'Forecasting sheet'!$B$9)</f>
        <v>64</v>
      </c>
      <c r="AF217" s="4">
        <f>IF($AD217-'Forecasting sheet'!$B$7&lt;0,0,IF($AE217&gt;'Forecasting sheet'!$B$7,($AD217+$AE217)/2-'Forecasting sheet'!$B$7,($AD217+'Forecasting sheet'!$B$7)/2-'Forecasting sheet'!$B$7))</f>
        <v>36</v>
      </c>
      <c r="AG217" s="2">
        <f t="shared" si="18"/>
        <v>519.6</v>
      </c>
      <c r="AH217" s="2">
        <f>SUM(AF$2:AF217)</f>
        <v>3850</v>
      </c>
      <c r="AI217" s="2">
        <f>SUM(AG$2:AG217)</f>
        <v>56415.558333333349</v>
      </c>
    </row>
    <row r="218" spans="1:35" x14ac:dyDescent="0.25">
      <c r="A218" s="5">
        <v>41125</v>
      </c>
      <c r="B218">
        <v>217</v>
      </c>
      <c r="C218" s="52">
        <v>14.383333333333333</v>
      </c>
      <c r="D218" s="53">
        <v>83</v>
      </c>
      <c r="E218" s="53">
        <v>59</v>
      </c>
      <c r="F218" s="4">
        <f>IF(D218-'Forecasting sheet'!$B$7&lt;0,0,IF(E218&gt;'Forecasting sheet'!$B$7,(D218+E218)/2-'Forecasting sheet'!$B$7,(D218+'Forecasting sheet'!$B$7)/2-'Forecasting sheet'!$B$7))</f>
        <v>31</v>
      </c>
      <c r="G218" s="2">
        <f t="shared" si="21"/>
        <v>445.88333333333333</v>
      </c>
      <c r="H218" s="2">
        <f>SUM(F$2:F218)</f>
        <v>2734.5</v>
      </c>
      <c r="I218" s="2">
        <f>SUM(G$2:G218)</f>
        <v>40649.566666666666</v>
      </c>
      <c r="K218" s="4">
        <f>IF($D218+'Forecasting sheet'!$B$9-'Forecasting sheet'!$B$7&lt;0,0,IF($E218+'Forecasting sheet'!$B$9&gt;'Forecasting sheet'!$B$7,($D218+'Forecasting sheet'!$B$9+$E218+'Forecasting sheet'!$B$9)/2-'Forecasting sheet'!$B$7,($D218+'Forecasting sheet'!$B$9+'Forecasting sheet'!$B$7)/2-'Forecasting sheet'!$B$7))</f>
        <v>36</v>
      </c>
      <c r="L218" s="2">
        <f t="shared" si="19"/>
        <v>517.79999999999995</v>
      </c>
      <c r="M218" s="2">
        <f>SUM(K$2:K218)</f>
        <v>3381.5</v>
      </c>
      <c r="N218" s="2">
        <f>SUM(L$2:L218)</f>
        <v>49992.51666666667</v>
      </c>
      <c r="P218" s="4">
        <f>IF($D218-'Forecasting sheet'!$B$9-'Forecasting sheet'!$B$7&lt;0,0,IF($E218-'Forecasting sheet'!$B$9&gt;'Forecasting sheet'!$B$7,($D218-'Forecasting sheet'!$B$9+$E218-'Forecasting sheet'!$B$9)/2-'Forecasting sheet'!$B$7,($D218-'Forecasting sheet'!$B$9+'Forecasting sheet'!$B$7)/2-'Forecasting sheet'!$B$7))</f>
        <v>26</v>
      </c>
      <c r="Q218" s="2">
        <f t="shared" si="20"/>
        <v>373.96666666666664</v>
      </c>
      <c r="R218" s="2">
        <f>SUM(P$2:P218)</f>
        <v>2157</v>
      </c>
      <c r="S218" s="2">
        <f>SUM(Q$2:Q218)</f>
        <v>32199.316666666673</v>
      </c>
      <c r="V218" s="3">
        <f>IF($A218&gt;'Forecasting sheet'!$B$13,IF($A218&lt;'Forecasting sheet'!$B$15,IF($D218&lt;'Forecasting sheet'!$B$16+'Forecasting sheet'!$B$17,'Forecasting sheet'!$B$16+'Forecasting sheet'!$B$17,'Local weather Data'!$D218),'Local weather Data'!$D218),$D218)</f>
        <v>83</v>
      </c>
      <c r="W218" s="3">
        <f>IF($A218&gt;'Forecasting sheet'!$B$13,IF($A218&lt;'Forecasting sheet'!$B$15,IF($E218&lt;'Forecasting sheet'!$B$16,'Forecasting sheet'!$B$16,'Local weather Data'!$E218),$E218),$E218)</f>
        <v>59</v>
      </c>
      <c r="X218" s="4">
        <f>IF($V218-'Forecasting sheet'!$B$7&lt;0,0,IF($W218&gt;'Forecasting sheet'!$B$7,($V218+$W218)/2-'Forecasting sheet'!$B$7,($V218+'Forecasting sheet'!$B$7)/2-'Forecasting sheet'!$B$7))</f>
        <v>31</v>
      </c>
      <c r="Y218" s="2">
        <f t="shared" si="17"/>
        <v>445.88333333333333</v>
      </c>
      <c r="Z218" s="2">
        <f>SUM(X$2:X218)</f>
        <v>3377.5</v>
      </c>
      <c r="AA218" s="2">
        <f>SUM(Y$2:Y218)</f>
        <v>49531.674999999974</v>
      </c>
      <c r="AD218" s="3">
        <f>IF($A218&gt;'Forecasting sheet'!$B$13,IF($A218&lt;'Forecasting sheet'!$B$15,IF($D218+'Forecasting sheet'!$B$9&lt;'Forecasting sheet'!$B$16+'Forecasting sheet'!$B$17,'Forecasting sheet'!$B$16+'Forecasting sheet'!$B$17,'Local weather Data'!$D218+'Forecasting sheet'!$B$9),'Local weather Data'!$D218+'Forecasting sheet'!$B$9),$D218+'Forecasting sheet'!$B$9)</f>
        <v>88</v>
      </c>
      <c r="AE218" s="3">
        <f>IF($A218&gt;'Forecasting sheet'!$B$13,IF($A218&lt;'Forecasting sheet'!$B$15,IF($E218+'Forecasting sheet'!$B$9&lt;'Forecasting sheet'!$B$16,'Forecasting sheet'!$B$16,'Local weather Data'!$E218+'Forecasting sheet'!$B$9),$E218+'Forecasting sheet'!$B$9),$E218+'Forecasting sheet'!$B$9)</f>
        <v>64</v>
      </c>
      <c r="AF218" s="4">
        <f>IF($AD218-'Forecasting sheet'!$B$7&lt;0,0,IF($AE218&gt;'Forecasting sheet'!$B$7,($AD218+$AE218)/2-'Forecasting sheet'!$B$7,($AD218+'Forecasting sheet'!$B$7)/2-'Forecasting sheet'!$B$7))</f>
        <v>36</v>
      </c>
      <c r="AG218" s="2">
        <f t="shared" si="18"/>
        <v>517.79999999999995</v>
      </c>
      <c r="AH218" s="2">
        <f>SUM(AF$2:AF218)</f>
        <v>3886</v>
      </c>
      <c r="AI218" s="2">
        <f>SUM(AG$2:AG218)</f>
        <v>56933.358333333352</v>
      </c>
    </row>
    <row r="219" spans="1:35" x14ac:dyDescent="0.25">
      <c r="A219" s="5">
        <v>41126</v>
      </c>
      <c r="B219">
        <v>218</v>
      </c>
      <c r="C219" s="52">
        <v>14.349999999999998</v>
      </c>
      <c r="D219" s="53">
        <v>83</v>
      </c>
      <c r="E219" s="53">
        <v>59</v>
      </c>
      <c r="F219" s="4">
        <f>IF(D219-'Forecasting sheet'!$B$7&lt;0,0,IF(E219&gt;'Forecasting sheet'!$B$7,(D219+E219)/2-'Forecasting sheet'!$B$7,(D219+'Forecasting sheet'!$B$7)/2-'Forecasting sheet'!$B$7))</f>
        <v>31</v>
      </c>
      <c r="G219" s="2">
        <f t="shared" si="21"/>
        <v>444.84999999999991</v>
      </c>
      <c r="H219" s="2">
        <f>SUM(F$2:F219)</f>
        <v>2765.5</v>
      </c>
      <c r="I219" s="2">
        <f>SUM(G$2:G219)</f>
        <v>41094.416666666664</v>
      </c>
      <c r="K219" s="4">
        <f>IF($D219+'Forecasting sheet'!$B$9-'Forecasting sheet'!$B$7&lt;0,0,IF($E219+'Forecasting sheet'!$B$9&gt;'Forecasting sheet'!$B$7,($D219+'Forecasting sheet'!$B$9+$E219+'Forecasting sheet'!$B$9)/2-'Forecasting sheet'!$B$7,($D219+'Forecasting sheet'!$B$9+'Forecasting sheet'!$B$7)/2-'Forecasting sheet'!$B$7))</f>
        <v>36</v>
      </c>
      <c r="L219" s="2">
        <f t="shared" si="19"/>
        <v>516.59999999999991</v>
      </c>
      <c r="M219" s="2">
        <f>SUM(K$2:K219)</f>
        <v>3417.5</v>
      </c>
      <c r="N219" s="2">
        <f>SUM(L$2:L219)</f>
        <v>50509.116666666669</v>
      </c>
      <c r="P219" s="4">
        <f>IF($D219-'Forecasting sheet'!$B$9-'Forecasting sheet'!$B$7&lt;0,0,IF($E219-'Forecasting sheet'!$B$9&gt;'Forecasting sheet'!$B$7,($D219-'Forecasting sheet'!$B$9+$E219-'Forecasting sheet'!$B$9)/2-'Forecasting sheet'!$B$7,($D219-'Forecasting sheet'!$B$9+'Forecasting sheet'!$B$7)/2-'Forecasting sheet'!$B$7))</f>
        <v>26</v>
      </c>
      <c r="Q219" s="2">
        <f t="shared" si="20"/>
        <v>373.09999999999997</v>
      </c>
      <c r="R219" s="2">
        <f>SUM(P$2:P219)</f>
        <v>2183</v>
      </c>
      <c r="S219" s="2">
        <f>SUM(Q$2:Q219)</f>
        <v>32572.416666666672</v>
      </c>
      <c r="V219" s="3">
        <f>IF($A219&gt;'Forecasting sheet'!$B$13,IF($A219&lt;'Forecasting sheet'!$B$15,IF($D219&lt;'Forecasting sheet'!$B$16+'Forecasting sheet'!$B$17,'Forecasting sheet'!$B$16+'Forecasting sheet'!$B$17,'Local weather Data'!$D219),'Local weather Data'!$D219),$D219)</f>
        <v>83</v>
      </c>
      <c r="W219" s="3">
        <f>IF($A219&gt;'Forecasting sheet'!$B$13,IF($A219&lt;'Forecasting sheet'!$B$15,IF($E219&lt;'Forecasting sheet'!$B$16,'Forecasting sheet'!$B$16,'Local weather Data'!$E219),$E219),$E219)</f>
        <v>59</v>
      </c>
      <c r="X219" s="4">
        <f>IF($V219-'Forecasting sheet'!$B$7&lt;0,0,IF($W219&gt;'Forecasting sheet'!$B$7,($V219+$W219)/2-'Forecasting sheet'!$B$7,($V219+'Forecasting sheet'!$B$7)/2-'Forecasting sheet'!$B$7))</f>
        <v>31</v>
      </c>
      <c r="Y219" s="2">
        <f t="shared" si="17"/>
        <v>444.84999999999991</v>
      </c>
      <c r="Z219" s="2">
        <f>SUM(X$2:X219)</f>
        <v>3408.5</v>
      </c>
      <c r="AA219" s="2">
        <f>SUM(Y$2:Y219)</f>
        <v>49976.524999999972</v>
      </c>
      <c r="AD219" s="3">
        <f>IF($A219&gt;'Forecasting sheet'!$B$13,IF($A219&lt;'Forecasting sheet'!$B$15,IF($D219+'Forecasting sheet'!$B$9&lt;'Forecasting sheet'!$B$16+'Forecasting sheet'!$B$17,'Forecasting sheet'!$B$16+'Forecasting sheet'!$B$17,'Local weather Data'!$D219+'Forecasting sheet'!$B$9),'Local weather Data'!$D219+'Forecasting sheet'!$B$9),$D219+'Forecasting sheet'!$B$9)</f>
        <v>88</v>
      </c>
      <c r="AE219" s="3">
        <f>IF($A219&gt;'Forecasting sheet'!$B$13,IF($A219&lt;'Forecasting sheet'!$B$15,IF($E219+'Forecasting sheet'!$B$9&lt;'Forecasting sheet'!$B$16,'Forecasting sheet'!$B$16,'Local weather Data'!$E219+'Forecasting sheet'!$B$9),$E219+'Forecasting sheet'!$B$9),$E219+'Forecasting sheet'!$B$9)</f>
        <v>64</v>
      </c>
      <c r="AF219" s="4">
        <f>IF($AD219-'Forecasting sheet'!$B$7&lt;0,0,IF($AE219&gt;'Forecasting sheet'!$B$7,($AD219+$AE219)/2-'Forecasting sheet'!$B$7,($AD219+'Forecasting sheet'!$B$7)/2-'Forecasting sheet'!$B$7))</f>
        <v>36</v>
      </c>
      <c r="AG219" s="2">
        <f t="shared" si="18"/>
        <v>516.59999999999991</v>
      </c>
      <c r="AH219" s="2">
        <f>SUM(AF$2:AF219)</f>
        <v>3922</v>
      </c>
      <c r="AI219" s="2">
        <f>SUM(AG$2:AG219)</f>
        <v>57449.95833333335</v>
      </c>
    </row>
    <row r="220" spans="1:35" x14ac:dyDescent="0.25">
      <c r="A220" s="5">
        <v>41127</v>
      </c>
      <c r="B220">
        <v>219</v>
      </c>
      <c r="C220" s="52">
        <v>14.316666666666666</v>
      </c>
      <c r="D220" s="53">
        <v>83</v>
      </c>
      <c r="E220" s="53">
        <v>59</v>
      </c>
      <c r="F220" s="4">
        <f>IF(D220-'Forecasting sheet'!$B$7&lt;0,0,IF(E220&gt;'Forecasting sheet'!$B$7,(D220+E220)/2-'Forecasting sheet'!$B$7,(D220+'Forecasting sheet'!$B$7)/2-'Forecasting sheet'!$B$7))</f>
        <v>31</v>
      </c>
      <c r="G220" s="2">
        <f t="shared" si="21"/>
        <v>443.81666666666666</v>
      </c>
      <c r="H220" s="2">
        <f>SUM(F$2:F220)</f>
        <v>2796.5</v>
      </c>
      <c r="I220" s="2">
        <f>SUM(G$2:G220)</f>
        <v>41538.23333333333</v>
      </c>
      <c r="K220" s="4">
        <f>IF($D220+'Forecasting sheet'!$B$9-'Forecasting sheet'!$B$7&lt;0,0,IF($E220+'Forecasting sheet'!$B$9&gt;'Forecasting sheet'!$B$7,($D220+'Forecasting sheet'!$B$9+$E220+'Forecasting sheet'!$B$9)/2-'Forecasting sheet'!$B$7,($D220+'Forecasting sheet'!$B$9+'Forecasting sheet'!$B$7)/2-'Forecasting sheet'!$B$7))</f>
        <v>36</v>
      </c>
      <c r="L220" s="2">
        <f t="shared" si="19"/>
        <v>515.4</v>
      </c>
      <c r="M220" s="2">
        <f>SUM(K$2:K220)</f>
        <v>3453.5</v>
      </c>
      <c r="N220" s="2">
        <f>SUM(L$2:L220)</f>
        <v>51024.51666666667</v>
      </c>
      <c r="P220" s="4">
        <f>IF($D220-'Forecasting sheet'!$B$9-'Forecasting sheet'!$B$7&lt;0,0,IF($E220-'Forecasting sheet'!$B$9&gt;'Forecasting sheet'!$B$7,($D220-'Forecasting sheet'!$B$9+$E220-'Forecasting sheet'!$B$9)/2-'Forecasting sheet'!$B$7,($D220-'Forecasting sheet'!$B$9+'Forecasting sheet'!$B$7)/2-'Forecasting sheet'!$B$7))</f>
        <v>26</v>
      </c>
      <c r="Q220" s="2">
        <f t="shared" si="20"/>
        <v>372.23333333333335</v>
      </c>
      <c r="R220" s="2">
        <f>SUM(P$2:P220)</f>
        <v>2209</v>
      </c>
      <c r="S220" s="2">
        <f>SUM(Q$2:Q220)</f>
        <v>32944.65</v>
      </c>
      <c r="V220" s="3">
        <f>IF($A220&gt;'Forecasting sheet'!$B$13,IF($A220&lt;'Forecasting sheet'!$B$15,IF($D220&lt;'Forecasting sheet'!$B$16+'Forecasting sheet'!$B$17,'Forecasting sheet'!$B$16+'Forecasting sheet'!$B$17,'Local weather Data'!$D220),'Local weather Data'!$D220),$D220)</f>
        <v>83</v>
      </c>
      <c r="W220" s="3">
        <f>IF($A220&gt;'Forecasting sheet'!$B$13,IF($A220&lt;'Forecasting sheet'!$B$15,IF($E220&lt;'Forecasting sheet'!$B$16,'Forecasting sheet'!$B$16,'Local weather Data'!$E220),$E220),$E220)</f>
        <v>59</v>
      </c>
      <c r="X220" s="4">
        <f>IF($V220-'Forecasting sheet'!$B$7&lt;0,0,IF($W220&gt;'Forecasting sheet'!$B$7,($V220+$W220)/2-'Forecasting sheet'!$B$7,($V220+'Forecasting sheet'!$B$7)/2-'Forecasting sheet'!$B$7))</f>
        <v>31</v>
      </c>
      <c r="Y220" s="2">
        <f t="shared" si="17"/>
        <v>443.81666666666666</v>
      </c>
      <c r="Z220" s="2">
        <f>SUM(X$2:X220)</f>
        <v>3439.5</v>
      </c>
      <c r="AA220" s="2">
        <f>SUM(Y$2:Y220)</f>
        <v>50420.341666666638</v>
      </c>
      <c r="AD220" s="3">
        <f>IF($A220&gt;'Forecasting sheet'!$B$13,IF($A220&lt;'Forecasting sheet'!$B$15,IF($D220+'Forecasting sheet'!$B$9&lt;'Forecasting sheet'!$B$16+'Forecasting sheet'!$B$17,'Forecasting sheet'!$B$16+'Forecasting sheet'!$B$17,'Local weather Data'!$D220+'Forecasting sheet'!$B$9),'Local weather Data'!$D220+'Forecasting sheet'!$B$9),$D220+'Forecasting sheet'!$B$9)</f>
        <v>88</v>
      </c>
      <c r="AE220" s="3">
        <f>IF($A220&gt;'Forecasting sheet'!$B$13,IF($A220&lt;'Forecasting sheet'!$B$15,IF($E220+'Forecasting sheet'!$B$9&lt;'Forecasting sheet'!$B$16,'Forecasting sheet'!$B$16,'Local weather Data'!$E220+'Forecasting sheet'!$B$9),$E220+'Forecasting sheet'!$B$9),$E220+'Forecasting sheet'!$B$9)</f>
        <v>64</v>
      </c>
      <c r="AF220" s="4">
        <f>IF($AD220-'Forecasting sheet'!$B$7&lt;0,0,IF($AE220&gt;'Forecasting sheet'!$B$7,($AD220+$AE220)/2-'Forecasting sheet'!$B$7,($AD220+'Forecasting sheet'!$B$7)/2-'Forecasting sheet'!$B$7))</f>
        <v>36</v>
      </c>
      <c r="AG220" s="2">
        <f t="shared" si="18"/>
        <v>515.4</v>
      </c>
      <c r="AH220" s="2">
        <f>SUM(AF$2:AF220)</f>
        <v>3958</v>
      </c>
      <c r="AI220" s="2">
        <f>SUM(AG$2:AG220)</f>
        <v>57965.358333333352</v>
      </c>
    </row>
    <row r="221" spans="1:35" x14ac:dyDescent="0.25">
      <c r="A221" s="5">
        <v>41128</v>
      </c>
      <c r="B221">
        <v>220</v>
      </c>
      <c r="C221" s="52">
        <v>14.266666666666666</v>
      </c>
      <c r="D221" s="53">
        <v>82</v>
      </c>
      <c r="E221" s="53">
        <v>59</v>
      </c>
      <c r="F221" s="4">
        <f>IF(D221-'Forecasting sheet'!$B$7&lt;0,0,IF(E221&gt;'Forecasting sheet'!$B$7,(D221+E221)/2-'Forecasting sheet'!$B$7,(D221+'Forecasting sheet'!$B$7)/2-'Forecasting sheet'!$B$7))</f>
        <v>30.5</v>
      </c>
      <c r="G221" s="2">
        <f t="shared" si="21"/>
        <v>435.13333333333333</v>
      </c>
      <c r="H221" s="2">
        <f>SUM(F$2:F221)</f>
        <v>2827</v>
      </c>
      <c r="I221" s="2">
        <f>SUM(G$2:G221)</f>
        <v>41973.366666666661</v>
      </c>
      <c r="K221" s="4">
        <f>IF($D221+'Forecasting sheet'!$B$9-'Forecasting sheet'!$B$7&lt;0,0,IF($E221+'Forecasting sheet'!$B$9&gt;'Forecasting sheet'!$B$7,($D221+'Forecasting sheet'!$B$9+$E221+'Forecasting sheet'!$B$9)/2-'Forecasting sheet'!$B$7,($D221+'Forecasting sheet'!$B$9+'Forecasting sheet'!$B$7)/2-'Forecasting sheet'!$B$7))</f>
        <v>35.5</v>
      </c>
      <c r="L221" s="2">
        <f t="shared" si="19"/>
        <v>506.46666666666664</v>
      </c>
      <c r="M221" s="2">
        <f>SUM(K$2:K221)</f>
        <v>3489</v>
      </c>
      <c r="N221" s="2">
        <f>SUM(L$2:L221)</f>
        <v>51530.983333333337</v>
      </c>
      <c r="P221" s="4">
        <f>IF($D221-'Forecasting sheet'!$B$9-'Forecasting sheet'!$B$7&lt;0,0,IF($E221-'Forecasting sheet'!$B$9&gt;'Forecasting sheet'!$B$7,($D221-'Forecasting sheet'!$B$9+$E221-'Forecasting sheet'!$B$9)/2-'Forecasting sheet'!$B$7,($D221-'Forecasting sheet'!$B$9+'Forecasting sheet'!$B$7)/2-'Forecasting sheet'!$B$7))</f>
        <v>25.5</v>
      </c>
      <c r="Q221" s="2">
        <f t="shared" si="20"/>
        <v>363.79999999999995</v>
      </c>
      <c r="R221" s="2">
        <f>SUM(P$2:P221)</f>
        <v>2234.5</v>
      </c>
      <c r="S221" s="2">
        <f>SUM(Q$2:Q221)</f>
        <v>33308.450000000004</v>
      </c>
      <c r="V221" s="3">
        <f>IF($A221&gt;'Forecasting sheet'!$B$13,IF($A221&lt;'Forecasting sheet'!$B$15,IF($D221&lt;'Forecasting sheet'!$B$16+'Forecasting sheet'!$B$17,'Forecasting sheet'!$B$16+'Forecasting sheet'!$B$17,'Local weather Data'!$D221),'Local weather Data'!$D221),$D221)</f>
        <v>82</v>
      </c>
      <c r="W221" s="3">
        <f>IF($A221&gt;'Forecasting sheet'!$B$13,IF($A221&lt;'Forecasting sheet'!$B$15,IF($E221&lt;'Forecasting sheet'!$B$16,'Forecasting sheet'!$B$16,'Local weather Data'!$E221),$E221),$E221)</f>
        <v>59</v>
      </c>
      <c r="X221" s="4">
        <f>IF($V221-'Forecasting sheet'!$B$7&lt;0,0,IF($W221&gt;'Forecasting sheet'!$B$7,($V221+$W221)/2-'Forecasting sheet'!$B$7,($V221+'Forecasting sheet'!$B$7)/2-'Forecasting sheet'!$B$7))</f>
        <v>30.5</v>
      </c>
      <c r="Y221" s="2">
        <f t="shared" si="17"/>
        <v>435.13333333333333</v>
      </c>
      <c r="Z221" s="2">
        <f>SUM(X$2:X221)</f>
        <v>3470</v>
      </c>
      <c r="AA221" s="2">
        <f>SUM(Y$2:Y221)</f>
        <v>50855.474999999969</v>
      </c>
      <c r="AD221" s="3">
        <f>IF($A221&gt;'Forecasting sheet'!$B$13,IF($A221&lt;'Forecasting sheet'!$B$15,IF($D221+'Forecasting sheet'!$B$9&lt;'Forecasting sheet'!$B$16+'Forecasting sheet'!$B$17,'Forecasting sheet'!$B$16+'Forecasting sheet'!$B$17,'Local weather Data'!$D221+'Forecasting sheet'!$B$9),'Local weather Data'!$D221+'Forecasting sheet'!$B$9),$D221+'Forecasting sheet'!$B$9)</f>
        <v>87</v>
      </c>
      <c r="AE221" s="3">
        <f>IF($A221&gt;'Forecasting sheet'!$B$13,IF($A221&lt;'Forecasting sheet'!$B$15,IF($E221+'Forecasting sheet'!$B$9&lt;'Forecasting sheet'!$B$16,'Forecasting sheet'!$B$16,'Local weather Data'!$E221+'Forecasting sheet'!$B$9),$E221+'Forecasting sheet'!$B$9),$E221+'Forecasting sheet'!$B$9)</f>
        <v>64</v>
      </c>
      <c r="AF221" s="4">
        <f>IF($AD221-'Forecasting sheet'!$B$7&lt;0,0,IF($AE221&gt;'Forecasting sheet'!$B$7,($AD221+$AE221)/2-'Forecasting sheet'!$B$7,($AD221+'Forecasting sheet'!$B$7)/2-'Forecasting sheet'!$B$7))</f>
        <v>35.5</v>
      </c>
      <c r="AG221" s="2">
        <f t="shared" si="18"/>
        <v>506.46666666666664</v>
      </c>
      <c r="AH221" s="2">
        <f>SUM(AF$2:AF221)</f>
        <v>3993.5</v>
      </c>
      <c r="AI221" s="2">
        <f>SUM(AG$2:AG221)</f>
        <v>58471.825000000019</v>
      </c>
    </row>
    <row r="222" spans="1:35" x14ac:dyDescent="0.25">
      <c r="A222" s="5">
        <v>41129</v>
      </c>
      <c r="B222">
        <v>221</v>
      </c>
      <c r="C222" s="52">
        <v>14.233333333333331</v>
      </c>
      <c r="D222" s="53">
        <v>82</v>
      </c>
      <c r="E222" s="53">
        <v>58</v>
      </c>
      <c r="F222" s="4">
        <f>IF(D222-'Forecasting sheet'!$B$7&lt;0,0,IF(E222&gt;'Forecasting sheet'!$B$7,(D222+E222)/2-'Forecasting sheet'!$B$7,(D222+'Forecasting sheet'!$B$7)/2-'Forecasting sheet'!$B$7))</f>
        <v>30</v>
      </c>
      <c r="G222" s="2">
        <f t="shared" si="21"/>
        <v>426.99999999999994</v>
      </c>
      <c r="H222" s="2">
        <f>SUM(F$2:F222)</f>
        <v>2857</v>
      </c>
      <c r="I222" s="2">
        <f>SUM(G$2:G222)</f>
        <v>42400.366666666661</v>
      </c>
      <c r="K222" s="4">
        <f>IF($D222+'Forecasting sheet'!$B$9-'Forecasting sheet'!$B$7&lt;0,0,IF($E222+'Forecasting sheet'!$B$9&gt;'Forecasting sheet'!$B$7,($D222+'Forecasting sheet'!$B$9+$E222+'Forecasting sheet'!$B$9)/2-'Forecasting sheet'!$B$7,($D222+'Forecasting sheet'!$B$9+'Forecasting sheet'!$B$7)/2-'Forecasting sheet'!$B$7))</f>
        <v>35</v>
      </c>
      <c r="L222" s="2">
        <f t="shared" si="19"/>
        <v>498.16666666666657</v>
      </c>
      <c r="M222" s="2">
        <f>SUM(K$2:K222)</f>
        <v>3524</v>
      </c>
      <c r="N222" s="2">
        <f>SUM(L$2:L222)</f>
        <v>52029.15</v>
      </c>
      <c r="P222" s="4">
        <f>IF($D222-'Forecasting sheet'!$B$9-'Forecasting sheet'!$B$7&lt;0,0,IF($E222-'Forecasting sheet'!$B$9&gt;'Forecasting sheet'!$B$7,($D222-'Forecasting sheet'!$B$9+$E222-'Forecasting sheet'!$B$9)/2-'Forecasting sheet'!$B$7,($D222-'Forecasting sheet'!$B$9+'Forecasting sheet'!$B$7)/2-'Forecasting sheet'!$B$7))</f>
        <v>25</v>
      </c>
      <c r="Q222" s="2">
        <f t="shared" si="20"/>
        <v>355.83333333333326</v>
      </c>
      <c r="R222" s="2">
        <f>SUM(P$2:P222)</f>
        <v>2259.5</v>
      </c>
      <c r="S222" s="2">
        <f>SUM(Q$2:Q222)</f>
        <v>33664.28333333334</v>
      </c>
      <c r="V222" s="3">
        <f>IF($A222&gt;'Forecasting sheet'!$B$13,IF($A222&lt;'Forecasting sheet'!$B$15,IF($D222&lt;'Forecasting sheet'!$B$16+'Forecasting sheet'!$B$17,'Forecasting sheet'!$B$16+'Forecasting sheet'!$B$17,'Local weather Data'!$D222),'Local weather Data'!$D222),$D222)</f>
        <v>82</v>
      </c>
      <c r="W222" s="3">
        <f>IF($A222&gt;'Forecasting sheet'!$B$13,IF($A222&lt;'Forecasting sheet'!$B$15,IF($E222&lt;'Forecasting sheet'!$B$16,'Forecasting sheet'!$B$16,'Local weather Data'!$E222),$E222),$E222)</f>
        <v>58</v>
      </c>
      <c r="X222" s="4">
        <f>IF($V222-'Forecasting sheet'!$B$7&lt;0,0,IF($W222&gt;'Forecasting sheet'!$B$7,($V222+$W222)/2-'Forecasting sheet'!$B$7,($V222+'Forecasting sheet'!$B$7)/2-'Forecasting sheet'!$B$7))</f>
        <v>30</v>
      </c>
      <c r="Y222" s="2">
        <f t="shared" si="17"/>
        <v>426.99999999999994</v>
      </c>
      <c r="Z222" s="2">
        <f>SUM(X$2:X222)</f>
        <v>3500</v>
      </c>
      <c r="AA222" s="2">
        <f>SUM(Y$2:Y222)</f>
        <v>51282.474999999969</v>
      </c>
      <c r="AD222" s="3">
        <f>IF($A222&gt;'Forecasting sheet'!$B$13,IF($A222&lt;'Forecasting sheet'!$B$15,IF($D222+'Forecasting sheet'!$B$9&lt;'Forecasting sheet'!$B$16+'Forecasting sheet'!$B$17,'Forecasting sheet'!$B$16+'Forecasting sheet'!$B$17,'Local weather Data'!$D222+'Forecasting sheet'!$B$9),'Local weather Data'!$D222+'Forecasting sheet'!$B$9),$D222+'Forecasting sheet'!$B$9)</f>
        <v>87</v>
      </c>
      <c r="AE222" s="3">
        <f>IF($A222&gt;'Forecasting sheet'!$B$13,IF($A222&lt;'Forecasting sheet'!$B$15,IF($E222+'Forecasting sheet'!$B$9&lt;'Forecasting sheet'!$B$16,'Forecasting sheet'!$B$16,'Local weather Data'!$E222+'Forecasting sheet'!$B$9),$E222+'Forecasting sheet'!$B$9),$E222+'Forecasting sheet'!$B$9)</f>
        <v>63</v>
      </c>
      <c r="AF222" s="4">
        <f>IF($AD222-'Forecasting sheet'!$B$7&lt;0,0,IF($AE222&gt;'Forecasting sheet'!$B$7,($AD222+$AE222)/2-'Forecasting sheet'!$B$7,($AD222+'Forecasting sheet'!$B$7)/2-'Forecasting sheet'!$B$7))</f>
        <v>35</v>
      </c>
      <c r="AG222" s="2">
        <f t="shared" si="18"/>
        <v>498.16666666666657</v>
      </c>
      <c r="AH222" s="2">
        <f>SUM(AF$2:AF222)</f>
        <v>4028.5</v>
      </c>
      <c r="AI222" s="2">
        <f>SUM(AG$2:AG222)</f>
        <v>58969.991666666683</v>
      </c>
    </row>
    <row r="223" spans="1:35" x14ac:dyDescent="0.25">
      <c r="A223" s="5">
        <v>41130</v>
      </c>
      <c r="B223">
        <v>222</v>
      </c>
      <c r="C223" s="52">
        <v>14.2</v>
      </c>
      <c r="D223" s="53">
        <v>82</v>
      </c>
      <c r="E223" s="53">
        <v>58</v>
      </c>
      <c r="F223" s="4">
        <f>IF(D223-'Forecasting sheet'!$B$7&lt;0,0,IF(E223&gt;'Forecasting sheet'!$B$7,(D223+E223)/2-'Forecasting sheet'!$B$7,(D223+'Forecasting sheet'!$B$7)/2-'Forecasting sheet'!$B$7))</f>
        <v>30</v>
      </c>
      <c r="G223" s="2">
        <f t="shared" si="21"/>
        <v>426</v>
      </c>
      <c r="H223" s="2">
        <f>SUM(F$2:F223)</f>
        <v>2887</v>
      </c>
      <c r="I223" s="2">
        <f>SUM(G$2:G223)</f>
        <v>42826.366666666661</v>
      </c>
      <c r="K223" s="4">
        <f>IF($D223+'Forecasting sheet'!$B$9-'Forecasting sheet'!$B$7&lt;0,0,IF($E223+'Forecasting sheet'!$B$9&gt;'Forecasting sheet'!$B$7,($D223+'Forecasting sheet'!$B$9+$E223+'Forecasting sheet'!$B$9)/2-'Forecasting sheet'!$B$7,($D223+'Forecasting sheet'!$B$9+'Forecasting sheet'!$B$7)/2-'Forecasting sheet'!$B$7))</f>
        <v>35</v>
      </c>
      <c r="L223" s="2">
        <f t="shared" si="19"/>
        <v>497</v>
      </c>
      <c r="M223" s="2">
        <f>SUM(K$2:K223)</f>
        <v>3559</v>
      </c>
      <c r="N223" s="2">
        <f>SUM(L$2:L223)</f>
        <v>52526.15</v>
      </c>
      <c r="P223" s="4">
        <f>IF($D223-'Forecasting sheet'!$B$9-'Forecasting sheet'!$B$7&lt;0,0,IF($E223-'Forecasting sheet'!$B$9&gt;'Forecasting sheet'!$B$7,($D223-'Forecasting sheet'!$B$9+$E223-'Forecasting sheet'!$B$9)/2-'Forecasting sheet'!$B$7,($D223-'Forecasting sheet'!$B$9+'Forecasting sheet'!$B$7)/2-'Forecasting sheet'!$B$7))</f>
        <v>25</v>
      </c>
      <c r="Q223" s="2">
        <f t="shared" si="20"/>
        <v>355</v>
      </c>
      <c r="R223" s="2">
        <f>SUM(P$2:P223)</f>
        <v>2284.5</v>
      </c>
      <c r="S223" s="2">
        <f>SUM(Q$2:Q223)</f>
        <v>34019.28333333334</v>
      </c>
      <c r="V223" s="3">
        <f>IF($A223&gt;'Forecasting sheet'!$B$13,IF($A223&lt;'Forecasting sheet'!$B$15,IF($D223&lt;'Forecasting sheet'!$B$16+'Forecasting sheet'!$B$17,'Forecasting sheet'!$B$16+'Forecasting sheet'!$B$17,'Local weather Data'!$D223),'Local weather Data'!$D223),$D223)</f>
        <v>82</v>
      </c>
      <c r="W223" s="3">
        <f>IF($A223&gt;'Forecasting sheet'!$B$13,IF($A223&lt;'Forecasting sheet'!$B$15,IF($E223&lt;'Forecasting sheet'!$B$16,'Forecasting sheet'!$B$16,'Local weather Data'!$E223),$E223),$E223)</f>
        <v>58</v>
      </c>
      <c r="X223" s="4">
        <f>IF($V223-'Forecasting sheet'!$B$7&lt;0,0,IF($W223&gt;'Forecasting sheet'!$B$7,($V223+$W223)/2-'Forecasting sheet'!$B$7,($V223+'Forecasting sheet'!$B$7)/2-'Forecasting sheet'!$B$7))</f>
        <v>30</v>
      </c>
      <c r="Y223" s="2">
        <f t="shared" si="17"/>
        <v>426</v>
      </c>
      <c r="Z223" s="2">
        <f>SUM(X$2:X223)</f>
        <v>3530</v>
      </c>
      <c r="AA223" s="2">
        <f>SUM(Y$2:Y223)</f>
        <v>51708.474999999969</v>
      </c>
      <c r="AD223" s="3">
        <f>IF($A223&gt;'Forecasting sheet'!$B$13,IF($A223&lt;'Forecasting sheet'!$B$15,IF($D223+'Forecasting sheet'!$B$9&lt;'Forecasting sheet'!$B$16+'Forecasting sheet'!$B$17,'Forecasting sheet'!$B$16+'Forecasting sheet'!$B$17,'Local weather Data'!$D223+'Forecasting sheet'!$B$9),'Local weather Data'!$D223+'Forecasting sheet'!$B$9),$D223+'Forecasting sheet'!$B$9)</f>
        <v>87</v>
      </c>
      <c r="AE223" s="3">
        <f>IF($A223&gt;'Forecasting sheet'!$B$13,IF($A223&lt;'Forecasting sheet'!$B$15,IF($E223+'Forecasting sheet'!$B$9&lt;'Forecasting sheet'!$B$16,'Forecasting sheet'!$B$16,'Local weather Data'!$E223+'Forecasting sheet'!$B$9),$E223+'Forecasting sheet'!$B$9),$E223+'Forecasting sheet'!$B$9)</f>
        <v>63</v>
      </c>
      <c r="AF223" s="4">
        <f>IF($AD223-'Forecasting sheet'!$B$7&lt;0,0,IF($AE223&gt;'Forecasting sheet'!$B$7,($AD223+$AE223)/2-'Forecasting sheet'!$B$7,($AD223+'Forecasting sheet'!$B$7)/2-'Forecasting sheet'!$B$7))</f>
        <v>35</v>
      </c>
      <c r="AG223" s="2">
        <f t="shared" si="18"/>
        <v>497</v>
      </c>
      <c r="AH223" s="2">
        <f>SUM(AF$2:AF223)</f>
        <v>4063.5</v>
      </c>
      <c r="AI223" s="2">
        <f>SUM(AG$2:AG223)</f>
        <v>59466.991666666683</v>
      </c>
    </row>
    <row r="224" spans="1:35" x14ac:dyDescent="0.25">
      <c r="A224" s="5">
        <v>41131</v>
      </c>
      <c r="B224">
        <v>223</v>
      </c>
      <c r="C224" s="52">
        <v>14.133333333333331</v>
      </c>
      <c r="D224" s="53">
        <v>82</v>
      </c>
      <c r="E224" s="53">
        <v>58</v>
      </c>
      <c r="F224" s="4">
        <f>IF(D224-'Forecasting sheet'!$B$7&lt;0,0,IF(E224&gt;'Forecasting sheet'!$B$7,(D224+E224)/2-'Forecasting sheet'!$B$7,(D224+'Forecasting sheet'!$B$7)/2-'Forecasting sheet'!$B$7))</f>
        <v>30</v>
      </c>
      <c r="G224" s="2">
        <f t="shared" si="21"/>
        <v>423.99999999999994</v>
      </c>
      <c r="H224" s="2">
        <f>SUM(F$2:F224)</f>
        <v>2917</v>
      </c>
      <c r="I224" s="2">
        <f>SUM(G$2:G224)</f>
        <v>43250.366666666661</v>
      </c>
      <c r="K224" s="4">
        <f>IF($D224+'Forecasting sheet'!$B$9-'Forecasting sheet'!$B$7&lt;0,0,IF($E224+'Forecasting sheet'!$B$9&gt;'Forecasting sheet'!$B$7,($D224+'Forecasting sheet'!$B$9+$E224+'Forecasting sheet'!$B$9)/2-'Forecasting sheet'!$B$7,($D224+'Forecasting sheet'!$B$9+'Forecasting sheet'!$B$7)/2-'Forecasting sheet'!$B$7))</f>
        <v>35</v>
      </c>
      <c r="L224" s="2">
        <f t="shared" si="19"/>
        <v>494.66666666666657</v>
      </c>
      <c r="M224" s="2">
        <f>SUM(K$2:K224)</f>
        <v>3594</v>
      </c>
      <c r="N224" s="2">
        <f>SUM(L$2:L224)</f>
        <v>53020.816666666666</v>
      </c>
      <c r="P224" s="4">
        <f>IF($D224-'Forecasting sheet'!$B$9-'Forecasting sheet'!$B$7&lt;0,0,IF($E224-'Forecasting sheet'!$B$9&gt;'Forecasting sheet'!$B$7,($D224-'Forecasting sheet'!$B$9+$E224-'Forecasting sheet'!$B$9)/2-'Forecasting sheet'!$B$7,($D224-'Forecasting sheet'!$B$9+'Forecasting sheet'!$B$7)/2-'Forecasting sheet'!$B$7))</f>
        <v>25</v>
      </c>
      <c r="Q224" s="2">
        <f t="shared" si="20"/>
        <v>353.33333333333326</v>
      </c>
      <c r="R224" s="2">
        <f>SUM(P$2:P224)</f>
        <v>2309.5</v>
      </c>
      <c r="S224" s="2">
        <f>SUM(Q$2:Q224)</f>
        <v>34372.616666666676</v>
      </c>
      <c r="V224" s="3">
        <f>IF($A224&gt;'Forecasting sheet'!$B$13,IF($A224&lt;'Forecasting sheet'!$B$15,IF($D224&lt;'Forecasting sheet'!$B$16+'Forecasting sheet'!$B$17,'Forecasting sheet'!$B$16+'Forecasting sheet'!$B$17,'Local weather Data'!$D224),'Local weather Data'!$D224),$D224)</f>
        <v>82</v>
      </c>
      <c r="W224" s="3">
        <f>IF($A224&gt;'Forecasting sheet'!$B$13,IF($A224&lt;'Forecasting sheet'!$B$15,IF($E224&lt;'Forecasting sheet'!$B$16,'Forecasting sheet'!$B$16,'Local weather Data'!$E224),$E224),$E224)</f>
        <v>58</v>
      </c>
      <c r="X224" s="4">
        <f>IF($V224-'Forecasting sheet'!$B$7&lt;0,0,IF($W224&gt;'Forecasting sheet'!$B$7,($V224+$W224)/2-'Forecasting sheet'!$B$7,($V224+'Forecasting sheet'!$B$7)/2-'Forecasting sheet'!$B$7))</f>
        <v>30</v>
      </c>
      <c r="Y224" s="2">
        <f t="shared" si="17"/>
        <v>423.99999999999994</v>
      </c>
      <c r="Z224" s="2">
        <f>SUM(X$2:X224)</f>
        <v>3560</v>
      </c>
      <c r="AA224" s="2">
        <f>SUM(Y$2:Y224)</f>
        <v>52132.474999999969</v>
      </c>
      <c r="AD224" s="3">
        <f>IF($A224&gt;'Forecasting sheet'!$B$13,IF($A224&lt;'Forecasting sheet'!$B$15,IF($D224+'Forecasting sheet'!$B$9&lt;'Forecasting sheet'!$B$16+'Forecasting sheet'!$B$17,'Forecasting sheet'!$B$16+'Forecasting sheet'!$B$17,'Local weather Data'!$D224+'Forecasting sheet'!$B$9),'Local weather Data'!$D224+'Forecasting sheet'!$B$9),$D224+'Forecasting sheet'!$B$9)</f>
        <v>87</v>
      </c>
      <c r="AE224" s="3">
        <f>IF($A224&gt;'Forecasting sheet'!$B$13,IF($A224&lt;'Forecasting sheet'!$B$15,IF($E224+'Forecasting sheet'!$B$9&lt;'Forecasting sheet'!$B$16,'Forecasting sheet'!$B$16,'Local weather Data'!$E224+'Forecasting sheet'!$B$9),$E224+'Forecasting sheet'!$B$9),$E224+'Forecasting sheet'!$B$9)</f>
        <v>63</v>
      </c>
      <c r="AF224" s="4">
        <f>IF($AD224-'Forecasting sheet'!$B$7&lt;0,0,IF($AE224&gt;'Forecasting sheet'!$B$7,($AD224+$AE224)/2-'Forecasting sheet'!$B$7,($AD224+'Forecasting sheet'!$B$7)/2-'Forecasting sheet'!$B$7))</f>
        <v>35</v>
      </c>
      <c r="AG224" s="2">
        <f t="shared" si="18"/>
        <v>494.66666666666657</v>
      </c>
      <c r="AH224" s="2">
        <f>SUM(AF$2:AF224)</f>
        <v>4098.5</v>
      </c>
      <c r="AI224" s="2">
        <f>SUM(AG$2:AG224)</f>
        <v>59961.658333333347</v>
      </c>
    </row>
    <row r="225" spans="1:35" x14ac:dyDescent="0.25">
      <c r="A225" s="5">
        <v>41132</v>
      </c>
      <c r="B225">
        <v>224</v>
      </c>
      <c r="C225" s="52">
        <v>14.099999999999998</v>
      </c>
      <c r="D225" s="53">
        <v>82</v>
      </c>
      <c r="E225" s="53">
        <v>58</v>
      </c>
      <c r="F225" s="4">
        <f>IF(D225-'Forecasting sheet'!$B$7&lt;0,0,IF(E225&gt;'Forecasting sheet'!$B$7,(D225+E225)/2-'Forecasting sheet'!$B$7,(D225+'Forecasting sheet'!$B$7)/2-'Forecasting sheet'!$B$7))</f>
        <v>30</v>
      </c>
      <c r="G225" s="2">
        <f t="shared" si="21"/>
        <v>422.99999999999994</v>
      </c>
      <c r="H225" s="2">
        <f>SUM(F$2:F225)</f>
        <v>2947</v>
      </c>
      <c r="I225" s="2">
        <f>SUM(G$2:G225)</f>
        <v>43673.366666666661</v>
      </c>
      <c r="K225" s="4">
        <f>IF($D225+'Forecasting sheet'!$B$9-'Forecasting sheet'!$B$7&lt;0,0,IF($E225+'Forecasting sheet'!$B$9&gt;'Forecasting sheet'!$B$7,($D225+'Forecasting sheet'!$B$9+$E225+'Forecasting sheet'!$B$9)/2-'Forecasting sheet'!$B$7,($D225+'Forecasting sheet'!$B$9+'Forecasting sheet'!$B$7)/2-'Forecasting sheet'!$B$7))</f>
        <v>35</v>
      </c>
      <c r="L225" s="2">
        <f t="shared" si="19"/>
        <v>493.49999999999994</v>
      </c>
      <c r="M225" s="2">
        <f>SUM(K$2:K225)</f>
        <v>3629</v>
      </c>
      <c r="N225" s="2">
        <f>SUM(L$2:L225)</f>
        <v>53514.316666666666</v>
      </c>
      <c r="P225" s="4">
        <f>IF($D225-'Forecasting sheet'!$B$9-'Forecasting sheet'!$B$7&lt;0,0,IF($E225-'Forecasting sheet'!$B$9&gt;'Forecasting sheet'!$B$7,($D225-'Forecasting sheet'!$B$9+$E225-'Forecasting sheet'!$B$9)/2-'Forecasting sheet'!$B$7,($D225-'Forecasting sheet'!$B$9+'Forecasting sheet'!$B$7)/2-'Forecasting sheet'!$B$7))</f>
        <v>25</v>
      </c>
      <c r="Q225" s="2">
        <f t="shared" si="20"/>
        <v>352.49999999999994</v>
      </c>
      <c r="R225" s="2">
        <f>SUM(P$2:P225)</f>
        <v>2334.5</v>
      </c>
      <c r="S225" s="2">
        <f>SUM(Q$2:Q225)</f>
        <v>34725.116666666676</v>
      </c>
      <c r="V225" s="3">
        <f>IF($A225&gt;'Forecasting sheet'!$B$13,IF($A225&lt;'Forecasting sheet'!$B$15,IF($D225&lt;'Forecasting sheet'!$B$16+'Forecasting sheet'!$B$17,'Forecasting sheet'!$B$16+'Forecasting sheet'!$B$17,'Local weather Data'!$D225),'Local weather Data'!$D225),$D225)</f>
        <v>82</v>
      </c>
      <c r="W225" s="3">
        <f>IF($A225&gt;'Forecasting sheet'!$B$13,IF($A225&lt;'Forecasting sheet'!$B$15,IF($E225&lt;'Forecasting sheet'!$B$16,'Forecasting sheet'!$B$16,'Local weather Data'!$E225),$E225),$E225)</f>
        <v>58</v>
      </c>
      <c r="X225" s="4">
        <f>IF($V225-'Forecasting sheet'!$B$7&lt;0,0,IF($W225&gt;'Forecasting sheet'!$B$7,($V225+$W225)/2-'Forecasting sheet'!$B$7,($V225+'Forecasting sheet'!$B$7)/2-'Forecasting sheet'!$B$7))</f>
        <v>30</v>
      </c>
      <c r="Y225" s="2">
        <f t="shared" si="17"/>
        <v>422.99999999999994</v>
      </c>
      <c r="Z225" s="2">
        <f>SUM(X$2:X225)</f>
        <v>3590</v>
      </c>
      <c r="AA225" s="2">
        <f>SUM(Y$2:Y225)</f>
        <v>52555.474999999969</v>
      </c>
      <c r="AD225" s="3">
        <f>IF($A225&gt;'Forecasting sheet'!$B$13,IF($A225&lt;'Forecasting sheet'!$B$15,IF($D225+'Forecasting sheet'!$B$9&lt;'Forecasting sheet'!$B$16+'Forecasting sheet'!$B$17,'Forecasting sheet'!$B$16+'Forecasting sheet'!$B$17,'Local weather Data'!$D225+'Forecasting sheet'!$B$9),'Local weather Data'!$D225+'Forecasting sheet'!$B$9),$D225+'Forecasting sheet'!$B$9)</f>
        <v>87</v>
      </c>
      <c r="AE225" s="3">
        <f>IF($A225&gt;'Forecasting sheet'!$B$13,IF($A225&lt;'Forecasting sheet'!$B$15,IF($E225+'Forecasting sheet'!$B$9&lt;'Forecasting sheet'!$B$16,'Forecasting sheet'!$B$16,'Local weather Data'!$E225+'Forecasting sheet'!$B$9),$E225+'Forecasting sheet'!$B$9),$E225+'Forecasting sheet'!$B$9)</f>
        <v>63</v>
      </c>
      <c r="AF225" s="4">
        <f>IF($AD225-'Forecasting sheet'!$B$7&lt;0,0,IF($AE225&gt;'Forecasting sheet'!$B$7,($AD225+$AE225)/2-'Forecasting sheet'!$B$7,($AD225+'Forecasting sheet'!$B$7)/2-'Forecasting sheet'!$B$7))</f>
        <v>35</v>
      </c>
      <c r="AG225" s="2">
        <f t="shared" si="18"/>
        <v>493.49999999999994</v>
      </c>
      <c r="AH225" s="2">
        <f>SUM(AF$2:AF225)</f>
        <v>4133.5</v>
      </c>
      <c r="AI225" s="2">
        <f>SUM(AG$2:AG225)</f>
        <v>60455.158333333347</v>
      </c>
    </row>
    <row r="226" spans="1:35" x14ac:dyDescent="0.25">
      <c r="A226" s="5">
        <v>41133</v>
      </c>
      <c r="B226">
        <v>225</v>
      </c>
      <c r="C226" s="52">
        <v>14.05</v>
      </c>
      <c r="D226" s="53">
        <v>82</v>
      </c>
      <c r="E226" s="53">
        <v>58</v>
      </c>
      <c r="F226" s="4">
        <f>IF(D226-'Forecasting sheet'!$B$7&lt;0,0,IF(E226&gt;'Forecasting sheet'!$B$7,(D226+E226)/2-'Forecasting sheet'!$B$7,(D226+'Forecasting sheet'!$B$7)/2-'Forecasting sheet'!$B$7))</f>
        <v>30</v>
      </c>
      <c r="G226" s="2">
        <f t="shared" si="21"/>
        <v>421.5</v>
      </c>
      <c r="H226" s="2">
        <f>SUM(F$2:F226)</f>
        <v>2977</v>
      </c>
      <c r="I226" s="2">
        <f>SUM(G$2:G226)</f>
        <v>44094.866666666661</v>
      </c>
      <c r="K226" s="4">
        <f>IF($D226+'Forecasting sheet'!$B$9-'Forecasting sheet'!$B$7&lt;0,0,IF($E226+'Forecasting sheet'!$B$9&gt;'Forecasting sheet'!$B$7,($D226+'Forecasting sheet'!$B$9+$E226+'Forecasting sheet'!$B$9)/2-'Forecasting sheet'!$B$7,($D226+'Forecasting sheet'!$B$9+'Forecasting sheet'!$B$7)/2-'Forecasting sheet'!$B$7))</f>
        <v>35</v>
      </c>
      <c r="L226" s="2">
        <f t="shared" si="19"/>
        <v>491.75</v>
      </c>
      <c r="M226" s="2">
        <f>SUM(K$2:K226)</f>
        <v>3664</v>
      </c>
      <c r="N226" s="2">
        <f>SUM(L$2:L226)</f>
        <v>54006.066666666666</v>
      </c>
      <c r="P226" s="4">
        <f>IF($D226-'Forecasting sheet'!$B$9-'Forecasting sheet'!$B$7&lt;0,0,IF($E226-'Forecasting sheet'!$B$9&gt;'Forecasting sheet'!$B$7,($D226-'Forecasting sheet'!$B$9+$E226-'Forecasting sheet'!$B$9)/2-'Forecasting sheet'!$B$7,($D226-'Forecasting sheet'!$B$9+'Forecasting sheet'!$B$7)/2-'Forecasting sheet'!$B$7))</f>
        <v>25</v>
      </c>
      <c r="Q226" s="2">
        <f t="shared" si="20"/>
        <v>351.25</v>
      </c>
      <c r="R226" s="2">
        <f>SUM(P$2:P226)</f>
        <v>2359.5</v>
      </c>
      <c r="S226" s="2">
        <f>SUM(Q$2:Q226)</f>
        <v>35076.366666666676</v>
      </c>
      <c r="V226" s="3">
        <f>IF($A226&gt;'Forecasting sheet'!$B$13,IF($A226&lt;'Forecasting sheet'!$B$15,IF($D226&lt;'Forecasting sheet'!$B$16+'Forecasting sheet'!$B$17,'Forecasting sheet'!$B$16+'Forecasting sheet'!$B$17,'Local weather Data'!$D226),'Local weather Data'!$D226),$D226)</f>
        <v>82</v>
      </c>
      <c r="W226" s="3">
        <f>IF($A226&gt;'Forecasting sheet'!$B$13,IF($A226&lt;'Forecasting sheet'!$B$15,IF($E226&lt;'Forecasting sheet'!$B$16,'Forecasting sheet'!$B$16,'Local weather Data'!$E226),$E226),$E226)</f>
        <v>58</v>
      </c>
      <c r="X226" s="4">
        <f>IF($V226-'Forecasting sheet'!$B$7&lt;0,0,IF($W226&gt;'Forecasting sheet'!$B$7,($V226+$W226)/2-'Forecasting sheet'!$B$7,($V226+'Forecasting sheet'!$B$7)/2-'Forecasting sheet'!$B$7))</f>
        <v>30</v>
      </c>
      <c r="Y226" s="2">
        <f t="shared" si="17"/>
        <v>421.5</v>
      </c>
      <c r="Z226" s="2">
        <f>SUM(X$2:X226)</f>
        <v>3620</v>
      </c>
      <c r="AA226" s="2">
        <f>SUM(Y$2:Y226)</f>
        <v>52976.974999999969</v>
      </c>
      <c r="AD226" s="3">
        <f>IF($A226&gt;'Forecasting sheet'!$B$13,IF($A226&lt;'Forecasting sheet'!$B$15,IF($D226+'Forecasting sheet'!$B$9&lt;'Forecasting sheet'!$B$16+'Forecasting sheet'!$B$17,'Forecasting sheet'!$B$16+'Forecasting sheet'!$B$17,'Local weather Data'!$D226+'Forecasting sheet'!$B$9),'Local weather Data'!$D226+'Forecasting sheet'!$B$9),$D226+'Forecasting sheet'!$B$9)</f>
        <v>87</v>
      </c>
      <c r="AE226" s="3">
        <f>IF($A226&gt;'Forecasting sheet'!$B$13,IF($A226&lt;'Forecasting sheet'!$B$15,IF($E226+'Forecasting sheet'!$B$9&lt;'Forecasting sheet'!$B$16,'Forecasting sheet'!$B$16,'Local weather Data'!$E226+'Forecasting sheet'!$B$9),$E226+'Forecasting sheet'!$B$9),$E226+'Forecasting sheet'!$B$9)</f>
        <v>63</v>
      </c>
      <c r="AF226" s="4">
        <f>IF($AD226-'Forecasting sheet'!$B$7&lt;0,0,IF($AE226&gt;'Forecasting sheet'!$B$7,($AD226+$AE226)/2-'Forecasting sheet'!$B$7,($AD226+'Forecasting sheet'!$B$7)/2-'Forecasting sheet'!$B$7))</f>
        <v>35</v>
      </c>
      <c r="AG226" s="2">
        <f t="shared" si="18"/>
        <v>491.75</v>
      </c>
      <c r="AH226" s="2">
        <f>SUM(AF$2:AF226)</f>
        <v>4168.5</v>
      </c>
      <c r="AI226" s="2">
        <f>SUM(AG$2:AG226)</f>
        <v>60946.908333333347</v>
      </c>
    </row>
    <row r="227" spans="1:35" x14ac:dyDescent="0.25">
      <c r="A227" s="5">
        <v>41134</v>
      </c>
      <c r="B227">
        <v>226</v>
      </c>
      <c r="C227" s="52">
        <v>14.016666666666666</v>
      </c>
      <c r="D227" s="53">
        <v>82</v>
      </c>
      <c r="E227" s="53">
        <v>58</v>
      </c>
      <c r="F227" s="4">
        <f>IF(D227-'Forecasting sheet'!$B$7&lt;0,0,IF(E227&gt;'Forecasting sheet'!$B$7,(D227+E227)/2-'Forecasting sheet'!$B$7,(D227+'Forecasting sheet'!$B$7)/2-'Forecasting sheet'!$B$7))</f>
        <v>30</v>
      </c>
      <c r="G227" s="2">
        <f t="shared" si="21"/>
        <v>420.5</v>
      </c>
      <c r="H227" s="2">
        <f>SUM(F$2:F227)</f>
        <v>3007</v>
      </c>
      <c r="I227" s="2">
        <f>SUM(G$2:G227)</f>
        <v>44515.366666666661</v>
      </c>
      <c r="K227" s="4">
        <f>IF($D227+'Forecasting sheet'!$B$9-'Forecasting sheet'!$B$7&lt;0,0,IF($E227+'Forecasting sheet'!$B$9&gt;'Forecasting sheet'!$B$7,($D227+'Forecasting sheet'!$B$9+$E227+'Forecasting sheet'!$B$9)/2-'Forecasting sheet'!$B$7,($D227+'Forecasting sheet'!$B$9+'Forecasting sheet'!$B$7)/2-'Forecasting sheet'!$B$7))</f>
        <v>35</v>
      </c>
      <c r="L227" s="2">
        <f t="shared" si="19"/>
        <v>490.58333333333331</v>
      </c>
      <c r="M227" s="2">
        <f>SUM(K$2:K227)</f>
        <v>3699</v>
      </c>
      <c r="N227" s="2">
        <f>SUM(L$2:L227)</f>
        <v>54496.65</v>
      </c>
      <c r="P227" s="4">
        <f>IF($D227-'Forecasting sheet'!$B$9-'Forecasting sheet'!$B$7&lt;0,0,IF($E227-'Forecasting sheet'!$B$9&gt;'Forecasting sheet'!$B$7,($D227-'Forecasting sheet'!$B$9+$E227-'Forecasting sheet'!$B$9)/2-'Forecasting sheet'!$B$7,($D227-'Forecasting sheet'!$B$9+'Forecasting sheet'!$B$7)/2-'Forecasting sheet'!$B$7))</f>
        <v>25</v>
      </c>
      <c r="Q227" s="2">
        <f t="shared" si="20"/>
        <v>350.41666666666663</v>
      </c>
      <c r="R227" s="2">
        <f>SUM(P$2:P227)</f>
        <v>2384.5</v>
      </c>
      <c r="S227" s="2">
        <f>SUM(Q$2:Q227)</f>
        <v>35426.78333333334</v>
      </c>
      <c r="V227" s="3">
        <f>IF($A227&gt;'Forecasting sheet'!$B$13,IF($A227&lt;'Forecasting sheet'!$B$15,IF($D227&lt;'Forecasting sheet'!$B$16+'Forecasting sheet'!$B$17,'Forecasting sheet'!$B$16+'Forecasting sheet'!$B$17,'Local weather Data'!$D227),'Local weather Data'!$D227),$D227)</f>
        <v>82</v>
      </c>
      <c r="W227" s="3">
        <f>IF($A227&gt;'Forecasting sheet'!$B$13,IF($A227&lt;'Forecasting sheet'!$B$15,IF($E227&lt;'Forecasting sheet'!$B$16,'Forecasting sheet'!$B$16,'Local weather Data'!$E227),$E227),$E227)</f>
        <v>58</v>
      </c>
      <c r="X227" s="4">
        <f>IF($V227-'Forecasting sheet'!$B$7&lt;0,0,IF($W227&gt;'Forecasting sheet'!$B$7,($V227+$W227)/2-'Forecasting sheet'!$B$7,($V227+'Forecasting sheet'!$B$7)/2-'Forecasting sheet'!$B$7))</f>
        <v>30</v>
      </c>
      <c r="Y227" s="2">
        <f t="shared" si="17"/>
        <v>420.5</v>
      </c>
      <c r="Z227" s="2">
        <f>SUM(X$2:X227)</f>
        <v>3650</v>
      </c>
      <c r="AA227" s="2">
        <f>SUM(Y$2:Y227)</f>
        <v>53397.474999999969</v>
      </c>
      <c r="AD227" s="3">
        <f>IF($A227&gt;'Forecasting sheet'!$B$13,IF($A227&lt;'Forecasting sheet'!$B$15,IF($D227+'Forecasting sheet'!$B$9&lt;'Forecasting sheet'!$B$16+'Forecasting sheet'!$B$17,'Forecasting sheet'!$B$16+'Forecasting sheet'!$B$17,'Local weather Data'!$D227+'Forecasting sheet'!$B$9),'Local weather Data'!$D227+'Forecasting sheet'!$B$9),$D227+'Forecasting sheet'!$B$9)</f>
        <v>87</v>
      </c>
      <c r="AE227" s="3">
        <f>IF($A227&gt;'Forecasting sheet'!$B$13,IF($A227&lt;'Forecasting sheet'!$B$15,IF($E227+'Forecasting sheet'!$B$9&lt;'Forecasting sheet'!$B$16,'Forecasting sheet'!$B$16,'Local weather Data'!$E227+'Forecasting sheet'!$B$9),$E227+'Forecasting sheet'!$B$9),$E227+'Forecasting sheet'!$B$9)</f>
        <v>63</v>
      </c>
      <c r="AF227" s="4">
        <f>IF($AD227-'Forecasting sheet'!$B$7&lt;0,0,IF($AE227&gt;'Forecasting sheet'!$B$7,($AD227+$AE227)/2-'Forecasting sheet'!$B$7,($AD227+'Forecasting sheet'!$B$7)/2-'Forecasting sheet'!$B$7))</f>
        <v>35</v>
      </c>
      <c r="AG227" s="2">
        <f t="shared" si="18"/>
        <v>490.58333333333331</v>
      </c>
      <c r="AH227" s="2">
        <f>SUM(AF$2:AF227)</f>
        <v>4203.5</v>
      </c>
      <c r="AI227" s="2">
        <f>SUM(AG$2:AG227)</f>
        <v>61437.491666666683</v>
      </c>
    </row>
    <row r="228" spans="1:35" x14ac:dyDescent="0.25">
      <c r="A228" s="5">
        <v>41135</v>
      </c>
      <c r="B228">
        <v>227</v>
      </c>
      <c r="C228" s="52">
        <v>13.966666666666669</v>
      </c>
      <c r="D228" s="53">
        <v>81</v>
      </c>
      <c r="E228" s="53">
        <v>58</v>
      </c>
      <c r="F228" s="4">
        <f>IF(D228-'Forecasting sheet'!$B$7&lt;0,0,IF(E228&gt;'Forecasting sheet'!$B$7,(D228+E228)/2-'Forecasting sheet'!$B$7,(D228+'Forecasting sheet'!$B$7)/2-'Forecasting sheet'!$B$7))</f>
        <v>29.5</v>
      </c>
      <c r="G228" s="2">
        <f t="shared" si="21"/>
        <v>412.01666666666671</v>
      </c>
      <c r="H228" s="2">
        <f>SUM(F$2:F228)</f>
        <v>3036.5</v>
      </c>
      <c r="I228" s="2">
        <f>SUM(G$2:G228)</f>
        <v>44927.383333333331</v>
      </c>
      <c r="K228" s="4">
        <f>IF($D228+'Forecasting sheet'!$B$9-'Forecasting sheet'!$B$7&lt;0,0,IF($E228+'Forecasting sheet'!$B$9&gt;'Forecasting sheet'!$B$7,($D228+'Forecasting sheet'!$B$9+$E228+'Forecasting sheet'!$B$9)/2-'Forecasting sheet'!$B$7,($D228+'Forecasting sheet'!$B$9+'Forecasting sheet'!$B$7)/2-'Forecasting sheet'!$B$7))</f>
        <v>34.5</v>
      </c>
      <c r="L228" s="2">
        <f t="shared" si="19"/>
        <v>481.85000000000008</v>
      </c>
      <c r="M228" s="2">
        <f>SUM(K$2:K228)</f>
        <v>3733.5</v>
      </c>
      <c r="N228" s="2">
        <f>SUM(L$2:L228)</f>
        <v>54978.5</v>
      </c>
      <c r="P228" s="4">
        <f>IF($D228-'Forecasting sheet'!$B$9-'Forecasting sheet'!$B$7&lt;0,0,IF($E228-'Forecasting sheet'!$B$9&gt;'Forecasting sheet'!$B$7,($D228-'Forecasting sheet'!$B$9+$E228-'Forecasting sheet'!$B$9)/2-'Forecasting sheet'!$B$7,($D228-'Forecasting sheet'!$B$9+'Forecasting sheet'!$B$7)/2-'Forecasting sheet'!$B$7))</f>
        <v>24.5</v>
      </c>
      <c r="Q228" s="2">
        <f t="shared" si="20"/>
        <v>342.18333333333339</v>
      </c>
      <c r="R228" s="2">
        <f>SUM(P$2:P228)</f>
        <v>2409</v>
      </c>
      <c r="S228" s="2">
        <f>SUM(Q$2:Q228)</f>
        <v>35768.966666666674</v>
      </c>
      <c r="V228" s="3">
        <f>IF($A228&gt;'Forecasting sheet'!$B$13,IF($A228&lt;'Forecasting sheet'!$B$15,IF($D228&lt;'Forecasting sheet'!$B$16+'Forecasting sheet'!$B$17,'Forecasting sheet'!$B$16+'Forecasting sheet'!$B$17,'Local weather Data'!$D228),'Local weather Data'!$D228),$D228)</f>
        <v>81</v>
      </c>
      <c r="W228" s="3">
        <f>IF($A228&gt;'Forecasting sheet'!$B$13,IF($A228&lt;'Forecasting sheet'!$B$15,IF($E228&lt;'Forecasting sheet'!$B$16,'Forecasting sheet'!$B$16,'Local weather Data'!$E228),$E228),$E228)</f>
        <v>58</v>
      </c>
      <c r="X228" s="4">
        <f>IF($V228-'Forecasting sheet'!$B$7&lt;0,0,IF($W228&gt;'Forecasting sheet'!$B$7,($V228+$W228)/2-'Forecasting sheet'!$B$7,($V228+'Forecasting sheet'!$B$7)/2-'Forecasting sheet'!$B$7))</f>
        <v>29.5</v>
      </c>
      <c r="Y228" s="2">
        <f t="shared" si="17"/>
        <v>412.01666666666671</v>
      </c>
      <c r="Z228" s="2">
        <f>SUM(X$2:X228)</f>
        <v>3679.5</v>
      </c>
      <c r="AA228" s="2">
        <f>SUM(Y$2:Y228)</f>
        <v>53809.49166666664</v>
      </c>
      <c r="AD228" s="3">
        <f>IF($A228&gt;'Forecasting sheet'!$B$13,IF($A228&lt;'Forecasting sheet'!$B$15,IF($D228+'Forecasting sheet'!$B$9&lt;'Forecasting sheet'!$B$16+'Forecasting sheet'!$B$17,'Forecasting sheet'!$B$16+'Forecasting sheet'!$B$17,'Local weather Data'!$D228+'Forecasting sheet'!$B$9),'Local weather Data'!$D228+'Forecasting sheet'!$B$9),$D228+'Forecasting sheet'!$B$9)</f>
        <v>86</v>
      </c>
      <c r="AE228" s="3">
        <f>IF($A228&gt;'Forecasting sheet'!$B$13,IF($A228&lt;'Forecasting sheet'!$B$15,IF($E228+'Forecasting sheet'!$B$9&lt;'Forecasting sheet'!$B$16,'Forecasting sheet'!$B$16,'Local weather Data'!$E228+'Forecasting sheet'!$B$9),$E228+'Forecasting sheet'!$B$9),$E228+'Forecasting sheet'!$B$9)</f>
        <v>63</v>
      </c>
      <c r="AF228" s="4">
        <f>IF($AD228-'Forecasting sheet'!$B$7&lt;0,0,IF($AE228&gt;'Forecasting sheet'!$B$7,($AD228+$AE228)/2-'Forecasting sheet'!$B$7,($AD228+'Forecasting sheet'!$B$7)/2-'Forecasting sheet'!$B$7))</f>
        <v>34.5</v>
      </c>
      <c r="AG228" s="2">
        <f t="shared" si="18"/>
        <v>481.85000000000008</v>
      </c>
      <c r="AH228" s="2">
        <f>SUM(AF$2:AF228)</f>
        <v>4238</v>
      </c>
      <c r="AI228" s="2">
        <f>SUM(AG$2:AG228)</f>
        <v>61919.341666666682</v>
      </c>
    </row>
    <row r="229" spans="1:35" x14ac:dyDescent="0.25">
      <c r="A229" s="5">
        <v>41136</v>
      </c>
      <c r="B229">
        <v>228</v>
      </c>
      <c r="C229" s="52">
        <v>13.933333333333334</v>
      </c>
      <c r="D229" s="53">
        <v>81</v>
      </c>
      <c r="E229" s="53">
        <v>58</v>
      </c>
      <c r="F229" s="4">
        <f>IF(D229-'Forecasting sheet'!$B$7&lt;0,0,IF(E229&gt;'Forecasting sheet'!$B$7,(D229+E229)/2-'Forecasting sheet'!$B$7,(D229+'Forecasting sheet'!$B$7)/2-'Forecasting sheet'!$B$7))</f>
        <v>29.5</v>
      </c>
      <c r="G229" s="2">
        <f t="shared" si="21"/>
        <v>411.03333333333336</v>
      </c>
      <c r="H229" s="2">
        <f>SUM(F$2:F229)</f>
        <v>3066</v>
      </c>
      <c r="I229" s="2">
        <f>SUM(G$2:G229)</f>
        <v>45338.416666666664</v>
      </c>
      <c r="K229" s="4">
        <f>IF($D229+'Forecasting sheet'!$B$9-'Forecasting sheet'!$B$7&lt;0,0,IF($E229+'Forecasting sheet'!$B$9&gt;'Forecasting sheet'!$B$7,($D229+'Forecasting sheet'!$B$9+$E229+'Forecasting sheet'!$B$9)/2-'Forecasting sheet'!$B$7,($D229+'Forecasting sheet'!$B$9+'Forecasting sheet'!$B$7)/2-'Forecasting sheet'!$B$7))</f>
        <v>34.5</v>
      </c>
      <c r="L229" s="2">
        <f t="shared" si="19"/>
        <v>480.7</v>
      </c>
      <c r="M229" s="2">
        <f>SUM(K$2:K229)</f>
        <v>3768</v>
      </c>
      <c r="N229" s="2">
        <f>SUM(L$2:L229)</f>
        <v>55459.199999999997</v>
      </c>
      <c r="P229" s="4">
        <f>IF($D229-'Forecasting sheet'!$B$9-'Forecasting sheet'!$B$7&lt;0,0,IF($E229-'Forecasting sheet'!$B$9&gt;'Forecasting sheet'!$B$7,($D229-'Forecasting sheet'!$B$9+$E229-'Forecasting sheet'!$B$9)/2-'Forecasting sheet'!$B$7,($D229-'Forecasting sheet'!$B$9+'Forecasting sheet'!$B$7)/2-'Forecasting sheet'!$B$7))</f>
        <v>24.5</v>
      </c>
      <c r="Q229" s="2">
        <f t="shared" si="20"/>
        <v>341.36666666666667</v>
      </c>
      <c r="R229" s="2">
        <f>SUM(P$2:P229)</f>
        <v>2433.5</v>
      </c>
      <c r="S229" s="2">
        <f>SUM(Q$2:Q229)</f>
        <v>36110.333333333343</v>
      </c>
      <c r="V229" s="3">
        <f>IF($A229&gt;'Forecasting sheet'!$B$13,IF($A229&lt;'Forecasting sheet'!$B$15,IF($D229&lt;'Forecasting sheet'!$B$16+'Forecasting sheet'!$B$17,'Forecasting sheet'!$B$16+'Forecasting sheet'!$B$17,'Local weather Data'!$D229),'Local weather Data'!$D229),$D229)</f>
        <v>81</v>
      </c>
      <c r="W229" s="3">
        <f>IF($A229&gt;'Forecasting sheet'!$B$13,IF($A229&lt;'Forecasting sheet'!$B$15,IF($E229&lt;'Forecasting sheet'!$B$16,'Forecasting sheet'!$B$16,'Local weather Data'!$E229),$E229),$E229)</f>
        <v>58</v>
      </c>
      <c r="X229" s="4">
        <f>IF($V229-'Forecasting sheet'!$B$7&lt;0,0,IF($W229&gt;'Forecasting sheet'!$B$7,($V229+$W229)/2-'Forecasting sheet'!$B$7,($V229+'Forecasting sheet'!$B$7)/2-'Forecasting sheet'!$B$7))</f>
        <v>29.5</v>
      </c>
      <c r="Y229" s="2">
        <f t="shared" si="17"/>
        <v>411.03333333333336</v>
      </c>
      <c r="Z229" s="2">
        <f>SUM(X$2:X229)</f>
        <v>3709</v>
      </c>
      <c r="AA229" s="2">
        <f>SUM(Y$2:Y229)</f>
        <v>54220.524999999972</v>
      </c>
      <c r="AD229" s="3">
        <f>IF($A229&gt;'Forecasting sheet'!$B$13,IF($A229&lt;'Forecasting sheet'!$B$15,IF($D229+'Forecasting sheet'!$B$9&lt;'Forecasting sheet'!$B$16+'Forecasting sheet'!$B$17,'Forecasting sheet'!$B$16+'Forecasting sheet'!$B$17,'Local weather Data'!$D229+'Forecasting sheet'!$B$9),'Local weather Data'!$D229+'Forecasting sheet'!$B$9),$D229+'Forecasting sheet'!$B$9)</f>
        <v>86</v>
      </c>
      <c r="AE229" s="3">
        <f>IF($A229&gt;'Forecasting sheet'!$B$13,IF($A229&lt;'Forecasting sheet'!$B$15,IF($E229+'Forecasting sheet'!$B$9&lt;'Forecasting sheet'!$B$16,'Forecasting sheet'!$B$16,'Local weather Data'!$E229+'Forecasting sheet'!$B$9),$E229+'Forecasting sheet'!$B$9),$E229+'Forecasting sheet'!$B$9)</f>
        <v>63</v>
      </c>
      <c r="AF229" s="4">
        <f>IF($AD229-'Forecasting sheet'!$B$7&lt;0,0,IF($AE229&gt;'Forecasting sheet'!$B$7,($AD229+$AE229)/2-'Forecasting sheet'!$B$7,($AD229+'Forecasting sheet'!$B$7)/2-'Forecasting sheet'!$B$7))</f>
        <v>34.5</v>
      </c>
      <c r="AG229" s="2">
        <f t="shared" si="18"/>
        <v>480.7</v>
      </c>
      <c r="AH229" s="2">
        <f>SUM(AF$2:AF229)</f>
        <v>4272.5</v>
      </c>
      <c r="AI229" s="2">
        <f>SUM(AG$2:AG229)</f>
        <v>62400.041666666679</v>
      </c>
    </row>
    <row r="230" spans="1:35" x14ac:dyDescent="0.25">
      <c r="A230" s="5">
        <v>41137</v>
      </c>
      <c r="B230">
        <v>229</v>
      </c>
      <c r="C230" s="52">
        <v>13.883333333333333</v>
      </c>
      <c r="D230" s="53">
        <v>81</v>
      </c>
      <c r="E230" s="53">
        <v>57</v>
      </c>
      <c r="F230" s="4">
        <f>IF(D230-'Forecasting sheet'!$B$7&lt;0,0,IF(E230&gt;'Forecasting sheet'!$B$7,(D230+E230)/2-'Forecasting sheet'!$B$7,(D230+'Forecasting sheet'!$B$7)/2-'Forecasting sheet'!$B$7))</f>
        <v>29</v>
      </c>
      <c r="G230" s="2">
        <f t="shared" si="21"/>
        <v>402.61666666666667</v>
      </c>
      <c r="H230" s="2">
        <f>SUM(F$2:F230)</f>
        <v>3095</v>
      </c>
      <c r="I230" s="2">
        <f>SUM(G$2:G230)</f>
        <v>45741.033333333333</v>
      </c>
      <c r="K230" s="4">
        <f>IF($D230+'Forecasting sheet'!$B$9-'Forecasting sheet'!$B$7&lt;0,0,IF($E230+'Forecasting sheet'!$B$9&gt;'Forecasting sheet'!$B$7,($D230+'Forecasting sheet'!$B$9+$E230+'Forecasting sheet'!$B$9)/2-'Forecasting sheet'!$B$7,($D230+'Forecasting sheet'!$B$9+'Forecasting sheet'!$B$7)/2-'Forecasting sheet'!$B$7))</f>
        <v>34</v>
      </c>
      <c r="L230" s="2">
        <f t="shared" si="19"/>
        <v>472.0333333333333</v>
      </c>
      <c r="M230" s="2">
        <f>SUM(K$2:K230)</f>
        <v>3802</v>
      </c>
      <c r="N230" s="2">
        <f>SUM(L$2:L230)</f>
        <v>55931.23333333333</v>
      </c>
      <c r="P230" s="4">
        <f>IF($D230-'Forecasting sheet'!$B$9-'Forecasting sheet'!$B$7&lt;0,0,IF($E230-'Forecasting sheet'!$B$9&gt;'Forecasting sheet'!$B$7,($D230-'Forecasting sheet'!$B$9+$E230-'Forecasting sheet'!$B$9)/2-'Forecasting sheet'!$B$7,($D230-'Forecasting sheet'!$B$9+'Forecasting sheet'!$B$7)/2-'Forecasting sheet'!$B$7))</f>
        <v>24</v>
      </c>
      <c r="Q230" s="2">
        <f t="shared" si="20"/>
        <v>333.2</v>
      </c>
      <c r="R230" s="2">
        <f>SUM(P$2:P230)</f>
        <v>2457.5</v>
      </c>
      <c r="S230" s="2">
        <f>SUM(Q$2:Q230)</f>
        <v>36443.53333333334</v>
      </c>
      <c r="V230" s="3">
        <f>IF($A230&gt;'Forecasting sheet'!$B$13,IF($A230&lt;'Forecasting sheet'!$B$15,IF($D230&lt;'Forecasting sheet'!$B$16+'Forecasting sheet'!$B$17,'Forecasting sheet'!$B$16+'Forecasting sheet'!$B$17,'Local weather Data'!$D230),'Local weather Data'!$D230),$D230)</f>
        <v>81</v>
      </c>
      <c r="W230" s="3">
        <f>IF($A230&gt;'Forecasting sheet'!$B$13,IF($A230&lt;'Forecasting sheet'!$B$15,IF($E230&lt;'Forecasting sheet'!$B$16,'Forecasting sheet'!$B$16,'Local weather Data'!$E230),$E230),$E230)</f>
        <v>57</v>
      </c>
      <c r="X230" s="4">
        <f>IF($V230-'Forecasting sheet'!$B$7&lt;0,0,IF($W230&gt;'Forecasting sheet'!$B$7,($V230+$W230)/2-'Forecasting sheet'!$B$7,($V230+'Forecasting sheet'!$B$7)/2-'Forecasting sheet'!$B$7))</f>
        <v>29</v>
      </c>
      <c r="Y230" s="2">
        <f t="shared" si="17"/>
        <v>402.61666666666667</v>
      </c>
      <c r="Z230" s="2">
        <f>SUM(X$2:X230)</f>
        <v>3738</v>
      </c>
      <c r="AA230" s="2">
        <f>SUM(Y$2:Y230)</f>
        <v>54623.141666666641</v>
      </c>
      <c r="AD230" s="3">
        <f>IF($A230&gt;'Forecasting sheet'!$B$13,IF($A230&lt;'Forecasting sheet'!$B$15,IF($D230+'Forecasting sheet'!$B$9&lt;'Forecasting sheet'!$B$16+'Forecasting sheet'!$B$17,'Forecasting sheet'!$B$16+'Forecasting sheet'!$B$17,'Local weather Data'!$D230+'Forecasting sheet'!$B$9),'Local weather Data'!$D230+'Forecasting sheet'!$B$9),$D230+'Forecasting sheet'!$B$9)</f>
        <v>86</v>
      </c>
      <c r="AE230" s="3">
        <f>IF($A230&gt;'Forecasting sheet'!$B$13,IF($A230&lt;'Forecasting sheet'!$B$15,IF($E230+'Forecasting sheet'!$B$9&lt;'Forecasting sheet'!$B$16,'Forecasting sheet'!$B$16,'Local weather Data'!$E230+'Forecasting sheet'!$B$9),$E230+'Forecasting sheet'!$B$9),$E230+'Forecasting sheet'!$B$9)</f>
        <v>62</v>
      </c>
      <c r="AF230" s="4">
        <f>IF($AD230-'Forecasting sheet'!$B$7&lt;0,0,IF($AE230&gt;'Forecasting sheet'!$B$7,($AD230+$AE230)/2-'Forecasting sheet'!$B$7,($AD230+'Forecasting sheet'!$B$7)/2-'Forecasting sheet'!$B$7))</f>
        <v>34</v>
      </c>
      <c r="AG230" s="2">
        <f t="shared" si="18"/>
        <v>472.0333333333333</v>
      </c>
      <c r="AH230" s="2">
        <f>SUM(AF$2:AF230)</f>
        <v>4306.5</v>
      </c>
      <c r="AI230" s="2">
        <f>SUM(AG$2:AG230)</f>
        <v>62872.075000000012</v>
      </c>
    </row>
    <row r="231" spans="1:35" x14ac:dyDescent="0.25">
      <c r="A231" s="5">
        <v>41138</v>
      </c>
      <c r="B231">
        <v>230</v>
      </c>
      <c r="C231" s="52">
        <v>13.850000000000001</v>
      </c>
      <c r="D231" s="53">
        <v>81</v>
      </c>
      <c r="E231" s="53">
        <v>57</v>
      </c>
      <c r="F231" s="4">
        <f>IF(D231-'Forecasting sheet'!$B$7&lt;0,0,IF(E231&gt;'Forecasting sheet'!$B$7,(D231+E231)/2-'Forecasting sheet'!$B$7,(D231+'Forecasting sheet'!$B$7)/2-'Forecasting sheet'!$B$7))</f>
        <v>29</v>
      </c>
      <c r="G231" s="2">
        <f t="shared" si="21"/>
        <v>401.65000000000003</v>
      </c>
      <c r="H231" s="2">
        <f>SUM(F$2:F231)</f>
        <v>3124</v>
      </c>
      <c r="I231" s="2">
        <f>SUM(G$2:G231)</f>
        <v>46142.683333333334</v>
      </c>
      <c r="K231" s="4">
        <f>IF($D231+'Forecasting sheet'!$B$9-'Forecasting sheet'!$B$7&lt;0,0,IF($E231+'Forecasting sheet'!$B$9&gt;'Forecasting sheet'!$B$7,($D231+'Forecasting sheet'!$B$9+$E231+'Forecasting sheet'!$B$9)/2-'Forecasting sheet'!$B$7,($D231+'Forecasting sheet'!$B$9+'Forecasting sheet'!$B$7)/2-'Forecasting sheet'!$B$7))</f>
        <v>34</v>
      </c>
      <c r="L231" s="2">
        <f t="shared" si="19"/>
        <v>470.90000000000003</v>
      </c>
      <c r="M231" s="2">
        <f>SUM(K$2:K231)</f>
        <v>3836</v>
      </c>
      <c r="N231" s="2">
        <f>SUM(L$2:L231)</f>
        <v>56402.133333333331</v>
      </c>
      <c r="P231" s="4">
        <f>IF($D231-'Forecasting sheet'!$B$9-'Forecasting sheet'!$B$7&lt;0,0,IF($E231-'Forecasting sheet'!$B$9&gt;'Forecasting sheet'!$B$7,($D231-'Forecasting sheet'!$B$9+$E231-'Forecasting sheet'!$B$9)/2-'Forecasting sheet'!$B$7,($D231-'Forecasting sheet'!$B$9+'Forecasting sheet'!$B$7)/2-'Forecasting sheet'!$B$7))</f>
        <v>24</v>
      </c>
      <c r="Q231" s="2">
        <f t="shared" si="20"/>
        <v>332.40000000000003</v>
      </c>
      <c r="R231" s="2">
        <f>SUM(P$2:P231)</f>
        <v>2481.5</v>
      </c>
      <c r="S231" s="2">
        <f>SUM(Q$2:Q231)</f>
        <v>36775.933333333342</v>
      </c>
      <c r="V231" s="3">
        <f>IF($A231&gt;'Forecasting sheet'!$B$13,IF($A231&lt;'Forecasting sheet'!$B$15,IF($D231&lt;'Forecasting sheet'!$B$16+'Forecasting sheet'!$B$17,'Forecasting sheet'!$B$16+'Forecasting sheet'!$B$17,'Local weather Data'!$D231),'Local weather Data'!$D231),$D231)</f>
        <v>81</v>
      </c>
      <c r="W231" s="3">
        <f>IF($A231&gt;'Forecasting sheet'!$B$13,IF($A231&lt;'Forecasting sheet'!$B$15,IF($E231&lt;'Forecasting sheet'!$B$16,'Forecasting sheet'!$B$16,'Local weather Data'!$E231),$E231),$E231)</f>
        <v>57</v>
      </c>
      <c r="X231" s="4">
        <f>IF($V231-'Forecasting sheet'!$B$7&lt;0,0,IF($W231&gt;'Forecasting sheet'!$B$7,($V231+$W231)/2-'Forecasting sheet'!$B$7,($V231+'Forecasting sheet'!$B$7)/2-'Forecasting sheet'!$B$7))</f>
        <v>29</v>
      </c>
      <c r="Y231" s="2">
        <f t="shared" si="17"/>
        <v>401.65000000000003</v>
      </c>
      <c r="Z231" s="2">
        <f>SUM(X$2:X231)</f>
        <v>3767</v>
      </c>
      <c r="AA231" s="2">
        <f>SUM(Y$2:Y231)</f>
        <v>55024.791666666642</v>
      </c>
      <c r="AD231" s="3">
        <f>IF($A231&gt;'Forecasting sheet'!$B$13,IF($A231&lt;'Forecasting sheet'!$B$15,IF($D231+'Forecasting sheet'!$B$9&lt;'Forecasting sheet'!$B$16+'Forecasting sheet'!$B$17,'Forecasting sheet'!$B$16+'Forecasting sheet'!$B$17,'Local weather Data'!$D231+'Forecasting sheet'!$B$9),'Local weather Data'!$D231+'Forecasting sheet'!$B$9),$D231+'Forecasting sheet'!$B$9)</f>
        <v>86</v>
      </c>
      <c r="AE231" s="3">
        <f>IF($A231&gt;'Forecasting sheet'!$B$13,IF($A231&lt;'Forecasting sheet'!$B$15,IF($E231+'Forecasting sheet'!$B$9&lt;'Forecasting sheet'!$B$16,'Forecasting sheet'!$B$16,'Local weather Data'!$E231+'Forecasting sheet'!$B$9),$E231+'Forecasting sheet'!$B$9),$E231+'Forecasting sheet'!$B$9)</f>
        <v>62</v>
      </c>
      <c r="AF231" s="4">
        <f>IF($AD231-'Forecasting sheet'!$B$7&lt;0,0,IF($AE231&gt;'Forecasting sheet'!$B$7,($AD231+$AE231)/2-'Forecasting sheet'!$B$7,($AD231+'Forecasting sheet'!$B$7)/2-'Forecasting sheet'!$B$7))</f>
        <v>34</v>
      </c>
      <c r="AG231" s="2">
        <f t="shared" si="18"/>
        <v>470.90000000000003</v>
      </c>
      <c r="AH231" s="2">
        <f>SUM(AF$2:AF231)</f>
        <v>4340.5</v>
      </c>
      <c r="AI231" s="2">
        <f>SUM(AG$2:AG231)</f>
        <v>63342.975000000013</v>
      </c>
    </row>
    <row r="232" spans="1:35" x14ac:dyDescent="0.25">
      <c r="A232" s="5">
        <v>41139</v>
      </c>
      <c r="B232">
        <v>231</v>
      </c>
      <c r="C232" s="52">
        <v>13.799999999999999</v>
      </c>
      <c r="D232" s="53">
        <v>81</v>
      </c>
      <c r="E232" s="53">
        <v>57</v>
      </c>
      <c r="F232" s="4">
        <f>IF(D232-'Forecasting sheet'!$B$7&lt;0,0,IF(E232&gt;'Forecasting sheet'!$B$7,(D232+E232)/2-'Forecasting sheet'!$B$7,(D232+'Forecasting sheet'!$B$7)/2-'Forecasting sheet'!$B$7))</f>
        <v>29</v>
      </c>
      <c r="G232" s="2">
        <f t="shared" si="21"/>
        <v>400.2</v>
      </c>
      <c r="H232" s="2">
        <f>SUM(F$2:F232)</f>
        <v>3153</v>
      </c>
      <c r="I232" s="2">
        <f>SUM(G$2:G232)</f>
        <v>46542.883333333331</v>
      </c>
      <c r="K232" s="4">
        <f>IF($D232+'Forecasting sheet'!$B$9-'Forecasting sheet'!$B$7&lt;0,0,IF($E232+'Forecasting sheet'!$B$9&gt;'Forecasting sheet'!$B$7,($D232+'Forecasting sheet'!$B$9+$E232+'Forecasting sheet'!$B$9)/2-'Forecasting sheet'!$B$7,($D232+'Forecasting sheet'!$B$9+'Forecasting sheet'!$B$7)/2-'Forecasting sheet'!$B$7))</f>
        <v>34</v>
      </c>
      <c r="L232" s="2">
        <f t="shared" si="19"/>
        <v>469.2</v>
      </c>
      <c r="M232" s="2">
        <f>SUM(K$2:K232)</f>
        <v>3870</v>
      </c>
      <c r="N232" s="2">
        <f>SUM(L$2:L232)</f>
        <v>56871.333333333328</v>
      </c>
      <c r="P232" s="4">
        <f>IF($D232-'Forecasting sheet'!$B$9-'Forecasting sheet'!$B$7&lt;0,0,IF($E232-'Forecasting sheet'!$B$9&gt;'Forecasting sheet'!$B$7,($D232-'Forecasting sheet'!$B$9+$E232-'Forecasting sheet'!$B$9)/2-'Forecasting sheet'!$B$7,($D232-'Forecasting sheet'!$B$9+'Forecasting sheet'!$B$7)/2-'Forecasting sheet'!$B$7))</f>
        <v>24</v>
      </c>
      <c r="Q232" s="2">
        <f t="shared" si="20"/>
        <v>331.2</v>
      </c>
      <c r="R232" s="2">
        <f>SUM(P$2:P232)</f>
        <v>2505.5</v>
      </c>
      <c r="S232" s="2">
        <f>SUM(Q$2:Q232)</f>
        <v>37107.133333333339</v>
      </c>
      <c r="V232" s="3">
        <f>IF($A232&gt;'Forecasting sheet'!$B$13,IF($A232&lt;'Forecasting sheet'!$B$15,IF($D232&lt;'Forecasting sheet'!$B$16+'Forecasting sheet'!$B$17,'Forecasting sheet'!$B$16+'Forecasting sheet'!$B$17,'Local weather Data'!$D232),'Local weather Data'!$D232),$D232)</f>
        <v>81</v>
      </c>
      <c r="W232" s="3">
        <f>IF($A232&gt;'Forecasting sheet'!$B$13,IF($A232&lt;'Forecasting sheet'!$B$15,IF($E232&lt;'Forecasting sheet'!$B$16,'Forecasting sheet'!$B$16,'Local weather Data'!$E232),$E232),$E232)</f>
        <v>57</v>
      </c>
      <c r="X232" s="4">
        <f>IF($V232-'Forecasting sheet'!$B$7&lt;0,0,IF($W232&gt;'Forecasting sheet'!$B$7,($V232+$W232)/2-'Forecasting sheet'!$B$7,($V232+'Forecasting sheet'!$B$7)/2-'Forecasting sheet'!$B$7))</f>
        <v>29</v>
      </c>
      <c r="Y232" s="2">
        <f t="shared" si="17"/>
        <v>400.2</v>
      </c>
      <c r="Z232" s="2">
        <f>SUM(X$2:X232)</f>
        <v>3796</v>
      </c>
      <c r="AA232" s="2">
        <f>SUM(Y$2:Y232)</f>
        <v>55424.99166666664</v>
      </c>
      <c r="AD232" s="3">
        <f>IF($A232&gt;'Forecasting sheet'!$B$13,IF($A232&lt;'Forecasting sheet'!$B$15,IF($D232+'Forecasting sheet'!$B$9&lt;'Forecasting sheet'!$B$16+'Forecasting sheet'!$B$17,'Forecasting sheet'!$B$16+'Forecasting sheet'!$B$17,'Local weather Data'!$D232+'Forecasting sheet'!$B$9),'Local weather Data'!$D232+'Forecasting sheet'!$B$9),$D232+'Forecasting sheet'!$B$9)</f>
        <v>86</v>
      </c>
      <c r="AE232" s="3">
        <f>IF($A232&gt;'Forecasting sheet'!$B$13,IF($A232&lt;'Forecasting sheet'!$B$15,IF($E232+'Forecasting sheet'!$B$9&lt;'Forecasting sheet'!$B$16,'Forecasting sheet'!$B$16,'Local weather Data'!$E232+'Forecasting sheet'!$B$9),$E232+'Forecasting sheet'!$B$9),$E232+'Forecasting sheet'!$B$9)</f>
        <v>62</v>
      </c>
      <c r="AF232" s="4">
        <f>IF($AD232-'Forecasting sheet'!$B$7&lt;0,0,IF($AE232&gt;'Forecasting sheet'!$B$7,($AD232+$AE232)/2-'Forecasting sheet'!$B$7,($AD232+'Forecasting sheet'!$B$7)/2-'Forecasting sheet'!$B$7))</f>
        <v>34</v>
      </c>
      <c r="AG232" s="2">
        <f t="shared" si="18"/>
        <v>469.2</v>
      </c>
      <c r="AH232" s="2">
        <f>SUM(AF$2:AF232)</f>
        <v>4374.5</v>
      </c>
      <c r="AI232" s="2">
        <f>SUM(AG$2:AG232)</f>
        <v>63812.17500000001</v>
      </c>
    </row>
    <row r="233" spans="1:35" x14ac:dyDescent="0.25">
      <c r="A233" s="5">
        <v>41140</v>
      </c>
      <c r="B233">
        <v>232</v>
      </c>
      <c r="C233" s="52">
        <v>13.766666666666666</v>
      </c>
      <c r="D233" s="53">
        <v>80</v>
      </c>
      <c r="E233" s="53">
        <v>57</v>
      </c>
      <c r="F233" s="4">
        <f>IF(D233-'Forecasting sheet'!$B$7&lt;0,0,IF(E233&gt;'Forecasting sheet'!$B$7,(D233+E233)/2-'Forecasting sheet'!$B$7,(D233+'Forecasting sheet'!$B$7)/2-'Forecasting sheet'!$B$7))</f>
        <v>28.5</v>
      </c>
      <c r="G233" s="2">
        <f t="shared" si="21"/>
        <v>392.34999999999997</v>
      </c>
      <c r="H233" s="2">
        <f>SUM(F$2:F233)</f>
        <v>3181.5</v>
      </c>
      <c r="I233" s="2">
        <f>SUM(G$2:G233)</f>
        <v>46935.23333333333</v>
      </c>
      <c r="K233" s="4">
        <f>IF($D233+'Forecasting sheet'!$B$9-'Forecasting sheet'!$B$7&lt;0,0,IF($E233+'Forecasting sheet'!$B$9&gt;'Forecasting sheet'!$B$7,($D233+'Forecasting sheet'!$B$9+$E233+'Forecasting sheet'!$B$9)/2-'Forecasting sheet'!$B$7,($D233+'Forecasting sheet'!$B$9+'Forecasting sheet'!$B$7)/2-'Forecasting sheet'!$B$7))</f>
        <v>33.5</v>
      </c>
      <c r="L233" s="2">
        <f t="shared" si="19"/>
        <v>461.18333333333328</v>
      </c>
      <c r="M233" s="2">
        <f>SUM(K$2:K233)</f>
        <v>3903.5</v>
      </c>
      <c r="N233" s="2">
        <f>SUM(L$2:L233)</f>
        <v>57332.516666666663</v>
      </c>
      <c r="P233" s="4">
        <f>IF($D233-'Forecasting sheet'!$B$9-'Forecasting sheet'!$B$7&lt;0,0,IF($E233-'Forecasting sheet'!$B$9&gt;'Forecasting sheet'!$B$7,($D233-'Forecasting sheet'!$B$9+$E233-'Forecasting sheet'!$B$9)/2-'Forecasting sheet'!$B$7,($D233-'Forecasting sheet'!$B$9+'Forecasting sheet'!$B$7)/2-'Forecasting sheet'!$B$7))</f>
        <v>23.5</v>
      </c>
      <c r="Q233" s="2">
        <f t="shared" si="20"/>
        <v>323.51666666666665</v>
      </c>
      <c r="R233" s="2">
        <f>SUM(P$2:P233)</f>
        <v>2529</v>
      </c>
      <c r="S233" s="2">
        <f>SUM(Q$2:Q233)</f>
        <v>37430.650000000009</v>
      </c>
      <c r="V233" s="3">
        <f>IF($A233&gt;'Forecasting sheet'!$B$13,IF($A233&lt;'Forecasting sheet'!$B$15,IF($D233&lt;'Forecasting sheet'!$B$16+'Forecasting sheet'!$B$17,'Forecasting sheet'!$B$16+'Forecasting sheet'!$B$17,'Local weather Data'!$D233),'Local weather Data'!$D233),$D233)</f>
        <v>80</v>
      </c>
      <c r="W233" s="3">
        <f>IF($A233&gt;'Forecasting sheet'!$B$13,IF($A233&lt;'Forecasting sheet'!$B$15,IF($E233&lt;'Forecasting sheet'!$B$16,'Forecasting sheet'!$B$16,'Local weather Data'!$E233),$E233),$E233)</f>
        <v>57</v>
      </c>
      <c r="X233" s="4">
        <f>IF($V233-'Forecasting sheet'!$B$7&lt;0,0,IF($W233&gt;'Forecasting sheet'!$B$7,($V233+$W233)/2-'Forecasting sheet'!$B$7,($V233+'Forecasting sheet'!$B$7)/2-'Forecasting sheet'!$B$7))</f>
        <v>28.5</v>
      </c>
      <c r="Y233" s="2">
        <f t="shared" si="17"/>
        <v>392.34999999999997</v>
      </c>
      <c r="Z233" s="2">
        <f>SUM(X$2:X233)</f>
        <v>3824.5</v>
      </c>
      <c r="AA233" s="2">
        <f>SUM(Y$2:Y233)</f>
        <v>55817.341666666638</v>
      </c>
      <c r="AD233" s="3">
        <f>IF($A233&gt;'Forecasting sheet'!$B$13,IF($A233&lt;'Forecasting sheet'!$B$15,IF($D233+'Forecasting sheet'!$B$9&lt;'Forecasting sheet'!$B$16+'Forecasting sheet'!$B$17,'Forecasting sheet'!$B$16+'Forecasting sheet'!$B$17,'Local weather Data'!$D233+'Forecasting sheet'!$B$9),'Local weather Data'!$D233+'Forecasting sheet'!$B$9),$D233+'Forecasting sheet'!$B$9)</f>
        <v>85</v>
      </c>
      <c r="AE233" s="3">
        <f>IF($A233&gt;'Forecasting sheet'!$B$13,IF($A233&lt;'Forecasting sheet'!$B$15,IF($E233+'Forecasting sheet'!$B$9&lt;'Forecasting sheet'!$B$16,'Forecasting sheet'!$B$16,'Local weather Data'!$E233+'Forecasting sheet'!$B$9),$E233+'Forecasting sheet'!$B$9),$E233+'Forecasting sheet'!$B$9)</f>
        <v>62</v>
      </c>
      <c r="AF233" s="4">
        <f>IF($AD233-'Forecasting sheet'!$B$7&lt;0,0,IF($AE233&gt;'Forecasting sheet'!$B$7,($AD233+$AE233)/2-'Forecasting sheet'!$B$7,($AD233+'Forecasting sheet'!$B$7)/2-'Forecasting sheet'!$B$7))</f>
        <v>33.5</v>
      </c>
      <c r="AG233" s="2">
        <f t="shared" si="18"/>
        <v>461.18333333333328</v>
      </c>
      <c r="AH233" s="2">
        <f>SUM(AF$2:AF233)</f>
        <v>4408</v>
      </c>
      <c r="AI233" s="2">
        <f>SUM(AG$2:AG233)</f>
        <v>64273.358333333344</v>
      </c>
    </row>
    <row r="234" spans="1:35" x14ac:dyDescent="0.25">
      <c r="A234" s="5">
        <v>41141</v>
      </c>
      <c r="B234">
        <v>233</v>
      </c>
      <c r="C234" s="52">
        <v>13.7</v>
      </c>
      <c r="D234" s="53">
        <v>80</v>
      </c>
      <c r="E234" s="53">
        <v>57</v>
      </c>
      <c r="F234" s="4">
        <f>IF(D234-'Forecasting sheet'!$B$7&lt;0,0,IF(E234&gt;'Forecasting sheet'!$B$7,(D234+E234)/2-'Forecasting sheet'!$B$7,(D234+'Forecasting sheet'!$B$7)/2-'Forecasting sheet'!$B$7))</f>
        <v>28.5</v>
      </c>
      <c r="G234" s="2">
        <f t="shared" si="21"/>
        <v>390.45</v>
      </c>
      <c r="H234" s="2">
        <f>SUM(F$2:F234)</f>
        <v>3210</v>
      </c>
      <c r="I234" s="2">
        <f>SUM(G$2:G234)</f>
        <v>47325.683333333327</v>
      </c>
      <c r="K234" s="4">
        <f>IF($D234+'Forecasting sheet'!$B$9-'Forecasting sheet'!$B$7&lt;0,0,IF($E234+'Forecasting sheet'!$B$9&gt;'Forecasting sheet'!$B$7,($D234+'Forecasting sheet'!$B$9+$E234+'Forecasting sheet'!$B$9)/2-'Forecasting sheet'!$B$7,($D234+'Forecasting sheet'!$B$9+'Forecasting sheet'!$B$7)/2-'Forecasting sheet'!$B$7))</f>
        <v>33.5</v>
      </c>
      <c r="L234" s="2">
        <f t="shared" si="19"/>
        <v>458.95</v>
      </c>
      <c r="M234" s="2">
        <f>SUM(K$2:K234)</f>
        <v>3937</v>
      </c>
      <c r="N234" s="2">
        <f>SUM(L$2:L234)</f>
        <v>57791.46666666666</v>
      </c>
      <c r="P234" s="4">
        <f>IF($D234-'Forecasting sheet'!$B$9-'Forecasting sheet'!$B$7&lt;0,0,IF($E234-'Forecasting sheet'!$B$9&gt;'Forecasting sheet'!$B$7,($D234-'Forecasting sheet'!$B$9+$E234-'Forecasting sheet'!$B$9)/2-'Forecasting sheet'!$B$7,($D234-'Forecasting sheet'!$B$9+'Forecasting sheet'!$B$7)/2-'Forecasting sheet'!$B$7))</f>
        <v>23.5</v>
      </c>
      <c r="Q234" s="2">
        <f t="shared" si="20"/>
        <v>321.95</v>
      </c>
      <c r="R234" s="2">
        <f>SUM(P$2:P234)</f>
        <v>2552.5</v>
      </c>
      <c r="S234" s="2">
        <f>SUM(Q$2:Q234)</f>
        <v>37752.600000000006</v>
      </c>
      <c r="V234" s="3">
        <f>IF($A234&gt;'Forecasting sheet'!$B$13,IF($A234&lt;'Forecasting sheet'!$B$15,IF($D234&lt;'Forecasting sheet'!$B$16+'Forecasting sheet'!$B$17,'Forecasting sheet'!$B$16+'Forecasting sheet'!$B$17,'Local weather Data'!$D234),'Local weather Data'!$D234),$D234)</f>
        <v>80</v>
      </c>
      <c r="W234" s="3">
        <f>IF($A234&gt;'Forecasting sheet'!$B$13,IF($A234&lt;'Forecasting sheet'!$B$15,IF($E234&lt;'Forecasting sheet'!$B$16,'Forecasting sheet'!$B$16,'Local weather Data'!$E234),$E234),$E234)</f>
        <v>57</v>
      </c>
      <c r="X234" s="4">
        <f>IF($V234-'Forecasting sheet'!$B$7&lt;0,0,IF($W234&gt;'Forecasting sheet'!$B$7,($V234+$W234)/2-'Forecasting sheet'!$B$7,($V234+'Forecasting sheet'!$B$7)/2-'Forecasting sheet'!$B$7))</f>
        <v>28.5</v>
      </c>
      <c r="Y234" s="2">
        <f t="shared" si="17"/>
        <v>390.45</v>
      </c>
      <c r="Z234" s="2">
        <f>SUM(X$2:X234)</f>
        <v>3853</v>
      </c>
      <c r="AA234" s="2">
        <f>SUM(Y$2:Y234)</f>
        <v>56207.791666666635</v>
      </c>
      <c r="AD234" s="3">
        <f>IF($A234&gt;'Forecasting sheet'!$B$13,IF($A234&lt;'Forecasting sheet'!$B$15,IF($D234+'Forecasting sheet'!$B$9&lt;'Forecasting sheet'!$B$16+'Forecasting sheet'!$B$17,'Forecasting sheet'!$B$16+'Forecasting sheet'!$B$17,'Local weather Data'!$D234+'Forecasting sheet'!$B$9),'Local weather Data'!$D234+'Forecasting sheet'!$B$9),$D234+'Forecasting sheet'!$B$9)</f>
        <v>85</v>
      </c>
      <c r="AE234" s="3">
        <f>IF($A234&gt;'Forecasting sheet'!$B$13,IF($A234&lt;'Forecasting sheet'!$B$15,IF($E234+'Forecasting sheet'!$B$9&lt;'Forecasting sheet'!$B$16,'Forecasting sheet'!$B$16,'Local weather Data'!$E234+'Forecasting sheet'!$B$9),$E234+'Forecasting sheet'!$B$9),$E234+'Forecasting sheet'!$B$9)</f>
        <v>62</v>
      </c>
      <c r="AF234" s="4">
        <f>IF($AD234-'Forecasting sheet'!$B$7&lt;0,0,IF($AE234&gt;'Forecasting sheet'!$B$7,($AD234+$AE234)/2-'Forecasting sheet'!$B$7,($AD234+'Forecasting sheet'!$B$7)/2-'Forecasting sheet'!$B$7))</f>
        <v>33.5</v>
      </c>
      <c r="AG234" s="2">
        <f t="shared" si="18"/>
        <v>458.95</v>
      </c>
      <c r="AH234" s="2">
        <f>SUM(AF$2:AF234)</f>
        <v>4441.5</v>
      </c>
      <c r="AI234" s="2">
        <f>SUM(AG$2:AG234)</f>
        <v>64732.308333333342</v>
      </c>
    </row>
    <row r="235" spans="1:35" x14ac:dyDescent="0.25">
      <c r="A235" s="5">
        <v>41142</v>
      </c>
      <c r="B235">
        <v>234</v>
      </c>
      <c r="C235" s="52">
        <v>13.649999999999999</v>
      </c>
      <c r="D235" s="53">
        <v>80</v>
      </c>
      <c r="E235" s="53">
        <v>57</v>
      </c>
      <c r="F235" s="4">
        <f>IF(D235-'Forecasting sheet'!$B$7&lt;0,0,IF(E235&gt;'Forecasting sheet'!$B$7,(D235+E235)/2-'Forecasting sheet'!$B$7,(D235+'Forecasting sheet'!$B$7)/2-'Forecasting sheet'!$B$7))</f>
        <v>28.5</v>
      </c>
      <c r="G235" s="2">
        <f t="shared" si="21"/>
        <v>389.02499999999998</v>
      </c>
      <c r="H235" s="2">
        <f>SUM(F$2:F235)</f>
        <v>3238.5</v>
      </c>
      <c r="I235" s="2">
        <f>SUM(G$2:G235)</f>
        <v>47714.708333333328</v>
      </c>
      <c r="K235" s="4">
        <f>IF($D235+'Forecasting sheet'!$B$9-'Forecasting sheet'!$B$7&lt;0,0,IF($E235+'Forecasting sheet'!$B$9&gt;'Forecasting sheet'!$B$7,($D235+'Forecasting sheet'!$B$9+$E235+'Forecasting sheet'!$B$9)/2-'Forecasting sheet'!$B$7,($D235+'Forecasting sheet'!$B$9+'Forecasting sheet'!$B$7)/2-'Forecasting sheet'!$B$7))</f>
        <v>33.5</v>
      </c>
      <c r="L235" s="2">
        <f t="shared" si="19"/>
        <v>457.27499999999998</v>
      </c>
      <c r="M235" s="2">
        <f>SUM(K$2:K235)</f>
        <v>3970.5</v>
      </c>
      <c r="N235" s="2">
        <f>SUM(L$2:L235)</f>
        <v>58248.741666666661</v>
      </c>
      <c r="P235" s="4">
        <f>IF($D235-'Forecasting sheet'!$B$9-'Forecasting sheet'!$B$7&lt;0,0,IF($E235-'Forecasting sheet'!$B$9&gt;'Forecasting sheet'!$B$7,($D235-'Forecasting sheet'!$B$9+$E235-'Forecasting sheet'!$B$9)/2-'Forecasting sheet'!$B$7,($D235-'Forecasting sheet'!$B$9+'Forecasting sheet'!$B$7)/2-'Forecasting sheet'!$B$7))</f>
        <v>23.5</v>
      </c>
      <c r="Q235" s="2">
        <f t="shared" si="20"/>
        <v>320.77499999999998</v>
      </c>
      <c r="R235" s="2">
        <f>SUM(P$2:P235)</f>
        <v>2576</v>
      </c>
      <c r="S235" s="2">
        <f>SUM(Q$2:Q235)</f>
        <v>38073.375000000007</v>
      </c>
      <c r="V235" s="3">
        <f>IF($A235&gt;'Forecasting sheet'!$B$13,IF($A235&lt;'Forecasting sheet'!$B$15,IF($D235&lt;'Forecasting sheet'!$B$16+'Forecasting sheet'!$B$17,'Forecasting sheet'!$B$16+'Forecasting sheet'!$B$17,'Local weather Data'!$D235),'Local weather Data'!$D235),$D235)</f>
        <v>80</v>
      </c>
      <c r="W235" s="3">
        <f>IF($A235&gt;'Forecasting sheet'!$B$13,IF($A235&lt;'Forecasting sheet'!$B$15,IF($E235&lt;'Forecasting sheet'!$B$16,'Forecasting sheet'!$B$16,'Local weather Data'!$E235),$E235),$E235)</f>
        <v>57</v>
      </c>
      <c r="X235" s="4">
        <f>IF($V235-'Forecasting sheet'!$B$7&lt;0,0,IF($W235&gt;'Forecasting sheet'!$B$7,($V235+$W235)/2-'Forecasting sheet'!$B$7,($V235+'Forecasting sheet'!$B$7)/2-'Forecasting sheet'!$B$7))</f>
        <v>28.5</v>
      </c>
      <c r="Y235" s="2">
        <f t="shared" si="17"/>
        <v>389.02499999999998</v>
      </c>
      <c r="Z235" s="2">
        <f>SUM(X$2:X235)</f>
        <v>3881.5</v>
      </c>
      <c r="AA235" s="2">
        <f>SUM(Y$2:Y235)</f>
        <v>56596.816666666637</v>
      </c>
      <c r="AD235" s="3">
        <f>IF($A235&gt;'Forecasting sheet'!$B$13,IF($A235&lt;'Forecasting sheet'!$B$15,IF($D235+'Forecasting sheet'!$B$9&lt;'Forecasting sheet'!$B$16+'Forecasting sheet'!$B$17,'Forecasting sheet'!$B$16+'Forecasting sheet'!$B$17,'Local weather Data'!$D235+'Forecasting sheet'!$B$9),'Local weather Data'!$D235+'Forecasting sheet'!$B$9),$D235+'Forecasting sheet'!$B$9)</f>
        <v>85</v>
      </c>
      <c r="AE235" s="3">
        <f>IF($A235&gt;'Forecasting sheet'!$B$13,IF($A235&lt;'Forecasting sheet'!$B$15,IF($E235+'Forecasting sheet'!$B$9&lt;'Forecasting sheet'!$B$16,'Forecasting sheet'!$B$16,'Local weather Data'!$E235+'Forecasting sheet'!$B$9),$E235+'Forecasting sheet'!$B$9),$E235+'Forecasting sheet'!$B$9)</f>
        <v>62</v>
      </c>
      <c r="AF235" s="4">
        <f>IF($AD235-'Forecasting sheet'!$B$7&lt;0,0,IF($AE235&gt;'Forecasting sheet'!$B$7,($AD235+$AE235)/2-'Forecasting sheet'!$B$7,($AD235+'Forecasting sheet'!$B$7)/2-'Forecasting sheet'!$B$7))</f>
        <v>33.5</v>
      </c>
      <c r="AG235" s="2">
        <f t="shared" si="18"/>
        <v>457.27499999999998</v>
      </c>
      <c r="AH235" s="2">
        <f>SUM(AF$2:AF235)</f>
        <v>4475</v>
      </c>
      <c r="AI235" s="2">
        <f>SUM(AG$2:AG235)</f>
        <v>65189.583333333343</v>
      </c>
    </row>
    <row r="236" spans="1:35" x14ac:dyDescent="0.25">
      <c r="A236" s="5">
        <v>41143</v>
      </c>
      <c r="B236">
        <v>235</v>
      </c>
      <c r="C236" s="52">
        <v>13.616666666666669</v>
      </c>
      <c r="D236" s="53">
        <v>80</v>
      </c>
      <c r="E236" s="53">
        <v>56</v>
      </c>
      <c r="F236" s="4">
        <f>IF(D236-'Forecasting sheet'!$B$7&lt;0,0,IF(E236&gt;'Forecasting sheet'!$B$7,(D236+E236)/2-'Forecasting sheet'!$B$7,(D236+'Forecasting sheet'!$B$7)/2-'Forecasting sheet'!$B$7))</f>
        <v>28</v>
      </c>
      <c r="G236" s="2">
        <f t="shared" si="21"/>
        <v>381.26666666666671</v>
      </c>
      <c r="H236" s="2">
        <f>SUM(F$2:F236)</f>
        <v>3266.5</v>
      </c>
      <c r="I236" s="2">
        <f>SUM(G$2:G236)</f>
        <v>48095.974999999999</v>
      </c>
      <c r="K236" s="4">
        <f>IF($D236+'Forecasting sheet'!$B$9-'Forecasting sheet'!$B$7&lt;0,0,IF($E236+'Forecasting sheet'!$B$9&gt;'Forecasting sheet'!$B$7,($D236+'Forecasting sheet'!$B$9+$E236+'Forecasting sheet'!$B$9)/2-'Forecasting sheet'!$B$7,($D236+'Forecasting sheet'!$B$9+'Forecasting sheet'!$B$7)/2-'Forecasting sheet'!$B$7))</f>
        <v>33</v>
      </c>
      <c r="L236" s="2">
        <f t="shared" si="19"/>
        <v>449.35000000000008</v>
      </c>
      <c r="M236" s="2">
        <f>SUM(K$2:K236)</f>
        <v>4003.5</v>
      </c>
      <c r="N236" s="2">
        <f>SUM(L$2:L236)</f>
        <v>58698.09166666666</v>
      </c>
      <c r="P236" s="4">
        <f>IF($D236-'Forecasting sheet'!$B$9-'Forecasting sheet'!$B$7&lt;0,0,IF($E236-'Forecasting sheet'!$B$9&gt;'Forecasting sheet'!$B$7,($D236-'Forecasting sheet'!$B$9+$E236-'Forecasting sheet'!$B$9)/2-'Forecasting sheet'!$B$7,($D236-'Forecasting sheet'!$B$9+'Forecasting sheet'!$B$7)/2-'Forecasting sheet'!$B$7))</f>
        <v>23</v>
      </c>
      <c r="Q236" s="2">
        <f t="shared" si="20"/>
        <v>313.18333333333339</v>
      </c>
      <c r="R236" s="2">
        <f>SUM(P$2:P236)</f>
        <v>2599</v>
      </c>
      <c r="S236" s="2">
        <f>SUM(Q$2:Q236)</f>
        <v>38386.558333333342</v>
      </c>
      <c r="V236" s="3">
        <f>IF($A236&gt;'Forecasting sheet'!$B$13,IF($A236&lt;'Forecasting sheet'!$B$15,IF($D236&lt;'Forecasting sheet'!$B$16+'Forecasting sheet'!$B$17,'Forecasting sheet'!$B$16+'Forecasting sheet'!$B$17,'Local weather Data'!$D236),'Local weather Data'!$D236),$D236)</f>
        <v>80</v>
      </c>
      <c r="W236" s="3">
        <f>IF($A236&gt;'Forecasting sheet'!$B$13,IF($A236&lt;'Forecasting sheet'!$B$15,IF($E236&lt;'Forecasting sheet'!$B$16,'Forecasting sheet'!$B$16,'Local weather Data'!$E236),$E236),$E236)</f>
        <v>56</v>
      </c>
      <c r="X236" s="4">
        <f>IF($V236-'Forecasting sheet'!$B$7&lt;0,0,IF($W236&gt;'Forecasting sheet'!$B$7,($V236+$W236)/2-'Forecasting sheet'!$B$7,($V236+'Forecasting sheet'!$B$7)/2-'Forecasting sheet'!$B$7))</f>
        <v>28</v>
      </c>
      <c r="Y236" s="2">
        <f t="shared" si="17"/>
        <v>381.26666666666671</v>
      </c>
      <c r="Z236" s="2">
        <f>SUM(X$2:X236)</f>
        <v>3909.5</v>
      </c>
      <c r="AA236" s="2">
        <f>SUM(Y$2:Y236)</f>
        <v>56978.083333333307</v>
      </c>
      <c r="AD236" s="3">
        <f>IF($A236&gt;'Forecasting sheet'!$B$13,IF($A236&lt;'Forecasting sheet'!$B$15,IF($D236+'Forecasting sheet'!$B$9&lt;'Forecasting sheet'!$B$16+'Forecasting sheet'!$B$17,'Forecasting sheet'!$B$16+'Forecasting sheet'!$B$17,'Local weather Data'!$D236+'Forecasting sheet'!$B$9),'Local weather Data'!$D236+'Forecasting sheet'!$B$9),$D236+'Forecasting sheet'!$B$9)</f>
        <v>85</v>
      </c>
      <c r="AE236" s="3">
        <f>IF($A236&gt;'Forecasting sheet'!$B$13,IF($A236&lt;'Forecasting sheet'!$B$15,IF($E236+'Forecasting sheet'!$B$9&lt;'Forecasting sheet'!$B$16,'Forecasting sheet'!$B$16,'Local weather Data'!$E236+'Forecasting sheet'!$B$9),$E236+'Forecasting sheet'!$B$9),$E236+'Forecasting sheet'!$B$9)</f>
        <v>61</v>
      </c>
      <c r="AF236" s="4">
        <f>IF($AD236-'Forecasting sheet'!$B$7&lt;0,0,IF($AE236&gt;'Forecasting sheet'!$B$7,($AD236+$AE236)/2-'Forecasting sheet'!$B$7,($AD236+'Forecasting sheet'!$B$7)/2-'Forecasting sheet'!$B$7))</f>
        <v>33</v>
      </c>
      <c r="AG236" s="2">
        <f t="shared" si="18"/>
        <v>449.35000000000008</v>
      </c>
      <c r="AH236" s="2">
        <f>SUM(AF$2:AF236)</f>
        <v>4508</v>
      </c>
      <c r="AI236" s="2">
        <f>SUM(AG$2:AG236)</f>
        <v>65638.933333333349</v>
      </c>
    </row>
    <row r="237" spans="1:35" x14ac:dyDescent="0.25">
      <c r="A237" s="5">
        <v>41144</v>
      </c>
      <c r="B237">
        <v>236</v>
      </c>
      <c r="C237" s="52">
        <v>13.566666666666666</v>
      </c>
      <c r="D237" s="53">
        <v>79</v>
      </c>
      <c r="E237" s="53">
        <v>56</v>
      </c>
      <c r="F237" s="4">
        <f>IF(D237-'Forecasting sheet'!$B$7&lt;0,0,IF(E237&gt;'Forecasting sheet'!$B$7,(D237+E237)/2-'Forecasting sheet'!$B$7,(D237+'Forecasting sheet'!$B$7)/2-'Forecasting sheet'!$B$7))</f>
        <v>27.5</v>
      </c>
      <c r="G237" s="2">
        <f t="shared" si="21"/>
        <v>373.08333333333331</v>
      </c>
      <c r="H237" s="2">
        <f>SUM(F$2:F237)</f>
        <v>3294</v>
      </c>
      <c r="I237" s="2">
        <f>SUM(G$2:G237)</f>
        <v>48469.058333333334</v>
      </c>
      <c r="K237" s="4">
        <f>IF($D237+'Forecasting sheet'!$B$9-'Forecasting sheet'!$B$7&lt;0,0,IF($E237+'Forecasting sheet'!$B$9&gt;'Forecasting sheet'!$B$7,($D237+'Forecasting sheet'!$B$9+$E237+'Forecasting sheet'!$B$9)/2-'Forecasting sheet'!$B$7,($D237+'Forecasting sheet'!$B$9+'Forecasting sheet'!$B$7)/2-'Forecasting sheet'!$B$7))</f>
        <v>32.5</v>
      </c>
      <c r="L237" s="2">
        <f t="shared" si="19"/>
        <v>440.91666666666669</v>
      </c>
      <c r="M237" s="2">
        <f>SUM(K$2:K237)</f>
        <v>4036</v>
      </c>
      <c r="N237" s="2">
        <f>SUM(L$2:L237)</f>
        <v>59139.008333333324</v>
      </c>
      <c r="P237" s="4">
        <f>IF($D237-'Forecasting sheet'!$B$9-'Forecasting sheet'!$B$7&lt;0,0,IF($E237-'Forecasting sheet'!$B$9&gt;'Forecasting sheet'!$B$7,($D237-'Forecasting sheet'!$B$9+$E237-'Forecasting sheet'!$B$9)/2-'Forecasting sheet'!$B$7,($D237-'Forecasting sheet'!$B$9+'Forecasting sheet'!$B$7)/2-'Forecasting sheet'!$B$7))</f>
        <v>22.5</v>
      </c>
      <c r="Q237" s="2">
        <f t="shared" si="20"/>
        <v>305.25</v>
      </c>
      <c r="R237" s="2">
        <f>SUM(P$2:P237)</f>
        <v>2621.5</v>
      </c>
      <c r="S237" s="2">
        <f>SUM(Q$2:Q237)</f>
        <v>38691.808333333342</v>
      </c>
      <c r="V237" s="3">
        <f>IF($A237&gt;'Forecasting sheet'!$B$13,IF($A237&lt;'Forecasting sheet'!$B$15,IF($D237&lt;'Forecasting sheet'!$B$16+'Forecasting sheet'!$B$17,'Forecasting sheet'!$B$16+'Forecasting sheet'!$B$17,'Local weather Data'!$D237),'Local weather Data'!$D237),$D237)</f>
        <v>79</v>
      </c>
      <c r="W237" s="3">
        <f>IF($A237&gt;'Forecasting sheet'!$B$13,IF($A237&lt;'Forecasting sheet'!$B$15,IF($E237&lt;'Forecasting sheet'!$B$16,'Forecasting sheet'!$B$16,'Local weather Data'!$E237),$E237),$E237)</f>
        <v>56</v>
      </c>
      <c r="X237" s="4">
        <f>IF($V237-'Forecasting sheet'!$B$7&lt;0,0,IF($W237&gt;'Forecasting sheet'!$B$7,($V237+$W237)/2-'Forecasting sheet'!$B$7,($V237+'Forecasting sheet'!$B$7)/2-'Forecasting sheet'!$B$7))</f>
        <v>27.5</v>
      </c>
      <c r="Y237" s="2">
        <f t="shared" si="17"/>
        <v>373.08333333333331</v>
      </c>
      <c r="Z237" s="2">
        <f>SUM(X$2:X237)</f>
        <v>3937</v>
      </c>
      <c r="AA237" s="2">
        <f>SUM(Y$2:Y237)</f>
        <v>57351.166666666642</v>
      </c>
      <c r="AD237" s="3">
        <f>IF($A237&gt;'Forecasting sheet'!$B$13,IF($A237&lt;'Forecasting sheet'!$B$15,IF($D237+'Forecasting sheet'!$B$9&lt;'Forecasting sheet'!$B$16+'Forecasting sheet'!$B$17,'Forecasting sheet'!$B$16+'Forecasting sheet'!$B$17,'Local weather Data'!$D237+'Forecasting sheet'!$B$9),'Local weather Data'!$D237+'Forecasting sheet'!$B$9),$D237+'Forecasting sheet'!$B$9)</f>
        <v>84</v>
      </c>
      <c r="AE237" s="3">
        <f>IF($A237&gt;'Forecasting sheet'!$B$13,IF($A237&lt;'Forecasting sheet'!$B$15,IF($E237+'Forecasting sheet'!$B$9&lt;'Forecasting sheet'!$B$16,'Forecasting sheet'!$B$16,'Local weather Data'!$E237+'Forecasting sheet'!$B$9),$E237+'Forecasting sheet'!$B$9),$E237+'Forecasting sheet'!$B$9)</f>
        <v>61</v>
      </c>
      <c r="AF237" s="4">
        <f>IF($AD237-'Forecasting sheet'!$B$7&lt;0,0,IF($AE237&gt;'Forecasting sheet'!$B$7,($AD237+$AE237)/2-'Forecasting sheet'!$B$7,($AD237+'Forecasting sheet'!$B$7)/2-'Forecasting sheet'!$B$7))</f>
        <v>32.5</v>
      </c>
      <c r="AG237" s="2">
        <f t="shared" si="18"/>
        <v>440.91666666666669</v>
      </c>
      <c r="AH237" s="2">
        <f>SUM(AF$2:AF237)</f>
        <v>4540.5</v>
      </c>
      <c r="AI237" s="2">
        <f>SUM(AG$2:AG237)</f>
        <v>66079.85000000002</v>
      </c>
    </row>
    <row r="238" spans="1:35" x14ac:dyDescent="0.25">
      <c r="A238" s="5">
        <v>41145</v>
      </c>
      <c r="B238">
        <v>237</v>
      </c>
      <c r="C238" s="52">
        <v>13.516666666666669</v>
      </c>
      <c r="D238" s="53">
        <v>79</v>
      </c>
      <c r="E238" s="53">
        <v>56</v>
      </c>
      <c r="F238" s="4">
        <f>IF(D238-'Forecasting sheet'!$B$7&lt;0,0,IF(E238&gt;'Forecasting sheet'!$B$7,(D238+E238)/2-'Forecasting sheet'!$B$7,(D238+'Forecasting sheet'!$B$7)/2-'Forecasting sheet'!$B$7))</f>
        <v>27.5</v>
      </c>
      <c r="G238" s="2">
        <f t="shared" si="21"/>
        <v>371.70833333333343</v>
      </c>
      <c r="H238" s="2">
        <f>SUM(F$2:F238)</f>
        <v>3321.5</v>
      </c>
      <c r="I238" s="2">
        <f>SUM(G$2:G238)</f>
        <v>48840.76666666667</v>
      </c>
      <c r="K238" s="4">
        <f>IF($D238+'Forecasting sheet'!$B$9-'Forecasting sheet'!$B$7&lt;0,0,IF($E238+'Forecasting sheet'!$B$9&gt;'Forecasting sheet'!$B$7,($D238+'Forecasting sheet'!$B$9+$E238+'Forecasting sheet'!$B$9)/2-'Forecasting sheet'!$B$7,($D238+'Forecasting sheet'!$B$9+'Forecasting sheet'!$B$7)/2-'Forecasting sheet'!$B$7))</f>
        <v>32.5</v>
      </c>
      <c r="L238" s="2">
        <f t="shared" si="19"/>
        <v>439.29166666666674</v>
      </c>
      <c r="M238" s="2">
        <f>SUM(K$2:K238)</f>
        <v>4068.5</v>
      </c>
      <c r="N238" s="2">
        <f>SUM(L$2:L238)</f>
        <v>59578.299999999988</v>
      </c>
      <c r="P238" s="4">
        <f>IF($D238-'Forecasting sheet'!$B$9-'Forecasting sheet'!$B$7&lt;0,0,IF($E238-'Forecasting sheet'!$B$9&gt;'Forecasting sheet'!$B$7,($D238-'Forecasting sheet'!$B$9+$E238-'Forecasting sheet'!$B$9)/2-'Forecasting sheet'!$B$7,($D238-'Forecasting sheet'!$B$9+'Forecasting sheet'!$B$7)/2-'Forecasting sheet'!$B$7))</f>
        <v>22.5</v>
      </c>
      <c r="Q238" s="2">
        <f t="shared" si="20"/>
        <v>304.12500000000006</v>
      </c>
      <c r="R238" s="2">
        <f>SUM(P$2:P238)</f>
        <v>2644</v>
      </c>
      <c r="S238" s="2">
        <f>SUM(Q$2:Q238)</f>
        <v>38995.933333333342</v>
      </c>
      <c r="V238" s="3">
        <f>IF($A238&gt;'Forecasting sheet'!$B$13,IF($A238&lt;'Forecasting sheet'!$B$15,IF($D238&lt;'Forecasting sheet'!$B$16+'Forecasting sheet'!$B$17,'Forecasting sheet'!$B$16+'Forecasting sheet'!$B$17,'Local weather Data'!$D238),'Local weather Data'!$D238),$D238)</f>
        <v>79</v>
      </c>
      <c r="W238" s="3">
        <f>IF($A238&gt;'Forecasting sheet'!$B$13,IF($A238&lt;'Forecasting sheet'!$B$15,IF($E238&lt;'Forecasting sheet'!$B$16,'Forecasting sheet'!$B$16,'Local weather Data'!$E238),$E238),$E238)</f>
        <v>56</v>
      </c>
      <c r="X238" s="4">
        <f>IF($V238-'Forecasting sheet'!$B$7&lt;0,0,IF($W238&gt;'Forecasting sheet'!$B$7,($V238+$W238)/2-'Forecasting sheet'!$B$7,($V238+'Forecasting sheet'!$B$7)/2-'Forecasting sheet'!$B$7))</f>
        <v>27.5</v>
      </c>
      <c r="Y238" s="2">
        <f t="shared" si="17"/>
        <v>371.70833333333343</v>
      </c>
      <c r="Z238" s="2">
        <f>SUM(X$2:X238)</f>
        <v>3964.5</v>
      </c>
      <c r="AA238" s="2">
        <f>SUM(Y$2:Y238)</f>
        <v>57722.874999999978</v>
      </c>
      <c r="AD238" s="3">
        <f>IF($A238&gt;'Forecasting sheet'!$B$13,IF($A238&lt;'Forecasting sheet'!$B$15,IF($D238+'Forecasting sheet'!$B$9&lt;'Forecasting sheet'!$B$16+'Forecasting sheet'!$B$17,'Forecasting sheet'!$B$16+'Forecasting sheet'!$B$17,'Local weather Data'!$D238+'Forecasting sheet'!$B$9),'Local weather Data'!$D238+'Forecasting sheet'!$B$9),$D238+'Forecasting sheet'!$B$9)</f>
        <v>84</v>
      </c>
      <c r="AE238" s="3">
        <f>IF($A238&gt;'Forecasting sheet'!$B$13,IF($A238&lt;'Forecasting sheet'!$B$15,IF($E238+'Forecasting sheet'!$B$9&lt;'Forecasting sheet'!$B$16,'Forecasting sheet'!$B$16,'Local weather Data'!$E238+'Forecasting sheet'!$B$9),$E238+'Forecasting sheet'!$B$9),$E238+'Forecasting sheet'!$B$9)</f>
        <v>61</v>
      </c>
      <c r="AF238" s="4">
        <f>IF($AD238-'Forecasting sheet'!$B$7&lt;0,0,IF($AE238&gt;'Forecasting sheet'!$B$7,($AD238+$AE238)/2-'Forecasting sheet'!$B$7,($AD238+'Forecasting sheet'!$B$7)/2-'Forecasting sheet'!$B$7))</f>
        <v>32.5</v>
      </c>
      <c r="AG238" s="2">
        <f t="shared" si="18"/>
        <v>439.29166666666674</v>
      </c>
      <c r="AH238" s="2">
        <f>SUM(AF$2:AF238)</f>
        <v>4573</v>
      </c>
      <c r="AI238" s="2">
        <f>SUM(AG$2:AG238)</f>
        <v>66519.141666666692</v>
      </c>
    </row>
    <row r="239" spans="1:35" x14ac:dyDescent="0.25">
      <c r="A239" s="5">
        <v>41146</v>
      </c>
      <c r="B239">
        <v>238</v>
      </c>
      <c r="C239" s="52">
        <v>13.483333333333334</v>
      </c>
      <c r="D239" s="53">
        <v>79</v>
      </c>
      <c r="E239" s="53">
        <v>56</v>
      </c>
      <c r="F239" s="4">
        <f>IF(D239-'Forecasting sheet'!$B$7&lt;0,0,IF(E239&gt;'Forecasting sheet'!$B$7,(D239+E239)/2-'Forecasting sheet'!$B$7,(D239+'Forecasting sheet'!$B$7)/2-'Forecasting sheet'!$B$7))</f>
        <v>27.5</v>
      </c>
      <c r="G239" s="2">
        <f t="shared" si="21"/>
        <v>370.79166666666669</v>
      </c>
      <c r="H239" s="2">
        <f>SUM(F$2:F239)</f>
        <v>3349</v>
      </c>
      <c r="I239" s="2">
        <f>SUM(G$2:G239)</f>
        <v>49211.558333333334</v>
      </c>
      <c r="K239" s="4">
        <f>IF($D239+'Forecasting sheet'!$B$9-'Forecasting sheet'!$B$7&lt;0,0,IF($E239+'Forecasting sheet'!$B$9&gt;'Forecasting sheet'!$B$7,($D239+'Forecasting sheet'!$B$9+$E239+'Forecasting sheet'!$B$9)/2-'Forecasting sheet'!$B$7,($D239+'Forecasting sheet'!$B$9+'Forecasting sheet'!$B$7)/2-'Forecasting sheet'!$B$7))</f>
        <v>32.5</v>
      </c>
      <c r="L239" s="2">
        <f t="shared" si="19"/>
        <v>438.20833333333337</v>
      </c>
      <c r="M239" s="2">
        <f>SUM(K$2:K239)</f>
        <v>4101</v>
      </c>
      <c r="N239" s="2">
        <f>SUM(L$2:L239)</f>
        <v>60016.508333333324</v>
      </c>
      <c r="P239" s="4">
        <f>IF($D239-'Forecasting sheet'!$B$9-'Forecasting sheet'!$B$7&lt;0,0,IF($E239-'Forecasting sheet'!$B$9&gt;'Forecasting sheet'!$B$7,($D239-'Forecasting sheet'!$B$9+$E239-'Forecasting sheet'!$B$9)/2-'Forecasting sheet'!$B$7,($D239-'Forecasting sheet'!$B$9+'Forecasting sheet'!$B$7)/2-'Forecasting sheet'!$B$7))</f>
        <v>22.5</v>
      </c>
      <c r="Q239" s="2">
        <f t="shared" si="20"/>
        <v>303.375</v>
      </c>
      <c r="R239" s="2">
        <f>SUM(P$2:P239)</f>
        <v>2666.5</v>
      </c>
      <c r="S239" s="2">
        <f>SUM(Q$2:Q239)</f>
        <v>39299.308333333342</v>
      </c>
      <c r="V239" s="3">
        <f>IF($A239&gt;'Forecasting sheet'!$B$13,IF($A239&lt;'Forecasting sheet'!$B$15,IF($D239&lt;'Forecasting sheet'!$B$16+'Forecasting sheet'!$B$17,'Forecasting sheet'!$B$16+'Forecasting sheet'!$B$17,'Local weather Data'!$D239),'Local weather Data'!$D239),$D239)</f>
        <v>79</v>
      </c>
      <c r="W239" s="3">
        <f>IF($A239&gt;'Forecasting sheet'!$B$13,IF($A239&lt;'Forecasting sheet'!$B$15,IF($E239&lt;'Forecasting sheet'!$B$16,'Forecasting sheet'!$B$16,'Local weather Data'!$E239),$E239),$E239)</f>
        <v>56</v>
      </c>
      <c r="X239" s="4">
        <f>IF($V239-'Forecasting sheet'!$B$7&lt;0,0,IF($W239&gt;'Forecasting sheet'!$B$7,($V239+$W239)/2-'Forecasting sheet'!$B$7,($V239+'Forecasting sheet'!$B$7)/2-'Forecasting sheet'!$B$7))</f>
        <v>27.5</v>
      </c>
      <c r="Y239" s="2">
        <f t="shared" si="17"/>
        <v>370.79166666666669</v>
      </c>
      <c r="Z239" s="2">
        <f>SUM(X$2:X239)</f>
        <v>3992</v>
      </c>
      <c r="AA239" s="2">
        <f>SUM(Y$2:Y239)</f>
        <v>58093.666666666642</v>
      </c>
      <c r="AD239" s="3">
        <f>IF($A239&gt;'Forecasting sheet'!$B$13,IF($A239&lt;'Forecasting sheet'!$B$15,IF($D239+'Forecasting sheet'!$B$9&lt;'Forecasting sheet'!$B$16+'Forecasting sheet'!$B$17,'Forecasting sheet'!$B$16+'Forecasting sheet'!$B$17,'Local weather Data'!$D239+'Forecasting sheet'!$B$9),'Local weather Data'!$D239+'Forecasting sheet'!$B$9),$D239+'Forecasting sheet'!$B$9)</f>
        <v>84</v>
      </c>
      <c r="AE239" s="3">
        <f>IF($A239&gt;'Forecasting sheet'!$B$13,IF($A239&lt;'Forecasting sheet'!$B$15,IF($E239+'Forecasting sheet'!$B$9&lt;'Forecasting sheet'!$B$16,'Forecasting sheet'!$B$16,'Local weather Data'!$E239+'Forecasting sheet'!$B$9),$E239+'Forecasting sheet'!$B$9),$E239+'Forecasting sheet'!$B$9)</f>
        <v>61</v>
      </c>
      <c r="AF239" s="4">
        <f>IF($AD239-'Forecasting sheet'!$B$7&lt;0,0,IF($AE239&gt;'Forecasting sheet'!$B$7,($AD239+$AE239)/2-'Forecasting sheet'!$B$7,($AD239+'Forecasting sheet'!$B$7)/2-'Forecasting sheet'!$B$7))</f>
        <v>32.5</v>
      </c>
      <c r="AG239" s="2">
        <f t="shared" si="18"/>
        <v>438.20833333333337</v>
      </c>
      <c r="AH239" s="2">
        <f>SUM(AF$2:AF239)</f>
        <v>4605.5</v>
      </c>
      <c r="AI239" s="2">
        <f>SUM(AG$2:AG239)</f>
        <v>66957.35000000002</v>
      </c>
    </row>
    <row r="240" spans="1:35" x14ac:dyDescent="0.25">
      <c r="A240" s="5">
        <v>41147</v>
      </c>
      <c r="B240">
        <v>239</v>
      </c>
      <c r="C240" s="52">
        <v>13.433333333333334</v>
      </c>
      <c r="D240" s="53">
        <v>78</v>
      </c>
      <c r="E240" s="53">
        <v>55</v>
      </c>
      <c r="F240" s="4">
        <f>IF(D240-'Forecasting sheet'!$B$7&lt;0,0,IF(E240&gt;'Forecasting sheet'!$B$7,(D240+E240)/2-'Forecasting sheet'!$B$7,(D240+'Forecasting sheet'!$B$7)/2-'Forecasting sheet'!$B$7))</f>
        <v>26.5</v>
      </c>
      <c r="G240" s="2">
        <f t="shared" si="21"/>
        <v>355.98333333333335</v>
      </c>
      <c r="H240" s="2">
        <f>SUM(F$2:F240)</f>
        <v>3375.5</v>
      </c>
      <c r="I240" s="2">
        <f>SUM(G$2:G240)</f>
        <v>49567.541666666664</v>
      </c>
      <c r="K240" s="4">
        <f>IF($D240+'Forecasting sheet'!$B$9-'Forecasting sheet'!$B$7&lt;0,0,IF($E240+'Forecasting sheet'!$B$9&gt;'Forecasting sheet'!$B$7,($D240+'Forecasting sheet'!$B$9+$E240+'Forecasting sheet'!$B$9)/2-'Forecasting sheet'!$B$7,($D240+'Forecasting sheet'!$B$9+'Forecasting sheet'!$B$7)/2-'Forecasting sheet'!$B$7))</f>
        <v>31.5</v>
      </c>
      <c r="L240" s="2">
        <f t="shared" si="19"/>
        <v>423.15000000000003</v>
      </c>
      <c r="M240" s="2">
        <f>SUM(K$2:K240)</f>
        <v>4132.5</v>
      </c>
      <c r="N240" s="2">
        <f>SUM(L$2:L240)</f>
        <v>60439.658333333326</v>
      </c>
      <c r="P240" s="4">
        <f>IF($D240-'Forecasting sheet'!$B$9-'Forecasting sheet'!$B$7&lt;0,0,IF($E240-'Forecasting sheet'!$B$9&gt;'Forecasting sheet'!$B$7,($D240-'Forecasting sheet'!$B$9+$E240-'Forecasting sheet'!$B$9)/2-'Forecasting sheet'!$B$7,($D240-'Forecasting sheet'!$B$9+'Forecasting sheet'!$B$7)/2-'Forecasting sheet'!$B$7))</f>
        <v>21.5</v>
      </c>
      <c r="Q240" s="2">
        <f t="shared" si="20"/>
        <v>288.81666666666666</v>
      </c>
      <c r="R240" s="2">
        <f>SUM(P$2:P240)</f>
        <v>2688</v>
      </c>
      <c r="S240" s="2">
        <f>SUM(Q$2:Q240)</f>
        <v>39588.125000000007</v>
      </c>
      <c r="V240" s="3">
        <f>IF($A240&gt;'Forecasting sheet'!$B$13,IF($A240&lt;'Forecasting sheet'!$B$15,IF($D240&lt;'Forecasting sheet'!$B$16+'Forecasting sheet'!$B$17,'Forecasting sheet'!$B$16+'Forecasting sheet'!$B$17,'Local weather Data'!$D240),'Local weather Data'!$D240),$D240)</f>
        <v>78</v>
      </c>
      <c r="W240" s="3">
        <f>IF($A240&gt;'Forecasting sheet'!$B$13,IF($A240&lt;'Forecasting sheet'!$B$15,IF($E240&lt;'Forecasting sheet'!$B$16,'Forecasting sheet'!$B$16,'Local weather Data'!$E240),$E240),$E240)</f>
        <v>55</v>
      </c>
      <c r="X240" s="4">
        <f>IF($V240-'Forecasting sheet'!$B$7&lt;0,0,IF($W240&gt;'Forecasting sheet'!$B$7,($V240+$W240)/2-'Forecasting sheet'!$B$7,($V240+'Forecasting sheet'!$B$7)/2-'Forecasting sheet'!$B$7))</f>
        <v>26.5</v>
      </c>
      <c r="Y240" s="2">
        <f t="shared" si="17"/>
        <v>355.98333333333335</v>
      </c>
      <c r="Z240" s="2">
        <f>SUM(X$2:X240)</f>
        <v>4018.5</v>
      </c>
      <c r="AA240" s="2">
        <f>SUM(Y$2:Y240)</f>
        <v>58449.649999999972</v>
      </c>
      <c r="AD240" s="3">
        <f>IF($A240&gt;'Forecasting sheet'!$B$13,IF($A240&lt;'Forecasting sheet'!$B$15,IF($D240+'Forecasting sheet'!$B$9&lt;'Forecasting sheet'!$B$16+'Forecasting sheet'!$B$17,'Forecasting sheet'!$B$16+'Forecasting sheet'!$B$17,'Local weather Data'!$D240+'Forecasting sheet'!$B$9),'Local weather Data'!$D240+'Forecasting sheet'!$B$9),$D240+'Forecasting sheet'!$B$9)</f>
        <v>83</v>
      </c>
      <c r="AE240" s="3">
        <f>IF($A240&gt;'Forecasting sheet'!$B$13,IF($A240&lt;'Forecasting sheet'!$B$15,IF($E240+'Forecasting sheet'!$B$9&lt;'Forecasting sheet'!$B$16,'Forecasting sheet'!$B$16,'Local weather Data'!$E240+'Forecasting sheet'!$B$9),$E240+'Forecasting sheet'!$B$9),$E240+'Forecasting sheet'!$B$9)</f>
        <v>60</v>
      </c>
      <c r="AF240" s="4">
        <f>IF($AD240-'Forecasting sheet'!$B$7&lt;0,0,IF($AE240&gt;'Forecasting sheet'!$B$7,($AD240+$AE240)/2-'Forecasting sheet'!$B$7,($AD240+'Forecasting sheet'!$B$7)/2-'Forecasting sheet'!$B$7))</f>
        <v>31.5</v>
      </c>
      <c r="AG240" s="2">
        <f t="shared" si="18"/>
        <v>423.15000000000003</v>
      </c>
      <c r="AH240" s="2">
        <f>SUM(AF$2:AF240)</f>
        <v>4637</v>
      </c>
      <c r="AI240" s="2">
        <f>SUM(AG$2:AG240)</f>
        <v>67380.500000000015</v>
      </c>
    </row>
    <row r="241" spans="1:35" x14ac:dyDescent="0.25">
      <c r="A241" s="5">
        <v>41148</v>
      </c>
      <c r="B241">
        <v>240</v>
      </c>
      <c r="C241" s="52">
        <v>13.383333333333331</v>
      </c>
      <c r="D241" s="53">
        <v>78</v>
      </c>
      <c r="E241" s="53">
        <v>55</v>
      </c>
      <c r="F241" s="4">
        <f>IF(D241-'Forecasting sheet'!$B$7&lt;0,0,IF(E241&gt;'Forecasting sheet'!$B$7,(D241+E241)/2-'Forecasting sheet'!$B$7,(D241+'Forecasting sheet'!$B$7)/2-'Forecasting sheet'!$B$7))</f>
        <v>26.5</v>
      </c>
      <c r="G241" s="2">
        <f t="shared" si="21"/>
        <v>354.65833333333325</v>
      </c>
      <c r="H241" s="2">
        <f>SUM(F$2:F241)</f>
        <v>3402</v>
      </c>
      <c r="I241" s="2">
        <f>SUM(G$2:G241)</f>
        <v>49922.2</v>
      </c>
      <c r="K241" s="4">
        <f>IF($D241+'Forecasting sheet'!$B$9-'Forecasting sheet'!$B$7&lt;0,0,IF($E241+'Forecasting sheet'!$B$9&gt;'Forecasting sheet'!$B$7,($D241+'Forecasting sheet'!$B$9+$E241+'Forecasting sheet'!$B$9)/2-'Forecasting sheet'!$B$7,($D241+'Forecasting sheet'!$B$9+'Forecasting sheet'!$B$7)/2-'Forecasting sheet'!$B$7))</f>
        <v>31.5</v>
      </c>
      <c r="L241" s="2">
        <f t="shared" si="19"/>
        <v>421.57499999999993</v>
      </c>
      <c r="M241" s="2">
        <f>SUM(K$2:K241)</f>
        <v>4164</v>
      </c>
      <c r="N241" s="2">
        <f>SUM(L$2:L241)</f>
        <v>60861.233333333323</v>
      </c>
      <c r="P241" s="4">
        <f>IF($D241-'Forecasting sheet'!$B$9-'Forecasting sheet'!$B$7&lt;0,0,IF($E241-'Forecasting sheet'!$B$9&gt;'Forecasting sheet'!$B$7,($D241-'Forecasting sheet'!$B$9+$E241-'Forecasting sheet'!$B$9)/2-'Forecasting sheet'!$B$7,($D241-'Forecasting sheet'!$B$9+'Forecasting sheet'!$B$7)/2-'Forecasting sheet'!$B$7))</f>
        <v>21.5</v>
      </c>
      <c r="Q241" s="2">
        <f t="shared" si="20"/>
        <v>287.74166666666662</v>
      </c>
      <c r="R241" s="2">
        <f>SUM(P$2:P241)</f>
        <v>2709.5</v>
      </c>
      <c r="S241" s="2">
        <f>SUM(Q$2:Q241)</f>
        <v>39875.866666666676</v>
      </c>
      <c r="V241" s="3">
        <f>IF($A241&gt;'Forecasting sheet'!$B$13,IF($A241&lt;'Forecasting sheet'!$B$15,IF($D241&lt;'Forecasting sheet'!$B$16+'Forecasting sheet'!$B$17,'Forecasting sheet'!$B$16+'Forecasting sheet'!$B$17,'Local weather Data'!$D241),'Local weather Data'!$D241),$D241)</f>
        <v>78</v>
      </c>
      <c r="W241" s="3">
        <f>IF($A241&gt;'Forecasting sheet'!$B$13,IF($A241&lt;'Forecasting sheet'!$B$15,IF($E241&lt;'Forecasting sheet'!$B$16,'Forecasting sheet'!$B$16,'Local weather Data'!$E241),$E241),$E241)</f>
        <v>55</v>
      </c>
      <c r="X241" s="4">
        <f>IF($V241-'Forecasting sheet'!$B$7&lt;0,0,IF($W241&gt;'Forecasting sheet'!$B$7,($V241+$W241)/2-'Forecasting sheet'!$B$7,($V241+'Forecasting sheet'!$B$7)/2-'Forecasting sheet'!$B$7))</f>
        <v>26.5</v>
      </c>
      <c r="Y241" s="2">
        <f t="shared" si="17"/>
        <v>354.65833333333325</v>
      </c>
      <c r="Z241" s="2">
        <f>SUM(X$2:X241)</f>
        <v>4045</v>
      </c>
      <c r="AA241" s="2">
        <f>SUM(Y$2:Y241)</f>
        <v>58804.308333333305</v>
      </c>
      <c r="AD241" s="3">
        <f>IF($A241&gt;'Forecasting sheet'!$B$13,IF($A241&lt;'Forecasting sheet'!$B$15,IF($D241+'Forecasting sheet'!$B$9&lt;'Forecasting sheet'!$B$16+'Forecasting sheet'!$B$17,'Forecasting sheet'!$B$16+'Forecasting sheet'!$B$17,'Local weather Data'!$D241+'Forecasting sheet'!$B$9),'Local weather Data'!$D241+'Forecasting sheet'!$B$9),$D241+'Forecasting sheet'!$B$9)</f>
        <v>83</v>
      </c>
      <c r="AE241" s="3">
        <f>IF($A241&gt;'Forecasting sheet'!$B$13,IF($A241&lt;'Forecasting sheet'!$B$15,IF($E241+'Forecasting sheet'!$B$9&lt;'Forecasting sheet'!$B$16,'Forecasting sheet'!$B$16,'Local weather Data'!$E241+'Forecasting sheet'!$B$9),$E241+'Forecasting sheet'!$B$9),$E241+'Forecasting sheet'!$B$9)</f>
        <v>60</v>
      </c>
      <c r="AF241" s="4">
        <f>IF($AD241-'Forecasting sheet'!$B$7&lt;0,0,IF($AE241&gt;'Forecasting sheet'!$B$7,($AD241+$AE241)/2-'Forecasting sheet'!$B$7,($AD241+'Forecasting sheet'!$B$7)/2-'Forecasting sheet'!$B$7))</f>
        <v>31.5</v>
      </c>
      <c r="AG241" s="2">
        <f t="shared" si="18"/>
        <v>421.57499999999993</v>
      </c>
      <c r="AH241" s="2">
        <f>SUM(AF$2:AF241)</f>
        <v>4668.5</v>
      </c>
      <c r="AI241" s="2">
        <f>SUM(AG$2:AG241)</f>
        <v>67802.075000000012</v>
      </c>
    </row>
    <row r="242" spans="1:35" x14ac:dyDescent="0.25">
      <c r="A242" s="5">
        <v>41149</v>
      </c>
      <c r="B242">
        <v>241</v>
      </c>
      <c r="C242" s="52">
        <v>13.349999999999998</v>
      </c>
      <c r="D242" s="53">
        <v>78</v>
      </c>
      <c r="E242" s="53">
        <v>55</v>
      </c>
      <c r="F242" s="4">
        <f>IF(D242-'Forecasting sheet'!$B$7&lt;0,0,IF(E242&gt;'Forecasting sheet'!$B$7,(D242+E242)/2-'Forecasting sheet'!$B$7,(D242+'Forecasting sheet'!$B$7)/2-'Forecasting sheet'!$B$7))</f>
        <v>26.5</v>
      </c>
      <c r="G242" s="2">
        <f t="shared" si="21"/>
        <v>353.77499999999992</v>
      </c>
      <c r="H242" s="2">
        <f>SUM(F$2:F242)</f>
        <v>3428.5</v>
      </c>
      <c r="I242" s="2">
        <f>SUM(G$2:G242)</f>
        <v>50275.974999999999</v>
      </c>
      <c r="K242" s="4">
        <f>IF($D242+'Forecasting sheet'!$B$9-'Forecasting sheet'!$B$7&lt;0,0,IF($E242+'Forecasting sheet'!$B$9&gt;'Forecasting sheet'!$B$7,($D242+'Forecasting sheet'!$B$9+$E242+'Forecasting sheet'!$B$9)/2-'Forecasting sheet'!$B$7,($D242+'Forecasting sheet'!$B$9+'Forecasting sheet'!$B$7)/2-'Forecasting sheet'!$B$7))</f>
        <v>31.5</v>
      </c>
      <c r="L242" s="2">
        <f t="shared" si="19"/>
        <v>420.52499999999992</v>
      </c>
      <c r="M242" s="2">
        <f>SUM(K$2:K242)</f>
        <v>4195.5</v>
      </c>
      <c r="N242" s="2">
        <f>SUM(L$2:L242)</f>
        <v>61281.758333333324</v>
      </c>
      <c r="P242" s="4">
        <f>IF($D242-'Forecasting sheet'!$B$9-'Forecasting sheet'!$B$7&lt;0,0,IF($E242-'Forecasting sheet'!$B$9&gt;'Forecasting sheet'!$B$7,($D242-'Forecasting sheet'!$B$9+$E242-'Forecasting sheet'!$B$9)/2-'Forecasting sheet'!$B$7,($D242-'Forecasting sheet'!$B$9+'Forecasting sheet'!$B$7)/2-'Forecasting sheet'!$B$7))</f>
        <v>21.5</v>
      </c>
      <c r="Q242" s="2">
        <f t="shared" si="20"/>
        <v>287.02499999999998</v>
      </c>
      <c r="R242" s="2">
        <f>SUM(P$2:P242)</f>
        <v>2731</v>
      </c>
      <c r="S242" s="2">
        <f>SUM(Q$2:Q242)</f>
        <v>40162.891666666677</v>
      </c>
      <c r="V242" s="3">
        <f>IF($A242&gt;'Forecasting sheet'!$B$13,IF($A242&lt;'Forecasting sheet'!$B$15,IF($D242&lt;'Forecasting sheet'!$B$16+'Forecasting sheet'!$B$17,'Forecasting sheet'!$B$16+'Forecasting sheet'!$B$17,'Local weather Data'!$D242),'Local weather Data'!$D242),$D242)</f>
        <v>78</v>
      </c>
      <c r="W242" s="3">
        <f>IF($A242&gt;'Forecasting sheet'!$B$13,IF($A242&lt;'Forecasting sheet'!$B$15,IF($E242&lt;'Forecasting sheet'!$B$16,'Forecasting sheet'!$B$16,'Local weather Data'!$E242),$E242),$E242)</f>
        <v>55</v>
      </c>
      <c r="X242" s="4">
        <f>IF($V242-'Forecasting sheet'!$B$7&lt;0,0,IF($W242&gt;'Forecasting sheet'!$B$7,($V242+$W242)/2-'Forecasting sheet'!$B$7,($V242+'Forecasting sheet'!$B$7)/2-'Forecasting sheet'!$B$7))</f>
        <v>26.5</v>
      </c>
      <c r="Y242" s="2">
        <f t="shared" si="17"/>
        <v>353.77499999999992</v>
      </c>
      <c r="Z242" s="2">
        <f>SUM(X$2:X242)</f>
        <v>4071.5</v>
      </c>
      <c r="AA242" s="2">
        <f>SUM(Y$2:Y242)</f>
        <v>59158.083333333307</v>
      </c>
      <c r="AD242" s="3">
        <f>IF($A242&gt;'Forecasting sheet'!$B$13,IF($A242&lt;'Forecasting sheet'!$B$15,IF($D242+'Forecasting sheet'!$B$9&lt;'Forecasting sheet'!$B$16+'Forecasting sheet'!$B$17,'Forecasting sheet'!$B$16+'Forecasting sheet'!$B$17,'Local weather Data'!$D242+'Forecasting sheet'!$B$9),'Local weather Data'!$D242+'Forecasting sheet'!$B$9),$D242+'Forecasting sheet'!$B$9)</f>
        <v>83</v>
      </c>
      <c r="AE242" s="3">
        <f>IF($A242&gt;'Forecasting sheet'!$B$13,IF($A242&lt;'Forecasting sheet'!$B$15,IF($E242+'Forecasting sheet'!$B$9&lt;'Forecasting sheet'!$B$16,'Forecasting sheet'!$B$16,'Local weather Data'!$E242+'Forecasting sheet'!$B$9),$E242+'Forecasting sheet'!$B$9),$E242+'Forecasting sheet'!$B$9)</f>
        <v>60</v>
      </c>
      <c r="AF242" s="4">
        <f>IF($AD242-'Forecasting sheet'!$B$7&lt;0,0,IF($AE242&gt;'Forecasting sheet'!$B$7,($AD242+$AE242)/2-'Forecasting sheet'!$B$7,($AD242+'Forecasting sheet'!$B$7)/2-'Forecasting sheet'!$B$7))</f>
        <v>31.5</v>
      </c>
      <c r="AG242" s="2">
        <f t="shared" si="18"/>
        <v>420.52499999999992</v>
      </c>
      <c r="AH242" s="2">
        <f>SUM(AF$2:AF242)</f>
        <v>4700</v>
      </c>
      <c r="AI242" s="2">
        <f>SUM(AG$2:AG242)</f>
        <v>68222.600000000006</v>
      </c>
    </row>
    <row r="243" spans="1:35" x14ac:dyDescent="0.25">
      <c r="A243" s="5">
        <v>41150</v>
      </c>
      <c r="B243">
        <v>242</v>
      </c>
      <c r="C243" s="52">
        <v>13.299999999999995</v>
      </c>
      <c r="D243" s="53">
        <v>77</v>
      </c>
      <c r="E243" s="53">
        <v>55</v>
      </c>
      <c r="F243" s="4">
        <f>IF(D243-'Forecasting sheet'!$B$7&lt;0,0,IF(E243&gt;'Forecasting sheet'!$B$7,(D243+E243)/2-'Forecasting sheet'!$B$7,(D243+'Forecasting sheet'!$B$7)/2-'Forecasting sheet'!$B$7))</f>
        <v>26</v>
      </c>
      <c r="G243" s="2">
        <f t="shared" si="21"/>
        <v>345.7999999999999</v>
      </c>
      <c r="H243" s="2">
        <f>SUM(F$2:F243)</f>
        <v>3454.5</v>
      </c>
      <c r="I243" s="2">
        <f>SUM(G$2:G243)</f>
        <v>50621.775000000001</v>
      </c>
      <c r="K243" s="4">
        <f>IF($D243+'Forecasting sheet'!$B$9-'Forecasting sheet'!$B$7&lt;0,0,IF($E243+'Forecasting sheet'!$B$9&gt;'Forecasting sheet'!$B$7,($D243+'Forecasting sheet'!$B$9+$E243+'Forecasting sheet'!$B$9)/2-'Forecasting sheet'!$B$7,($D243+'Forecasting sheet'!$B$9+'Forecasting sheet'!$B$7)/2-'Forecasting sheet'!$B$7))</f>
        <v>31</v>
      </c>
      <c r="L243" s="2">
        <f t="shared" si="19"/>
        <v>412.29999999999984</v>
      </c>
      <c r="M243" s="2">
        <f>SUM(K$2:K243)</f>
        <v>4226.5</v>
      </c>
      <c r="N243" s="2">
        <f>SUM(L$2:L243)</f>
        <v>61694.058333333327</v>
      </c>
      <c r="P243" s="4">
        <f>IF($D243-'Forecasting sheet'!$B$9-'Forecasting sheet'!$B$7&lt;0,0,IF($E243-'Forecasting sheet'!$B$9&gt;'Forecasting sheet'!$B$7,($D243-'Forecasting sheet'!$B$9+$E243-'Forecasting sheet'!$B$9)/2-'Forecasting sheet'!$B$7,($D243-'Forecasting sheet'!$B$9+'Forecasting sheet'!$B$7)/2-'Forecasting sheet'!$B$7))</f>
        <v>21</v>
      </c>
      <c r="Q243" s="2">
        <f t="shared" si="20"/>
        <v>279.2999999999999</v>
      </c>
      <c r="R243" s="2">
        <f>SUM(P$2:P243)</f>
        <v>2752</v>
      </c>
      <c r="S243" s="2">
        <f>SUM(Q$2:Q243)</f>
        <v>40442.19166666668</v>
      </c>
      <c r="V243" s="3">
        <f>IF($A243&gt;'Forecasting sheet'!$B$13,IF($A243&lt;'Forecasting sheet'!$B$15,IF($D243&lt;'Forecasting sheet'!$B$16+'Forecasting sheet'!$B$17,'Forecasting sheet'!$B$16+'Forecasting sheet'!$B$17,'Local weather Data'!$D243),'Local weather Data'!$D243),$D243)</f>
        <v>77</v>
      </c>
      <c r="W243" s="3">
        <f>IF($A243&gt;'Forecasting sheet'!$B$13,IF($A243&lt;'Forecasting sheet'!$B$15,IF($E243&lt;'Forecasting sheet'!$B$16,'Forecasting sheet'!$B$16,'Local weather Data'!$E243),$E243),$E243)</f>
        <v>55</v>
      </c>
      <c r="X243" s="4">
        <f>IF($V243-'Forecasting sheet'!$B$7&lt;0,0,IF($W243&gt;'Forecasting sheet'!$B$7,($V243+$W243)/2-'Forecasting sheet'!$B$7,($V243+'Forecasting sheet'!$B$7)/2-'Forecasting sheet'!$B$7))</f>
        <v>26</v>
      </c>
      <c r="Y243" s="2">
        <f t="shared" si="17"/>
        <v>345.7999999999999</v>
      </c>
      <c r="Z243" s="2">
        <f>SUM(X$2:X243)</f>
        <v>4097.5</v>
      </c>
      <c r="AA243" s="2">
        <f>SUM(Y$2:Y243)</f>
        <v>59503.88333333331</v>
      </c>
      <c r="AD243" s="3">
        <f>IF($A243&gt;'Forecasting sheet'!$B$13,IF($A243&lt;'Forecasting sheet'!$B$15,IF($D243+'Forecasting sheet'!$B$9&lt;'Forecasting sheet'!$B$16+'Forecasting sheet'!$B$17,'Forecasting sheet'!$B$16+'Forecasting sheet'!$B$17,'Local weather Data'!$D243+'Forecasting sheet'!$B$9),'Local weather Data'!$D243+'Forecasting sheet'!$B$9),$D243+'Forecasting sheet'!$B$9)</f>
        <v>82</v>
      </c>
      <c r="AE243" s="3">
        <f>IF($A243&gt;'Forecasting sheet'!$B$13,IF($A243&lt;'Forecasting sheet'!$B$15,IF($E243+'Forecasting sheet'!$B$9&lt;'Forecasting sheet'!$B$16,'Forecasting sheet'!$B$16,'Local weather Data'!$E243+'Forecasting sheet'!$B$9),$E243+'Forecasting sheet'!$B$9),$E243+'Forecasting sheet'!$B$9)</f>
        <v>60</v>
      </c>
      <c r="AF243" s="4">
        <f>IF($AD243-'Forecasting sheet'!$B$7&lt;0,0,IF($AE243&gt;'Forecasting sheet'!$B$7,($AD243+$AE243)/2-'Forecasting sheet'!$B$7,($AD243+'Forecasting sheet'!$B$7)/2-'Forecasting sheet'!$B$7))</f>
        <v>31</v>
      </c>
      <c r="AG243" s="2">
        <f t="shared" si="18"/>
        <v>412.29999999999984</v>
      </c>
      <c r="AH243" s="2">
        <f>SUM(AF$2:AF243)</f>
        <v>4731</v>
      </c>
      <c r="AI243" s="2">
        <f>SUM(AG$2:AG243)</f>
        <v>68634.900000000009</v>
      </c>
    </row>
    <row r="244" spans="1:35" x14ac:dyDescent="0.25">
      <c r="A244" s="5">
        <v>41151</v>
      </c>
      <c r="B244">
        <v>243</v>
      </c>
      <c r="C244" s="52">
        <v>13.233333333333334</v>
      </c>
      <c r="D244" s="53">
        <v>77</v>
      </c>
      <c r="E244" s="53">
        <v>54</v>
      </c>
      <c r="F244" s="4">
        <f>IF(D244-'Forecasting sheet'!$B$7&lt;0,0,IF(E244&gt;'Forecasting sheet'!$B$7,(D244+E244)/2-'Forecasting sheet'!$B$7,(D244+'Forecasting sheet'!$B$7)/2-'Forecasting sheet'!$B$7))</f>
        <v>25.5</v>
      </c>
      <c r="G244" s="2">
        <f t="shared" si="21"/>
        <v>337.45000000000005</v>
      </c>
      <c r="H244" s="2">
        <f>SUM(F$2:F244)</f>
        <v>3480</v>
      </c>
      <c r="I244" s="2">
        <f>SUM(G$2:G244)</f>
        <v>50959.224999999999</v>
      </c>
      <c r="K244" s="4">
        <f>IF($D244+'Forecasting sheet'!$B$9-'Forecasting sheet'!$B$7&lt;0,0,IF($E244+'Forecasting sheet'!$B$9&gt;'Forecasting sheet'!$B$7,($D244+'Forecasting sheet'!$B$9+$E244+'Forecasting sheet'!$B$9)/2-'Forecasting sheet'!$B$7,($D244+'Forecasting sheet'!$B$9+'Forecasting sheet'!$B$7)/2-'Forecasting sheet'!$B$7))</f>
        <v>30.5</v>
      </c>
      <c r="L244" s="2">
        <f t="shared" si="19"/>
        <v>403.61666666666667</v>
      </c>
      <c r="M244" s="2">
        <f>SUM(K$2:K244)</f>
        <v>4257</v>
      </c>
      <c r="N244" s="2">
        <f>SUM(L$2:L244)</f>
        <v>62097.674999999996</v>
      </c>
      <c r="P244" s="4">
        <f>IF($D244-'Forecasting sheet'!$B$9-'Forecasting sheet'!$B$7&lt;0,0,IF($E244-'Forecasting sheet'!$B$9&gt;'Forecasting sheet'!$B$7,($D244-'Forecasting sheet'!$B$9+$E244-'Forecasting sheet'!$B$9)/2-'Forecasting sheet'!$B$7,($D244-'Forecasting sheet'!$B$9+'Forecasting sheet'!$B$7)/2-'Forecasting sheet'!$B$7))</f>
        <v>20.5</v>
      </c>
      <c r="Q244" s="2">
        <f t="shared" si="20"/>
        <v>271.28333333333336</v>
      </c>
      <c r="R244" s="2">
        <f>SUM(P$2:P244)</f>
        <v>2772.5</v>
      </c>
      <c r="S244" s="2">
        <f>SUM(Q$2:Q244)</f>
        <v>40713.475000000013</v>
      </c>
      <c r="V244" s="3">
        <f>IF($A244&gt;'Forecasting sheet'!$B$13,IF($A244&lt;'Forecasting sheet'!$B$15,IF($D244&lt;'Forecasting sheet'!$B$16+'Forecasting sheet'!$B$17,'Forecasting sheet'!$B$16+'Forecasting sheet'!$B$17,'Local weather Data'!$D244),'Local weather Data'!$D244),$D244)</f>
        <v>77</v>
      </c>
      <c r="W244" s="3">
        <f>IF($A244&gt;'Forecasting sheet'!$B$13,IF($A244&lt;'Forecasting sheet'!$B$15,IF($E244&lt;'Forecasting sheet'!$B$16,'Forecasting sheet'!$B$16,'Local weather Data'!$E244),$E244),$E244)</f>
        <v>54</v>
      </c>
      <c r="X244" s="4">
        <f>IF($V244-'Forecasting sheet'!$B$7&lt;0,0,IF($W244&gt;'Forecasting sheet'!$B$7,($V244+$W244)/2-'Forecasting sheet'!$B$7,($V244+'Forecasting sheet'!$B$7)/2-'Forecasting sheet'!$B$7))</f>
        <v>25.5</v>
      </c>
      <c r="Y244" s="2">
        <f t="shared" si="17"/>
        <v>337.45000000000005</v>
      </c>
      <c r="Z244" s="2">
        <f>SUM(X$2:X244)</f>
        <v>4123</v>
      </c>
      <c r="AA244" s="2">
        <f>SUM(Y$2:Y244)</f>
        <v>59841.333333333307</v>
      </c>
      <c r="AD244" s="3">
        <f>IF($A244&gt;'Forecasting sheet'!$B$13,IF($A244&lt;'Forecasting sheet'!$B$15,IF($D244+'Forecasting sheet'!$B$9&lt;'Forecasting sheet'!$B$16+'Forecasting sheet'!$B$17,'Forecasting sheet'!$B$16+'Forecasting sheet'!$B$17,'Local weather Data'!$D244+'Forecasting sheet'!$B$9),'Local weather Data'!$D244+'Forecasting sheet'!$B$9),$D244+'Forecasting sheet'!$B$9)</f>
        <v>82</v>
      </c>
      <c r="AE244" s="3">
        <f>IF($A244&gt;'Forecasting sheet'!$B$13,IF($A244&lt;'Forecasting sheet'!$B$15,IF($E244+'Forecasting sheet'!$B$9&lt;'Forecasting sheet'!$B$16,'Forecasting sheet'!$B$16,'Local weather Data'!$E244+'Forecasting sheet'!$B$9),$E244+'Forecasting sheet'!$B$9),$E244+'Forecasting sheet'!$B$9)</f>
        <v>59</v>
      </c>
      <c r="AF244" s="4">
        <f>IF($AD244-'Forecasting sheet'!$B$7&lt;0,0,IF($AE244&gt;'Forecasting sheet'!$B$7,($AD244+$AE244)/2-'Forecasting sheet'!$B$7,($AD244+'Forecasting sheet'!$B$7)/2-'Forecasting sheet'!$B$7))</f>
        <v>30.5</v>
      </c>
      <c r="AG244" s="2">
        <f t="shared" si="18"/>
        <v>403.61666666666667</v>
      </c>
      <c r="AH244" s="2">
        <f>SUM(AF$2:AF244)</f>
        <v>4761.5</v>
      </c>
      <c r="AI244" s="2">
        <f>SUM(AG$2:AG244)</f>
        <v>69038.516666666677</v>
      </c>
    </row>
    <row r="245" spans="1:35" x14ac:dyDescent="0.25">
      <c r="A245" s="5">
        <v>41152</v>
      </c>
      <c r="B245">
        <v>244</v>
      </c>
      <c r="C245" s="52">
        <v>13.183333333333332</v>
      </c>
      <c r="D245" s="53">
        <v>77</v>
      </c>
      <c r="E245" s="53">
        <v>54</v>
      </c>
      <c r="F245" s="4">
        <f>IF(D245-'Forecasting sheet'!$B$7&lt;0,0,IF(E245&gt;'Forecasting sheet'!$B$7,(D245+E245)/2-'Forecasting sheet'!$B$7,(D245+'Forecasting sheet'!$B$7)/2-'Forecasting sheet'!$B$7))</f>
        <v>25.5</v>
      </c>
      <c r="G245" s="2">
        <f t="shared" si="21"/>
        <v>336.17499999999995</v>
      </c>
      <c r="H245" s="2">
        <f>SUM(F$2:F245)</f>
        <v>3505.5</v>
      </c>
      <c r="I245" s="2">
        <f>SUM(G$2:G245)</f>
        <v>51295.4</v>
      </c>
      <c r="K245" s="4">
        <f>IF($D245+'Forecasting sheet'!$B$9-'Forecasting sheet'!$B$7&lt;0,0,IF($E245+'Forecasting sheet'!$B$9&gt;'Forecasting sheet'!$B$7,($D245+'Forecasting sheet'!$B$9+$E245+'Forecasting sheet'!$B$9)/2-'Forecasting sheet'!$B$7,($D245+'Forecasting sheet'!$B$9+'Forecasting sheet'!$B$7)/2-'Forecasting sheet'!$B$7))</f>
        <v>30.5</v>
      </c>
      <c r="L245" s="2">
        <f t="shared" si="19"/>
        <v>402.09166666666664</v>
      </c>
      <c r="M245" s="2">
        <f>SUM(K$2:K245)</f>
        <v>4287.5</v>
      </c>
      <c r="N245" s="2">
        <f>SUM(L$2:L245)</f>
        <v>62499.766666666663</v>
      </c>
      <c r="P245" s="4">
        <f>IF($D245-'Forecasting sheet'!$B$9-'Forecasting sheet'!$B$7&lt;0,0,IF($E245-'Forecasting sheet'!$B$9&gt;'Forecasting sheet'!$B$7,($D245-'Forecasting sheet'!$B$9+$E245-'Forecasting sheet'!$B$9)/2-'Forecasting sheet'!$B$7,($D245-'Forecasting sheet'!$B$9+'Forecasting sheet'!$B$7)/2-'Forecasting sheet'!$B$7))</f>
        <v>20.5</v>
      </c>
      <c r="Q245" s="2">
        <f t="shared" si="20"/>
        <v>270.25833333333333</v>
      </c>
      <c r="R245" s="2">
        <f>SUM(P$2:P245)</f>
        <v>2793</v>
      </c>
      <c r="S245" s="2">
        <f>SUM(Q$2:Q245)</f>
        <v>40983.733333333344</v>
      </c>
      <c r="V245" s="3">
        <f>IF($A245&gt;'Forecasting sheet'!$B$13,IF($A245&lt;'Forecasting sheet'!$B$15,IF($D245&lt;'Forecasting sheet'!$B$16+'Forecasting sheet'!$B$17,'Forecasting sheet'!$B$16+'Forecasting sheet'!$B$17,'Local weather Data'!$D245),'Local weather Data'!$D245),$D245)</f>
        <v>77</v>
      </c>
      <c r="W245" s="3">
        <f>IF($A245&gt;'Forecasting sheet'!$B$13,IF($A245&lt;'Forecasting sheet'!$B$15,IF($E245&lt;'Forecasting sheet'!$B$16,'Forecasting sheet'!$B$16,'Local weather Data'!$E245),$E245),$E245)</f>
        <v>54</v>
      </c>
      <c r="X245" s="4">
        <f>IF($V245-'Forecasting sheet'!$B$7&lt;0,0,IF($W245&gt;'Forecasting sheet'!$B$7,($V245+$W245)/2-'Forecasting sheet'!$B$7,($V245+'Forecasting sheet'!$B$7)/2-'Forecasting sheet'!$B$7))</f>
        <v>25.5</v>
      </c>
      <c r="Y245" s="2">
        <f t="shared" si="17"/>
        <v>336.17499999999995</v>
      </c>
      <c r="Z245" s="2">
        <f>SUM(X$2:X245)</f>
        <v>4148.5</v>
      </c>
      <c r="AA245" s="2">
        <f>SUM(Y$2:Y245)</f>
        <v>60177.50833333331</v>
      </c>
      <c r="AD245" s="3">
        <f>IF($A245&gt;'Forecasting sheet'!$B$13,IF($A245&lt;'Forecasting sheet'!$B$15,IF($D245+'Forecasting sheet'!$B$9&lt;'Forecasting sheet'!$B$16+'Forecasting sheet'!$B$17,'Forecasting sheet'!$B$16+'Forecasting sheet'!$B$17,'Local weather Data'!$D245+'Forecasting sheet'!$B$9),'Local weather Data'!$D245+'Forecasting sheet'!$B$9),$D245+'Forecasting sheet'!$B$9)</f>
        <v>82</v>
      </c>
      <c r="AE245" s="3">
        <f>IF($A245&gt;'Forecasting sheet'!$B$13,IF($A245&lt;'Forecasting sheet'!$B$15,IF($E245+'Forecasting sheet'!$B$9&lt;'Forecasting sheet'!$B$16,'Forecasting sheet'!$B$16,'Local weather Data'!$E245+'Forecasting sheet'!$B$9),$E245+'Forecasting sheet'!$B$9),$E245+'Forecasting sheet'!$B$9)</f>
        <v>59</v>
      </c>
      <c r="AF245" s="4">
        <f>IF($AD245-'Forecasting sheet'!$B$7&lt;0,0,IF($AE245&gt;'Forecasting sheet'!$B$7,($AD245+$AE245)/2-'Forecasting sheet'!$B$7,($AD245+'Forecasting sheet'!$B$7)/2-'Forecasting sheet'!$B$7))</f>
        <v>30.5</v>
      </c>
      <c r="AG245" s="2">
        <f t="shared" si="18"/>
        <v>402.09166666666664</v>
      </c>
      <c r="AH245" s="2">
        <f>SUM(AF$2:AF245)</f>
        <v>4792</v>
      </c>
      <c r="AI245" s="2">
        <f>SUM(AG$2:AG245)</f>
        <v>69440.608333333337</v>
      </c>
    </row>
    <row r="246" spans="1:35" x14ac:dyDescent="0.25">
      <c r="A246" s="5">
        <v>41153</v>
      </c>
      <c r="B246">
        <v>245</v>
      </c>
      <c r="C246" s="52">
        <v>13.149999999999999</v>
      </c>
      <c r="D246" s="53">
        <v>76</v>
      </c>
      <c r="E246" s="53">
        <v>54</v>
      </c>
      <c r="F246" s="4">
        <f>IF(D246-'Forecasting sheet'!$B$7&lt;0,0,IF(E246&gt;'Forecasting sheet'!$B$7,(D246+E246)/2-'Forecasting sheet'!$B$7,(D246+'Forecasting sheet'!$B$7)/2-'Forecasting sheet'!$B$7))</f>
        <v>25</v>
      </c>
      <c r="G246" s="2">
        <f t="shared" si="21"/>
        <v>328.74999999999994</v>
      </c>
      <c r="H246" s="2">
        <f>SUM(F$2:F246)</f>
        <v>3530.5</v>
      </c>
      <c r="I246" s="2">
        <f>SUM(G$2:G246)</f>
        <v>51624.15</v>
      </c>
      <c r="K246" s="4">
        <f>IF($D246+'Forecasting sheet'!$B$9-'Forecasting sheet'!$B$7&lt;0,0,IF($E246+'Forecasting sheet'!$B$9&gt;'Forecasting sheet'!$B$7,($D246+'Forecasting sheet'!$B$9+$E246+'Forecasting sheet'!$B$9)/2-'Forecasting sheet'!$B$7,($D246+'Forecasting sheet'!$B$9+'Forecasting sheet'!$B$7)/2-'Forecasting sheet'!$B$7))</f>
        <v>30</v>
      </c>
      <c r="L246" s="2">
        <f t="shared" si="19"/>
        <v>394.49999999999994</v>
      </c>
      <c r="M246" s="2">
        <f>SUM(K$2:K246)</f>
        <v>4317.5</v>
      </c>
      <c r="N246" s="2">
        <f>SUM(L$2:L246)</f>
        <v>62894.266666666663</v>
      </c>
      <c r="P246" s="4">
        <f>IF($D246-'Forecasting sheet'!$B$9-'Forecasting sheet'!$B$7&lt;0,0,IF($E246-'Forecasting sheet'!$B$9&gt;'Forecasting sheet'!$B$7,($D246-'Forecasting sheet'!$B$9+$E246-'Forecasting sheet'!$B$9)/2-'Forecasting sheet'!$B$7,($D246-'Forecasting sheet'!$B$9+'Forecasting sheet'!$B$7)/2-'Forecasting sheet'!$B$7))</f>
        <v>20</v>
      </c>
      <c r="Q246" s="2">
        <f t="shared" si="20"/>
        <v>263</v>
      </c>
      <c r="R246" s="2">
        <f>SUM(P$2:P246)</f>
        <v>2813</v>
      </c>
      <c r="S246" s="2">
        <f>SUM(Q$2:Q246)</f>
        <v>41246.733333333344</v>
      </c>
      <c r="V246" s="3">
        <f>IF($A246&gt;'Forecasting sheet'!$B$13,IF($A246&lt;'Forecasting sheet'!$B$15,IF($D246&lt;'Forecasting sheet'!$B$16+'Forecasting sheet'!$B$17,'Forecasting sheet'!$B$16+'Forecasting sheet'!$B$17,'Local weather Data'!$D246),'Local weather Data'!$D246),$D246)</f>
        <v>76</v>
      </c>
      <c r="W246" s="3">
        <f>IF($A246&gt;'Forecasting sheet'!$B$13,IF($A246&lt;'Forecasting sheet'!$B$15,IF($E246&lt;'Forecasting sheet'!$B$16,'Forecasting sheet'!$B$16,'Local weather Data'!$E246),$E246),$E246)</f>
        <v>54</v>
      </c>
      <c r="X246" s="4">
        <f>IF($V246-'Forecasting sheet'!$B$7&lt;0,0,IF($W246&gt;'Forecasting sheet'!$B$7,($V246+$W246)/2-'Forecasting sheet'!$B$7,($V246+'Forecasting sheet'!$B$7)/2-'Forecasting sheet'!$B$7))</f>
        <v>25</v>
      </c>
      <c r="Y246" s="2">
        <f t="shared" si="17"/>
        <v>328.74999999999994</v>
      </c>
      <c r="Z246" s="2">
        <f>SUM(X$2:X246)</f>
        <v>4173.5</v>
      </c>
      <c r="AA246" s="2">
        <f>SUM(Y$2:Y246)</f>
        <v>60506.25833333331</v>
      </c>
      <c r="AD246" s="3">
        <f>IF($A246&gt;'Forecasting sheet'!$B$13,IF($A246&lt;'Forecasting sheet'!$B$15,IF($D246+'Forecasting sheet'!$B$9&lt;'Forecasting sheet'!$B$16+'Forecasting sheet'!$B$17,'Forecasting sheet'!$B$16+'Forecasting sheet'!$B$17,'Local weather Data'!$D246+'Forecasting sheet'!$B$9),'Local weather Data'!$D246+'Forecasting sheet'!$B$9),$D246+'Forecasting sheet'!$B$9)</f>
        <v>81</v>
      </c>
      <c r="AE246" s="3">
        <f>IF($A246&gt;'Forecasting sheet'!$B$13,IF($A246&lt;'Forecasting sheet'!$B$15,IF($E246+'Forecasting sheet'!$B$9&lt;'Forecasting sheet'!$B$16,'Forecasting sheet'!$B$16,'Local weather Data'!$E246+'Forecasting sheet'!$B$9),$E246+'Forecasting sheet'!$B$9),$E246+'Forecasting sheet'!$B$9)</f>
        <v>59</v>
      </c>
      <c r="AF246" s="4">
        <f>IF($AD246-'Forecasting sheet'!$B$7&lt;0,0,IF($AE246&gt;'Forecasting sheet'!$B$7,($AD246+$AE246)/2-'Forecasting sheet'!$B$7,($AD246+'Forecasting sheet'!$B$7)/2-'Forecasting sheet'!$B$7))</f>
        <v>30</v>
      </c>
      <c r="AG246" s="2">
        <f t="shared" si="18"/>
        <v>394.49999999999994</v>
      </c>
      <c r="AH246" s="2">
        <f>SUM(AF$2:AF246)</f>
        <v>4822</v>
      </c>
      <c r="AI246" s="2">
        <f>SUM(AG$2:AG246)</f>
        <v>69835.108333333337</v>
      </c>
    </row>
    <row r="247" spans="1:35" x14ac:dyDescent="0.25">
      <c r="A247" s="5">
        <v>41154</v>
      </c>
      <c r="B247">
        <v>246</v>
      </c>
      <c r="C247" s="52">
        <v>13.100000000000001</v>
      </c>
      <c r="D247" s="53">
        <v>76</v>
      </c>
      <c r="E247" s="53">
        <v>54</v>
      </c>
      <c r="F247" s="4">
        <f>IF(D247-'Forecasting sheet'!$B$7&lt;0,0,IF(E247&gt;'Forecasting sheet'!$B$7,(D247+E247)/2-'Forecasting sheet'!$B$7,(D247+'Forecasting sheet'!$B$7)/2-'Forecasting sheet'!$B$7))</f>
        <v>25</v>
      </c>
      <c r="G247" s="2">
        <f t="shared" si="21"/>
        <v>327.50000000000006</v>
      </c>
      <c r="H247" s="2">
        <f>SUM(F$2:F247)</f>
        <v>3555.5</v>
      </c>
      <c r="I247" s="2">
        <f>SUM(G$2:G247)</f>
        <v>51951.65</v>
      </c>
      <c r="K247" s="4">
        <f>IF($D247+'Forecasting sheet'!$B$9-'Forecasting sheet'!$B$7&lt;0,0,IF($E247+'Forecasting sheet'!$B$9&gt;'Forecasting sheet'!$B$7,($D247+'Forecasting sheet'!$B$9+$E247+'Forecasting sheet'!$B$9)/2-'Forecasting sheet'!$B$7,($D247+'Forecasting sheet'!$B$9+'Forecasting sheet'!$B$7)/2-'Forecasting sheet'!$B$7))</f>
        <v>30</v>
      </c>
      <c r="L247" s="2">
        <f t="shared" si="19"/>
        <v>393.00000000000006</v>
      </c>
      <c r="M247" s="2">
        <f>SUM(K$2:K247)</f>
        <v>4347.5</v>
      </c>
      <c r="N247" s="2">
        <f>SUM(L$2:L247)</f>
        <v>63287.266666666663</v>
      </c>
      <c r="P247" s="4">
        <f>IF($D247-'Forecasting sheet'!$B$9-'Forecasting sheet'!$B$7&lt;0,0,IF($E247-'Forecasting sheet'!$B$9&gt;'Forecasting sheet'!$B$7,($D247-'Forecasting sheet'!$B$9+$E247-'Forecasting sheet'!$B$9)/2-'Forecasting sheet'!$B$7,($D247-'Forecasting sheet'!$B$9+'Forecasting sheet'!$B$7)/2-'Forecasting sheet'!$B$7))</f>
        <v>20</v>
      </c>
      <c r="Q247" s="2">
        <f t="shared" si="20"/>
        <v>262</v>
      </c>
      <c r="R247" s="2">
        <f>SUM(P$2:P247)</f>
        <v>2833</v>
      </c>
      <c r="S247" s="2">
        <f>SUM(Q$2:Q247)</f>
        <v>41508.733333333344</v>
      </c>
      <c r="V247" s="3">
        <f>IF($A247&gt;'Forecasting sheet'!$B$13,IF($A247&lt;'Forecasting sheet'!$B$15,IF($D247&lt;'Forecasting sheet'!$B$16+'Forecasting sheet'!$B$17,'Forecasting sheet'!$B$16+'Forecasting sheet'!$B$17,'Local weather Data'!$D247),'Local weather Data'!$D247),$D247)</f>
        <v>76</v>
      </c>
      <c r="W247" s="3">
        <f>IF($A247&gt;'Forecasting sheet'!$B$13,IF($A247&lt;'Forecasting sheet'!$B$15,IF($E247&lt;'Forecasting sheet'!$B$16,'Forecasting sheet'!$B$16,'Local weather Data'!$E247),$E247),$E247)</f>
        <v>54</v>
      </c>
      <c r="X247" s="4">
        <f>IF($V247-'Forecasting sheet'!$B$7&lt;0,0,IF($W247&gt;'Forecasting sheet'!$B$7,($V247+$W247)/2-'Forecasting sheet'!$B$7,($V247+'Forecasting sheet'!$B$7)/2-'Forecasting sheet'!$B$7))</f>
        <v>25</v>
      </c>
      <c r="Y247" s="2">
        <f t="shared" si="17"/>
        <v>327.50000000000006</v>
      </c>
      <c r="Z247" s="2">
        <f>SUM(X$2:X247)</f>
        <v>4198.5</v>
      </c>
      <c r="AA247" s="2">
        <f>SUM(Y$2:Y247)</f>
        <v>60833.75833333331</v>
      </c>
      <c r="AD247" s="3">
        <f>IF($A247&gt;'Forecasting sheet'!$B$13,IF($A247&lt;'Forecasting sheet'!$B$15,IF($D247+'Forecasting sheet'!$B$9&lt;'Forecasting sheet'!$B$16+'Forecasting sheet'!$B$17,'Forecasting sheet'!$B$16+'Forecasting sheet'!$B$17,'Local weather Data'!$D247+'Forecasting sheet'!$B$9),'Local weather Data'!$D247+'Forecasting sheet'!$B$9),$D247+'Forecasting sheet'!$B$9)</f>
        <v>81</v>
      </c>
      <c r="AE247" s="3">
        <f>IF($A247&gt;'Forecasting sheet'!$B$13,IF($A247&lt;'Forecasting sheet'!$B$15,IF($E247+'Forecasting sheet'!$B$9&lt;'Forecasting sheet'!$B$16,'Forecasting sheet'!$B$16,'Local weather Data'!$E247+'Forecasting sheet'!$B$9),$E247+'Forecasting sheet'!$B$9),$E247+'Forecasting sheet'!$B$9)</f>
        <v>59</v>
      </c>
      <c r="AF247" s="4">
        <f>IF($AD247-'Forecasting sheet'!$B$7&lt;0,0,IF($AE247&gt;'Forecasting sheet'!$B$7,($AD247+$AE247)/2-'Forecasting sheet'!$B$7,($AD247+'Forecasting sheet'!$B$7)/2-'Forecasting sheet'!$B$7))</f>
        <v>30</v>
      </c>
      <c r="AG247" s="2">
        <f t="shared" si="18"/>
        <v>393.00000000000006</v>
      </c>
      <c r="AH247" s="2">
        <f>SUM(AF$2:AF247)</f>
        <v>4852</v>
      </c>
      <c r="AI247" s="2">
        <f>SUM(AG$2:AG247)</f>
        <v>70228.108333333337</v>
      </c>
    </row>
    <row r="248" spans="1:35" x14ac:dyDescent="0.25">
      <c r="A248" s="5">
        <v>41155</v>
      </c>
      <c r="B248">
        <v>247</v>
      </c>
      <c r="C248" s="52">
        <v>13.049999999999999</v>
      </c>
      <c r="D248" s="53">
        <v>76</v>
      </c>
      <c r="E248" s="53">
        <v>53</v>
      </c>
      <c r="F248" s="4">
        <f>IF(D248-'Forecasting sheet'!$B$7&lt;0,0,IF(E248&gt;'Forecasting sheet'!$B$7,(D248+E248)/2-'Forecasting sheet'!$B$7,(D248+'Forecasting sheet'!$B$7)/2-'Forecasting sheet'!$B$7))</f>
        <v>24.5</v>
      </c>
      <c r="G248" s="2">
        <f t="shared" si="21"/>
        <v>319.72499999999997</v>
      </c>
      <c r="H248" s="2">
        <f>SUM(F$2:F248)</f>
        <v>3580</v>
      </c>
      <c r="I248" s="2">
        <f>SUM(G$2:G248)</f>
        <v>52271.375</v>
      </c>
      <c r="K248" s="4">
        <f>IF($D248+'Forecasting sheet'!$B$9-'Forecasting sheet'!$B$7&lt;0,0,IF($E248+'Forecasting sheet'!$B$9&gt;'Forecasting sheet'!$B$7,($D248+'Forecasting sheet'!$B$9+$E248+'Forecasting sheet'!$B$9)/2-'Forecasting sheet'!$B$7,($D248+'Forecasting sheet'!$B$9+'Forecasting sheet'!$B$7)/2-'Forecasting sheet'!$B$7))</f>
        <v>29.5</v>
      </c>
      <c r="L248" s="2">
        <f t="shared" si="19"/>
        <v>384.97499999999997</v>
      </c>
      <c r="M248" s="2">
        <f>SUM(K$2:K248)</f>
        <v>4377</v>
      </c>
      <c r="N248" s="2">
        <f>SUM(L$2:L248)</f>
        <v>63672.241666666661</v>
      </c>
      <c r="P248" s="4">
        <f>IF($D248-'Forecasting sheet'!$B$9-'Forecasting sheet'!$B$7&lt;0,0,IF($E248-'Forecasting sheet'!$B$9&gt;'Forecasting sheet'!$B$7,($D248-'Forecasting sheet'!$B$9+$E248-'Forecasting sheet'!$B$9)/2-'Forecasting sheet'!$B$7,($D248-'Forecasting sheet'!$B$9+'Forecasting sheet'!$B$7)/2-'Forecasting sheet'!$B$7))</f>
        <v>19.5</v>
      </c>
      <c r="Q248" s="2">
        <f t="shared" si="20"/>
        <v>254.47499999999997</v>
      </c>
      <c r="R248" s="2">
        <f>SUM(P$2:P248)</f>
        <v>2852.5</v>
      </c>
      <c r="S248" s="2">
        <f>SUM(Q$2:Q248)</f>
        <v>41763.208333333343</v>
      </c>
      <c r="V248" s="3">
        <f>IF($A248&gt;'Forecasting sheet'!$B$13,IF($A248&lt;'Forecasting sheet'!$B$15,IF($D248&lt;'Forecasting sheet'!$B$16+'Forecasting sheet'!$B$17,'Forecasting sheet'!$B$16+'Forecasting sheet'!$B$17,'Local weather Data'!$D248),'Local weather Data'!$D248),$D248)</f>
        <v>76</v>
      </c>
      <c r="W248" s="3">
        <f>IF($A248&gt;'Forecasting sheet'!$B$13,IF($A248&lt;'Forecasting sheet'!$B$15,IF($E248&lt;'Forecasting sheet'!$B$16,'Forecasting sheet'!$B$16,'Local weather Data'!$E248),$E248),$E248)</f>
        <v>53</v>
      </c>
      <c r="X248" s="4">
        <f>IF($V248-'Forecasting sheet'!$B$7&lt;0,0,IF($W248&gt;'Forecasting sheet'!$B$7,($V248+$W248)/2-'Forecasting sheet'!$B$7,($V248+'Forecasting sheet'!$B$7)/2-'Forecasting sheet'!$B$7))</f>
        <v>24.5</v>
      </c>
      <c r="Y248" s="2">
        <f t="shared" si="17"/>
        <v>319.72499999999997</v>
      </c>
      <c r="Z248" s="2">
        <f>SUM(X$2:X248)</f>
        <v>4223</v>
      </c>
      <c r="AA248" s="2">
        <f>SUM(Y$2:Y248)</f>
        <v>61153.483333333308</v>
      </c>
      <c r="AD248" s="3">
        <f>IF($A248&gt;'Forecasting sheet'!$B$13,IF($A248&lt;'Forecasting sheet'!$B$15,IF($D248+'Forecasting sheet'!$B$9&lt;'Forecasting sheet'!$B$16+'Forecasting sheet'!$B$17,'Forecasting sheet'!$B$16+'Forecasting sheet'!$B$17,'Local weather Data'!$D248+'Forecasting sheet'!$B$9),'Local weather Data'!$D248+'Forecasting sheet'!$B$9),$D248+'Forecasting sheet'!$B$9)</f>
        <v>81</v>
      </c>
      <c r="AE248" s="3">
        <f>IF($A248&gt;'Forecasting sheet'!$B$13,IF($A248&lt;'Forecasting sheet'!$B$15,IF($E248+'Forecasting sheet'!$B$9&lt;'Forecasting sheet'!$B$16,'Forecasting sheet'!$B$16,'Local weather Data'!$E248+'Forecasting sheet'!$B$9),$E248+'Forecasting sheet'!$B$9),$E248+'Forecasting sheet'!$B$9)</f>
        <v>58</v>
      </c>
      <c r="AF248" s="4">
        <f>IF($AD248-'Forecasting sheet'!$B$7&lt;0,0,IF($AE248&gt;'Forecasting sheet'!$B$7,($AD248+$AE248)/2-'Forecasting sheet'!$B$7,($AD248+'Forecasting sheet'!$B$7)/2-'Forecasting sheet'!$B$7))</f>
        <v>29.5</v>
      </c>
      <c r="AG248" s="2">
        <f t="shared" si="18"/>
        <v>384.97499999999997</v>
      </c>
      <c r="AH248" s="2">
        <f>SUM(AF$2:AF248)</f>
        <v>4881.5</v>
      </c>
      <c r="AI248" s="2">
        <f>SUM(AG$2:AG248)</f>
        <v>70613.083333333343</v>
      </c>
    </row>
    <row r="249" spans="1:35" x14ac:dyDescent="0.25">
      <c r="A249" s="5">
        <v>41156</v>
      </c>
      <c r="B249">
        <v>248</v>
      </c>
      <c r="C249" s="52">
        <v>13.000000000000002</v>
      </c>
      <c r="D249" s="53">
        <v>75</v>
      </c>
      <c r="E249" s="53">
        <v>53</v>
      </c>
      <c r="F249" s="4">
        <f>IF(D249-'Forecasting sheet'!$B$7&lt;0,0,IF(E249&gt;'Forecasting sheet'!$B$7,(D249+E249)/2-'Forecasting sheet'!$B$7,(D249+'Forecasting sheet'!$B$7)/2-'Forecasting sheet'!$B$7))</f>
        <v>24</v>
      </c>
      <c r="G249" s="2">
        <f t="shared" si="21"/>
        <v>312.00000000000006</v>
      </c>
      <c r="H249" s="2">
        <f>SUM(F$2:F249)</f>
        <v>3604</v>
      </c>
      <c r="I249" s="2">
        <f>SUM(G$2:G249)</f>
        <v>52583.375</v>
      </c>
      <c r="K249" s="4">
        <f>IF($D249+'Forecasting sheet'!$B$9-'Forecasting sheet'!$B$7&lt;0,0,IF($E249+'Forecasting sheet'!$B$9&gt;'Forecasting sheet'!$B$7,($D249+'Forecasting sheet'!$B$9+$E249+'Forecasting sheet'!$B$9)/2-'Forecasting sheet'!$B$7,($D249+'Forecasting sheet'!$B$9+'Forecasting sheet'!$B$7)/2-'Forecasting sheet'!$B$7))</f>
        <v>29</v>
      </c>
      <c r="L249" s="2">
        <f t="shared" si="19"/>
        <v>377.00000000000006</v>
      </c>
      <c r="M249" s="2">
        <f>SUM(K$2:K249)</f>
        <v>4406</v>
      </c>
      <c r="N249" s="2">
        <f>SUM(L$2:L249)</f>
        <v>64049.241666666661</v>
      </c>
      <c r="P249" s="4">
        <f>IF($D249-'Forecasting sheet'!$B$9-'Forecasting sheet'!$B$7&lt;0,0,IF($E249-'Forecasting sheet'!$B$9&gt;'Forecasting sheet'!$B$7,($D249-'Forecasting sheet'!$B$9+$E249-'Forecasting sheet'!$B$9)/2-'Forecasting sheet'!$B$7,($D249-'Forecasting sheet'!$B$9+'Forecasting sheet'!$B$7)/2-'Forecasting sheet'!$B$7))</f>
        <v>19</v>
      </c>
      <c r="Q249" s="2">
        <f t="shared" si="20"/>
        <v>247.00000000000003</v>
      </c>
      <c r="R249" s="2">
        <f>SUM(P$2:P249)</f>
        <v>2871.5</v>
      </c>
      <c r="S249" s="2">
        <f>SUM(Q$2:Q249)</f>
        <v>42010.208333333343</v>
      </c>
      <c r="V249" s="3">
        <f>IF($A249&gt;'Forecasting sheet'!$B$13,IF($A249&lt;'Forecasting sheet'!$B$15,IF($D249&lt;'Forecasting sheet'!$B$16+'Forecasting sheet'!$B$17,'Forecasting sheet'!$B$16+'Forecasting sheet'!$B$17,'Local weather Data'!$D249),'Local weather Data'!$D249),$D249)</f>
        <v>75</v>
      </c>
      <c r="W249" s="3">
        <f>IF($A249&gt;'Forecasting sheet'!$B$13,IF($A249&lt;'Forecasting sheet'!$B$15,IF($E249&lt;'Forecasting sheet'!$B$16,'Forecasting sheet'!$B$16,'Local weather Data'!$E249),$E249),$E249)</f>
        <v>53</v>
      </c>
      <c r="X249" s="4">
        <f>IF($V249-'Forecasting sheet'!$B$7&lt;0,0,IF($W249&gt;'Forecasting sheet'!$B$7,($V249+$W249)/2-'Forecasting sheet'!$B$7,($V249+'Forecasting sheet'!$B$7)/2-'Forecasting sheet'!$B$7))</f>
        <v>24</v>
      </c>
      <c r="Y249" s="2">
        <f t="shared" si="17"/>
        <v>312.00000000000006</v>
      </c>
      <c r="Z249" s="2">
        <f>SUM(X$2:X249)</f>
        <v>4247</v>
      </c>
      <c r="AA249" s="2">
        <f>SUM(Y$2:Y249)</f>
        <v>61465.483333333308</v>
      </c>
      <c r="AD249" s="3">
        <f>IF($A249&gt;'Forecasting sheet'!$B$13,IF($A249&lt;'Forecasting sheet'!$B$15,IF($D249+'Forecasting sheet'!$B$9&lt;'Forecasting sheet'!$B$16+'Forecasting sheet'!$B$17,'Forecasting sheet'!$B$16+'Forecasting sheet'!$B$17,'Local weather Data'!$D249+'Forecasting sheet'!$B$9),'Local weather Data'!$D249+'Forecasting sheet'!$B$9),$D249+'Forecasting sheet'!$B$9)</f>
        <v>80</v>
      </c>
      <c r="AE249" s="3">
        <f>IF($A249&gt;'Forecasting sheet'!$B$13,IF($A249&lt;'Forecasting sheet'!$B$15,IF($E249+'Forecasting sheet'!$B$9&lt;'Forecasting sheet'!$B$16,'Forecasting sheet'!$B$16,'Local weather Data'!$E249+'Forecasting sheet'!$B$9),$E249+'Forecasting sheet'!$B$9),$E249+'Forecasting sheet'!$B$9)</f>
        <v>58</v>
      </c>
      <c r="AF249" s="4">
        <f>IF($AD249-'Forecasting sheet'!$B$7&lt;0,0,IF($AE249&gt;'Forecasting sheet'!$B$7,($AD249+$AE249)/2-'Forecasting sheet'!$B$7,($AD249+'Forecasting sheet'!$B$7)/2-'Forecasting sheet'!$B$7))</f>
        <v>29</v>
      </c>
      <c r="AG249" s="2">
        <f t="shared" si="18"/>
        <v>377.00000000000006</v>
      </c>
      <c r="AH249" s="2">
        <f>SUM(AF$2:AF249)</f>
        <v>4910.5</v>
      </c>
      <c r="AI249" s="2">
        <f>SUM(AG$2:AG249)</f>
        <v>70990.083333333343</v>
      </c>
    </row>
    <row r="250" spans="1:35" x14ac:dyDescent="0.25">
      <c r="A250" s="5">
        <v>41157</v>
      </c>
      <c r="B250">
        <v>249</v>
      </c>
      <c r="C250" s="52">
        <v>12.95</v>
      </c>
      <c r="D250" s="53">
        <v>75</v>
      </c>
      <c r="E250" s="53">
        <v>53</v>
      </c>
      <c r="F250" s="4">
        <f>IF(D250-'Forecasting sheet'!$B$7&lt;0,0,IF(E250&gt;'Forecasting sheet'!$B$7,(D250+E250)/2-'Forecasting sheet'!$B$7,(D250+'Forecasting sheet'!$B$7)/2-'Forecasting sheet'!$B$7))</f>
        <v>24</v>
      </c>
      <c r="G250" s="2">
        <f t="shared" si="21"/>
        <v>310.79999999999995</v>
      </c>
      <c r="H250" s="2">
        <f>SUM(F$2:F250)</f>
        <v>3628</v>
      </c>
      <c r="I250" s="2">
        <f>SUM(G$2:G250)</f>
        <v>52894.175000000003</v>
      </c>
      <c r="K250" s="4">
        <f>IF($D250+'Forecasting sheet'!$B$9-'Forecasting sheet'!$B$7&lt;0,0,IF($E250+'Forecasting sheet'!$B$9&gt;'Forecasting sheet'!$B$7,($D250+'Forecasting sheet'!$B$9+$E250+'Forecasting sheet'!$B$9)/2-'Forecasting sheet'!$B$7,($D250+'Forecasting sheet'!$B$9+'Forecasting sheet'!$B$7)/2-'Forecasting sheet'!$B$7))</f>
        <v>29</v>
      </c>
      <c r="L250" s="2">
        <f t="shared" si="19"/>
        <v>375.54999999999995</v>
      </c>
      <c r="M250" s="2">
        <f>SUM(K$2:K250)</f>
        <v>4435</v>
      </c>
      <c r="N250" s="2">
        <f>SUM(L$2:L250)</f>
        <v>64424.791666666664</v>
      </c>
      <c r="P250" s="4">
        <f>IF($D250-'Forecasting sheet'!$B$9-'Forecasting sheet'!$B$7&lt;0,0,IF($E250-'Forecasting sheet'!$B$9&gt;'Forecasting sheet'!$B$7,($D250-'Forecasting sheet'!$B$9+$E250-'Forecasting sheet'!$B$9)/2-'Forecasting sheet'!$B$7,($D250-'Forecasting sheet'!$B$9+'Forecasting sheet'!$B$7)/2-'Forecasting sheet'!$B$7))</f>
        <v>19</v>
      </c>
      <c r="Q250" s="2">
        <f t="shared" si="20"/>
        <v>246.04999999999998</v>
      </c>
      <c r="R250" s="2">
        <f>SUM(P$2:P250)</f>
        <v>2890.5</v>
      </c>
      <c r="S250" s="2">
        <f>SUM(Q$2:Q250)</f>
        <v>42256.258333333346</v>
      </c>
      <c r="V250" s="3">
        <f>IF($A250&gt;'Forecasting sheet'!$B$13,IF($A250&lt;'Forecasting sheet'!$B$15,IF($D250&lt;'Forecasting sheet'!$B$16+'Forecasting sheet'!$B$17,'Forecasting sheet'!$B$16+'Forecasting sheet'!$B$17,'Local weather Data'!$D250),'Local weather Data'!$D250),$D250)</f>
        <v>75</v>
      </c>
      <c r="W250" s="3">
        <f>IF($A250&gt;'Forecasting sheet'!$B$13,IF($A250&lt;'Forecasting sheet'!$B$15,IF($E250&lt;'Forecasting sheet'!$B$16,'Forecasting sheet'!$B$16,'Local weather Data'!$E250),$E250),$E250)</f>
        <v>53</v>
      </c>
      <c r="X250" s="4">
        <f>IF($V250-'Forecasting sheet'!$B$7&lt;0,0,IF($W250&gt;'Forecasting sheet'!$B$7,($V250+$W250)/2-'Forecasting sheet'!$B$7,($V250+'Forecasting sheet'!$B$7)/2-'Forecasting sheet'!$B$7))</f>
        <v>24</v>
      </c>
      <c r="Y250" s="2">
        <f t="shared" si="17"/>
        <v>310.79999999999995</v>
      </c>
      <c r="Z250" s="2">
        <f>SUM(X$2:X250)</f>
        <v>4271</v>
      </c>
      <c r="AA250" s="2">
        <f>SUM(Y$2:Y250)</f>
        <v>61776.283333333311</v>
      </c>
      <c r="AD250" s="3">
        <f>IF($A250&gt;'Forecasting sheet'!$B$13,IF($A250&lt;'Forecasting sheet'!$B$15,IF($D250+'Forecasting sheet'!$B$9&lt;'Forecasting sheet'!$B$16+'Forecasting sheet'!$B$17,'Forecasting sheet'!$B$16+'Forecasting sheet'!$B$17,'Local weather Data'!$D250+'Forecasting sheet'!$B$9),'Local weather Data'!$D250+'Forecasting sheet'!$B$9),$D250+'Forecasting sheet'!$B$9)</f>
        <v>80</v>
      </c>
      <c r="AE250" s="3">
        <f>IF($A250&gt;'Forecasting sheet'!$B$13,IF($A250&lt;'Forecasting sheet'!$B$15,IF($E250+'Forecasting sheet'!$B$9&lt;'Forecasting sheet'!$B$16,'Forecasting sheet'!$B$16,'Local weather Data'!$E250+'Forecasting sheet'!$B$9),$E250+'Forecasting sheet'!$B$9),$E250+'Forecasting sheet'!$B$9)</f>
        <v>58</v>
      </c>
      <c r="AF250" s="4">
        <f>IF($AD250-'Forecasting sheet'!$B$7&lt;0,0,IF($AE250&gt;'Forecasting sheet'!$B$7,($AD250+$AE250)/2-'Forecasting sheet'!$B$7,($AD250+'Forecasting sheet'!$B$7)/2-'Forecasting sheet'!$B$7))</f>
        <v>29</v>
      </c>
      <c r="AG250" s="2">
        <f t="shared" si="18"/>
        <v>375.54999999999995</v>
      </c>
      <c r="AH250" s="2">
        <f>SUM(AF$2:AF250)</f>
        <v>4939.5</v>
      </c>
      <c r="AI250" s="2">
        <f>SUM(AG$2:AG250)</f>
        <v>71365.633333333346</v>
      </c>
    </row>
    <row r="251" spans="1:35" x14ac:dyDescent="0.25">
      <c r="A251" s="5">
        <v>41158</v>
      </c>
      <c r="B251">
        <v>250</v>
      </c>
      <c r="C251" s="52">
        <v>12.916666666666666</v>
      </c>
      <c r="D251" s="53">
        <v>75</v>
      </c>
      <c r="E251" s="53">
        <v>53</v>
      </c>
      <c r="F251" s="4">
        <f>IF(D251-'Forecasting sheet'!$B$7&lt;0,0,IF(E251&gt;'Forecasting sheet'!$B$7,(D251+E251)/2-'Forecasting sheet'!$B$7,(D251+'Forecasting sheet'!$B$7)/2-'Forecasting sheet'!$B$7))</f>
        <v>24</v>
      </c>
      <c r="G251" s="2">
        <f t="shared" si="21"/>
        <v>310</v>
      </c>
      <c r="H251" s="2">
        <f>SUM(F$2:F251)</f>
        <v>3652</v>
      </c>
      <c r="I251" s="2">
        <f>SUM(G$2:G251)</f>
        <v>53204.175000000003</v>
      </c>
      <c r="K251" s="4">
        <f>IF($D251+'Forecasting sheet'!$B$9-'Forecasting sheet'!$B$7&lt;0,0,IF($E251+'Forecasting sheet'!$B$9&gt;'Forecasting sheet'!$B$7,($D251+'Forecasting sheet'!$B$9+$E251+'Forecasting sheet'!$B$9)/2-'Forecasting sheet'!$B$7,($D251+'Forecasting sheet'!$B$9+'Forecasting sheet'!$B$7)/2-'Forecasting sheet'!$B$7))</f>
        <v>29</v>
      </c>
      <c r="L251" s="2">
        <f t="shared" si="19"/>
        <v>374.58333333333331</v>
      </c>
      <c r="M251" s="2">
        <f>SUM(K$2:K251)</f>
        <v>4464</v>
      </c>
      <c r="N251" s="2">
        <f>SUM(L$2:L251)</f>
        <v>64799.375</v>
      </c>
      <c r="P251" s="4">
        <f>IF($D251-'Forecasting sheet'!$B$9-'Forecasting sheet'!$B$7&lt;0,0,IF($E251-'Forecasting sheet'!$B$9&gt;'Forecasting sheet'!$B$7,($D251-'Forecasting sheet'!$B$9+$E251-'Forecasting sheet'!$B$9)/2-'Forecasting sheet'!$B$7,($D251-'Forecasting sheet'!$B$9+'Forecasting sheet'!$B$7)/2-'Forecasting sheet'!$B$7))</f>
        <v>19</v>
      </c>
      <c r="Q251" s="2">
        <f t="shared" si="20"/>
        <v>245.41666666666666</v>
      </c>
      <c r="R251" s="2">
        <f>SUM(P$2:P251)</f>
        <v>2909.5</v>
      </c>
      <c r="S251" s="2">
        <f>SUM(Q$2:Q251)</f>
        <v>42501.67500000001</v>
      </c>
      <c r="V251" s="3">
        <f>IF($A251&gt;'Forecasting sheet'!$B$13,IF($A251&lt;'Forecasting sheet'!$B$15,IF($D251&lt;'Forecasting sheet'!$B$16+'Forecasting sheet'!$B$17,'Forecasting sheet'!$B$16+'Forecasting sheet'!$B$17,'Local weather Data'!$D251),'Local weather Data'!$D251),$D251)</f>
        <v>75</v>
      </c>
      <c r="W251" s="3">
        <f>IF($A251&gt;'Forecasting sheet'!$B$13,IF($A251&lt;'Forecasting sheet'!$B$15,IF($E251&lt;'Forecasting sheet'!$B$16,'Forecasting sheet'!$B$16,'Local weather Data'!$E251),$E251),$E251)</f>
        <v>53</v>
      </c>
      <c r="X251" s="4">
        <f>IF($V251-'Forecasting sheet'!$B$7&lt;0,0,IF($W251&gt;'Forecasting sheet'!$B$7,($V251+$W251)/2-'Forecasting sheet'!$B$7,($V251+'Forecasting sheet'!$B$7)/2-'Forecasting sheet'!$B$7))</f>
        <v>24</v>
      </c>
      <c r="Y251" s="2">
        <f t="shared" si="17"/>
        <v>310</v>
      </c>
      <c r="Z251" s="2">
        <f>SUM(X$2:X251)</f>
        <v>4295</v>
      </c>
      <c r="AA251" s="2">
        <f>SUM(Y$2:Y251)</f>
        <v>62086.283333333311</v>
      </c>
      <c r="AD251" s="3">
        <f>IF($A251&gt;'Forecasting sheet'!$B$13,IF($A251&lt;'Forecasting sheet'!$B$15,IF($D251+'Forecasting sheet'!$B$9&lt;'Forecasting sheet'!$B$16+'Forecasting sheet'!$B$17,'Forecasting sheet'!$B$16+'Forecasting sheet'!$B$17,'Local weather Data'!$D251+'Forecasting sheet'!$B$9),'Local weather Data'!$D251+'Forecasting sheet'!$B$9),$D251+'Forecasting sheet'!$B$9)</f>
        <v>80</v>
      </c>
      <c r="AE251" s="3">
        <f>IF($A251&gt;'Forecasting sheet'!$B$13,IF($A251&lt;'Forecasting sheet'!$B$15,IF($E251+'Forecasting sheet'!$B$9&lt;'Forecasting sheet'!$B$16,'Forecasting sheet'!$B$16,'Local weather Data'!$E251+'Forecasting sheet'!$B$9),$E251+'Forecasting sheet'!$B$9),$E251+'Forecasting sheet'!$B$9)</f>
        <v>58</v>
      </c>
      <c r="AF251" s="4">
        <f>IF($AD251-'Forecasting sheet'!$B$7&lt;0,0,IF($AE251&gt;'Forecasting sheet'!$B$7,($AD251+$AE251)/2-'Forecasting sheet'!$B$7,($AD251+'Forecasting sheet'!$B$7)/2-'Forecasting sheet'!$B$7))</f>
        <v>29</v>
      </c>
      <c r="AG251" s="2">
        <f t="shared" si="18"/>
        <v>374.58333333333331</v>
      </c>
      <c r="AH251" s="2">
        <f>SUM(AF$2:AF251)</f>
        <v>4968.5</v>
      </c>
      <c r="AI251" s="2">
        <f>SUM(AG$2:AG251)</f>
        <v>71740.216666666674</v>
      </c>
    </row>
    <row r="252" spans="1:35" x14ac:dyDescent="0.25">
      <c r="A252" s="5">
        <v>41159</v>
      </c>
      <c r="B252">
        <v>251</v>
      </c>
      <c r="C252" s="52">
        <v>12.866666666666664</v>
      </c>
      <c r="D252" s="53">
        <v>74</v>
      </c>
      <c r="E252" s="53">
        <v>52</v>
      </c>
      <c r="F252" s="4">
        <f>IF(D252-'Forecasting sheet'!$B$7&lt;0,0,IF(E252&gt;'Forecasting sheet'!$B$7,(D252+E252)/2-'Forecasting sheet'!$B$7,(D252+'Forecasting sheet'!$B$7)/2-'Forecasting sheet'!$B$7))</f>
        <v>23</v>
      </c>
      <c r="G252" s="2">
        <f t="shared" si="21"/>
        <v>295.93333333333328</v>
      </c>
      <c r="H252" s="2">
        <f>SUM(F$2:F252)</f>
        <v>3675</v>
      </c>
      <c r="I252" s="2">
        <f>SUM(G$2:G252)</f>
        <v>53500.108333333337</v>
      </c>
      <c r="K252" s="4">
        <f>IF($D252+'Forecasting sheet'!$B$9-'Forecasting sheet'!$B$7&lt;0,0,IF($E252+'Forecasting sheet'!$B$9&gt;'Forecasting sheet'!$B$7,($D252+'Forecasting sheet'!$B$9+$E252+'Forecasting sheet'!$B$9)/2-'Forecasting sheet'!$B$7,($D252+'Forecasting sheet'!$B$9+'Forecasting sheet'!$B$7)/2-'Forecasting sheet'!$B$7))</f>
        <v>28</v>
      </c>
      <c r="L252" s="2">
        <f t="shared" si="19"/>
        <v>360.26666666666659</v>
      </c>
      <c r="M252" s="2">
        <f>SUM(K$2:K252)</f>
        <v>4492</v>
      </c>
      <c r="N252" s="2">
        <f>SUM(L$2:L252)</f>
        <v>65159.64166666667</v>
      </c>
      <c r="P252" s="4">
        <f>IF($D252-'Forecasting sheet'!$B$9-'Forecasting sheet'!$B$7&lt;0,0,IF($E252-'Forecasting sheet'!$B$9&gt;'Forecasting sheet'!$B$7,($D252-'Forecasting sheet'!$B$9+$E252-'Forecasting sheet'!$B$9)/2-'Forecasting sheet'!$B$7,($D252-'Forecasting sheet'!$B$9+'Forecasting sheet'!$B$7)/2-'Forecasting sheet'!$B$7))</f>
        <v>18</v>
      </c>
      <c r="Q252" s="2">
        <f t="shared" si="20"/>
        <v>231.59999999999994</v>
      </c>
      <c r="R252" s="2">
        <f>SUM(P$2:P252)</f>
        <v>2927.5</v>
      </c>
      <c r="S252" s="2">
        <f>SUM(Q$2:Q252)</f>
        <v>42733.275000000009</v>
      </c>
      <c r="V252" s="3">
        <f>IF($A252&gt;'Forecasting sheet'!$B$13,IF($A252&lt;'Forecasting sheet'!$B$15,IF($D252&lt;'Forecasting sheet'!$B$16+'Forecasting sheet'!$B$17,'Forecasting sheet'!$B$16+'Forecasting sheet'!$B$17,'Local weather Data'!$D252),'Local weather Data'!$D252),$D252)</f>
        <v>74</v>
      </c>
      <c r="W252" s="3">
        <f>IF($A252&gt;'Forecasting sheet'!$B$13,IF($A252&lt;'Forecasting sheet'!$B$15,IF($E252&lt;'Forecasting sheet'!$B$16,'Forecasting sheet'!$B$16,'Local weather Data'!$E252),$E252),$E252)</f>
        <v>52</v>
      </c>
      <c r="X252" s="4">
        <f>IF($V252-'Forecasting sheet'!$B$7&lt;0,0,IF($W252&gt;'Forecasting sheet'!$B$7,($V252+$W252)/2-'Forecasting sheet'!$B$7,($V252+'Forecasting sheet'!$B$7)/2-'Forecasting sheet'!$B$7))</f>
        <v>23</v>
      </c>
      <c r="Y252" s="2">
        <f t="shared" si="17"/>
        <v>295.93333333333328</v>
      </c>
      <c r="Z252" s="2">
        <f>SUM(X$2:X252)</f>
        <v>4318</v>
      </c>
      <c r="AA252" s="2">
        <f>SUM(Y$2:Y252)</f>
        <v>62382.216666666645</v>
      </c>
      <c r="AD252" s="3">
        <f>IF($A252&gt;'Forecasting sheet'!$B$13,IF($A252&lt;'Forecasting sheet'!$B$15,IF($D252+'Forecasting sheet'!$B$9&lt;'Forecasting sheet'!$B$16+'Forecasting sheet'!$B$17,'Forecasting sheet'!$B$16+'Forecasting sheet'!$B$17,'Local weather Data'!$D252+'Forecasting sheet'!$B$9),'Local weather Data'!$D252+'Forecasting sheet'!$B$9),$D252+'Forecasting sheet'!$B$9)</f>
        <v>79</v>
      </c>
      <c r="AE252" s="3">
        <f>IF($A252&gt;'Forecasting sheet'!$B$13,IF($A252&lt;'Forecasting sheet'!$B$15,IF($E252+'Forecasting sheet'!$B$9&lt;'Forecasting sheet'!$B$16,'Forecasting sheet'!$B$16,'Local weather Data'!$E252+'Forecasting sheet'!$B$9),$E252+'Forecasting sheet'!$B$9),$E252+'Forecasting sheet'!$B$9)</f>
        <v>57</v>
      </c>
      <c r="AF252" s="4">
        <f>IF($AD252-'Forecasting sheet'!$B$7&lt;0,0,IF($AE252&gt;'Forecasting sheet'!$B$7,($AD252+$AE252)/2-'Forecasting sheet'!$B$7,($AD252+'Forecasting sheet'!$B$7)/2-'Forecasting sheet'!$B$7))</f>
        <v>28</v>
      </c>
      <c r="AG252" s="2">
        <f t="shared" si="18"/>
        <v>360.26666666666659</v>
      </c>
      <c r="AH252" s="2">
        <f>SUM(AF$2:AF252)</f>
        <v>4996.5</v>
      </c>
      <c r="AI252" s="2">
        <f>SUM(AG$2:AG252)</f>
        <v>72100.483333333337</v>
      </c>
    </row>
    <row r="253" spans="1:35" x14ac:dyDescent="0.25">
      <c r="A253" s="5">
        <v>41160</v>
      </c>
      <c r="B253">
        <v>252</v>
      </c>
      <c r="C253" s="52">
        <v>12.800000000000002</v>
      </c>
      <c r="D253" s="53">
        <v>74</v>
      </c>
      <c r="E253" s="53">
        <v>52</v>
      </c>
      <c r="F253" s="4">
        <f>IF(D253-'Forecasting sheet'!$B$7&lt;0,0,IF(E253&gt;'Forecasting sheet'!$B$7,(D253+E253)/2-'Forecasting sheet'!$B$7,(D253+'Forecasting sheet'!$B$7)/2-'Forecasting sheet'!$B$7))</f>
        <v>23</v>
      </c>
      <c r="G253" s="2">
        <f t="shared" si="21"/>
        <v>294.40000000000003</v>
      </c>
      <c r="H253" s="2">
        <f>SUM(F$2:F253)</f>
        <v>3698</v>
      </c>
      <c r="I253" s="2">
        <f>SUM(G$2:G253)</f>
        <v>53794.508333333339</v>
      </c>
      <c r="K253" s="4">
        <f>IF($D253+'Forecasting sheet'!$B$9-'Forecasting sheet'!$B$7&lt;0,0,IF($E253+'Forecasting sheet'!$B$9&gt;'Forecasting sheet'!$B$7,($D253+'Forecasting sheet'!$B$9+$E253+'Forecasting sheet'!$B$9)/2-'Forecasting sheet'!$B$7,($D253+'Forecasting sheet'!$B$9+'Forecasting sheet'!$B$7)/2-'Forecasting sheet'!$B$7))</f>
        <v>28</v>
      </c>
      <c r="L253" s="2">
        <f t="shared" si="19"/>
        <v>358.40000000000009</v>
      </c>
      <c r="M253" s="2">
        <f>SUM(K$2:K253)</f>
        <v>4520</v>
      </c>
      <c r="N253" s="2">
        <f>SUM(L$2:L253)</f>
        <v>65518.041666666672</v>
      </c>
      <c r="P253" s="4">
        <f>IF($D253-'Forecasting sheet'!$B$9-'Forecasting sheet'!$B$7&lt;0,0,IF($E253-'Forecasting sheet'!$B$9&gt;'Forecasting sheet'!$B$7,($D253-'Forecasting sheet'!$B$9+$E253-'Forecasting sheet'!$B$9)/2-'Forecasting sheet'!$B$7,($D253-'Forecasting sheet'!$B$9+'Forecasting sheet'!$B$7)/2-'Forecasting sheet'!$B$7))</f>
        <v>18</v>
      </c>
      <c r="Q253" s="2">
        <f t="shared" si="20"/>
        <v>230.40000000000003</v>
      </c>
      <c r="R253" s="2">
        <f>SUM(P$2:P253)</f>
        <v>2945.5</v>
      </c>
      <c r="S253" s="2">
        <f>SUM(Q$2:Q253)</f>
        <v>42963.67500000001</v>
      </c>
      <c r="V253" s="3">
        <f>IF($A253&gt;'Forecasting sheet'!$B$13,IF($A253&lt;'Forecasting sheet'!$B$15,IF($D253&lt;'Forecasting sheet'!$B$16+'Forecasting sheet'!$B$17,'Forecasting sheet'!$B$16+'Forecasting sheet'!$B$17,'Local weather Data'!$D253),'Local weather Data'!$D253),$D253)</f>
        <v>74</v>
      </c>
      <c r="W253" s="3">
        <f>IF($A253&gt;'Forecasting sheet'!$B$13,IF($A253&lt;'Forecasting sheet'!$B$15,IF($E253&lt;'Forecasting sheet'!$B$16,'Forecasting sheet'!$B$16,'Local weather Data'!$E253),$E253),$E253)</f>
        <v>52</v>
      </c>
      <c r="X253" s="4">
        <f>IF($V253-'Forecasting sheet'!$B$7&lt;0,0,IF($W253&gt;'Forecasting sheet'!$B$7,($V253+$W253)/2-'Forecasting sheet'!$B$7,($V253+'Forecasting sheet'!$B$7)/2-'Forecasting sheet'!$B$7))</f>
        <v>23</v>
      </c>
      <c r="Y253" s="2">
        <f t="shared" si="17"/>
        <v>294.40000000000003</v>
      </c>
      <c r="Z253" s="2">
        <f>SUM(X$2:X253)</f>
        <v>4341</v>
      </c>
      <c r="AA253" s="2">
        <f>SUM(Y$2:Y253)</f>
        <v>62676.616666666647</v>
      </c>
      <c r="AD253" s="3">
        <f>IF($A253&gt;'Forecasting sheet'!$B$13,IF($A253&lt;'Forecasting sheet'!$B$15,IF($D253+'Forecasting sheet'!$B$9&lt;'Forecasting sheet'!$B$16+'Forecasting sheet'!$B$17,'Forecasting sheet'!$B$16+'Forecasting sheet'!$B$17,'Local weather Data'!$D253+'Forecasting sheet'!$B$9),'Local weather Data'!$D253+'Forecasting sheet'!$B$9),$D253+'Forecasting sheet'!$B$9)</f>
        <v>79</v>
      </c>
      <c r="AE253" s="3">
        <f>IF($A253&gt;'Forecasting sheet'!$B$13,IF($A253&lt;'Forecasting sheet'!$B$15,IF($E253+'Forecasting sheet'!$B$9&lt;'Forecasting sheet'!$B$16,'Forecasting sheet'!$B$16,'Local weather Data'!$E253+'Forecasting sheet'!$B$9),$E253+'Forecasting sheet'!$B$9),$E253+'Forecasting sheet'!$B$9)</f>
        <v>57</v>
      </c>
      <c r="AF253" s="4">
        <f>IF($AD253-'Forecasting sheet'!$B$7&lt;0,0,IF($AE253&gt;'Forecasting sheet'!$B$7,($AD253+$AE253)/2-'Forecasting sheet'!$B$7,($AD253+'Forecasting sheet'!$B$7)/2-'Forecasting sheet'!$B$7))</f>
        <v>28</v>
      </c>
      <c r="AG253" s="2">
        <f t="shared" si="18"/>
        <v>358.40000000000009</v>
      </c>
      <c r="AH253" s="2">
        <f>SUM(AF$2:AF253)</f>
        <v>5024.5</v>
      </c>
      <c r="AI253" s="2">
        <f>SUM(AG$2:AG253)</f>
        <v>72458.883333333331</v>
      </c>
    </row>
    <row r="254" spans="1:35" x14ac:dyDescent="0.25">
      <c r="A254" s="5">
        <v>41161</v>
      </c>
      <c r="B254">
        <v>253</v>
      </c>
      <c r="C254" s="52">
        <v>12.75</v>
      </c>
      <c r="D254" s="53">
        <v>74</v>
      </c>
      <c r="E254" s="53">
        <v>52</v>
      </c>
      <c r="F254" s="4">
        <f>IF(D254-'Forecasting sheet'!$B$7&lt;0,0,IF(E254&gt;'Forecasting sheet'!$B$7,(D254+E254)/2-'Forecasting sheet'!$B$7,(D254+'Forecasting sheet'!$B$7)/2-'Forecasting sheet'!$B$7))</f>
        <v>23</v>
      </c>
      <c r="G254" s="2">
        <f t="shared" si="21"/>
        <v>293.25</v>
      </c>
      <c r="H254" s="2">
        <f>SUM(F$2:F254)</f>
        <v>3721</v>
      </c>
      <c r="I254" s="2">
        <f>SUM(G$2:G254)</f>
        <v>54087.758333333339</v>
      </c>
      <c r="K254" s="4">
        <f>IF($D254+'Forecasting sheet'!$B$9-'Forecasting sheet'!$B$7&lt;0,0,IF($E254+'Forecasting sheet'!$B$9&gt;'Forecasting sheet'!$B$7,($D254+'Forecasting sheet'!$B$9+$E254+'Forecasting sheet'!$B$9)/2-'Forecasting sheet'!$B$7,($D254+'Forecasting sheet'!$B$9+'Forecasting sheet'!$B$7)/2-'Forecasting sheet'!$B$7))</f>
        <v>28</v>
      </c>
      <c r="L254" s="2">
        <f t="shared" si="19"/>
        <v>357</v>
      </c>
      <c r="M254" s="2">
        <f>SUM(K$2:K254)</f>
        <v>4548</v>
      </c>
      <c r="N254" s="2">
        <f>SUM(L$2:L254)</f>
        <v>65875.041666666672</v>
      </c>
      <c r="P254" s="4">
        <f>IF($D254-'Forecasting sheet'!$B$9-'Forecasting sheet'!$B$7&lt;0,0,IF($E254-'Forecasting sheet'!$B$9&gt;'Forecasting sheet'!$B$7,($D254-'Forecasting sheet'!$B$9+$E254-'Forecasting sheet'!$B$9)/2-'Forecasting sheet'!$B$7,($D254-'Forecasting sheet'!$B$9+'Forecasting sheet'!$B$7)/2-'Forecasting sheet'!$B$7))</f>
        <v>18</v>
      </c>
      <c r="Q254" s="2">
        <f t="shared" si="20"/>
        <v>229.5</v>
      </c>
      <c r="R254" s="2">
        <f>SUM(P$2:P254)</f>
        <v>2963.5</v>
      </c>
      <c r="S254" s="2">
        <f>SUM(Q$2:Q254)</f>
        <v>43193.17500000001</v>
      </c>
      <c r="V254" s="3">
        <f>IF($A254&gt;'Forecasting sheet'!$B$13,IF($A254&lt;'Forecasting sheet'!$B$15,IF($D254&lt;'Forecasting sheet'!$B$16+'Forecasting sheet'!$B$17,'Forecasting sheet'!$B$16+'Forecasting sheet'!$B$17,'Local weather Data'!$D254),'Local weather Data'!$D254),$D254)</f>
        <v>74</v>
      </c>
      <c r="W254" s="3">
        <f>IF($A254&gt;'Forecasting sheet'!$B$13,IF($A254&lt;'Forecasting sheet'!$B$15,IF($E254&lt;'Forecasting sheet'!$B$16,'Forecasting sheet'!$B$16,'Local weather Data'!$E254),$E254),$E254)</f>
        <v>52</v>
      </c>
      <c r="X254" s="4">
        <f>IF($V254-'Forecasting sheet'!$B$7&lt;0,0,IF($W254&gt;'Forecasting sheet'!$B$7,($V254+$W254)/2-'Forecasting sheet'!$B$7,($V254+'Forecasting sheet'!$B$7)/2-'Forecasting sheet'!$B$7))</f>
        <v>23</v>
      </c>
      <c r="Y254" s="2">
        <f t="shared" si="17"/>
        <v>293.25</v>
      </c>
      <c r="Z254" s="2">
        <f>SUM(X$2:X254)</f>
        <v>4364</v>
      </c>
      <c r="AA254" s="2">
        <f>SUM(Y$2:Y254)</f>
        <v>62969.866666666647</v>
      </c>
      <c r="AD254" s="3">
        <f>IF($A254&gt;'Forecasting sheet'!$B$13,IF($A254&lt;'Forecasting sheet'!$B$15,IF($D254+'Forecasting sheet'!$B$9&lt;'Forecasting sheet'!$B$16+'Forecasting sheet'!$B$17,'Forecasting sheet'!$B$16+'Forecasting sheet'!$B$17,'Local weather Data'!$D254+'Forecasting sheet'!$B$9),'Local weather Data'!$D254+'Forecasting sheet'!$B$9),$D254+'Forecasting sheet'!$B$9)</f>
        <v>79</v>
      </c>
      <c r="AE254" s="3">
        <f>IF($A254&gt;'Forecasting sheet'!$B$13,IF($A254&lt;'Forecasting sheet'!$B$15,IF($E254+'Forecasting sheet'!$B$9&lt;'Forecasting sheet'!$B$16,'Forecasting sheet'!$B$16,'Local weather Data'!$E254+'Forecasting sheet'!$B$9),$E254+'Forecasting sheet'!$B$9),$E254+'Forecasting sheet'!$B$9)</f>
        <v>57</v>
      </c>
      <c r="AF254" s="4">
        <f>IF($AD254-'Forecasting sheet'!$B$7&lt;0,0,IF($AE254&gt;'Forecasting sheet'!$B$7,($AD254+$AE254)/2-'Forecasting sheet'!$B$7,($AD254+'Forecasting sheet'!$B$7)/2-'Forecasting sheet'!$B$7))</f>
        <v>28</v>
      </c>
      <c r="AG254" s="2">
        <f t="shared" si="18"/>
        <v>357</v>
      </c>
      <c r="AH254" s="2">
        <f>SUM(AF$2:AF254)</f>
        <v>5052.5</v>
      </c>
      <c r="AI254" s="2">
        <f>SUM(AG$2:AG254)</f>
        <v>72815.883333333331</v>
      </c>
    </row>
    <row r="255" spans="1:35" x14ac:dyDescent="0.25">
      <c r="A255" s="5">
        <v>41162</v>
      </c>
      <c r="B255">
        <v>254</v>
      </c>
      <c r="C255" s="52">
        <v>12.700000000000003</v>
      </c>
      <c r="D255" s="53">
        <v>73</v>
      </c>
      <c r="E255" s="53">
        <v>51</v>
      </c>
      <c r="F255" s="4">
        <f>IF(D255-'Forecasting sheet'!$B$7&lt;0,0,IF(E255&gt;'Forecasting sheet'!$B$7,(D255+E255)/2-'Forecasting sheet'!$B$7,(D255+'Forecasting sheet'!$B$7)/2-'Forecasting sheet'!$B$7))</f>
        <v>22</v>
      </c>
      <c r="G255" s="2">
        <f t="shared" si="21"/>
        <v>279.40000000000009</v>
      </c>
      <c r="H255" s="2">
        <f>SUM(F$2:F255)</f>
        <v>3743</v>
      </c>
      <c r="I255" s="2">
        <f>SUM(G$2:G255)</f>
        <v>54367.15833333334</v>
      </c>
      <c r="K255" s="4">
        <f>IF($D255+'Forecasting sheet'!$B$9-'Forecasting sheet'!$B$7&lt;0,0,IF($E255+'Forecasting sheet'!$B$9&gt;'Forecasting sheet'!$B$7,($D255+'Forecasting sheet'!$B$9+$E255+'Forecasting sheet'!$B$9)/2-'Forecasting sheet'!$B$7,($D255+'Forecasting sheet'!$B$9+'Forecasting sheet'!$B$7)/2-'Forecasting sheet'!$B$7))</f>
        <v>27</v>
      </c>
      <c r="L255" s="2">
        <f t="shared" si="19"/>
        <v>342.90000000000009</v>
      </c>
      <c r="M255" s="2">
        <f>SUM(K$2:K255)</f>
        <v>4575</v>
      </c>
      <c r="N255" s="2">
        <f>SUM(L$2:L255)</f>
        <v>66217.941666666666</v>
      </c>
      <c r="P255" s="4">
        <f>IF($D255-'Forecasting sheet'!$B$9-'Forecasting sheet'!$B$7&lt;0,0,IF($E255-'Forecasting sheet'!$B$9&gt;'Forecasting sheet'!$B$7,($D255-'Forecasting sheet'!$B$9+$E255-'Forecasting sheet'!$B$9)/2-'Forecasting sheet'!$B$7,($D255-'Forecasting sheet'!$B$9+'Forecasting sheet'!$B$7)/2-'Forecasting sheet'!$B$7))</f>
        <v>17</v>
      </c>
      <c r="Q255" s="2">
        <f t="shared" si="20"/>
        <v>215.90000000000003</v>
      </c>
      <c r="R255" s="2">
        <f>SUM(P$2:P255)</f>
        <v>2980.5</v>
      </c>
      <c r="S255" s="2">
        <f>SUM(Q$2:Q255)</f>
        <v>43409.075000000012</v>
      </c>
      <c r="V255" s="3">
        <f>IF($A255&gt;'Forecasting sheet'!$B$13,IF($A255&lt;'Forecasting sheet'!$B$15,IF($D255&lt;'Forecasting sheet'!$B$16+'Forecasting sheet'!$B$17,'Forecasting sheet'!$B$16+'Forecasting sheet'!$B$17,'Local weather Data'!$D255),'Local weather Data'!$D255),$D255)</f>
        <v>73</v>
      </c>
      <c r="W255" s="3">
        <f>IF($A255&gt;'Forecasting sheet'!$B$13,IF($A255&lt;'Forecasting sheet'!$B$15,IF($E255&lt;'Forecasting sheet'!$B$16,'Forecasting sheet'!$B$16,'Local weather Data'!$E255),$E255),$E255)</f>
        <v>51</v>
      </c>
      <c r="X255" s="4">
        <f>IF($V255-'Forecasting sheet'!$B$7&lt;0,0,IF($W255&gt;'Forecasting sheet'!$B$7,($V255+$W255)/2-'Forecasting sheet'!$B$7,($V255+'Forecasting sheet'!$B$7)/2-'Forecasting sheet'!$B$7))</f>
        <v>22</v>
      </c>
      <c r="Y255" s="2">
        <f t="shared" si="17"/>
        <v>279.40000000000009</v>
      </c>
      <c r="Z255" s="2">
        <f>SUM(X$2:X255)</f>
        <v>4386</v>
      </c>
      <c r="AA255" s="2">
        <f>SUM(Y$2:Y255)</f>
        <v>63249.266666666648</v>
      </c>
      <c r="AD255" s="3">
        <f>IF($A255&gt;'Forecasting sheet'!$B$13,IF($A255&lt;'Forecasting sheet'!$B$15,IF($D255+'Forecasting sheet'!$B$9&lt;'Forecasting sheet'!$B$16+'Forecasting sheet'!$B$17,'Forecasting sheet'!$B$16+'Forecasting sheet'!$B$17,'Local weather Data'!$D255+'Forecasting sheet'!$B$9),'Local weather Data'!$D255+'Forecasting sheet'!$B$9),$D255+'Forecasting sheet'!$B$9)</f>
        <v>78</v>
      </c>
      <c r="AE255" s="3">
        <f>IF($A255&gt;'Forecasting sheet'!$B$13,IF($A255&lt;'Forecasting sheet'!$B$15,IF($E255+'Forecasting sheet'!$B$9&lt;'Forecasting sheet'!$B$16,'Forecasting sheet'!$B$16,'Local weather Data'!$E255+'Forecasting sheet'!$B$9),$E255+'Forecasting sheet'!$B$9),$E255+'Forecasting sheet'!$B$9)</f>
        <v>56</v>
      </c>
      <c r="AF255" s="4">
        <f>IF($AD255-'Forecasting sheet'!$B$7&lt;0,0,IF($AE255&gt;'Forecasting sheet'!$B$7,($AD255+$AE255)/2-'Forecasting sheet'!$B$7,($AD255+'Forecasting sheet'!$B$7)/2-'Forecasting sheet'!$B$7))</f>
        <v>27</v>
      </c>
      <c r="AG255" s="2">
        <f t="shared" si="18"/>
        <v>342.90000000000009</v>
      </c>
      <c r="AH255" s="2">
        <f>SUM(AF$2:AF255)</f>
        <v>5079.5</v>
      </c>
      <c r="AI255" s="2">
        <f>SUM(AG$2:AG255)</f>
        <v>73158.783333333326</v>
      </c>
    </row>
    <row r="256" spans="1:35" x14ac:dyDescent="0.25">
      <c r="A256" s="5">
        <v>41163</v>
      </c>
      <c r="B256">
        <v>255</v>
      </c>
      <c r="C256" s="52">
        <v>12.65</v>
      </c>
      <c r="D256" s="53">
        <v>73</v>
      </c>
      <c r="E256" s="53">
        <v>51</v>
      </c>
      <c r="F256" s="4">
        <f>IF(D256-'Forecasting sheet'!$B$7&lt;0,0,IF(E256&gt;'Forecasting sheet'!$B$7,(D256+E256)/2-'Forecasting sheet'!$B$7,(D256+'Forecasting sheet'!$B$7)/2-'Forecasting sheet'!$B$7))</f>
        <v>22</v>
      </c>
      <c r="G256" s="2">
        <f t="shared" si="21"/>
        <v>278.3</v>
      </c>
      <c r="H256" s="2">
        <f>SUM(F$2:F256)</f>
        <v>3765</v>
      </c>
      <c r="I256" s="2">
        <f>SUM(G$2:G256)</f>
        <v>54645.458333333343</v>
      </c>
      <c r="K256" s="4">
        <f>IF($D256+'Forecasting sheet'!$B$9-'Forecasting sheet'!$B$7&lt;0,0,IF($E256+'Forecasting sheet'!$B$9&gt;'Forecasting sheet'!$B$7,($D256+'Forecasting sheet'!$B$9+$E256+'Forecasting sheet'!$B$9)/2-'Forecasting sheet'!$B$7,($D256+'Forecasting sheet'!$B$9+'Forecasting sheet'!$B$7)/2-'Forecasting sheet'!$B$7))</f>
        <v>27</v>
      </c>
      <c r="L256" s="2">
        <f t="shared" si="19"/>
        <v>341.55</v>
      </c>
      <c r="M256" s="2">
        <f>SUM(K$2:K256)</f>
        <v>4602</v>
      </c>
      <c r="N256" s="2">
        <f>SUM(L$2:L256)</f>
        <v>66559.491666666669</v>
      </c>
      <c r="P256" s="4">
        <f>IF($D256-'Forecasting sheet'!$B$9-'Forecasting sheet'!$B$7&lt;0,0,IF($E256-'Forecasting sheet'!$B$9&gt;'Forecasting sheet'!$B$7,($D256-'Forecasting sheet'!$B$9+$E256-'Forecasting sheet'!$B$9)/2-'Forecasting sheet'!$B$7,($D256-'Forecasting sheet'!$B$9+'Forecasting sheet'!$B$7)/2-'Forecasting sheet'!$B$7))</f>
        <v>17</v>
      </c>
      <c r="Q256" s="2">
        <f t="shared" si="20"/>
        <v>215.05</v>
      </c>
      <c r="R256" s="2">
        <f>SUM(P$2:P256)</f>
        <v>2997.5</v>
      </c>
      <c r="S256" s="2">
        <f>SUM(Q$2:Q256)</f>
        <v>43624.125000000015</v>
      </c>
      <c r="V256" s="3">
        <f>IF($A256&gt;'Forecasting sheet'!$B$13,IF($A256&lt;'Forecasting sheet'!$B$15,IF($D256&lt;'Forecasting sheet'!$B$16+'Forecasting sheet'!$B$17,'Forecasting sheet'!$B$16+'Forecasting sheet'!$B$17,'Local weather Data'!$D256),'Local weather Data'!$D256),$D256)</f>
        <v>73</v>
      </c>
      <c r="W256" s="3">
        <f>IF($A256&gt;'Forecasting sheet'!$B$13,IF($A256&lt;'Forecasting sheet'!$B$15,IF($E256&lt;'Forecasting sheet'!$B$16,'Forecasting sheet'!$B$16,'Local weather Data'!$E256),$E256),$E256)</f>
        <v>51</v>
      </c>
      <c r="X256" s="4">
        <f>IF($V256-'Forecasting sheet'!$B$7&lt;0,0,IF($W256&gt;'Forecasting sheet'!$B$7,($V256+$W256)/2-'Forecasting sheet'!$B$7,($V256+'Forecasting sheet'!$B$7)/2-'Forecasting sheet'!$B$7))</f>
        <v>22</v>
      </c>
      <c r="Y256" s="2">
        <f t="shared" si="17"/>
        <v>278.3</v>
      </c>
      <c r="Z256" s="2">
        <f>SUM(X$2:X256)</f>
        <v>4408</v>
      </c>
      <c r="AA256" s="2">
        <f>SUM(Y$2:Y256)</f>
        <v>63527.566666666651</v>
      </c>
      <c r="AD256" s="3">
        <f>IF($A256&gt;'Forecasting sheet'!$B$13,IF($A256&lt;'Forecasting sheet'!$B$15,IF($D256+'Forecasting sheet'!$B$9&lt;'Forecasting sheet'!$B$16+'Forecasting sheet'!$B$17,'Forecasting sheet'!$B$16+'Forecasting sheet'!$B$17,'Local weather Data'!$D256+'Forecasting sheet'!$B$9),'Local weather Data'!$D256+'Forecasting sheet'!$B$9),$D256+'Forecasting sheet'!$B$9)</f>
        <v>78</v>
      </c>
      <c r="AE256" s="3">
        <f>IF($A256&gt;'Forecasting sheet'!$B$13,IF($A256&lt;'Forecasting sheet'!$B$15,IF($E256+'Forecasting sheet'!$B$9&lt;'Forecasting sheet'!$B$16,'Forecasting sheet'!$B$16,'Local weather Data'!$E256+'Forecasting sheet'!$B$9),$E256+'Forecasting sheet'!$B$9),$E256+'Forecasting sheet'!$B$9)</f>
        <v>56</v>
      </c>
      <c r="AF256" s="4">
        <f>IF($AD256-'Forecasting sheet'!$B$7&lt;0,0,IF($AE256&gt;'Forecasting sheet'!$B$7,($AD256+$AE256)/2-'Forecasting sheet'!$B$7,($AD256+'Forecasting sheet'!$B$7)/2-'Forecasting sheet'!$B$7))</f>
        <v>27</v>
      </c>
      <c r="AG256" s="2">
        <f t="shared" si="18"/>
        <v>341.55</v>
      </c>
      <c r="AH256" s="2">
        <f>SUM(AF$2:AF256)</f>
        <v>5106.5</v>
      </c>
      <c r="AI256" s="2">
        <f>SUM(AG$2:AG256)</f>
        <v>73500.333333333328</v>
      </c>
    </row>
    <row r="257" spans="1:35" x14ac:dyDescent="0.25">
      <c r="A257" s="5">
        <v>41164</v>
      </c>
      <c r="B257">
        <v>256</v>
      </c>
      <c r="C257" s="52">
        <v>12.616666666666667</v>
      </c>
      <c r="D257" s="53">
        <v>72</v>
      </c>
      <c r="E257" s="53">
        <v>51</v>
      </c>
      <c r="F257" s="4">
        <f>IF(D257-'Forecasting sheet'!$B$7&lt;0,0,IF(E257&gt;'Forecasting sheet'!$B$7,(D257+E257)/2-'Forecasting sheet'!$B$7,(D257+'Forecasting sheet'!$B$7)/2-'Forecasting sheet'!$B$7))</f>
        <v>21.5</v>
      </c>
      <c r="G257" s="2">
        <f t="shared" si="21"/>
        <v>271.25833333333333</v>
      </c>
      <c r="H257" s="2">
        <f>SUM(F$2:F257)</f>
        <v>3786.5</v>
      </c>
      <c r="I257" s="2">
        <f>SUM(G$2:G257)</f>
        <v>54916.716666666674</v>
      </c>
      <c r="K257" s="4">
        <f>IF($D257+'Forecasting sheet'!$B$9-'Forecasting sheet'!$B$7&lt;0,0,IF($E257+'Forecasting sheet'!$B$9&gt;'Forecasting sheet'!$B$7,($D257+'Forecasting sheet'!$B$9+$E257+'Forecasting sheet'!$B$9)/2-'Forecasting sheet'!$B$7,($D257+'Forecasting sheet'!$B$9+'Forecasting sheet'!$B$7)/2-'Forecasting sheet'!$B$7))</f>
        <v>26.5</v>
      </c>
      <c r="L257" s="2">
        <f t="shared" si="19"/>
        <v>334.3416666666667</v>
      </c>
      <c r="M257" s="2">
        <f>SUM(K$2:K257)</f>
        <v>4628.5</v>
      </c>
      <c r="N257" s="2">
        <f>SUM(L$2:L257)</f>
        <v>66893.833333333328</v>
      </c>
      <c r="P257" s="4">
        <f>IF($D257-'Forecasting sheet'!$B$9-'Forecasting sheet'!$B$7&lt;0,0,IF($E257-'Forecasting sheet'!$B$9&gt;'Forecasting sheet'!$B$7,($D257-'Forecasting sheet'!$B$9+$E257-'Forecasting sheet'!$B$9)/2-'Forecasting sheet'!$B$7,($D257-'Forecasting sheet'!$B$9+'Forecasting sheet'!$B$7)/2-'Forecasting sheet'!$B$7))</f>
        <v>16.5</v>
      </c>
      <c r="Q257" s="2">
        <f t="shared" si="20"/>
        <v>208.17500000000001</v>
      </c>
      <c r="R257" s="2">
        <f>SUM(P$2:P257)</f>
        <v>3014</v>
      </c>
      <c r="S257" s="2">
        <f>SUM(Q$2:Q257)</f>
        <v>43832.300000000017</v>
      </c>
      <c r="V257" s="3">
        <f>IF($A257&gt;'Forecasting sheet'!$B$13,IF($A257&lt;'Forecasting sheet'!$B$15,IF($D257&lt;'Forecasting sheet'!$B$16+'Forecasting sheet'!$B$17,'Forecasting sheet'!$B$16+'Forecasting sheet'!$B$17,'Local weather Data'!$D257),'Local weather Data'!$D257),$D257)</f>
        <v>72</v>
      </c>
      <c r="W257" s="3">
        <f>IF($A257&gt;'Forecasting sheet'!$B$13,IF($A257&lt;'Forecasting sheet'!$B$15,IF($E257&lt;'Forecasting sheet'!$B$16,'Forecasting sheet'!$B$16,'Local weather Data'!$E257),$E257),$E257)</f>
        <v>51</v>
      </c>
      <c r="X257" s="4">
        <f>IF($V257-'Forecasting sheet'!$B$7&lt;0,0,IF($W257&gt;'Forecasting sheet'!$B$7,($V257+$W257)/2-'Forecasting sheet'!$B$7,($V257+'Forecasting sheet'!$B$7)/2-'Forecasting sheet'!$B$7))</f>
        <v>21.5</v>
      </c>
      <c r="Y257" s="2">
        <f t="shared" si="17"/>
        <v>271.25833333333333</v>
      </c>
      <c r="Z257" s="2">
        <f>SUM(X$2:X257)</f>
        <v>4429.5</v>
      </c>
      <c r="AA257" s="2">
        <f>SUM(Y$2:Y257)</f>
        <v>63798.824999999983</v>
      </c>
      <c r="AD257" s="3">
        <f>IF($A257&gt;'Forecasting sheet'!$B$13,IF($A257&lt;'Forecasting sheet'!$B$15,IF($D257+'Forecasting sheet'!$B$9&lt;'Forecasting sheet'!$B$16+'Forecasting sheet'!$B$17,'Forecasting sheet'!$B$16+'Forecasting sheet'!$B$17,'Local weather Data'!$D257+'Forecasting sheet'!$B$9),'Local weather Data'!$D257+'Forecasting sheet'!$B$9),$D257+'Forecasting sheet'!$B$9)</f>
        <v>77</v>
      </c>
      <c r="AE257" s="3">
        <f>IF($A257&gt;'Forecasting sheet'!$B$13,IF($A257&lt;'Forecasting sheet'!$B$15,IF($E257+'Forecasting sheet'!$B$9&lt;'Forecasting sheet'!$B$16,'Forecasting sheet'!$B$16,'Local weather Data'!$E257+'Forecasting sheet'!$B$9),$E257+'Forecasting sheet'!$B$9),$E257+'Forecasting sheet'!$B$9)</f>
        <v>56</v>
      </c>
      <c r="AF257" s="4">
        <f>IF($AD257-'Forecasting sheet'!$B$7&lt;0,0,IF($AE257&gt;'Forecasting sheet'!$B$7,($AD257+$AE257)/2-'Forecasting sheet'!$B$7,($AD257+'Forecasting sheet'!$B$7)/2-'Forecasting sheet'!$B$7))</f>
        <v>26.5</v>
      </c>
      <c r="AG257" s="2">
        <f t="shared" si="18"/>
        <v>334.3416666666667</v>
      </c>
      <c r="AH257" s="2">
        <f>SUM(AF$2:AF257)</f>
        <v>5133</v>
      </c>
      <c r="AI257" s="2">
        <f>SUM(AG$2:AG257)</f>
        <v>73834.674999999988</v>
      </c>
    </row>
    <row r="258" spans="1:35" x14ac:dyDescent="0.25">
      <c r="A258" s="5">
        <v>41165</v>
      </c>
      <c r="B258">
        <v>257</v>
      </c>
      <c r="C258" s="52">
        <v>12.566666666666665</v>
      </c>
      <c r="D258" s="53">
        <v>72</v>
      </c>
      <c r="E258" s="53">
        <v>50</v>
      </c>
      <c r="F258" s="4">
        <f>IF(D258-'Forecasting sheet'!$B$7&lt;0,0,IF(E258&gt;'Forecasting sheet'!$B$7,(D258+E258)/2-'Forecasting sheet'!$B$7,(D258+'Forecasting sheet'!$B$7)/2-'Forecasting sheet'!$B$7))</f>
        <v>21</v>
      </c>
      <c r="G258" s="2">
        <f t="shared" si="21"/>
        <v>263.89999999999998</v>
      </c>
      <c r="H258" s="2">
        <f>SUM(F$2:F258)</f>
        <v>3807.5</v>
      </c>
      <c r="I258" s="2">
        <f>SUM(G$2:G258)</f>
        <v>55180.616666666676</v>
      </c>
      <c r="K258" s="4">
        <f>IF($D258+'Forecasting sheet'!$B$9-'Forecasting sheet'!$B$7&lt;0,0,IF($E258+'Forecasting sheet'!$B$9&gt;'Forecasting sheet'!$B$7,($D258+'Forecasting sheet'!$B$9+$E258+'Forecasting sheet'!$B$9)/2-'Forecasting sheet'!$B$7,($D258+'Forecasting sheet'!$B$9+'Forecasting sheet'!$B$7)/2-'Forecasting sheet'!$B$7))</f>
        <v>26</v>
      </c>
      <c r="L258" s="2">
        <f t="shared" si="19"/>
        <v>326.73333333333329</v>
      </c>
      <c r="M258" s="2">
        <f>SUM(K$2:K258)</f>
        <v>4654.5</v>
      </c>
      <c r="N258" s="2">
        <f>SUM(L$2:L258)</f>
        <v>67220.566666666666</v>
      </c>
      <c r="P258" s="4">
        <f>IF($D258-'Forecasting sheet'!$B$9-'Forecasting sheet'!$B$7&lt;0,0,IF($E258-'Forecasting sheet'!$B$9&gt;'Forecasting sheet'!$B$7,($D258-'Forecasting sheet'!$B$9+$E258-'Forecasting sheet'!$B$9)/2-'Forecasting sheet'!$B$7,($D258-'Forecasting sheet'!$B$9+'Forecasting sheet'!$B$7)/2-'Forecasting sheet'!$B$7))</f>
        <v>16</v>
      </c>
      <c r="Q258" s="2">
        <f t="shared" si="20"/>
        <v>201.06666666666663</v>
      </c>
      <c r="R258" s="2">
        <f>SUM(P$2:P258)</f>
        <v>3030</v>
      </c>
      <c r="S258" s="2">
        <f>SUM(Q$2:Q258)</f>
        <v>44033.366666666683</v>
      </c>
      <c r="V258" s="3">
        <f>IF($A258&gt;'Forecasting sheet'!$B$13,IF($A258&lt;'Forecasting sheet'!$B$15,IF($D258&lt;'Forecasting sheet'!$B$16+'Forecasting sheet'!$B$17,'Forecasting sheet'!$B$16+'Forecasting sheet'!$B$17,'Local weather Data'!$D258),'Local weather Data'!$D258),$D258)</f>
        <v>72</v>
      </c>
      <c r="W258" s="3">
        <f>IF($A258&gt;'Forecasting sheet'!$B$13,IF($A258&lt;'Forecasting sheet'!$B$15,IF($E258&lt;'Forecasting sheet'!$B$16,'Forecasting sheet'!$B$16,'Local weather Data'!$E258),$E258),$E258)</f>
        <v>50</v>
      </c>
      <c r="X258" s="4">
        <f>IF($V258-'Forecasting sheet'!$B$7&lt;0,0,IF($W258&gt;'Forecasting sheet'!$B$7,($V258+$W258)/2-'Forecasting sheet'!$B$7,($V258+'Forecasting sheet'!$B$7)/2-'Forecasting sheet'!$B$7))</f>
        <v>21</v>
      </c>
      <c r="Y258" s="2">
        <f t="shared" ref="Y258:Y321" si="22">X258*$C258</f>
        <v>263.89999999999998</v>
      </c>
      <c r="Z258" s="2">
        <f>SUM(X$2:X258)</f>
        <v>4450.5</v>
      </c>
      <c r="AA258" s="2">
        <f>SUM(Y$2:Y258)</f>
        <v>64062.724999999984</v>
      </c>
      <c r="AD258" s="3">
        <f>IF($A258&gt;'Forecasting sheet'!$B$13,IF($A258&lt;'Forecasting sheet'!$B$15,IF($D258+'Forecasting sheet'!$B$9&lt;'Forecasting sheet'!$B$16+'Forecasting sheet'!$B$17,'Forecasting sheet'!$B$16+'Forecasting sheet'!$B$17,'Local weather Data'!$D258+'Forecasting sheet'!$B$9),'Local weather Data'!$D258+'Forecasting sheet'!$B$9),$D258+'Forecasting sheet'!$B$9)</f>
        <v>77</v>
      </c>
      <c r="AE258" s="3">
        <f>IF($A258&gt;'Forecasting sheet'!$B$13,IF($A258&lt;'Forecasting sheet'!$B$15,IF($E258+'Forecasting sheet'!$B$9&lt;'Forecasting sheet'!$B$16,'Forecasting sheet'!$B$16,'Local weather Data'!$E258+'Forecasting sheet'!$B$9),$E258+'Forecasting sheet'!$B$9),$E258+'Forecasting sheet'!$B$9)</f>
        <v>55</v>
      </c>
      <c r="AF258" s="4">
        <f>IF($AD258-'Forecasting sheet'!$B$7&lt;0,0,IF($AE258&gt;'Forecasting sheet'!$B$7,($AD258+$AE258)/2-'Forecasting sheet'!$B$7,($AD258+'Forecasting sheet'!$B$7)/2-'Forecasting sheet'!$B$7))</f>
        <v>26</v>
      </c>
      <c r="AG258" s="2">
        <f t="shared" ref="AG258:AG321" si="23">AF258*$C258</f>
        <v>326.73333333333329</v>
      </c>
      <c r="AH258" s="2">
        <f>SUM(AF$2:AF258)</f>
        <v>5159</v>
      </c>
      <c r="AI258" s="2">
        <f>SUM(AG$2:AG258)</f>
        <v>74161.408333333326</v>
      </c>
    </row>
    <row r="259" spans="1:35" x14ac:dyDescent="0.25">
      <c r="A259" s="5">
        <v>41166</v>
      </c>
      <c r="B259">
        <v>258</v>
      </c>
      <c r="C259" s="52">
        <v>12.516666666666667</v>
      </c>
      <c r="D259" s="53">
        <v>72</v>
      </c>
      <c r="E259" s="53">
        <v>50</v>
      </c>
      <c r="F259" s="4">
        <f>IF(D259-'Forecasting sheet'!$B$7&lt;0,0,IF(E259&gt;'Forecasting sheet'!$B$7,(D259+E259)/2-'Forecasting sheet'!$B$7,(D259+'Forecasting sheet'!$B$7)/2-'Forecasting sheet'!$B$7))</f>
        <v>21</v>
      </c>
      <c r="G259" s="2">
        <f t="shared" si="21"/>
        <v>262.85000000000002</v>
      </c>
      <c r="H259" s="2">
        <f>SUM(F$2:F259)</f>
        <v>3828.5</v>
      </c>
      <c r="I259" s="2">
        <f>SUM(G$2:G259)</f>
        <v>55443.466666666674</v>
      </c>
      <c r="K259" s="4">
        <f>IF($D259+'Forecasting sheet'!$B$9-'Forecasting sheet'!$B$7&lt;0,0,IF($E259+'Forecasting sheet'!$B$9&gt;'Forecasting sheet'!$B$7,($D259+'Forecasting sheet'!$B$9+$E259+'Forecasting sheet'!$B$9)/2-'Forecasting sheet'!$B$7,($D259+'Forecasting sheet'!$B$9+'Forecasting sheet'!$B$7)/2-'Forecasting sheet'!$B$7))</f>
        <v>26</v>
      </c>
      <c r="L259" s="2">
        <f t="shared" ref="L259:L322" si="24">K259*$C259</f>
        <v>325.43333333333334</v>
      </c>
      <c r="M259" s="2">
        <f>SUM(K$2:K259)</f>
        <v>4680.5</v>
      </c>
      <c r="N259" s="2">
        <f>SUM(L$2:L259)</f>
        <v>67546</v>
      </c>
      <c r="P259" s="4">
        <f>IF($D259-'Forecasting sheet'!$B$9-'Forecasting sheet'!$B$7&lt;0,0,IF($E259-'Forecasting sheet'!$B$9&gt;'Forecasting sheet'!$B$7,($D259-'Forecasting sheet'!$B$9+$E259-'Forecasting sheet'!$B$9)/2-'Forecasting sheet'!$B$7,($D259-'Forecasting sheet'!$B$9+'Forecasting sheet'!$B$7)/2-'Forecasting sheet'!$B$7))</f>
        <v>16</v>
      </c>
      <c r="Q259" s="2">
        <f t="shared" ref="Q259:Q322" si="25">P259*$C259</f>
        <v>200.26666666666668</v>
      </c>
      <c r="R259" s="2">
        <f>SUM(P$2:P259)</f>
        <v>3046</v>
      </c>
      <c r="S259" s="2">
        <f>SUM(Q$2:Q259)</f>
        <v>44233.633333333353</v>
      </c>
      <c r="V259" s="3">
        <f>IF($A259&gt;'Forecasting sheet'!$B$13,IF($A259&lt;'Forecasting sheet'!$B$15,IF($D259&lt;'Forecasting sheet'!$B$16+'Forecasting sheet'!$B$17,'Forecasting sheet'!$B$16+'Forecasting sheet'!$B$17,'Local weather Data'!$D259),'Local weather Data'!$D259),$D259)</f>
        <v>72</v>
      </c>
      <c r="W259" s="3">
        <f>IF($A259&gt;'Forecasting sheet'!$B$13,IF($A259&lt;'Forecasting sheet'!$B$15,IF($E259&lt;'Forecasting sheet'!$B$16,'Forecasting sheet'!$B$16,'Local weather Data'!$E259),$E259),$E259)</f>
        <v>50</v>
      </c>
      <c r="X259" s="4">
        <f>IF($V259-'Forecasting sheet'!$B$7&lt;0,0,IF($W259&gt;'Forecasting sheet'!$B$7,($V259+$W259)/2-'Forecasting sheet'!$B$7,($V259+'Forecasting sheet'!$B$7)/2-'Forecasting sheet'!$B$7))</f>
        <v>21</v>
      </c>
      <c r="Y259" s="2">
        <f t="shared" si="22"/>
        <v>262.85000000000002</v>
      </c>
      <c r="Z259" s="2">
        <f>SUM(X$2:X259)</f>
        <v>4471.5</v>
      </c>
      <c r="AA259" s="2">
        <f>SUM(Y$2:Y259)</f>
        <v>64325.574999999983</v>
      </c>
      <c r="AD259" s="3">
        <f>IF($A259&gt;'Forecasting sheet'!$B$13,IF($A259&lt;'Forecasting sheet'!$B$15,IF($D259+'Forecasting sheet'!$B$9&lt;'Forecasting sheet'!$B$16+'Forecasting sheet'!$B$17,'Forecasting sheet'!$B$16+'Forecasting sheet'!$B$17,'Local weather Data'!$D259+'Forecasting sheet'!$B$9),'Local weather Data'!$D259+'Forecasting sheet'!$B$9),$D259+'Forecasting sheet'!$B$9)</f>
        <v>77</v>
      </c>
      <c r="AE259" s="3">
        <f>IF($A259&gt;'Forecasting sheet'!$B$13,IF($A259&lt;'Forecasting sheet'!$B$15,IF($E259+'Forecasting sheet'!$B$9&lt;'Forecasting sheet'!$B$16,'Forecasting sheet'!$B$16,'Local weather Data'!$E259+'Forecasting sheet'!$B$9),$E259+'Forecasting sheet'!$B$9),$E259+'Forecasting sheet'!$B$9)</f>
        <v>55</v>
      </c>
      <c r="AF259" s="4">
        <f>IF($AD259-'Forecasting sheet'!$B$7&lt;0,0,IF($AE259&gt;'Forecasting sheet'!$B$7,($AD259+$AE259)/2-'Forecasting sheet'!$B$7,($AD259+'Forecasting sheet'!$B$7)/2-'Forecasting sheet'!$B$7))</f>
        <v>26</v>
      </c>
      <c r="AG259" s="2">
        <f t="shared" si="23"/>
        <v>325.43333333333334</v>
      </c>
      <c r="AH259" s="2">
        <f>SUM(AF$2:AF259)</f>
        <v>5185</v>
      </c>
      <c r="AI259" s="2">
        <f>SUM(AG$2:AG259)</f>
        <v>74486.84166666666</v>
      </c>
    </row>
    <row r="260" spans="1:35" x14ac:dyDescent="0.25">
      <c r="A260" s="5">
        <v>41167</v>
      </c>
      <c r="B260">
        <v>259</v>
      </c>
      <c r="C260" s="52">
        <v>12.466666666666665</v>
      </c>
      <c r="D260" s="53">
        <v>71</v>
      </c>
      <c r="E260" s="53">
        <v>49</v>
      </c>
      <c r="F260" s="4">
        <f>IF(D260-'Forecasting sheet'!$B$7&lt;0,0,IF(E260&gt;'Forecasting sheet'!$B$7,(D260+E260)/2-'Forecasting sheet'!$B$7,(D260+'Forecasting sheet'!$B$7)/2-'Forecasting sheet'!$B$7))</f>
        <v>20</v>
      </c>
      <c r="G260" s="2">
        <f t="shared" si="21"/>
        <v>249.33333333333331</v>
      </c>
      <c r="H260" s="2">
        <f>SUM(F$2:F260)</f>
        <v>3848.5</v>
      </c>
      <c r="I260" s="2">
        <f>SUM(G$2:G260)</f>
        <v>55692.80000000001</v>
      </c>
      <c r="K260" s="4">
        <f>IF($D260+'Forecasting sheet'!$B$9-'Forecasting sheet'!$B$7&lt;0,0,IF($E260+'Forecasting sheet'!$B$9&gt;'Forecasting sheet'!$B$7,($D260+'Forecasting sheet'!$B$9+$E260+'Forecasting sheet'!$B$9)/2-'Forecasting sheet'!$B$7,($D260+'Forecasting sheet'!$B$9+'Forecasting sheet'!$B$7)/2-'Forecasting sheet'!$B$7))</f>
        <v>25</v>
      </c>
      <c r="L260" s="2">
        <f t="shared" si="24"/>
        <v>311.66666666666663</v>
      </c>
      <c r="M260" s="2">
        <f>SUM(K$2:K260)</f>
        <v>4705.5</v>
      </c>
      <c r="N260" s="2">
        <f>SUM(L$2:L260)</f>
        <v>67857.666666666672</v>
      </c>
      <c r="P260" s="4">
        <f>IF($D260-'Forecasting sheet'!$B$9-'Forecasting sheet'!$B$7&lt;0,0,IF($E260-'Forecasting sheet'!$B$9&gt;'Forecasting sheet'!$B$7,($D260-'Forecasting sheet'!$B$9+$E260-'Forecasting sheet'!$B$9)/2-'Forecasting sheet'!$B$7,($D260-'Forecasting sheet'!$B$9+'Forecasting sheet'!$B$7)/2-'Forecasting sheet'!$B$7))</f>
        <v>15</v>
      </c>
      <c r="Q260" s="2">
        <f t="shared" si="25"/>
        <v>186.99999999999997</v>
      </c>
      <c r="R260" s="2">
        <f>SUM(P$2:P260)</f>
        <v>3061</v>
      </c>
      <c r="S260" s="2">
        <f>SUM(Q$2:Q260)</f>
        <v>44420.633333333353</v>
      </c>
      <c r="V260" s="3">
        <f>IF($A260&gt;'Forecasting sheet'!$B$13,IF($A260&lt;'Forecasting sheet'!$B$15,IF($D260&lt;'Forecasting sheet'!$B$16+'Forecasting sheet'!$B$17,'Forecasting sheet'!$B$16+'Forecasting sheet'!$B$17,'Local weather Data'!$D260),'Local weather Data'!$D260),$D260)</f>
        <v>71</v>
      </c>
      <c r="W260" s="3">
        <f>IF($A260&gt;'Forecasting sheet'!$B$13,IF($A260&lt;'Forecasting sheet'!$B$15,IF($E260&lt;'Forecasting sheet'!$B$16,'Forecasting sheet'!$B$16,'Local weather Data'!$E260),$E260),$E260)</f>
        <v>49</v>
      </c>
      <c r="X260" s="4">
        <f>IF($V260-'Forecasting sheet'!$B$7&lt;0,0,IF($W260&gt;'Forecasting sheet'!$B$7,($V260+$W260)/2-'Forecasting sheet'!$B$7,($V260+'Forecasting sheet'!$B$7)/2-'Forecasting sheet'!$B$7))</f>
        <v>20</v>
      </c>
      <c r="Y260" s="2">
        <f t="shared" si="22"/>
        <v>249.33333333333331</v>
      </c>
      <c r="Z260" s="2">
        <f>SUM(X$2:X260)</f>
        <v>4491.5</v>
      </c>
      <c r="AA260" s="2">
        <f>SUM(Y$2:Y260)</f>
        <v>64574.908333333318</v>
      </c>
      <c r="AD260" s="3">
        <f>IF($A260&gt;'Forecasting sheet'!$B$13,IF($A260&lt;'Forecasting sheet'!$B$15,IF($D260+'Forecasting sheet'!$B$9&lt;'Forecasting sheet'!$B$16+'Forecasting sheet'!$B$17,'Forecasting sheet'!$B$16+'Forecasting sheet'!$B$17,'Local weather Data'!$D260+'Forecasting sheet'!$B$9),'Local weather Data'!$D260+'Forecasting sheet'!$B$9),$D260+'Forecasting sheet'!$B$9)</f>
        <v>76</v>
      </c>
      <c r="AE260" s="3">
        <f>IF($A260&gt;'Forecasting sheet'!$B$13,IF($A260&lt;'Forecasting sheet'!$B$15,IF($E260+'Forecasting sheet'!$B$9&lt;'Forecasting sheet'!$B$16,'Forecasting sheet'!$B$16,'Local weather Data'!$E260+'Forecasting sheet'!$B$9),$E260+'Forecasting sheet'!$B$9),$E260+'Forecasting sheet'!$B$9)</f>
        <v>54</v>
      </c>
      <c r="AF260" s="4">
        <f>IF($AD260-'Forecasting sheet'!$B$7&lt;0,0,IF($AE260&gt;'Forecasting sheet'!$B$7,($AD260+$AE260)/2-'Forecasting sheet'!$B$7,($AD260+'Forecasting sheet'!$B$7)/2-'Forecasting sheet'!$B$7))</f>
        <v>25</v>
      </c>
      <c r="AG260" s="2">
        <f t="shared" si="23"/>
        <v>311.66666666666663</v>
      </c>
      <c r="AH260" s="2">
        <f>SUM(AF$2:AF260)</f>
        <v>5210</v>
      </c>
      <c r="AI260" s="2">
        <f>SUM(AG$2:AG260)</f>
        <v>74798.508333333331</v>
      </c>
    </row>
    <row r="261" spans="1:35" x14ac:dyDescent="0.25">
      <c r="A261" s="5">
        <v>41168</v>
      </c>
      <c r="B261">
        <v>260</v>
      </c>
      <c r="C261" s="52">
        <v>12.400000000000004</v>
      </c>
      <c r="D261" s="53">
        <v>71</v>
      </c>
      <c r="E261" s="53">
        <v>49</v>
      </c>
      <c r="F261" s="4">
        <f>IF(D261-'Forecasting sheet'!$B$7&lt;0,0,IF(E261&gt;'Forecasting sheet'!$B$7,(D261+E261)/2-'Forecasting sheet'!$B$7,(D261+'Forecasting sheet'!$B$7)/2-'Forecasting sheet'!$B$7))</f>
        <v>20</v>
      </c>
      <c r="G261" s="2">
        <f t="shared" si="21"/>
        <v>248.00000000000009</v>
      </c>
      <c r="H261" s="2">
        <f>SUM(F$2:F261)</f>
        <v>3868.5</v>
      </c>
      <c r="I261" s="2">
        <f>SUM(G$2:G261)</f>
        <v>55940.80000000001</v>
      </c>
      <c r="K261" s="4">
        <f>IF($D261+'Forecasting sheet'!$B$9-'Forecasting sheet'!$B$7&lt;0,0,IF($E261+'Forecasting sheet'!$B$9&gt;'Forecasting sheet'!$B$7,($D261+'Forecasting sheet'!$B$9+$E261+'Forecasting sheet'!$B$9)/2-'Forecasting sheet'!$B$7,($D261+'Forecasting sheet'!$B$9+'Forecasting sheet'!$B$7)/2-'Forecasting sheet'!$B$7))</f>
        <v>25</v>
      </c>
      <c r="L261" s="2">
        <f t="shared" si="24"/>
        <v>310.00000000000011</v>
      </c>
      <c r="M261" s="2">
        <f>SUM(K$2:K261)</f>
        <v>4730.5</v>
      </c>
      <c r="N261" s="2">
        <f>SUM(L$2:L261)</f>
        <v>68167.666666666672</v>
      </c>
      <c r="P261" s="4">
        <f>IF($D261-'Forecasting sheet'!$B$9-'Forecasting sheet'!$B$7&lt;0,0,IF($E261-'Forecasting sheet'!$B$9&gt;'Forecasting sheet'!$B$7,($D261-'Forecasting sheet'!$B$9+$E261-'Forecasting sheet'!$B$9)/2-'Forecasting sheet'!$B$7,($D261-'Forecasting sheet'!$B$9+'Forecasting sheet'!$B$7)/2-'Forecasting sheet'!$B$7))</f>
        <v>15</v>
      </c>
      <c r="Q261" s="2">
        <f t="shared" si="25"/>
        <v>186.00000000000006</v>
      </c>
      <c r="R261" s="2">
        <f>SUM(P$2:P261)</f>
        <v>3076</v>
      </c>
      <c r="S261" s="2">
        <f>SUM(Q$2:Q261)</f>
        <v>44606.633333333353</v>
      </c>
      <c r="V261" s="3">
        <f>IF($A261&gt;'Forecasting sheet'!$B$13,IF($A261&lt;'Forecasting sheet'!$B$15,IF($D261&lt;'Forecasting sheet'!$B$16+'Forecasting sheet'!$B$17,'Forecasting sheet'!$B$16+'Forecasting sheet'!$B$17,'Local weather Data'!$D261),'Local weather Data'!$D261),$D261)</f>
        <v>71</v>
      </c>
      <c r="W261" s="3">
        <f>IF($A261&gt;'Forecasting sheet'!$B$13,IF($A261&lt;'Forecasting sheet'!$B$15,IF($E261&lt;'Forecasting sheet'!$B$16,'Forecasting sheet'!$B$16,'Local weather Data'!$E261),$E261),$E261)</f>
        <v>49</v>
      </c>
      <c r="X261" s="4">
        <f>IF($V261-'Forecasting sheet'!$B$7&lt;0,0,IF($W261&gt;'Forecasting sheet'!$B$7,($V261+$W261)/2-'Forecasting sheet'!$B$7,($V261+'Forecasting sheet'!$B$7)/2-'Forecasting sheet'!$B$7))</f>
        <v>20</v>
      </c>
      <c r="Y261" s="2">
        <f t="shared" si="22"/>
        <v>248.00000000000009</v>
      </c>
      <c r="Z261" s="2">
        <f>SUM(X$2:X261)</f>
        <v>4511.5</v>
      </c>
      <c r="AA261" s="2">
        <f>SUM(Y$2:Y261)</f>
        <v>64822.908333333318</v>
      </c>
      <c r="AD261" s="3">
        <f>IF($A261&gt;'Forecasting sheet'!$B$13,IF($A261&lt;'Forecasting sheet'!$B$15,IF($D261+'Forecasting sheet'!$B$9&lt;'Forecasting sheet'!$B$16+'Forecasting sheet'!$B$17,'Forecasting sheet'!$B$16+'Forecasting sheet'!$B$17,'Local weather Data'!$D261+'Forecasting sheet'!$B$9),'Local weather Data'!$D261+'Forecasting sheet'!$B$9),$D261+'Forecasting sheet'!$B$9)</f>
        <v>76</v>
      </c>
      <c r="AE261" s="3">
        <f>IF($A261&gt;'Forecasting sheet'!$B$13,IF($A261&lt;'Forecasting sheet'!$B$15,IF($E261+'Forecasting sheet'!$B$9&lt;'Forecasting sheet'!$B$16,'Forecasting sheet'!$B$16,'Local weather Data'!$E261+'Forecasting sheet'!$B$9),$E261+'Forecasting sheet'!$B$9),$E261+'Forecasting sheet'!$B$9)</f>
        <v>54</v>
      </c>
      <c r="AF261" s="4">
        <f>IF($AD261-'Forecasting sheet'!$B$7&lt;0,0,IF($AE261&gt;'Forecasting sheet'!$B$7,($AD261+$AE261)/2-'Forecasting sheet'!$B$7,($AD261+'Forecasting sheet'!$B$7)/2-'Forecasting sheet'!$B$7))</f>
        <v>25</v>
      </c>
      <c r="AG261" s="2">
        <f t="shared" si="23"/>
        <v>310.00000000000011</v>
      </c>
      <c r="AH261" s="2">
        <f>SUM(AF$2:AF261)</f>
        <v>5235</v>
      </c>
      <c r="AI261" s="2">
        <f>SUM(AG$2:AG261)</f>
        <v>75108.508333333331</v>
      </c>
    </row>
    <row r="262" spans="1:35" x14ac:dyDescent="0.25">
      <c r="A262" s="5">
        <v>41169</v>
      </c>
      <c r="B262">
        <v>261</v>
      </c>
      <c r="C262" s="52">
        <v>12.350000000000001</v>
      </c>
      <c r="D262" s="53">
        <v>70</v>
      </c>
      <c r="E262" s="53">
        <v>49</v>
      </c>
      <c r="F262" s="4">
        <f>IF(D262-'Forecasting sheet'!$B$7&lt;0,0,IF(E262&gt;'Forecasting sheet'!$B$7,(D262+E262)/2-'Forecasting sheet'!$B$7,(D262+'Forecasting sheet'!$B$7)/2-'Forecasting sheet'!$B$7))</f>
        <v>19.5</v>
      </c>
      <c r="G262" s="2">
        <f t="shared" si="21"/>
        <v>240.82500000000002</v>
      </c>
      <c r="H262" s="2">
        <f>SUM(F$2:F262)</f>
        <v>3888</v>
      </c>
      <c r="I262" s="2">
        <f>SUM(G$2:G262)</f>
        <v>56181.625000000007</v>
      </c>
      <c r="K262" s="4">
        <f>IF($D262+'Forecasting sheet'!$B$9-'Forecasting sheet'!$B$7&lt;0,0,IF($E262+'Forecasting sheet'!$B$9&gt;'Forecasting sheet'!$B$7,($D262+'Forecasting sheet'!$B$9+$E262+'Forecasting sheet'!$B$9)/2-'Forecasting sheet'!$B$7,($D262+'Forecasting sheet'!$B$9+'Forecasting sheet'!$B$7)/2-'Forecasting sheet'!$B$7))</f>
        <v>24.5</v>
      </c>
      <c r="L262" s="2">
        <f t="shared" si="24"/>
        <v>302.57500000000005</v>
      </c>
      <c r="M262" s="2">
        <f>SUM(K$2:K262)</f>
        <v>4755</v>
      </c>
      <c r="N262" s="2">
        <f>SUM(L$2:L262)</f>
        <v>68470.241666666669</v>
      </c>
      <c r="P262" s="4">
        <f>IF($D262-'Forecasting sheet'!$B$9-'Forecasting sheet'!$B$7&lt;0,0,IF($E262-'Forecasting sheet'!$B$9&gt;'Forecasting sheet'!$B$7,($D262-'Forecasting sheet'!$B$9+$E262-'Forecasting sheet'!$B$9)/2-'Forecasting sheet'!$B$7,($D262-'Forecasting sheet'!$B$9+'Forecasting sheet'!$B$7)/2-'Forecasting sheet'!$B$7))</f>
        <v>14.5</v>
      </c>
      <c r="Q262" s="2">
        <f t="shared" si="25"/>
        <v>179.07500000000002</v>
      </c>
      <c r="R262" s="2">
        <f>SUM(P$2:P262)</f>
        <v>3090.5</v>
      </c>
      <c r="S262" s="2">
        <f>SUM(Q$2:Q262)</f>
        <v>44785.70833333335</v>
      </c>
      <c r="V262" s="3">
        <f>IF($A262&gt;'Forecasting sheet'!$B$13,IF($A262&lt;'Forecasting sheet'!$B$15,IF($D262&lt;'Forecasting sheet'!$B$16+'Forecasting sheet'!$B$17,'Forecasting sheet'!$B$16+'Forecasting sheet'!$B$17,'Local weather Data'!$D262),'Local weather Data'!$D262),$D262)</f>
        <v>70</v>
      </c>
      <c r="W262" s="3">
        <f>IF($A262&gt;'Forecasting sheet'!$B$13,IF($A262&lt;'Forecasting sheet'!$B$15,IF($E262&lt;'Forecasting sheet'!$B$16,'Forecasting sheet'!$B$16,'Local weather Data'!$E262),$E262),$E262)</f>
        <v>49</v>
      </c>
      <c r="X262" s="4">
        <f>IF($V262-'Forecasting sheet'!$B$7&lt;0,0,IF($W262&gt;'Forecasting sheet'!$B$7,($V262+$W262)/2-'Forecasting sheet'!$B$7,($V262+'Forecasting sheet'!$B$7)/2-'Forecasting sheet'!$B$7))</f>
        <v>19.5</v>
      </c>
      <c r="Y262" s="2">
        <f t="shared" si="22"/>
        <v>240.82500000000002</v>
      </c>
      <c r="Z262" s="2">
        <f>SUM(X$2:X262)</f>
        <v>4531</v>
      </c>
      <c r="AA262" s="2">
        <f>SUM(Y$2:Y262)</f>
        <v>65063.733333333315</v>
      </c>
      <c r="AD262" s="3">
        <f>IF($A262&gt;'Forecasting sheet'!$B$13,IF($A262&lt;'Forecasting sheet'!$B$15,IF($D262+'Forecasting sheet'!$B$9&lt;'Forecasting sheet'!$B$16+'Forecasting sheet'!$B$17,'Forecasting sheet'!$B$16+'Forecasting sheet'!$B$17,'Local weather Data'!$D262+'Forecasting sheet'!$B$9),'Local weather Data'!$D262+'Forecasting sheet'!$B$9),$D262+'Forecasting sheet'!$B$9)</f>
        <v>75</v>
      </c>
      <c r="AE262" s="3">
        <f>IF($A262&gt;'Forecasting sheet'!$B$13,IF($A262&lt;'Forecasting sheet'!$B$15,IF($E262+'Forecasting sheet'!$B$9&lt;'Forecasting sheet'!$B$16,'Forecasting sheet'!$B$16,'Local weather Data'!$E262+'Forecasting sheet'!$B$9),$E262+'Forecasting sheet'!$B$9),$E262+'Forecasting sheet'!$B$9)</f>
        <v>54</v>
      </c>
      <c r="AF262" s="4">
        <f>IF($AD262-'Forecasting sheet'!$B$7&lt;0,0,IF($AE262&gt;'Forecasting sheet'!$B$7,($AD262+$AE262)/2-'Forecasting sheet'!$B$7,($AD262+'Forecasting sheet'!$B$7)/2-'Forecasting sheet'!$B$7))</f>
        <v>24.5</v>
      </c>
      <c r="AG262" s="2">
        <f t="shared" si="23"/>
        <v>302.57500000000005</v>
      </c>
      <c r="AH262" s="2">
        <f>SUM(AF$2:AF262)</f>
        <v>5259.5</v>
      </c>
      <c r="AI262" s="2">
        <f>SUM(AG$2:AG262)</f>
        <v>75411.083333333328</v>
      </c>
    </row>
    <row r="263" spans="1:35" x14ac:dyDescent="0.25">
      <c r="A263" s="5">
        <v>41170</v>
      </c>
      <c r="B263">
        <v>262</v>
      </c>
      <c r="C263" s="52">
        <v>12.300000000000004</v>
      </c>
      <c r="D263" s="53">
        <v>70</v>
      </c>
      <c r="E263" s="53">
        <v>48</v>
      </c>
      <c r="F263" s="4">
        <f>IF(D263-'Forecasting sheet'!$B$7&lt;0,0,IF(E263&gt;'Forecasting sheet'!$B$7,(D263+E263)/2-'Forecasting sheet'!$B$7,(D263+'Forecasting sheet'!$B$7)/2-'Forecasting sheet'!$B$7))</f>
        <v>19</v>
      </c>
      <c r="G263" s="2">
        <f t="shared" si="21"/>
        <v>233.70000000000007</v>
      </c>
      <c r="H263" s="2">
        <f>SUM(F$2:F263)</f>
        <v>3907</v>
      </c>
      <c r="I263" s="2">
        <f>SUM(G$2:G263)</f>
        <v>56415.325000000004</v>
      </c>
      <c r="K263" s="4">
        <f>IF($D263+'Forecasting sheet'!$B$9-'Forecasting sheet'!$B$7&lt;0,0,IF($E263+'Forecasting sheet'!$B$9&gt;'Forecasting sheet'!$B$7,($D263+'Forecasting sheet'!$B$9+$E263+'Forecasting sheet'!$B$9)/2-'Forecasting sheet'!$B$7,($D263+'Forecasting sheet'!$B$9+'Forecasting sheet'!$B$7)/2-'Forecasting sheet'!$B$7))</f>
        <v>24</v>
      </c>
      <c r="L263" s="2">
        <f t="shared" si="24"/>
        <v>295.2000000000001</v>
      </c>
      <c r="M263" s="2">
        <f>SUM(K$2:K263)</f>
        <v>4779</v>
      </c>
      <c r="N263" s="2">
        <f>SUM(L$2:L263)</f>
        <v>68765.441666666666</v>
      </c>
      <c r="P263" s="4">
        <f>IF($D263-'Forecasting sheet'!$B$9-'Forecasting sheet'!$B$7&lt;0,0,IF($E263-'Forecasting sheet'!$B$9&gt;'Forecasting sheet'!$B$7,($D263-'Forecasting sheet'!$B$9+$E263-'Forecasting sheet'!$B$9)/2-'Forecasting sheet'!$B$7,($D263-'Forecasting sheet'!$B$9+'Forecasting sheet'!$B$7)/2-'Forecasting sheet'!$B$7))</f>
        <v>14</v>
      </c>
      <c r="Q263" s="2">
        <f t="shared" si="25"/>
        <v>172.20000000000005</v>
      </c>
      <c r="R263" s="2">
        <f>SUM(P$2:P263)</f>
        <v>3104.5</v>
      </c>
      <c r="S263" s="2">
        <f>SUM(Q$2:Q263)</f>
        <v>44957.908333333347</v>
      </c>
      <c r="V263" s="3">
        <f>IF($A263&gt;'Forecasting sheet'!$B$13,IF($A263&lt;'Forecasting sheet'!$B$15,IF($D263&lt;'Forecasting sheet'!$B$16+'Forecasting sheet'!$B$17,'Forecasting sheet'!$B$16+'Forecasting sheet'!$B$17,'Local weather Data'!$D263),'Local weather Data'!$D263),$D263)</f>
        <v>70</v>
      </c>
      <c r="W263" s="3">
        <f>IF($A263&gt;'Forecasting sheet'!$B$13,IF($A263&lt;'Forecasting sheet'!$B$15,IF($E263&lt;'Forecasting sheet'!$B$16,'Forecasting sheet'!$B$16,'Local weather Data'!$E263),$E263),$E263)</f>
        <v>48</v>
      </c>
      <c r="X263" s="4">
        <f>IF($V263-'Forecasting sheet'!$B$7&lt;0,0,IF($W263&gt;'Forecasting sheet'!$B$7,($V263+$W263)/2-'Forecasting sheet'!$B$7,($V263+'Forecasting sheet'!$B$7)/2-'Forecasting sheet'!$B$7))</f>
        <v>19</v>
      </c>
      <c r="Y263" s="2">
        <f t="shared" si="22"/>
        <v>233.70000000000007</v>
      </c>
      <c r="Z263" s="2">
        <f>SUM(X$2:X263)</f>
        <v>4550</v>
      </c>
      <c r="AA263" s="2">
        <f>SUM(Y$2:Y263)</f>
        <v>65297.433333333312</v>
      </c>
      <c r="AD263" s="3">
        <f>IF($A263&gt;'Forecasting sheet'!$B$13,IF($A263&lt;'Forecasting sheet'!$B$15,IF($D263+'Forecasting sheet'!$B$9&lt;'Forecasting sheet'!$B$16+'Forecasting sheet'!$B$17,'Forecasting sheet'!$B$16+'Forecasting sheet'!$B$17,'Local weather Data'!$D263+'Forecasting sheet'!$B$9),'Local weather Data'!$D263+'Forecasting sheet'!$B$9),$D263+'Forecasting sheet'!$B$9)</f>
        <v>75</v>
      </c>
      <c r="AE263" s="3">
        <f>IF($A263&gt;'Forecasting sheet'!$B$13,IF($A263&lt;'Forecasting sheet'!$B$15,IF($E263+'Forecasting sheet'!$B$9&lt;'Forecasting sheet'!$B$16,'Forecasting sheet'!$B$16,'Local weather Data'!$E263+'Forecasting sheet'!$B$9),$E263+'Forecasting sheet'!$B$9),$E263+'Forecasting sheet'!$B$9)</f>
        <v>53</v>
      </c>
      <c r="AF263" s="4">
        <f>IF($AD263-'Forecasting sheet'!$B$7&lt;0,0,IF($AE263&gt;'Forecasting sheet'!$B$7,($AD263+$AE263)/2-'Forecasting sheet'!$B$7,($AD263+'Forecasting sheet'!$B$7)/2-'Forecasting sheet'!$B$7))</f>
        <v>24</v>
      </c>
      <c r="AG263" s="2">
        <f t="shared" si="23"/>
        <v>295.2000000000001</v>
      </c>
      <c r="AH263" s="2">
        <f>SUM(AF$2:AF263)</f>
        <v>5283.5</v>
      </c>
      <c r="AI263" s="2">
        <f>SUM(AG$2:AG263)</f>
        <v>75706.283333333326</v>
      </c>
    </row>
    <row r="264" spans="1:35" x14ac:dyDescent="0.25">
      <c r="A264" s="5">
        <v>41171</v>
      </c>
      <c r="B264">
        <v>263</v>
      </c>
      <c r="C264" s="52">
        <v>12.266666666666666</v>
      </c>
      <c r="D264" s="53">
        <v>70</v>
      </c>
      <c r="E264" s="53">
        <v>48</v>
      </c>
      <c r="F264" s="4">
        <f>IF(D264-'Forecasting sheet'!$B$7&lt;0,0,IF(E264&gt;'Forecasting sheet'!$B$7,(D264+E264)/2-'Forecasting sheet'!$B$7,(D264+'Forecasting sheet'!$B$7)/2-'Forecasting sheet'!$B$7))</f>
        <v>19</v>
      </c>
      <c r="G264" s="2">
        <f t="shared" si="21"/>
        <v>233.06666666666666</v>
      </c>
      <c r="H264" s="2">
        <f>SUM(F$2:F264)</f>
        <v>3926</v>
      </c>
      <c r="I264" s="2">
        <f>SUM(G$2:G264)</f>
        <v>56648.39166666667</v>
      </c>
      <c r="K264" s="4">
        <f>IF($D264+'Forecasting sheet'!$B$9-'Forecasting sheet'!$B$7&lt;0,0,IF($E264+'Forecasting sheet'!$B$9&gt;'Forecasting sheet'!$B$7,($D264+'Forecasting sheet'!$B$9+$E264+'Forecasting sheet'!$B$9)/2-'Forecasting sheet'!$B$7,($D264+'Forecasting sheet'!$B$9+'Forecasting sheet'!$B$7)/2-'Forecasting sheet'!$B$7))</f>
        <v>24</v>
      </c>
      <c r="L264" s="2">
        <f t="shared" si="24"/>
        <v>294.39999999999998</v>
      </c>
      <c r="M264" s="2">
        <f>SUM(K$2:K264)</f>
        <v>4803</v>
      </c>
      <c r="N264" s="2">
        <f>SUM(L$2:L264)</f>
        <v>69059.84166666666</v>
      </c>
      <c r="P264" s="4">
        <f>IF($D264-'Forecasting sheet'!$B$9-'Forecasting sheet'!$B$7&lt;0,0,IF($E264-'Forecasting sheet'!$B$9&gt;'Forecasting sheet'!$B$7,($D264-'Forecasting sheet'!$B$9+$E264-'Forecasting sheet'!$B$9)/2-'Forecasting sheet'!$B$7,($D264-'Forecasting sheet'!$B$9+'Forecasting sheet'!$B$7)/2-'Forecasting sheet'!$B$7))</f>
        <v>14</v>
      </c>
      <c r="Q264" s="2">
        <f t="shared" si="25"/>
        <v>171.73333333333332</v>
      </c>
      <c r="R264" s="2">
        <f>SUM(P$2:P264)</f>
        <v>3118.5</v>
      </c>
      <c r="S264" s="2">
        <f>SUM(Q$2:Q264)</f>
        <v>45129.641666666677</v>
      </c>
      <c r="V264" s="3">
        <f>IF($A264&gt;'Forecasting sheet'!$B$13,IF($A264&lt;'Forecasting sheet'!$B$15,IF($D264&lt;'Forecasting sheet'!$B$16+'Forecasting sheet'!$B$17,'Forecasting sheet'!$B$16+'Forecasting sheet'!$B$17,'Local weather Data'!$D264),'Local weather Data'!$D264),$D264)</f>
        <v>70</v>
      </c>
      <c r="W264" s="3">
        <f>IF($A264&gt;'Forecasting sheet'!$B$13,IF($A264&lt;'Forecasting sheet'!$B$15,IF($E264&lt;'Forecasting sheet'!$B$16,'Forecasting sheet'!$B$16,'Local weather Data'!$E264),$E264),$E264)</f>
        <v>48</v>
      </c>
      <c r="X264" s="4">
        <f>IF($V264-'Forecasting sheet'!$B$7&lt;0,0,IF($W264&gt;'Forecasting sheet'!$B$7,($V264+$W264)/2-'Forecasting sheet'!$B$7,($V264+'Forecasting sheet'!$B$7)/2-'Forecasting sheet'!$B$7))</f>
        <v>19</v>
      </c>
      <c r="Y264" s="2">
        <f t="shared" si="22"/>
        <v>233.06666666666666</v>
      </c>
      <c r="Z264" s="2">
        <f>SUM(X$2:X264)</f>
        <v>4569</v>
      </c>
      <c r="AA264" s="2">
        <f>SUM(Y$2:Y264)</f>
        <v>65530.499999999978</v>
      </c>
      <c r="AD264" s="3">
        <f>IF($A264&gt;'Forecasting sheet'!$B$13,IF($A264&lt;'Forecasting sheet'!$B$15,IF($D264+'Forecasting sheet'!$B$9&lt;'Forecasting sheet'!$B$16+'Forecasting sheet'!$B$17,'Forecasting sheet'!$B$16+'Forecasting sheet'!$B$17,'Local weather Data'!$D264+'Forecasting sheet'!$B$9),'Local weather Data'!$D264+'Forecasting sheet'!$B$9),$D264+'Forecasting sheet'!$B$9)</f>
        <v>75</v>
      </c>
      <c r="AE264" s="3">
        <f>IF($A264&gt;'Forecasting sheet'!$B$13,IF($A264&lt;'Forecasting sheet'!$B$15,IF($E264+'Forecasting sheet'!$B$9&lt;'Forecasting sheet'!$B$16,'Forecasting sheet'!$B$16,'Local weather Data'!$E264+'Forecasting sheet'!$B$9),$E264+'Forecasting sheet'!$B$9),$E264+'Forecasting sheet'!$B$9)</f>
        <v>53</v>
      </c>
      <c r="AF264" s="4">
        <f>IF($AD264-'Forecasting sheet'!$B$7&lt;0,0,IF($AE264&gt;'Forecasting sheet'!$B$7,($AD264+$AE264)/2-'Forecasting sheet'!$B$7,($AD264+'Forecasting sheet'!$B$7)/2-'Forecasting sheet'!$B$7))</f>
        <v>24</v>
      </c>
      <c r="AG264" s="2">
        <f t="shared" si="23"/>
        <v>294.39999999999998</v>
      </c>
      <c r="AH264" s="2">
        <f>SUM(AF$2:AF264)</f>
        <v>5307.5</v>
      </c>
      <c r="AI264" s="2">
        <f>SUM(AG$2:AG264)</f>
        <v>76000.68333333332</v>
      </c>
    </row>
    <row r="265" spans="1:35" x14ac:dyDescent="0.25">
      <c r="A265" s="5">
        <v>41172</v>
      </c>
      <c r="B265">
        <v>264</v>
      </c>
      <c r="C265" s="52">
        <v>12.216666666666669</v>
      </c>
      <c r="D265" s="53">
        <v>69</v>
      </c>
      <c r="E265" s="53">
        <v>48</v>
      </c>
      <c r="F265" s="4">
        <f>IF(D265-'Forecasting sheet'!$B$7&lt;0,0,IF(E265&gt;'Forecasting sheet'!$B$7,(D265+E265)/2-'Forecasting sheet'!$B$7,(D265+'Forecasting sheet'!$B$7)/2-'Forecasting sheet'!$B$7))</f>
        <v>18.5</v>
      </c>
      <c r="G265" s="2">
        <f t="shared" si="21"/>
        <v>226.00833333333338</v>
      </c>
      <c r="H265" s="2">
        <f>SUM(F$2:F265)</f>
        <v>3944.5</v>
      </c>
      <c r="I265" s="2">
        <f>SUM(G$2:G265)</f>
        <v>56874.400000000001</v>
      </c>
      <c r="K265" s="4">
        <f>IF($D265+'Forecasting sheet'!$B$9-'Forecasting sheet'!$B$7&lt;0,0,IF($E265+'Forecasting sheet'!$B$9&gt;'Forecasting sheet'!$B$7,($D265+'Forecasting sheet'!$B$9+$E265+'Forecasting sheet'!$B$9)/2-'Forecasting sheet'!$B$7,($D265+'Forecasting sheet'!$B$9+'Forecasting sheet'!$B$7)/2-'Forecasting sheet'!$B$7))</f>
        <v>23.5</v>
      </c>
      <c r="L265" s="2">
        <f t="shared" si="24"/>
        <v>287.0916666666667</v>
      </c>
      <c r="M265" s="2">
        <f>SUM(K$2:K265)</f>
        <v>4826.5</v>
      </c>
      <c r="N265" s="2">
        <f>SUM(L$2:L265)</f>
        <v>69346.93333333332</v>
      </c>
      <c r="P265" s="4">
        <f>IF($D265-'Forecasting sheet'!$B$9-'Forecasting sheet'!$B$7&lt;0,0,IF($E265-'Forecasting sheet'!$B$9&gt;'Forecasting sheet'!$B$7,($D265-'Forecasting sheet'!$B$9+$E265-'Forecasting sheet'!$B$9)/2-'Forecasting sheet'!$B$7,($D265-'Forecasting sheet'!$B$9+'Forecasting sheet'!$B$7)/2-'Forecasting sheet'!$B$7))</f>
        <v>13.5</v>
      </c>
      <c r="Q265" s="2">
        <f t="shared" si="25"/>
        <v>164.92500000000001</v>
      </c>
      <c r="R265" s="2">
        <f>SUM(P$2:P265)</f>
        <v>3132</v>
      </c>
      <c r="S265" s="2">
        <f>SUM(Q$2:Q265)</f>
        <v>45294.56666666668</v>
      </c>
      <c r="V265" s="3">
        <f>IF($A265&gt;'Forecasting sheet'!$B$13,IF($A265&lt;'Forecasting sheet'!$B$15,IF($D265&lt;'Forecasting sheet'!$B$16+'Forecasting sheet'!$B$17,'Forecasting sheet'!$B$16+'Forecasting sheet'!$B$17,'Local weather Data'!$D265),'Local weather Data'!$D265),$D265)</f>
        <v>69</v>
      </c>
      <c r="W265" s="3">
        <f>IF($A265&gt;'Forecasting sheet'!$B$13,IF($A265&lt;'Forecasting sheet'!$B$15,IF($E265&lt;'Forecasting sheet'!$B$16,'Forecasting sheet'!$B$16,'Local weather Data'!$E265),$E265),$E265)</f>
        <v>48</v>
      </c>
      <c r="X265" s="4">
        <f>IF($V265-'Forecasting sheet'!$B$7&lt;0,0,IF($W265&gt;'Forecasting sheet'!$B$7,($V265+$W265)/2-'Forecasting sheet'!$B$7,($V265+'Forecasting sheet'!$B$7)/2-'Forecasting sheet'!$B$7))</f>
        <v>18.5</v>
      </c>
      <c r="Y265" s="2">
        <f t="shared" si="22"/>
        <v>226.00833333333338</v>
      </c>
      <c r="Z265" s="2">
        <f>SUM(X$2:X265)</f>
        <v>4587.5</v>
      </c>
      <c r="AA265" s="2">
        <f>SUM(Y$2:Y265)</f>
        <v>65756.508333333317</v>
      </c>
      <c r="AD265" s="3">
        <f>IF($A265&gt;'Forecasting sheet'!$B$13,IF($A265&lt;'Forecasting sheet'!$B$15,IF($D265+'Forecasting sheet'!$B$9&lt;'Forecasting sheet'!$B$16+'Forecasting sheet'!$B$17,'Forecasting sheet'!$B$16+'Forecasting sheet'!$B$17,'Local weather Data'!$D265+'Forecasting sheet'!$B$9),'Local weather Data'!$D265+'Forecasting sheet'!$B$9),$D265+'Forecasting sheet'!$B$9)</f>
        <v>74</v>
      </c>
      <c r="AE265" s="3">
        <f>IF($A265&gt;'Forecasting sheet'!$B$13,IF($A265&lt;'Forecasting sheet'!$B$15,IF($E265+'Forecasting sheet'!$B$9&lt;'Forecasting sheet'!$B$16,'Forecasting sheet'!$B$16,'Local weather Data'!$E265+'Forecasting sheet'!$B$9),$E265+'Forecasting sheet'!$B$9),$E265+'Forecasting sheet'!$B$9)</f>
        <v>53</v>
      </c>
      <c r="AF265" s="4">
        <f>IF($AD265-'Forecasting sheet'!$B$7&lt;0,0,IF($AE265&gt;'Forecasting sheet'!$B$7,($AD265+$AE265)/2-'Forecasting sheet'!$B$7,($AD265+'Forecasting sheet'!$B$7)/2-'Forecasting sheet'!$B$7))</f>
        <v>23.5</v>
      </c>
      <c r="AG265" s="2">
        <f t="shared" si="23"/>
        <v>287.0916666666667</v>
      </c>
      <c r="AH265" s="2">
        <f>SUM(AF$2:AF265)</f>
        <v>5331</v>
      </c>
      <c r="AI265" s="2">
        <f>SUM(AG$2:AG265)</f>
        <v>76287.77499999998</v>
      </c>
    </row>
    <row r="266" spans="1:35" x14ac:dyDescent="0.25">
      <c r="A266" s="5">
        <v>41173</v>
      </c>
      <c r="B266">
        <v>265</v>
      </c>
      <c r="C266" s="52">
        <v>12.166666666666666</v>
      </c>
      <c r="D266" s="53">
        <v>69</v>
      </c>
      <c r="E266" s="53">
        <v>47</v>
      </c>
      <c r="F266" s="4">
        <f>IF(D266-'Forecasting sheet'!$B$7&lt;0,0,IF(E266&gt;'Forecasting sheet'!$B$7,(D266+E266)/2-'Forecasting sheet'!$B$7,(D266+'Forecasting sheet'!$B$7)/2-'Forecasting sheet'!$B$7))</f>
        <v>18</v>
      </c>
      <c r="G266" s="2">
        <f t="shared" si="21"/>
        <v>219</v>
      </c>
      <c r="H266" s="2">
        <f>SUM(F$2:F266)</f>
        <v>3962.5</v>
      </c>
      <c r="I266" s="2">
        <f>SUM(G$2:G266)</f>
        <v>57093.4</v>
      </c>
      <c r="K266" s="4">
        <f>IF($D266+'Forecasting sheet'!$B$9-'Forecasting sheet'!$B$7&lt;0,0,IF($E266+'Forecasting sheet'!$B$9&gt;'Forecasting sheet'!$B$7,($D266+'Forecasting sheet'!$B$9+$E266+'Forecasting sheet'!$B$9)/2-'Forecasting sheet'!$B$7,($D266+'Forecasting sheet'!$B$9+'Forecasting sheet'!$B$7)/2-'Forecasting sheet'!$B$7))</f>
        <v>23</v>
      </c>
      <c r="L266" s="2">
        <f t="shared" si="24"/>
        <v>279.83333333333331</v>
      </c>
      <c r="M266" s="2">
        <f>SUM(K$2:K266)</f>
        <v>4849.5</v>
      </c>
      <c r="N266" s="2">
        <f>SUM(L$2:L266)</f>
        <v>69626.766666666648</v>
      </c>
      <c r="P266" s="4">
        <f>IF($D266-'Forecasting sheet'!$B$9-'Forecasting sheet'!$B$7&lt;0,0,IF($E266-'Forecasting sheet'!$B$9&gt;'Forecasting sheet'!$B$7,($D266-'Forecasting sheet'!$B$9+$E266-'Forecasting sheet'!$B$9)/2-'Forecasting sheet'!$B$7,($D266-'Forecasting sheet'!$B$9+'Forecasting sheet'!$B$7)/2-'Forecasting sheet'!$B$7))</f>
        <v>13</v>
      </c>
      <c r="Q266" s="2">
        <f t="shared" si="25"/>
        <v>158.16666666666666</v>
      </c>
      <c r="R266" s="2">
        <f>SUM(P$2:P266)</f>
        <v>3145</v>
      </c>
      <c r="S266" s="2">
        <f>SUM(Q$2:Q266)</f>
        <v>45452.733333333344</v>
      </c>
      <c r="V266" s="3">
        <f>IF($A266&gt;'Forecasting sheet'!$B$13,IF($A266&lt;'Forecasting sheet'!$B$15,IF($D266&lt;'Forecasting sheet'!$B$16+'Forecasting sheet'!$B$17,'Forecasting sheet'!$B$16+'Forecasting sheet'!$B$17,'Local weather Data'!$D266),'Local weather Data'!$D266),$D266)</f>
        <v>69</v>
      </c>
      <c r="W266" s="3">
        <f>IF($A266&gt;'Forecasting sheet'!$B$13,IF($A266&lt;'Forecasting sheet'!$B$15,IF($E266&lt;'Forecasting sheet'!$B$16,'Forecasting sheet'!$B$16,'Local weather Data'!$E266),$E266),$E266)</f>
        <v>47</v>
      </c>
      <c r="X266" s="4">
        <f>IF($V266-'Forecasting sheet'!$B$7&lt;0,0,IF($W266&gt;'Forecasting sheet'!$B$7,($V266+$W266)/2-'Forecasting sheet'!$B$7,($V266+'Forecasting sheet'!$B$7)/2-'Forecasting sheet'!$B$7))</f>
        <v>18</v>
      </c>
      <c r="Y266" s="2">
        <f t="shared" si="22"/>
        <v>219</v>
      </c>
      <c r="Z266" s="2">
        <f>SUM(X$2:X266)</f>
        <v>4605.5</v>
      </c>
      <c r="AA266" s="2">
        <f>SUM(Y$2:Y266)</f>
        <v>65975.508333333317</v>
      </c>
      <c r="AD266" s="3">
        <f>IF($A266&gt;'Forecasting sheet'!$B$13,IF($A266&lt;'Forecasting sheet'!$B$15,IF($D266+'Forecasting sheet'!$B$9&lt;'Forecasting sheet'!$B$16+'Forecasting sheet'!$B$17,'Forecasting sheet'!$B$16+'Forecasting sheet'!$B$17,'Local weather Data'!$D266+'Forecasting sheet'!$B$9),'Local weather Data'!$D266+'Forecasting sheet'!$B$9),$D266+'Forecasting sheet'!$B$9)</f>
        <v>74</v>
      </c>
      <c r="AE266" s="3">
        <f>IF($A266&gt;'Forecasting sheet'!$B$13,IF($A266&lt;'Forecasting sheet'!$B$15,IF($E266+'Forecasting sheet'!$B$9&lt;'Forecasting sheet'!$B$16,'Forecasting sheet'!$B$16,'Local weather Data'!$E266+'Forecasting sheet'!$B$9),$E266+'Forecasting sheet'!$B$9),$E266+'Forecasting sheet'!$B$9)</f>
        <v>52</v>
      </c>
      <c r="AF266" s="4">
        <f>IF($AD266-'Forecasting sheet'!$B$7&lt;0,0,IF($AE266&gt;'Forecasting sheet'!$B$7,($AD266+$AE266)/2-'Forecasting sheet'!$B$7,($AD266+'Forecasting sheet'!$B$7)/2-'Forecasting sheet'!$B$7))</f>
        <v>23</v>
      </c>
      <c r="AG266" s="2">
        <f t="shared" si="23"/>
        <v>279.83333333333331</v>
      </c>
      <c r="AH266" s="2">
        <f>SUM(AF$2:AF266)</f>
        <v>5354</v>
      </c>
      <c r="AI266" s="2">
        <f>SUM(AG$2:AG266)</f>
        <v>76567.608333333308</v>
      </c>
    </row>
    <row r="267" spans="1:35" x14ac:dyDescent="0.25">
      <c r="A267" s="5">
        <v>41174</v>
      </c>
      <c r="B267">
        <v>266</v>
      </c>
      <c r="C267" s="52">
        <v>12.116666666666667</v>
      </c>
      <c r="D267" s="53">
        <v>68</v>
      </c>
      <c r="E267" s="53">
        <v>47</v>
      </c>
      <c r="F267" s="4">
        <f>IF(D267-'Forecasting sheet'!$B$7&lt;0,0,IF(E267&gt;'Forecasting sheet'!$B$7,(D267+E267)/2-'Forecasting sheet'!$B$7,(D267+'Forecasting sheet'!$B$7)/2-'Forecasting sheet'!$B$7))</f>
        <v>17.5</v>
      </c>
      <c r="G267" s="2">
        <f t="shared" si="21"/>
        <v>212.04166666666669</v>
      </c>
      <c r="H267" s="2">
        <f>SUM(F$2:F267)</f>
        <v>3980</v>
      </c>
      <c r="I267" s="2">
        <f>SUM(G$2:G267)</f>
        <v>57305.441666666666</v>
      </c>
      <c r="K267" s="4">
        <f>IF($D267+'Forecasting sheet'!$B$9-'Forecasting sheet'!$B$7&lt;0,0,IF($E267+'Forecasting sheet'!$B$9&gt;'Forecasting sheet'!$B$7,($D267+'Forecasting sheet'!$B$9+$E267+'Forecasting sheet'!$B$9)/2-'Forecasting sheet'!$B$7,($D267+'Forecasting sheet'!$B$9+'Forecasting sheet'!$B$7)/2-'Forecasting sheet'!$B$7))</f>
        <v>22.5</v>
      </c>
      <c r="L267" s="2">
        <f t="shared" si="24"/>
        <v>272.625</v>
      </c>
      <c r="M267" s="2">
        <f>SUM(K$2:K267)</f>
        <v>4872</v>
      </c>
      <c r="N267" s="2">
        <f>SUM(L$2:L267)</f>
        <v>69899.391666666648</v>
      </c>
      <c r="P267" s="4">
        <f>IF($D267-'Forecasting sheet'!$B$9-'Forecasting sheet'!$B$7&lt;0,0,IF($E267-'Forecasting sheet'!$B$9&gt;'Forecasting sheet'!$B$7,($D267-'Forecasting sheet'!$B$9+$E267-'Forecasting sheet'!$B$9)/2-'Forecasting sheet'!$B$7,($D267-'Forecasting sheet'!$B$9+'Forecasting sheet'!$B$7)/2-'Forecasting sheet'!$B$7))</f>
        <v>12.5</v>
      </c>
      <c r="Q267" s="2">
        <f t="shared" si="25"/>
        <v>151.45833333333334</v>
      </c>
      <c r="R267" s="2">
        <f>SUM(P$2:P267)</f>
        <v>3157.5</v>
      </c>
      <c r="S267" s="2">
        <f>SUM(Q$2:Q267)</f>
        <v>45604.19166666668</v>
      </c>
      <c r="V267" s="3">
        <f>IF($A267&gt;'Forecasting sheet'!$B$13,IF($A267&lt;'Forecasting sheet'!$B$15,IF($D267&lt;'Forecasting sheet'!$B$16+'Forecasting sheet'!$B$17,'Forecasting sheet'!$B$16+'Forecasting sheet'!$B$17,'Local weather Data'!$D267),'Local weather Data'!$D267),$D267)</f>
        <v>68</v>
      </c>
      <c r="W267" s="3">
        <f>IF($A267&gt;'Forecasting sheet'!$B$13,IF($A267&lt;'Forecasting sheet'!$B$15,IF($E267&lt;'Forecasting sheet'!$B$16,'Forecasting sheet'!$B$16,'Local weather Data'!$E267),$E267),$E267)</f>
        <v>47</v>
      </c>
      <c r="X267" s="4">
        <f>IF($V267-'Forecasting sheet'!$B$7&lt;0,0,IF($W267&gt;'Forecasting sheet'!$B$7,($V267+$W267)/2-'Forecasting sheet'!$B$7,($V267+'Forecasting sheet'!$B$7)/2-'Forecasting sheet'!$B$7))</f>
        <v>17.5</v>
      </c>
      <c r="Y267" s="2">
        <f t="shared" si="22"/>
        <v>212.04166666666669</v>
      </c>
      <c r="Z267" s="2">
        <f>SUM(X$2:X267)</f>
        <v>4623</v>
      </c>
      <c r="AA267" s="2">
        <f>SUM(Y$2:Y267)</f>
        <v>66187.549999999988</v>
      </c>
      <c r="AD267" s="3">
        <f>IF($A267&gt;'Forecasting sheet'!$B$13,IF($A267&lt;'Forecasting sheet'!$B$15,IF($D267+'Forecasting sheet'!$B$9&lt;'Forecasting sheet'!$B$16+'Forecasting sheet'!$B$17,'Forecasting sheet'!$B$16+'Forecasting sheet'!$B$17,'Local weather Data'!$D267+'Forecasting sheet'!$B$9),'Local weather Data'!$D267+'Forecasting sheet'!$B$9),$D267+'Forecasting sheet'!$B$9)</f>
        <v>73</v>
      </c>
      <c r="AE267" s="3">
        <f>IF($A267&gt;'Forecasting sheet'!$B$13,IF($A267&lt;'Forecasting sheet'!$B$15,IF($E267+'Forecasting sheet'!$B$9&lt;'Forecasting sheet'!$B$16,'Forecasting sheet'!$B$16,'Local weather Data'!$E267+'Forecasting sheet'!$B$9),$E267+'Forecasting sheet'!$B$9),$E267+'Forecasting sheet'!$B$9)</f>
        <v>52</v>
      </c>
      <c r="AF267" s="4">
        <f>IF($AD267-'Forecasting sheet'!$B$7&lt;0,0,IF($AE267&gt;'Forecasting sheet'!$B$7,($AD267+$AE267)/2-'Forecasting sheet'!$B$7,($AD267+'Forecasting sheet'!$B$7)/2-'Forecasting sheet'!$B$7))</f>
        <v>22.5</v>
      </c>
      <c r="AG267" s="2">
        <f t="shared" si="23"/>
        <v>272.625</v>
      </c>
      <c r="AH267" s="2">
        <f>SUM(AF$2:AF267)</f>
        <v>5376.5</v>
      </c>
      <c r="AI267" s="2">
        <f>SUM(AG$2:AG267)</f>
        <v>76840.233333333308</v>
      </c>
    </row>
    <row r="268" spans="1:35" x14ac:dyDescent="0.25">
      <c r="A268" s="5">
        <v>41175</v>
      </c>
      <c r="B268">
        <v>267</v>
      </c>
      <c r="C268" s="52">
        <v>12.05</v>
      </c>
      <c r="D268" s="53">
        <v>68</v>
      </c>
      <c r="E268" s="53">
        <v>46</v>
      </c>
      <c r="F268" s="4">
        <f>IF(D268-'Forecasting sheet'!$B$7&lt;0,0,IF(E268&gt;'Forecasting sheet'!$B$7,(D268+E268)/2-'Forecasting sheet'!$B$7,(D268+'Forecasting sheet'!$B$7)/2-'Forecasting sheet'!$B$7))</f>
        <v>17</v>
      </c>
      <c r="G268" s="2">
        <f t="shared" si="21"/>
        <v>204.85000000000002</v>
      </c>
      <c r="H268" s="2">
        <f>SUM(F$2:F268)</f>
        <v>3997</v>
      </c>
      <c r="I268" s="2">
        <f>SUM(G$2:G268)</f>
        <v>57510.291666666664</v>
      </c>
      <c r="K268" s="4">
        <f>IF($D268+'Forecasting sheet'!$B$9-'Forecasting sheet'!$B$7&lt;0,0,IF($E268+'Forecasting sheet'!$B$9&gt;'Forecasting sheet'!$B$7,($D268+'Forecasting sheet'!$B$9+$E268+'Forecasting sheet'!$B$9)/2-'Forecasting sheet'!$B$7,($D268+'Forecasting sheet'!$B$9+'Forecasting sheet'!$B$7)/2-'Forecasting sheet'!$B$7))</f>
        <v>22</v>
      </c>
      <c r="L268" s="2">
        <f t="shared" si="24"/>
        <v>265.10000000000002</v>
      </c>
      <c r="M268" s="2">
        <f>SUM(K$2:K268)</f>
        <v>4894</v>
      </c>
      <c r="N268" s="2">
        <f>SUM(L$2:L268)</f>
        <v>70164.491666666654</v>
      </c>
      <c r="P268" s="4">
        <f>IF($D268-'Forecasting sheet'!$B$9-'Forecasting sheet'!$B$7&lt;0,0,IF($E268-'Forecasting sheet'!$B$9&gt;'Forecasting sheet'!$B$7,($D268-'Forecasting sheet'!$B$9+$E268-'Forecasting sheet'!$B$9)/2-'Forecasting sheet'!$B$7,($D268-'Forecasting sheet'!$B$9+'Forecasting sheet'!$B$7)/2-'Forecasting sheet'!$B$7))</f>
        <v>12</v>
      </c>
      <c r="Q268" s="2">
        <f t="shared" si="25"/>
        <v>144.60000000000002</v>
      </c>
      <c r="R268" s="2">
        <f>SUM(P$2:P268)</f>
        <v>3169.5</v>
      </c>
      <c r="S268" s="2">
        <f>SUM(Q$2:Q268)</f>
        <v>45748.791666666679</v>
      </c>
      <c r="V268" s="3">
        <f>IF($A268&gt;'Forecasting sheet'!$B$13,IF($A268&lt;'Forecasting sheet'!$B$15,IF($D268&lt;'Forecasting sheet'!$B$16+'Forecasting sheet'!$B$17,'Forecasting sheet'!$B$16+'Forecasting sheet'!$B$17,'Local weather Data'!$D268),'Local weather Data'!$D268),$D268)</f>
        <v>68</v>
      </c>
      <c r="W268" s="3">
        <f>IF($A268&gt;'Forecasting sheet'!$B$13,IF($A268&lt;'Forecasting sheet'!$B$15,IF($E268&lt;'Forecasting sheet'!$B$16,'Forecasting sheet'!$B$16,'Local weather Data'!$E268),$E268),$E268)</f>
        <v>46</v>
      </c>
      <c r="X268" s="4">
        <f>IF($V268-'Forecasting sheet'!$B$7&lt;0,0,IF($W268&gt;'Forecasting sheet'!$B$7,($V268+$W268)/2-'Forecasting sheet'!$B$7,($V268+'Forecasting sheet'!$B$7)/2-'Forecasting sheet'!$B$7))</f>
        <v>17</v>
      </c>
      <c r="Y268" s="2">
        <f t="shared" si="22"/>
        <v>204.85000000000002</v>
      </c>
      <c r="Z268" s="2">
        <f>SUM(X$2:X268)</f>
        <v>4640</v>
      </c>
      <c r="AA268" s="2">
        <f>SUM(Y$2:Y268)</f>
        <v>66392.399999999994</v>
      </c>
      <c r="AD268" s="3">
        <f>IF($A268&gt;'Forecasting sheet'!$B$13,IF($A268&lt;'Forecasting sheet'!$B$15,IF($D268+'Forecasting sheet'!$B$9&lt;'Forecasting sheet'!$B$16+'Forecasting sheet'!$B$17,'Forecasting sheet'!$B$16+'Forecasting sheet'!$B$17,'Local weather Data'!$D268+'Forecasting sheet'!$B$9),'Local weather Data'!$D268+'Forecasting sheet'!$B$9),$D268+'Forecasting sheet'!$B$9)</f>
        <v>73</v>
      </c>
      <c r="AE268" s="3">
        <f>IF($A268&gt;'Forecasting sheet'!$B$13,IF($A268&lt;'Forecasting sheet'!$B$15,IF($E268+'Forecasting sheet'!$B$9&lt;'Forecasting sheet'!$B$16,'Forecasting sheet'!$B$16,'Local weather Data'!$E268+'Forecasting sheet'!$B$9),$E268+'Forecasting sheet'!$B$9),$E268+'Forecasting sheet'!$B$9)</f>
        <v>51</v>
      </c>
      <c r="AF268" s="4">
        <f>IF($AD268-'Forecasting sheet'!$B$7&lt;0,0,IF($AE268&gt;'Forecasting sheet'!$B$7,($AD268+$AE268)/2-'Forecasting sheet'!$B$7,($AD268+'Forecasting sheet'!$B$7)/2-'Forecasting sheet'!$B$7))</f>
        <v>22</v>
      </c>
      <c r="AG268" s="2">
        <f t="shared" si="23"/>
        <v>265.10000000000002</v>
      </c>
      <c r="AH268" s="2">
        <f>SUM(AF$2:AF268)</f>
        <v>5398.5</v>
      </c>
      <c r="AI268" s="2">
        <f>SUM(AG$2:AG268)</f>
        <v>77105.333333333314</v>
      </c>
    </row>
    <row r="269" spans="1:35" x14ac:dyDescent="0.25">
      <c r="A269" s="5">
        <v>41176</v>
      </c>
      <c r="B269">
        <v>268</v>
      </c>
      <c r="C269" s="52">
        <v>12</v>
      </c>
      <c r="D269" s="53">
        <v>68</v>
      </c>
      <c r="E269" s="53">
        <v>46</v>
      </c>
      <c r="F269" s="4">
        <f>IF(D269-'Forecasting sheet'!$B$7&lt;0,0,IF(E269&gt;'Forecasting sheet'!$B$7,(D269+E269)/2-'Forecasting sheet'!$B$7,(D269+'Forecasting sheet'!$B$7)/2-'Forecasting sheet'!$B$7))</f>
        <v>17</v>
      </c>
      <c r="G269" s="2">
        <f t="shared" si="21"/>
        <v>204</v>
      </c>
      <c r="H269" s="2">
        <f>SUM(F$2:F269)</f>
        <v>4014</v>
      </c>
      <c r="I269" s="2">
        <f>SUM(G$2:G269)</f>
        <v>57714.291666666664</v>
      </c>
      <c r="K269" s="4">
        <f>IF($D269+'Forecasting sheet'!$B$9-'Forecasting sheet'!$B$7&lt;0,0,IF($E269+'Forecasting sheet'!$B$9&gt;'Forecasting sheet'!$B$7,($D269+'Forecasting sheet'!$B$9+$E269+'Forecasting sheet'!$B$9)/2-'Forecasting sheet'!$B$7,($D269+'Forecasting sheet'!$B$9+'Forecasting sheet'!$B$7)/2-'Forecasting sheet'!$B$7))</f>
        <v>22</v>
      </c>
      <c r="L269" s="2">
        <f t="shared" si="24"/>
        <v>264</v>
      </c>
      <c r="M269" s="2">
        <f>SUM(K$2:K269)</f>
        <v>4916</v>
      </c>
      <c r="N269" s="2">
        <f>SUM(L$2:L269)</f>
        <v>70428.491666666654</v>
      </c>
      <c r="P269" s="4">
        <f>IF($D269-'Forecasting sheet'!$B$9-'Forecasting sheet'!$B$7&lt;0,0,IF($E269-'Forecasting sheet'!$B$9&gt;'Forecasting sheet'!$B$7,($D269-'Forecasting sheet'!$B$9+$E269-'Forecasting sheet'!$B$9)/2-'Forecasting sheet'!$B$7,($D269-'Forecasting sheet'!$B$9+'Forecasting sheet'!$B$7)/2-'Forecasting sheet'!$B$7))</f>
        <v>12</v>
      </c>
      <c r="Q269" s="2">
        <f t="shared" si="25"/>
        <v>144</v>
      </c>
      <c r="R269" s="2">
        <f>SUM(P$2:P269)</f>
        <v>3181.5</v>
      </c>
      <c r="S269" s="2">
        <f>SUM(Q$2:Q269)</f>
        <v>45892.791666666679</v>
      </c>
      <c r="V269" s="3">
        <f>IF($A269&gt;'Forecasting sheet'!$B$13,IF($A269&lt;'Forecasting sheet'!$B$15,IF($D269&lt;'Forecasting sheet'!$B$16+'Forecasting sheet'!$B$17,'Forecasting sheet'!$B$16+'Forecasting sheet'!$B$17,'Local weather Data'!$D269),'Local weather Data'!$D269),$D269)</f>
        <v>68</v>
      </c>
      <c r="W269" s="3">
        <f>IF($A269&gt;'Forecasting sheet'!$B$13,IF($A269&lt;'Forecasting sheet'!$B$15,IF($E269&lt;'Forecasting sheet'!$B$16,'Forecasting sheet'!$B$16,'Local weather Data'!$E269),$E269),$E269)</f>
        <v>46</v>
      </c>
      <c r="X269" s="4">
        <f>IF($V269-'Forecasting sheet'!$B$7&lt;0,0,IF($W269&gt;'Forecasting sheet'!$B$7,($V269+$W269)/2-'Forecasting sheet'!$B$7,($V269+'Forecasting sheet'!$B$7)/2-'Forecasting sheet'!$B$7))</f>
        <v>17</v>
      </c>
      <c r="Y269" s="2">
        <f t="shared" si="22"/>
        <v>204</v>
      </c>
      <c r="Z269" s="2">
        <f>SUM(X$2:X269)</f>
        <v>4657</v>
      </c>
      <c r="AA269" s="2">
        <f>SUM(Y$2:Y269)</f>
        <v>66596.399999999994</v>
      </c>
      <c r="AD269" s="3">
        <f>IF($A269&gt;'Forecasting sheet'!$B$13,IF($A269&lt;'Forecasting sheet'!$B$15,IF($D269+'Forecasting sheet'!$B$9&lt;'Forecasting sheet'!$B$16+'Forecasting sheet'!$B$17,'Forecasting sheet'!$B$16+'Forecasting sheet'!$B$17,'Local weather Data'!$D269+'Forecasting sheet'!$B$9),'Local weather Data'!$D269+'Forecasting sheet'!$B$9),$D269+'Forecasting sheet'!$B$9)</f>
        <v>73</v>
      </c>
      <c r="AE269" s="3">
        <f>IF($A269&gt;'Forecasting sheet'!$B$13,IF($A269&lt;'Forecasting sheet'!$B$15,IF($E269+'Forecasting sheet'!$B$9&lt;'Forecasting sheet'!$B$16,'Forecasting sheet'!$B$16,'Local weather Data'!$E269+'Forecasting sheet'!$B$9),$E269+'Forecasting sheet'!$B$9),$E269+'Forecasting sheet'!$B$9)</f>
        <v>51</v>
      </c>
      <c r="AF269" s="4">
        <f>IF($AD269-'Forecasting sheet'!$B$7&lt;0,0,IF($AE269&gt;'Forecasting sheet'!$B$7,($AD269+$AE269)/2-'Forecasting sheet'!$B$7,($AD269+'Forecasting sheet'!$B$7)/2-'Forecasting sheet'!$B$7))</f>
        <v>22</v>
      </c>
      <c r="AG269" s="2">
        <f t="shared" si="23"/>
        <v>264</v>
      </c>
      <c r="AH269" s="2">
        <f>SUM(AF$2:AF269)</f>
        <v>5420.5</v>
      </c>
      <c r="AI269" s="2">
        <f>SUM(AG$2:AG269)</f>
        <v>77369.333333333314</v>
      </c>
    </row>
    <row r="270" spans="1:35" x14ac:dyDescent="0.25">
      <c r="A270" s="5">
        <v>41177</v>
      </c>
      <c r="B270">
        <v>269</v>
      </c>
      <c r="C270" s="52">
        <v>11.966666666666665</v>
      </c>
      <c r="D270" s="53">
        <v>67</v>
      </c>
      <c r="E270" s="53">
        <v>45</v>
      </c>
      <c r="F270" s="4">
        <f>IF(D270-'Forecasting sheet'!$B$7&lt;0,0,IF(E270&gt;'Forecasting sheet'!$B$7,(D270+E270)/2-'Forecasting sheet'!$B$7,(D270+'Forecasting sheet'!$B$7)/2-'Forecasting sheet'!$B$7))</f>
        <v>16</v>
      </c>
      <c r="G270" s="2">
        <f t="shared" si="21"/>
        <v>191.46666666666664</v>
      </c>
      <c r="H270" s="2">
        <f>SUM(F$2:F270)</f>
        <v>4030</v>
      </c>
      <c r="I270" s="2">
        <f>SUM(G$2:G270)</f>
        <v>57905.758333333331</v>
      </c>
      <c r="K270" s="4">
        <f>IF($D270+'Forecasting sheet'!$B$9-'Forecasting sheet'!$B$7&lt;0,0,IF($E270+'Forecasting sheet'!$B$9&gt;'Forecasting sheet'!$B$7,($D270+'Forecasting sheet'!$B$9+$E270+'Forecasting sheet'!$B$9)/2-'Forecasting sheet'!$B$7,($D270+'Forecasting sheet'!$B$9+'Forecasting sheet'!$B$7)/2-'Forecasting sheet'!$B$7))</f>
        <v>21</v>
      </c>
      <c r="L270" s="2">
        <f t="shared" si="24"/>
        <v>251.29999999999995</v>
      </c>
      <c r="M270" s="2">
        <f>SUM(K$2:K270)</f>
        <v>4937</v>
      </c>
      <c r="N270" s="2">
        <f>SUM(L$2:L270)</f>
        <v>70679.791666666657</v>
      </c>
      <c r="P270" s="4">
        <f>IF($D270-'Forecasting sheet'!$B$9-'Forecasting sheet'!$B$7&lt;0,0,IF($E270-'Forecasting sheet'!$B$9&gt;'Forecasting sheet'!$B$7,($D270-'Forecasting sheet'!$B$9+$E270-'Forecasting sheet'!$B$9)/2-'Forecasting sheet'!$B$7,($D270-'Forecasting sheet'!$B$9+'Forecasting sheet'!$B$7)/2-'Forecasting sheet'!$B$7))</f>
        <v>11</v>
      </c>
      <c r="Q270" s="2">
        <f t="shared" si="25"/>
        <v>131.63333333333333</v>
      </c>
      <c r="R270" s="2">
        <f>SUM(P$2:P270)</f>
        <v>3192.5</v>
      </c>
      <c r="S270" s="2">
        <f>SUM(Q$2:Q270)</f>
        <v>46024.42500000001</v>
      </c>
      <c r="V270" s="3">
        <f>IF($A270&gt;'Forecasting sheet'!$B$13,IF($A270&lt;'Forecasting sheet'!$B$15,IF($D270&lt;'Forecasting sheet'!$B$16+'Forecasting sheet'!$B$17,'Forecasting sheet'!$B$16+'Forecasting sheet'!$B$17,'Local weather Data'!$D270),'Local weather Data'!$D270),$D270)</f>
        <v>67</v>
      </c>
      <c r="W270" s="3">
        <f>IF($A270&gt;'Forecasting sheet'!$B$13,IF($A270&lt;'Forecasting sheet'!$B$15,IF($E270&lt;'Forecasting sheet'!$B$16,'Forecasting sheet'!$B$16,'Local weather Data'!$E270),$E270),$E270)</f>
        <v>45</v>
      </c>
      <c r="X270" s="4">
        <f>IF($V270-'Forecasting sheet'!$B$7&lt;0,0,IF($W270&gt;'Forecasting sheet'!$B$7,($V270+$W270)/2-'Forecasting sheet'!$B$7,($V270+'Forecasting sheet'!$B$7)/2-'Forecasting sheet'!$B$7))</f>
        <v>16</v>
      </c>
      <c r="Y270" s="2">
        <f t="shared" si="22"/>
        <v>191.46666666666664</v>
      </c>
      <c r="Z270" s="2">
        <f>SUM(X$2:X270)</f>
        <v>4673</v>
      </c>
      <c r="AA270" s="2">
        <f>SUM(Y$2:Y270)</f>
        <v>66787.866666666654</v>
      </c>
      <c r="AD270" s="3">
        <f>IF($A270&gt;'Forecasting sheet'!$B$13,IF($A270&lt;'Forecasting sheet'!$B$15,IF($D270+'Forecasting sheet'!$B$9&lt;'Forecasting sheet'!$B$16+'Forecasting sheet'!$B$17,'Forecasting sheet'!$B$16+'Forecasting sheet'!$B$17,'Local weather Data'!$D270+'Forecasting sheet'!$B$9),'Local weather Data'!$D270+'Forecasting sheet'!$B$9),$D270+'Forecasting sheet'!$B$9)</f>
        <v>72</v>
      </c>
      <c r="AE270" s="3">
        <f>IF($A270&gt;'Forecasting sheet'!$B$13,IF($A270&lt;'Forecasting sheet'!$B$15,IF($E270+'Forecasting sheet'!$B$9&lt;'Forecasting sheet'!$B$16,'Forecasting sheet'!$B$16,'Local weather Data'!$E270+'Forecasting sheet'!$B$9),$E270+'Forecasting sheet'!$B$9),$E270+'Forecasting sheet'!$B$9)</f>
        <v>50</v>
      </c>
      <c r="AF270" s="4">
        <f>IF($AD270-'Forecasting sheet'!$B$7&lt;0,0,IF($AE270&gt;'Forecasting sheet'!$B$7,($AD270+$AE270)/2-'Forecasting sheet'!$B$7,($AD270+'Forecasting sheet'!$B$7)/2-'Forecasting sheet'!$B$7))</f>
        <v>21</v>
      </c>
      <c r="AG270" s="2">
        <f t="shared" si="23"/>
        <v>251.29999999999995</v>
      </c>
      <c r="AH270" s="2">
        <f>SUM(AF$2:AF270)</f>
        <v>5441.5</v>
      </c>
      <c r="AI270" s="2">
        <f>SUM(AG$2:AG270)</f>
        <v>77620.633333333317</v>
      </c>
    </row>
    <row r="271" spans="1:35" x14ac:dyDescent="0.25">
      <c r="A271" s="5">
        <v>41178</v>
      </c>
      <c r="B271">
        <v>270</v>
      </c>
      <c r="C271" s="52">
        <v>11.916666666666668</v>
      </c>
      <c r="D271" s="53">
        <v>67</v>
      </c>
      <c r="E271" s="53">
        <v>45</v>
      </c>
      <c r="F271" s="4">
        <f>IF(D271-'Forecasting sheet'!$B$7&lt;0,0,IF(E271&gt;'Forecasting sheet'!$B$7,(D271+E271)/2-'Forecasting sheet'!$B$7,(D271+'Forecasting sheet'!$B$7)/2-'Forecasting sheet'!$B$7))</f>
        <v>16</v>
      </c>
      <c r="G271" s="2">
        <f t="shared" si="21"/>
        <v>190.66666666666669</v>
      </c>
      <c r="H271" s="2">
        <f>SUM(F$2:F271)</f>
        <v>4046</v>
      </c>
      <c r="I271" s="2">
        <f>SUM(G$2:G271)</f>
        <v>58096.424999999996</v>
      </c>
      <c r="K271" s="4">
        <f>IF($D271+'Forecasting sheet'!$B$9-'Forecasting sheet'!$B$7&lt;0,0,IF($E271+'Forecasting sheet'!$B$9&gt;'Forecasting sheet'!$B$7,($D271+'Forecasting sheet'!$B$9+$E271+'Forecasting sheet'!$B$9)/2-'Forecasting sheet'!$B$7,($D271+'Forecasting sheet'!$B$9+'Forecasting sheet'!$B$7)/2-'Forecasting sheet'!$B$7))</f>
        <v>21</v>
      </c>
      <c r="L271" s="2">
        <f t="shared" si="24"/>
        <v>250.25000000000003</v>
      </c>
      <c r="M271" s="2">
        <f>SUM(K$2:K271)</f>
        <v>4958</v>
      </c>
      <c r="N271" s="2">
        <f>SUM(L$2:L271)</f>
        <v>70930.041666666657</v>
      </c>
      <c r="P271" s="4">
        <f>IF($D271-'Forecasting sheet'!$B$9-'Forecasting sheet'!$B$7&lt;0,0,IF($E271-'Forecasting sheet'!$B$9&gt;'Forecasting sheet'!$B$7,($D271-'Forecasting sheet'!$B$9+$E271-'Forecasting sheet'!$B$9)/2-'Forecasting sheet'!$B$7,($D271-'Forecasting sheet'!$B$9+'Forecasting sheet'!$B$7)/2-'Forecasting sheet'!$B$7))</f>
        <v>11</v>
      </c>
      <c r="Q271" s="2">
        <f t="shared" si="25"/>
        <v>131.08333333333334</v>
      </c>
      <c r="R271" s="2">
        <f>SUM(P$2:P271)</f>
        <v>3203.5</v>
      </c>
      <c r="S271" s="2">
        <f>SUM(Q$2:Q271)</f>
        <v>46155.508333333346</v>
      </c>
      <c r="V271" s="3">
        <f>IF($A271&gt;'Forecasting sheet'!$B$13,IF($A271&lt;'Forecasting sheet'!$B$15,IF($D271&lt;'Forecasting sheet'!$B$16+'Forecasting sheet'!$B$17,'Forecasting sheet'!$B$16+'Forecasting sheet'!$B$17,'Local weather Data'!$D271),'Local weather Data'!$D271),$D271)</f>
        <v>67</v>
      </c>
      <c r="W271" s="3">
        <f>IF($A271&gt;'Forecasting sheet'!$B$13,IF($A271&lt;'Forecasting sheet'!$B$15,IF($E271&lt;'Forecasting sheet'!$B$16,'Forecasting sheet'!$B$16,'Local weather Data'!$E271),$E271),$E271)</f>
        <v>45</v>
      </c>
      <c r="X271" s="4">
        <f>IF($V271-'Forecasting sheet'!$B$7&lt;0,0,IF($W271&gt;'Forecasting sheet'!$B$7,($V271+$W271)/2-'Forecasting sheet'!$B$7,($V271+'Forecasting sheet'!$B$7)/2-'Forecasting sheet'!$B$7))</f>
        <v>16</v>
      </c>
      <c r="Y271" s="2">
        <f t="shared" si="22"/>
        <v>190.66666666666669</v>
      </c>
      <c r="Z271" s="2">
        <f>SUM(X$2:X271)</f>
        <v>4689</v>
      </c>
      <c r="AA271" s="2">
        <f>SUM(Y$2:Y271)</f>
        <v>66978.533333333326</v>
      </c>
      <c r="AD271" s="3">
        <f>IF($A271&gt;'Forecasting sheet'!$B$13,IF($A271&lt;'Forecasting sheet'!$B$15,IF($D271+'Forecasting sheet'!$B$9&lt;'Forecasting sheet'!$B$16+'Forecasting sheet'!$B$17,'Forecasting sheet'!$B$16+'Forecasting sheet'!$B$17,'Local weather Data'!$D271+'Forecasting sheet'!$B$9),'Local weather Data'!$D271+'Forecasting sheet'!$B$9),$D271+'Forecasting sheet'!$B$9)</f>
        <v>72</v>
      </c>
      <c r="AE271" s="3">
        <f>IF($A271&gt;'Forecasting sheet'!$B$13,IF($A271&lt;'Forecasting sheet'!$B$15,IF($E271+'Forecasting sheet'!$B$9&lt;'Forecasting sheet'!$B$16,'Forecasting sheet'!$B$16,'Local weather Data'!$E271+'Forecasting sheet'!$B$9),$E271+'Forecasting sheet'!$B$9),$E271+'Forecasting sheet'!$B$9)</f>
        <v>50</v>
      </c>
      <c r="AF271" s="4">
        <f>IF($AD271-'Forecasting sheet'!$B$7&lt;0,0,IF($AE271&gt;'Forecasting sheet'!$B$7,($AD271+$AE271)/2-'Forecasting sheet'!$B$7,($AD271+'Forecasting sheet'!$B$7)/2-'Forecasting sheet'!$B$7))</f>
        <v>21</v>
      </c>
      <c r="AG271" s="2">
        <f t="shared" si="23"/>
        <v>250.25000000000003</v>
      </c>
      <c r="AH271" s="2">
        <f>SUM(AF$2:AF271)</f>
        <v>5462.5</v>
      </c>
      <c r="AI271" s="2">
        <f>SUM(AG$2:AG271)</f>
        <v>77870.883333333317</v>
      </c>
    </row>
    <row r="272" spans="1:35" x14ac:dyDescent="0.25">
      <c r="A272" s="5">
        <v>41179</v>
      </c>
      <c r="B272">
        <v>271</v>
      </c>
      <c r="C272" s="52">
        <v>11.866666666666664</v>
      </c>
      <c r="D272" s="53">
        <v>66</v>
      </c>
      <c r="E272" s="53">
        <v>44</v>
      </c>
      <c r="F272" s="4">
        <f>IF(D272-'Forecasting sheet'!$B$7&lt;0,0,IF(E272&gt;'Forecasting sheet'!$B$7,(D272+E272)/2-'Forecasting sheet'!$B$7,(D272+'Forecasting sheet'!$B$7)/2-'Forecasting sheet'!$B$7))</f>
        <v>15</v>
      </c>
      <c r="G272" s="2">
        <f t="shared" si="21"/>
        <v>177.99999999999994</v>
      </c>
      <c r="H272" s="2">
        <f>SUM(F$2:F272)</f>
        <v>4061</v>
      </c>
      <c r="I272" s="2">
        <f>SUM(G$2:G272)</f>
        <v>58274.424999999996</v>
      </c>
      <c r="K272" s="4">
        <f>IF($D272+'Forecasting sheet'!$B$9-'Forecasting sheet'!$B$7&lt;0,0,IF($E272+'Forecasting sheet'!$B$9&gt;'Forecasting sheet'!$B$7,($D272+'Forecasting sheet'!$B$9+$E272+'Forecasting sheet'!$B$9)/2-'Forecasting sheet'!$B$7,($D272+'Forecasting sheet'!$B$9+'Forecasting sheet'!$B$7)/2-'Forecasting sheet'!$B$7))</f>
        <v>20</v>
      </c>
      <c r="L272" s="2">
        <f t="shared" si="24"/>
        <v>237.33333333333326</v>
      </c>
      <c r="M272" s="2">
        <f>SUM(K$2:K272)</f>
        <v>4978</v>
      </c>
      <c r="N272" s="2">
        <f>SUM(L$2:L272)</f>
        <v>71167.374999999985</v>
      </c>
      <c r="P272" s="4">
        <f>IF($D272-'Forecasting sheet'!$B$9-'Forecasting sheet'!$B$7&lt;0,0,IF($E272-'Forecasting sheet'!$B$9&gt;'Forecasting sheet'!$B$7,($D272-'Forecasting sheet'!$B$9+$E272-'Forecasting sheet'!$B$9)/2-'Forecasting sheet'!$B$7,($D272-'Forecasting sheet'!$B$9+'Forecasting sheet'!$B$7)/2-'Forecasting sheet'!$B$7))</f>
        <v>10.5</v>
      </c>
      <c r="Q272" s="2">
        <f t="shared" si="25"/>
        <v>124.59999999999997</v>
      </c>
      <c r="R272" s="2">
        <f>SUM(P$2:P272)</f>
        <v>3214</v>
      </c>
      <c r="S272" s="2">
        <f>SUM(Q$2:Q272)</f>
        <v>46280.108333333344</v>
      </c>
      <c r="V272" s="3">
        <f>IF($A272&gt;'Forecasting sheet'!$B$13,IF($A272&lt;'Forecasting sheet'!$B$15,IF($D272&lt;'Forecasting sheet'!$B$16+'Forecasting sheet'!$B$17,'Forecasting sheet'!$B$16+'Forecasting sheet'!$B$17,'Local weather Data'!$D272),'Local weather Data'!$D272),$D272)</f>
        <v>66</v>
      </c>
      <c r="W272" s="3">
        <f>IF($A272&gt;'Forecasting sheet'!$B$13,IF($A272&lt;'Forecasting sheet'!$B$15,IF($E272&lt;'Forecasting sheet'!$B$16,'Forecasting sheet'!$B$16,'Local weather Data'!$E272),$E272),$E272)</f>
        <v>44</v>
      </c>
      <c r="X272" s="4">
        <f>IF($V272-'Forecasting sheet'!$B$7&lt;0,0,IF($W272&gt;'Forecasting sheet'!$B$7,($V272+$W272)/2-'Forecasting sheet'!$B$7,($V272+'Forecasting sheet'!$B$7)/2-'Forecasting sheet'!$B$7))</f>
        <v>15</v>
      </c>
      <c r="Y272" s="2">
        <f t="shared" si="22"/>
        <v>177.99999999999994</v>
      </c>
      <c r="Z272" s="2">
        <f>SUM(X$2:X272)</f>
        <v>4704</v>
      </c>
      <c r="AA272" s="2">
        <f>SUM(Y$2:Y272)</f>
        <v>67156.533333333326</v>
      </c>
      <c r="AD272" s="3">
        <f>IF($A272&gt;'Forecasting sheet'!$B$13,IF($A272&lt;'Forecasting sheet'!$B$15,IF($D272+'Forecasting sheet'!$B$9&lt;'Forecasting sheet'!$B$16+'Forecasting sheet'!$B$17,'Forecasting sheet'!$B$16+'Forecasting sheet'!$B$17,'Local weather Data'!$D272+'Forecasting sheet'!$B$9),'Local weather Data'!$D272+'Forecasting sheet'!$B$9),$D272+'Forecasting sheet'!$B$9)</f>
        <v>71</v>
      </c>
      <c r="AE272" s="3">
        <f>IF($A272&gt;'Forecasting sheet'!$B$13,IF($A272&lt;'Forecasting sheet'!$B$15,IF($E272+'Forecasting sheet'!$B$9&lt;'Forecasting sheet'!$B$16,'Forecasting sheet'!$B$16,'Local weather Data'!$E272+'Forecasting sheet'!$B$9),$E272+'Forecasting sheet'!$B$9),$E272+'Forecasting sheet'!$B$9)</f>
        <v>49</v>
      </c>
      <c r="AF272" s="4">
        <f>IF($AD272-'Forecasting sheet'!$B$7&lt;0,0,IF($AE272&gt;'Forecasting sheet'!$B$7,($AD272+$AE272)/2-'Forecasting sheet'!$B$7,($AD272+'Forecasting sheet'!$B$7)/2-'Forecasting sheet'!$B$7))</f>
        <v>20</v>
      </c>
      <c r="AG272" s="2">
        <f t="shared" si="23"/>
        <v>237.33333333333326</v>
      </c>
      <c r="AH272" s="2">
        <f>SUM(AF$2:AF272)</f>
        <v>5482.5</v>
      </c>
      <c r="AI272" s="2">
        <f>SUM(AG$2:AG272)</f>
        <v>78108.216666666645</v>
      </c>
    </row>
    <row r="273" spans="1:35" x14ac:dyDescent="0.25">
      <c r="A273" s="5">
        <v>41180</v>
      </c>
      <c r="B273">
        <v>272</v>
      </c>
      <c r="C273" s="52">
        <v>11.816666666666666</v>
      </c>
      <c r="D273" s="53">
        <v>66</v>
      </c>
      <c r="E273" s="53">
        <v>44</v>
      </c>
      <c r="F273" s="4">
        <f>IF(D273-'Forecasting sheet'!$B$7&lt;0,0,IF(E273&gt;'Forecasting sheet'!$B$7,(D273+E273)/2-'Forecasting sheet'!$B$7,(D273+'Forecasting sheet'!$B$7)/2-'Forecasting sheet'!$B$7))</f>
        <v>15</v>
      </c>
      <c r="G273" s="2">
        <f t="shared" ref="G273:G336" si="26">F273*C273</f>
        <v>177.25</v>
      </c>
      <c r="H273" s="2">
        <f>SUM(F$2:F273)</f>
        <v>4076</v>
      </c>
      <c r="I273" s="2">
        <f>SUM(G$2:G273)</f>
        <v>58451.674999999996</v>
      </c>
      <c r="K273" s="4">
        <f>IF($D273+'Forecasting sheet'!$B$9-'Forecasting sheet'!$B$7&lt;0,0,IF($E273+'Forecasting sheet'!$B$9&gt;'Forecasting sheet'!$B$7,($D273+'Forecasting sheet'!$B$9+$E273+'Forecasting sheet'!$B$9)/2-'Forecasting sheet'!$B$7,($D273+'Forecasting sheet'!$B$9+'Forecasting sheet'!$B$7)/2-'Forecasting sheet'!$B$7))</f>
        <v>20</v>
      </c>
      <c r="L273" s="2">
        <f t="shared" si="24"/>
        <v>236.33333333333331</v>
      </c>
      <c r="M273" s="2">
        <f>SUM(K$2:K273)</f>
        <v>4998</v>
      </c>
      <c r="N273" s="2">
        <f>SUM(L$2:L273)</f>
        <v>71403.708333333314</v>
      </c>
      <c r="P273" s="4">
        <f>IF($D273-'Forecasting sheet'!$B$9-'Forecasting sheet'!$B$7&lt;0,0,IF($E273-'Forecasting sheet'!$B$9&gt;'Forecasting sheet'!$B$7,($D273-'Forecasting sheet'!$B$9+$E273-'Forecasting sheet'!$B$9)/2-'Forecasting sheet'!$B$7,($D273-'Forecasting sheet'!$B$9+'Forecasting sheet'!$B$7)/2-'Forecasting sheet'!$B$7))</f>
        <v>10.5</v>
      </c>
      <c r="Q273" s="2">
        <f t="shared" si="25"/>
        <v>124.075</v>
      </c>
      <c r="R273" s="2">
        <f>SUM(P$2:P273)</f>
        <v>3224.5</v>
      </c>
      <c r="S273" s="2">
        <f>SUM(Q$2:Q273)</f>
        <v>46404.183333333342</v>
      </c>
      <c r="V273" s="3">
        <f>IF($A273&gt;'Forecasting sheet'!$B$13,IF($A273&lt;'Forecasting sheet'!$B$15,IF($D273&lt;'Forecasting sheet'!$B$16+'Forecasting sheet'!$B$17,'Forecasting sheet'!$B$16+'Forecasting sheet'!$B$17,'Local weather Data'!$D273),'Local weather Data'!$D273),$D273)</f>
        <v>66</v>
      </c>
      <c r="W273" s="3">
        <f>IF($A273&gt;'Forecasting sheet'!$B$13,IF($A273&lt;'Forecasting sheet'!$B$15,IF($E273&lt;'Forecasting sheet'!$B$16,'Forecasting sheet'!$B$16,'Local weather Data'!$E273),$E273),$E273)</f>
        <v>44</v>
      </c>
      <c r="X273" s="4">
        <f>IF($V273-'Forecasting sheet'!$B$7&lt;0,0,IF($W273&gt;'Forecasting sheet'!$B$7,($V273+$W273)/2-'Forecasting sheet'!$B$7,($V273+'Forecasting sheet'!$B$7)/2-'Forecasting sheet'!$B$7))</f>
        <v>15</v>
      </c>
      <c r="Y273" s="2">
        <f t="shared" si="22"/>
        <v>177.25</v>
      </c>
      <c r="Z273" s="2">
        <f>SUM(X$2:X273)</f>
        <v>4719</v>
      </c>
      <c r="AA273" s="2">
        <f>SUM(Y$2:Y273)</f>
        <v>67333.783333333326</v>
      </c>
      <c r="AD273" s="3">
        <f>IF($A273&gt;'Forecasting sheet'!$B$13,IF($A273&lt;'Forecasting sheet'!$B$15,IF($D273+'Forecasting sheet'!$B$9&lt;'Forecasting sheet'!$B$16+'Forecasting sheet'!$B$17,'Forecasting sheet'!$B$16+'Forecasting sheet'!$B$17,'Local weather Data'!$D273+'Forecasting sheet'!$B$9),'Local weather Data'!$D273+'Forecasting sheet'!$B$9),$D273+'Forecasting sheet'!$B$9)</f>
        <v>71</v>
      </c>
      <c r="AE273" s="3">
        <f>IF($A273&gt;'Forecasting sheet'!$B$13,IF($A273&lt;'Forecasting sheet'!$B$15,IF($E273+'Forecasting sheet'!$B$9&lt;'Forecasting sheet'!$B$16,'Forecasting sheet'!$B$16,'Local weather Data'!$E273+'Forecasting sheet'!$B$9),$E273+'Forecasting sheet'!$B$9),$E273+'Forecasting sheet'!$B$9)</f>
        <v>49</v>
      </c>
      <c r="AF273" s="4">
        <f>IF($AD273-'Forecasting sheet'!$B$7&lt;0,0,IF($AE273&gt;'Forecasting sheet'!$B$7,($AD273+$AE273)/2-'Forecasting sheet'!$B$7,($AD273+'Forecasting sheet'!$B$7)/2-'Forecasting sheet'!$B$7))</f>
        <v>20</v>
      </c>
      <c r="AG273" s="2">
        <f t="shared" si="23"/>
        <v>236.33333333333331</v>
      </c>
      <c r="AH273" s="2">
        <f>SUM(AF$2:AF273)</f>
        <v>5502.5</v>
      </c>
      <c r="AI273" s="2">
        <f>SUM(AG$2:AG273)</f>
        <v>78344.549999999974</v>
      </c>
    </row>
    <row r="274" spans="1:35" x14ac:dyDescent="0.25">
      <c r="A274" s="5">
        <v>41181</v>
      </c>
      <c r="B274">
        <v>273</v>
      </c>
      <c r="C274" s="52">
        <v>11.766666666666666</v>
      </c>
      <c r="D274" s="53">
        <v>65</v>
      </c>
      <c r="E274" s="53">
        <v>44</v>
      </c>
      <c r="F274" s="4">
        <f>IF(D274-'Forecasting sheet'!$B$7&lt;0,0,IF(E274&gt;'Forecasting sheet'!$B$7,(D274+E274)/2-'Forecasting sheet'!$B$7,(D274+'Forecasting sheet'!$B$7)/2-'Forecasting sheet'!$B$7))</f>
        <v>14.5</v>
      </c>
      <c r="G274" s="2">
        <f t="shared" si="26"/>
        <v>170.61666666666665</v>
      </c>
      <c r="H274" s="2">
        <f>SUM(F$2:F274)</f>
        <v>4090.5</v>
      </c>
      <c r="I274" s="2">
        <f>SUM(G$2:G274)</f>
        <v>58622.291666666664</v>
      </c>
      <c r="K274" s="4">
        <f>IF($D274+'Forecasting sheet'!$B$9-'Forecasting sheet'!$B$7&lt;0,0,IF($E274+'Forecasting sheet'!$B$9&gt;'Forecasting sheet'!$B$7,($D274+'Forecasting sheet'!$B$9+$E274+'Forecasting sheet'!$B$9)/2-'Forecasting sheet'!$B$7,($D274+'Forecasting sheet'!$B$9+'Forecasting sheet'!$B$7)/2-'Forecasting sheet'!$B$7))</f>
        <v>19.5</v>
      </c>
      <c r="L274" s="2">
        <f t="shared" si="24"/>
        <v>229.45</v>
      </c>
      <c r="M274" s="2">
        <f>SUM(K$2:K274)</f>
        <v>5017.5</v>
      </c>
      <c r="N274" s="2">
        <f>SUM(L$2:L274)</f>
        <v>71633.158333333311</v>
      </c>
      <c r="P274" s="4">
        <f>IF($D274-'Forecasting sheet'!$B$9-'Forecasting sheet'!$B$7&lt;0,0,IF($E274-'Forecasting sheet'!$B$9&gt;'Forecasting sheet'!$B$7,($D274-'Forecasting sheet'!$B$9+$E274-'Forecasting sheet'!$B$9)/2-'Forecasting sheet'!$B$7,($D274-'Forecasting sheet'!$B$9+'Forecasting sheet'!$B$7)/2-'Forecasting sheet'!$B$7))</f>
        <v>10</v>
      </c>
      <c r="Q274" s="2">
        <f t="shared" si="25"/>
        <v>117.66666666666666</v>
      </c>
      <c r="R274" s="2">
        <f>SUM(P$2:P274)</f>
        <v>3234.5</v>
      </c>
      <c r="S274" s="2">
        <f>SUM(Q$2:Q274)</f>
        <v>46521.850000000006</v>
      </c>
      <c r="V274" s="3">
        <f>IF($A274&gt;'Forecasting sheet'!$B$13,IF($A274&lt;'Forecasting sheet'!$B$15,IF($D274&lt;'Forecasting sheet'!$B$16+'Forecasting sheet'!$B$17,'Forecasting sheet'!$B$16+'Forecasting sheet'!$B$17,'Local weather Data'!$D274),'Local weather Data'!$D274),$D274)</f>
        <v>65</v>
      </c>
      <c r="W274" s="3">
        <f>IF($A274&gt;'Forecasting sheet'!$B$13,IF($A274&lt;'Forecasting sheet'!$B$15,IF($E274&lt;'Forecasting sheet'!$B$16,'Forecasting sheet'!$B$16,'Local weather Data'!$E274),$E274),$E274)</f>
        <v>44</v>
      </c>
      <c r="X274" s="4">
        <f>IF($V274-'Forecasting sheet'!$B$7&lt;0,0,IF($W274&gt;'Forecasting sheet'!$B$7,($V274+$W274)/2-'Forecasting sheet'!$B$7,($V274+'Forecasting sheet'!$B$7)/2-'Forecasting sheet'!$B$7))</f>
        <v>14.5</v>
      </c>
      <c r="Y274" s="2">
        <f t="shared" si="22"/>
        <v>170.61666666666665</v>
      </c>
      <c r="Z274" s="2">
        <f>SUM(X$2:X274)</f>
        <v>4733.5</v>
      </c>
      <c r="AA274" s="2">
        <f>SUM(Y$2:Y274)</f>
        <v>67504.399999999994</v>
      </c>
      <c r="AD274" s="3">
        <f>IF($A274&gt;'Forecasting sheet'!$B$13,IF($A274&lt;'Forecasting sheet'!$B$15,IF($D274+'Forecasting sheet'!$B$9&lt;'Forecasting sheet'!$B$16+'Forecasting sheet'!$B$17,'Forecasting sheet'!$B$16+'Forecasting sheet'!$B$17,'Local weather Data'!$D274+'Forecasting sheet'!$B$9),'Local weather Data'!$D274+'Forecasting sheet'!$B$9),$D274+'Forecasting sheet'!$B$9)</f>
        <v>70</v>
      </c>
      <c r="AE274" s="3">
        <f>IF($A274&gt;'Forecasting sheet'!$B$13,IF($A274&lt;'Forecasting sheet'!$B$15,IF($E274+'Forecasting sheet'!$B$9&lt;'Forecasting sheet'!$B$16,'Forecasting sheet'!$B$16,'Local weather Data'!$E274+'Forecasting sheet'!$B$9),$E274+'Forecasting sheet'!$B$9),$E274+'Forecasting sheet'!$B$9)</f>
        <v>49</v>
      </c>
      <c r="AF274" s="4">
        <f>IF($AD274-'Forecasting sheet'!$B$7&lt;0,0,IF($AE274&gt;'Forecasting sheet'!$B$7,($AD274+$AE274)/2-'Forecasting sheet'!$B$7,($AD274+'Forecasting sheet'!$B$7)/2-'Forecasting sheet'!$B$7))</f>
        <v>19.5</v>
      </c>
      <c r="AG274" s="2">
        <f t="shared" si="23"/>
        <v>229.45</v>
      </c>
      <c r="AH274" s="2">
        <f>SUM(AF$2:AF274)</f>
        <v>5522</v>
      </c>
      <c r="AI274" s="2">
        <f>SUM(AG$2:AG274)</f>
        <v>78573.999999999971</v>
      </c>
    </row>
    <row r="275" spans="1:35" x14ac:dyDescent="0.25">
      <c r="A275" s="5">
        <v>41182</v>
      </c>
      <c r="B275">
        <v>274</v>
      </c>
      <c r="C275" s="52">
        <v>11.700000000000001</v>
      </c>
      <c r="D275" s="53">
        <v>65</v>
      </c>
      <c r="E275" s="53">
        <v>43</v>
      </c>
      <c r="F275" s="4">
        <f>IF(D275-'Forecasting sheet'!$B$7&lt;0,0,IF(E275&gt;'Forecasting sheet'!$B$7,(D275+E275)/2-'Forecasting sheet'!$B$7,(D275+'Forecasting sheet'!$B$7)/2-'Forecasting sheet'!$B$7))</f>
        <v>14</v>
      </c>
      <c r="G275" s="2">
        <f t="shared" si="26"/>
        <v>163.80000000000001</v>
      </c>
      <c r="H275" s="2">
        <f>SUM(F$2:F275)</f>
        <v>4104.5</v>
      </c>
      <c r="I275" s="2">
        <f>SUM(G$2:G275)</f>
        <v>58786.091666666667</v>
      </c>
      <c r="K275" s="4">
        <f>IF($D275+'Forecasting sheet'!$B$9-'Forecasting sheet'!$B$7&lt;0,0,IF($E275+'Forecasting sheet'!$B$9&gt;'Forecasting sheet'!$B$7,($D275+'Forecasting sheet'!$B$9+$E275+'Forecasting sheet'!$B$9)/2-'Forecasting sheet'!$B$7,($D275+'Forecasting sheet'!$B$9+'Forecasting sheet'!$B$7)/2-'Forecasting sheet'!$B$7))</f>
        <v>19</v>
      </c>
      <c r="L275" s="2">
        <f t="shared" si="24"/>
        <v>222.3</v>
      </c>
      <c r="M275" s="2">
        <f>SUM(K$2:K275)</f>
        <v>5036.5</v>
      </c>
      <c r="N275" s="2">
        <f>SUM(L$2:L275)</f>
        <v>71855.458333333314</v>
      </c>
      <c r="P275" s="4">
        <f>IF($D275-'Forecasting sheet'!$B$9-'Forecasting sheet'!$B$7&lt;0,0,IF($E275-'Forecasting sheet'!$B$9&gt;'Forecasting sheet'!$B$7,($D275-'Forecasting sheet'!$B$9+$E275-'Forecasting sheet'!$B$9)/2-'Forecasting sheet'!$B$7,($D275-'Forecasting sheet'!$B$9+'Forecasting sheet'!$B$7)/2-'Forecasting sheet'!$B$7))</f>
        <v>10</v>
      </c>
      <c r="Q275" s="2">
        <f t="shared" si="25"/>
        <v>117.00000000000001</v>
      </c>
      <c r="R275" s="2">
        <f>SUM(P$2:P275)</f>
        <v>3244.5</v>
      </c>
      <c r="S275" s="2">
        <f>SUM(Q$2:Q275)</f>
        <v>46638.850000000006</v>
      </c>
      <c r="V275" s="3">
        <f>IF($A275&gt;'Forecasting sheet'!$B$13,IF($A275&lt;'Forecasting sheet'!$B$15,IF($D275&lt;'Forecasting sheet'!$B$16+'Forecasting sheet'!$B$17,'Forecasting sheet'!$B$16+'Forecasting sheet'!$B$17,'Local weather Data'!$D275),'Local weather Data'!$D275),$D275)</f>
        <v>65</v>
      </c>
      <c r="W275" s="3">
        <f>IF($A275&gt;'Forecasting sheet'!$B$13,IF($A275&lt;'Forecasting sheet'!$B$15,IF($E275&lt;'Forecasting sheet'!$B$16,'Forecasting sheet'!$B$16,'Local weather Data'!$E275),$E275),$E275)</f>
        <v>43</v>
      </c>
      <c r="X275" s="4">
        <f>IF($V275-'Forecasting sheet'!$B$7&lt;0,0,IF($W275&gt;'Forecasting sheet'!$B$7,($V275+$W275)/2-'Forecasting sheet'!$B$7,($V275+'Forecasting sheet'!$B$7)/2-'Forecasting sheet'!$B$7))</f>
        <v>14</v>
      </c>
      <c r="Y275" s="2">
        <f t="shared" si="22"/>
        <v>163.80000000000001</v>
      </c>
      <c r="Z275" s="2">
        <f>SUM(X$2:X275)</f>
        <v>4747.5</v>
      </c>
      <c r="AA275" s="2">
        <f>SUM(Y$2:Y275)</f>
        <v>67668.2</v>
      </c>
      <c r="AD275" s="3">
        <f>IF($A275&gt;'Forecasting sheet'!$B$13,IF($A275&lt;'Forecasting sheet'!$B$15,IF($D275+'Forecasting sheet'!$B$9&lt;'Forecasting sheet'!$B$16+'Forecasting sheet'!$B$17,'Forecasting sheet'!$B$16+'Forecasting sheet'!$B$17,'Local weather Data'!$D275+'Forecasting sheet'!$B$9),'Local weather Data'!$D275+'Forecasting sheet'!$B$9),$D275+'Forecasting sheet'!$B$9)</f>
        <v>70</v>
      </c>
      <c r="AE275" s="3">
        <f>IF($A275&gt;'Forecasting sheet'!$B$13,IF($A275&lt;'Forecasting sheet'!$B$15,IF($E275+'Forecasting sheet'!$B$9&lt;'Forecasting sheet'!$B$16,'Forecasting sheet'!$B$16,'Local weather Data'!$E275+'Forecasting sheet'!$B$9),$E275+'Forecasting sheet'!$B$9),$E275+'Forecasting sheet'!$B$9)</f>
        <v>48</v>
      </c>
      <c r="AF275" s="4">
        <f>IF($AD275-'Forecasting sheet'!$B$7&lt;0,0,IF($AE275&gt;'Forecasting sheet'!$B$7,($AD275+$AE275)/2-'Forecasting sheet'!$B$7,($AD275+'Forecasting sheet'!$B$7)/2-'Forecasting sheet'!$B$7))</f>
        <v>19</v>
      </c>
      <c r="AG275" s="2">
        <f t="shared" si="23"/>
        <v>222.3</v>
      </c>
      <c r="AH275" s="2">
        <f>SUM(AF$2:AF275)</f>
        <v>5541</v>
      </c>
      <c r="AI275" s="2">
        <f>SUM(AG$2:AG275)</f>
        <v>78796.299999999974</v>
      </c>
    </row>
    <row r="276" spans="1:35" x14ac:dyDescent="0.25">
      <c r="A276" s="5">
        <v>41183</v>
      </c>
      <c r="B276">
        <v>275</v>
      </c>
      <c r="C276" s="52">
        <v>11.666666666666664</v>
      </c>
      <c r="D276" s="53">
        <v>65</v>
      </c>
      <c r="E276" s="53">
        <v>43</v>
      </c>
      <c r="F276" s="4">
        <f>IF(D276-'Forecasting sheet'!$B$7&lt;0,0,IF(E276&gt;'Forecasting sheet'!$B$7,(D276+E276)/2-'Forecasting sheet'!$B$7,(D276+'Forecasting sheet'!$B$7)/2-'Forecasting sheet'!$B$7))</f>
        <v>14</v>
      </c>
      <c r="G276" s="2">
        <f t="shared" si="26"/>
        <v>163.33333333333331</v>
      </c>
      <c r="H276" s="2">
        <f>SUM(F$2:F276)</f>
        <v>4118.5</v>
      </c>
      <c r="I276" s="2">
        <f>SUM(G$2:G276)</f>
        <v>58949.425000000003</v>
      </c>
      <c r="K276" s="4">
        <f>IF($D276+'Forecasting sheet'!$B$9-'Forecasting sheet'!$B$7&lt;0,0,IF($E276+'Forecasting sheet'!$B$9&gt;'Forecasting sheet'!$B$7,($D276+'Forecasting sheet'!$B$9+$E276+'Forecasting sheet'!$B$9)/2-'Forecasting sheet'!$B$7,($D276+'Forecasting sheet'!$B$9+'Forecasting sheet'!$B$7)/2-'Forecasting sheet'!$B$7))</f>
        <v>19</v>
      </c>
      <c r="L276" s="2">
        <f t="shared" si="24"/>
        <v>221.66666666666663</v>
      </c>
      <c r="M276" s="2">
        <f>SUM(K$2:K276)</f>
        <v>5055.5</v>
      </c>
      <c r="N276" s="2">
        <f>SUM(L$2:L276)</f>
        <v>72077.124999999985</v>
      </c>
      <c r="P276" s="4">
        <f>IF($D276-'Forecasting sheet'!$B$9-'Forecasting sheet'!$B$7&lt;0,0,IF($E276-'Forecasting sheet'!$B$9&gt;'Forecasting sheet'!$B$7,($D276-'Forecasting sheet'!$B$9+$E276-'Forecasting sheet'!$B$9)/2-'Forecasting sheet'!$B$7,($D276-'Forecasting sheet'!$B$9+'Forecasting sheet'!$B$7)/2-'Forecasting sheet'!$B$7))</f>
        <v>10</v>
      </c>
      <c r="Q276" s="2">
        <f t="shared" si="25"/>
        <v>116.66666666666664</v>
      </c>
      <c r="R276" s="2">
        <f>SUM(P$2:P276)</f>
        <v>3254.5</v>
      </c>
      <c r="S276" s="2">
        <f>SUM(Q$2:Q276)</f>
        <v>46755.51666666667</v>
      </c>
      <c r="V276" s="3">
        <f>IF($A276&gt;'Forecasting sheet'!$B$13,IF($A276&lt;'Forecasting sheet'!$B$15,IF($D276&lt;'Forecasting sheet'!$B$16+'Forecasting sheet'!$B$17,'Forecasting sheet'!$B$16+'Forecasting sheet'!$B$17,'Local weather Data'!$D276),'Local weather Data'!$D276),$D276)</f>
        <v>65</v>
      </c>
      <c r="W276" s="3">
        <f>IF($A276&gt;'Forecasting sheet'!$B$13,IF($A276&lt;'Forecasting sheet'!$B$15,IF($E276&lt;'Forecasting sheet'!$B$16,'Forecasting sheet'!$B$16,'Local weather Data'!$E276),$E276),$E276)</f>
        <v>43</v>
      </c>
      <c r="X276" s="4">
        <f>IF($V276-'Forecasting sheet'!$B$7&lt;0,0,IF($W276&gt;'Forecasting sheet'!$B$7,($V276+$W276)/2-'Forecasting sheet'!$B$7,($V276+'Forecasting sheet'!$B$7)/2-'Forecasting sheet'!$B$7))</f>
        <v>14</v>
      </c>
      <c r="Y276" s="2">
        <f t="shared" si="22"/>
        <v>163.33333333333331</v>
      </c>
      <c r="Z276" s="2">
        <f>SUM(X$2:X276)</f>
        <v>4761.5</v>
      </c>
      <c r="AA276" s="2">
        <f>SUM(Y$2:Y276)</f>
        <v>67831.533333333326</v>
      </c>
      <c r="AD276" s="3">
        <f>IF($A276&gt;'Forecasting sheet'!$B$13,IF($A276&lt;'Forecasting sheet'!$B$15,IF($D276+'Forecasting sheet'!$B$9&lt;'Forecasting sheet'!$B$16+'Forecasting sheet'!$B$17,'Forecasting sheet'!$B$16+'Forecasting sheet'!$B$17,'Local weather Data'!$D276+'Forecasting sheet'!$B$9),'Local weather Data'!$D276+'Forecasting sheet'!$B$9),$D276+'Forecasting sheet'!$B$9)</f>
        <v>70</v>
      </c>
      <c r="AE276" s="3">
        <f>IF($A276&gt;'Forecasting sheet'!$B$13,IF($A276&lt;'Forecasting sheet'!$B$15,IF($E276+'Forecasting sheet'!$B$9&lt;'Forecasting sheet'!$B$16,'Forecasting sheet'!$B$16,'Local weather Data'!$E276+'Forecasting sheet'!$B$9),$E276+'Forecasting sheet'!$B$9),$E276+'Forecasting sheet'!$B$9)</f>
        <v>48</v>
      </c>
      <c r="AF276" s="4">
        <f>IF($AD276-'Forecasting sheet'!$B$7&lt;0,0,IF($AE276&gt;'Forecasting sheet'!$B$7,($AD276+$AE276)/2-'Forecasting sheet'!$B$7,($AD276+'Forecasting sheet'!$B$7)/2-'Forecasting sheet'!$B$7))</f>
        <v>19</v>
      </c>
      <c r="AG276" s="2">
        <f t="shared" si="23"/>
        <v>221.66666666666663</v>
      </c>
      <c r="AH276" s="2">
        <f>SUM(AF$2:AF276)</f>
        <v>5560</v>
      </c>
      <c r="AI276" s="2">
        <f>SUM(AG$2:AG276)</f>
        <v>79017.966666666645</v>
      </c>
    </row>
    <row r="277" spans="1:35" x14ac:dyDescent="0.25">
      <c r="A277" s="5">
        <v>41184</v>
      </c>
      <c r="B277">
        <v>276</v>
      </c>
      <c r="C277" s="52">
        <v>11.616666666666667</v>
      </c>
      <c r="D277" s="53">
        <v>64</v>
      </c>
      <c r="E277" s="53">
        <v>42</v>
      </c>
      <c r="F277" s="4">
        <f>IF(D277-'Forecasting sheet'!$B$7&lt;0,0,IF(E277&gt;'Forecasting sheet'!$B$7,(D277+E277)/2-'Forecasting sheet'!$B$7,(D277+'Forecasting sheet'!$B$7)/2-'Forecasting sheet'!$B$7))</f>
        <v>13</v>
      </c>
      <c r="G277" s="2">
        <f t="shared" si="26"/>
        <v>151.01666666666668</v>
      </c>
      <c r="H277" s="2">
        <f>SUM(F$2:F277)</f>
        <v>4131.5</v>
      </c>
      <c r="I277" s="2">
        <f>SUM(G$2:G277)</f>
        <v>59100.441666666673</v>
      </c>
      <c r="K277" s="4">
        <f>IF($D277+'Forecasting sheet'!$B$9-'Forecasting sheet'!$B$7&lt;0,0,IF($E277+'Forecasting sheet'!$B$9&gt;'Forecasting sheet'!$B$7,($D277+'Forecasting sheet'!$B$9+$E277+'Forecasting sheet'!$B$9)/2-'Forecasting sheet'!$B$7,($D277+'Forecasting sheet'!$B$9+'Forecasting sheet'!$B$7)/2-'Forecasting sheet'!$B$7))</f>
        <v>18</v>
      </c>
      <c r="L277" s="2">
        <f t="shared" si="24"/>
        <v>209.10000000000002</v>
      </c>
      <c r="M277" s="2">
        <f>SUM(K$2:K277)</f>
        <v>5073.5</v>
      </c>
      <c r="N277" s="2">
        <f>SUM(L$2:L277)</f>
        <v>72286.224999999991</v>
      </c>
      <c r="P277" s="4">
        <f>IF($D277-'Forecasting sheet'!$B$9-'Forecasting sheet'!$B$7&lt;0,0,IF($E277-'Forecasting sheet'!$B$9&gt;'Forecasting sheet'!$B$7,($D277-'Forecasting sheet'!$B$9+$E277-'Forecasting sheet'!$B$9)/2-'Forecasting sheet'!$B$7,($D277-'Forecasting sheet'!$B$9+'Forecasting sheet'!$B$7)/2-'Forecasting sheet'!$B$7))</f>
        <v>9.5</v>
      </c>
      <c r="Q277" s="2">
        <f t="shared" si="25"/>
        <v>110.35833333333333</v>
      </c>
      <c r="R277" s="2">
        <f>SUM(P$2:P277)</f>
        <v>3264</v>
      </c>
      <c r="S277" s="2">
        <f>SUM(Q$2:Q277)</f>
        <v>46865.875</v>
      </c>
      <c r="V277" s="3">
        <f>IF($A277&gt;'Forecasting sheet'!$B$13,IF($A277&lt;'Forecasting sheet'!$B$15,IF($D277&lt;'Forecasting sheet'!$B$16+'Forecasting sheet'!$B$17,'Forecasting sheet'!$B$16+'Forecasting sheet'!$B$17,'Local weather Data'!$D277),'Local weather Data'!$D277),$D277)</f>
        <v>64</v>
      </c>
      <c r="W277" s="3">
        <f>IF($A277&gt;'Forecasting sheet'!$B$13,IF($A277&lt;'Forecasting sheet'!$B$15,IF($E277&lt;'Forecasting sheet'!$B$16,'Forecasting sheet'!$B$16,'Local weather Data'!$E277),$E277),$E277)</f>
        <v>42</v>
      </c>
      <c r="X277" s="4">
        <f>IF($V277-'Forecasting sheet'!$B$7&lt;0,0,IF($W277&gt;'Forecasting sheet'!$B$7,($V277+$W277)/2-'Forecasting sheet'!$B$7,($V277+'Forecasting sheet'!$B$7)/2-'Forecasting sheet'!$B$7))</f>
        <v>13</v>
      </c>
      <c r="Y277" s="2">
        <f t="shared" si="22"/>
        <v>151.01666666666668</v>
      </c>
      <c r="Z277" s="2">
        <f>SUM(X$2:X277)</f>
        <v>4774.5</v>
      </c>
      <c r="AA277" s="2">
        <f>SUM(Y$2:Y277)</f>
        <v>67982.549999999988</v>
      </c>
      <c r="AD277" s="3">
        <f>IF($A277&gt;'Forecasting sheet'!$B$13,IF($A277&lt;'Forecasting sheet'!$B$15,IF($D277+'Forecasting sheet'!$B$9&lt;'Forecasting sheet'!$B$16+'Forecasting sheet'!$B$17,'Forecasting sheet'!$B$16+'Forecasting sheet'!$B$17,'Local weather Data'!$D277+'Forecasting sheet'!$B$9),'Local weather Data'!$D277+'Forecasting sheet'!$B$9),$D277+'Forecasting sheet'!$B$9)</f>
        <v>69</v>
      </c>
      <c r="AE277" s="3">
        <f>IF($A277&gt;'Forecasting sheet'!$B$13,IF($A277&lt;'Forecasting sheet'!$B$15,IF($E277+'Forecasting sheet'!$B$9&lt;'Forecasting sheet'!$B$16,'Forecasting sheet'!$B$16,'Local weather Data'!$E277+'Forecasting sheet'!$B$9),$E277+'Forecasting sheet'!$B$9),$E277+'Forecasting sheet'!$B$9)</f>
        <v>47</v>
      </c>
      <c r="AF277" s="4">
        <f>IF($AD277-'Forecasting sheet'!$B$7&lt;0,0,IF($AE277&gt;'Forecasting sheet'!$B$7,($AD277+$AE277)/2-'Forecasting sheet'!$B$7,($AD277+'Forecasting sheet'!$B$7)/2-'Forecasting sheet'!$B$7))</f>
        <v>18</v>
      </c>
      <c r="AG277" s="2">
        <f t="shared" si="23"/>
        <v>209.10000000000002</v>
      </c>
      <c r="AH277" s="2">
        <f>SUM(AF$2:AF277)</f>
        <v>5578</v>
      </c>
      <c r="AI277" s="2">
        <f>SUM(AG$2:AG277)</f>
        <v>79227.066666666651</v>
      </c>
    </row>
    <row r="278" spans="1:35" x14ac:dyDescent="0.25">
      <c r="A278" s="5">
        <v>41185</v>
      </c>
      <c r="B278">
        <v>277</v>
      </c>
      <c r="C278" s="52">
        <v>11.566666666666666</v>
      </c>
      <c r="D278" s="53">
        <v>64</v>
      </c>
      <c r="E278" s="53">
        <v>42</v>
      </c>
      <c r="F278" s="4">
        <f>IF(D278-'Forecasting sheet'!$B$7&lt;0,0,IF(E278&gt;'Forecasting sheet'!$B$7,(D278+E278)/2-'Forecasting sheet'!$B$7,(D278+'Forecasting sheet'!$B$7)/2-'Forecasting sheet'!$B$7))</f>
        <v>13</v>
      </c>
      <c r="G278" s="2">
        <f t="shared" si="26"/>
        <v>150.36666666666667</v>
      </c>
      <c r="H278" s="2">
        <f>SUM(F$2:F278)</f>
        <v>4144.5</v>
      </c>
      <c r="I278" s="2">
        <f>SUM(G$2:G278)</f>
        <v>59250.808333333342</v>
      </c>
      <c r="K278" s="4">
        <f>IF($D278+'Forecasting sheet'!$B$9-'Forecasting sheet'!$B$7&lt;0,0,IF($E278+'Forecasting sheet'!$B$9&gt;'Forecasting sheet'!$B$7,($D278+'Forecasting sheet'!$B$9+$E278+'Forecasting sheet'!$B$9)/2-'Forecasting sheet'!$B$7,($D278+'Forecasting sheet'!$B$9+'Forecasting sheet'!$B$7)/2-'Forecasting sheet'!$B$7))</f>
        <v>18</v>
      </c>
      <c r="L278" s="2">
        <f t="shared" si="24"/>
        <v>208.2</v>
      </c>
      <c r="M278" s="2">
        <f>SUM(K$2:K278)</f>
        <v>5091.5</v>
      </c>
      <c r="N278" s="2">
        <f>SUM(L$2:L278)</f>
        <v>72494.424999999988</v>
      </c>
      <c r="P278" s="4">
        <f>IF($D278-'Forecasting sheet'!$B$9-'Forecasting sheet'!$B$7&lt;0,0,IF($E278-'Forecasting sheet'!$B$9&gt;'Forecasting sheet'!$B$7,($D278-'Forecasting sheet'!$B$9+$E278-'Forecasting sheet'!$B$9)/2-'Forecasting sheet'!$B$7,($D278-'Forecasting sheet'!$B$9+'Forecasting sheet'!$B$7)/2-'Forecasting sheet'!$B$7))</f>
        <v>9.5</v>
      </c>
      <c r="Q278" s="2">
        <f t="shared" si="25"/>
        <v>109.88333333333333</v>
      </c>
      <c r="R278" s="2">
        <f>SUM(P$2:P278)</f>
        <v>3273.5</v>
      </c>
      <c r="S278" s="2">
        <f>SUM(Q$2:Q278)</f>
        <v>46975.758333333331</v>
      </c>
      <c r="V278" s="3">
        <f>IF($A278&gt;'Forecasting sheet'!$B$13,IF($A278&lt;'Forecasting sheet'!$B$15,IF($D278&lt;'Forecasting sheet'!$B$16+'Forecasting sheet'!$B$17,'Forecasting sheet'!$B$16+'Forecasting sheet'!$B$17,'Local weather Data'!$D278),'Local weather Data'!$D278),$D278)</f>
        <v>64</v>
      </c>
      <c r="W278" s="3">
        <f>IF($A278&gt;'Forecasting sheet'!$B$13,IF($A278&lt;'Forecasting sheet'!$B$15,IF($E278&lt;'Forecasting sheet'!$B$16,'Forecasting sheet'!$B$16,'Local weather Data'!$E278),$E278),$E278)</f>
        <v>42</v>
      </c>
      <c r="X278" s="4">
        <f>IF($V278-'Forecasting sheet'!$B$7&lt;0,0,IF($W278&gt;'Forecasting sheet'!$B$7,($V278+$W278)/2-'Forecasting sheet'!$B$7,($V278+'Forecasting sheet'!$B$7)/2-'Forecasting sheet'!$B$7))</f>
        <v>13</v>
      </c>
      <c r="Y278" s="2">
        <f t="shared" si="22"/>
        <v>150.36666666666667</v>
      </c>
      <c r="Z278" s="2">
        <f>SUM(X$2:X278)</f>
        <v>4787.5</v>
      </c>
      <c r="AA278" s="2">
        <f>SUM(Y$2:Y278)</f>
        <v>68132.916666666657</v>
      </c>
      <c r="AD278" s="3">
        <f>IF($A278&gt;'Forecasting sheet'!$B$13,IF($A278&lt;'Forecasting sheet'!$B$15,IF($D278+'Forecasting sheet'!$B$9&lt;'Forecasting sheet'!$B$16+'Forecasting sheet'!$B$17,'Forecasting sheet'!$B$16+'Forecasting sheet'!$B$17,'Local weather Data'!$D278+'Forecasting sheet'!$B$9),'Local weather Data'!$D278+'Forecasting sheet'!$B$9),$D278+'Forecasting sheet'!$B$9)</f>
        <v>69</v>
      </c>
      <c r="AE278" s="3">
        <f>IF($A278&gt;'Forecasting sheet'!$B$13,IF($A278&lt;'Forecasting sheet'!$B$15,IF($E278+'Forecasting sheet'!$B$9&lt;'Forecasting sheet'!$B$16,'Forecasting sheet'!$B$16,'Local weather Data'!$E278+'Forecasting sheet'!$B$9),$E278+'Forecasting sheet'!$B$9),$E278+'Forecasting sheet'!$B$9)</f>
        <v>47</v>
      </c>
      <c r="AF278" s="4">
        <f>IF($AD278-'Forecasting sheet'!$B$7&lt;0,0,IF($AE278&gt;'Forecasting sheet'!$B$7,($AD278+$AE278)/2-'Forecasting sheet'!$B$7,($AD278+'Forecasting sheet'!$B$7)/2-'Forecasting sheet'!$B$7))</f>
        <v>18</v>
      </c>
      <c r="AG278" s="2">
        <f t="shared" si="23"/>
        <v>208.2</v>
      </c>
      <c r="AH278" s="2">
        <f>SUM(AF$2:AF278)</f>
        <v>5596</v>
      </c>
      <c r="AI278" s="2">
        <f>SUM(AG$2:AG278)</f>
        <v>79435.266666666648</v>
      </c>
    </row>
    <row r="279" spans="1:35" x14ac:dyDescent="0.25">
      <c r="A279" s="5">
        <v>41186</v>
      </c>
      <c r="B279">
        <v>278</v>
      </c>
      <c r="C279" s="52">
        <v>11.516666666666669</v>
      </c>
      <c r="D279" s="53">
        <v>63</v>
      </c>
      <c r="E279" s="53">
        <v>41</v>
      </c>
      <c r="F279" s="4">
        <f>IF(D279-'Forecasting sheet'!$B$7&lt;0,0,IF(E279&gt;'Forecasting sheet'!$B$7,(D279+E279)/2-'Forecasting sheet'!$B$7,(D279+'Forecasting sheet'!$B$7)/2-'Forecasting sheet'!$B$7))</f>
        <v>12</v>
      </c>
      <c r="G279" s="2">
        <f t="shared" si="26"/>
        <v>138.20000000000005</v>
      </c>
      <c r="H279" s="2">
        <f>SUM(F$2:F279)</f>
        <v>4156.5</v>
      </c>
      <c r="I279" s="2">
        <f>SUM(G$2:G279)</f>
        <v>59389.008333333339</v>
      </c>
      <c r="K279" s="4">
        <f>IF($D279+'Forecasting sheet'!$B$9-'Forecasting sheet'!$B$7&lt;0,0,IF($E279+'Forecasting sheet'!$B$9&gt;'Forecasting sheet'!$B$7,($D279+'Forecasting sheet'!$B$9+$E279+'Forecasting sheet'!$B$9)/2-'Forecasting sheet'!$B$7,($D279+'Forecasting sheet'!$B$9+'Forecasting sheet'!$B$7)/2-'Forecasting sheet'!$B$7))</f>
        <v>17</v>
      </c>
      <c r="L279" s="2">
        <f t="shared" si="24"/>
        <v>195.78333333333339</v>
      </c>
      <c r="M279" s="2">
        <f>SUM(K$2:K279)</f>
        <v>5108.5</v>
      </c>
      <c r="N279" s="2">
        <f>SUM(L$2:L279)</f>
        <v>72690.208333333328</v>
      </c>
      <c r="P279" s="4">
        <f>IF($D279-'Forecasting sheet'!$B$9-'Forecasting sheet'!$B$7&lt;0,0,IF($E279-'Forecasting sheet'!$B$9&gt;'Forecasting sheet'!$B$7,($D279-'Forecasting sheet'!$B$9+$E279-'Forecasting sheet'!$B$9)/2-'Forecasting sheet'!$B$7,($D279-'Forecasting sheet'!$B$9+'Forecasting sheet'!$B$7)/2-'Forecasting sheet'!$B$7))</f>
        <v>9</v>
      </c>
      <c r="Q279" s="2">
        <f t="shared" si="25"/>
        <v>103.65000000000002</v>
      </c>
      <c r="R279" s="2">
        <f>SUM(P$2:P279)</f>
        <v>3282.5</v>
      </c>
      <c r="S279" s="2">
        <f>SUM(Q$2:Q279)</f>
        <v>47079.408333333333</v>
      </c>
      <c r="V279" s="3">
        <f>IF($A279&gt;'Forecasting sheet'!$B$13,IF($A279&lt;'Forecasting sheet'!$B$15,IF($D279&lt;'Forecasting sheet'!$B$16+'Forecasting sheet'!$B$17,'Forecasting sheet'!$B$16+'Forecasting sheet'!$B$17,'Local weather Data'!$D279),'Local weather Data'!$D279),$D279)</f>
        <v>63</v>
      </c>
      <c r="W279" s="3">
        <f>IF($A279&gt;'Forecasting sheet'!$B$13,IF($A279&lt;'Forecasting sheet'!$B$15,IF($E279&lt;'Forecasting sheet'!$B$16,'Forecasting sheet'!$B$16,'Local weather Data'!$E279),$E279),$E279)</f>
        <v>41</v>
      </c>
      <c r="X279" s="4">
        <f>IF($V279-'Forecasting sheet'!$B$7&lt;0,0,IF($W279&gt;'Forecasting sheet'!$B$7,($V279+$W279)/2-'Forecasting sheet'!$B$7,($V279+'Forecasting sheet'!$B$7)/2-'Forecasting sheet'!$B$7))</f>
        <v>12</v>
      </c>
      <c r="Y279" s="2">
        <f t="shared" si="22"/>
        <v>138.20000000000005</v>
      </c>
      <c r="Z279" s="2">
        <f>SUM(X$2:X279)</f>
        <v>4799.5</v>
      </c>
      <c r="AA279" s="2">
        <f>SUM(Y$2:Y279)</f>
        <v>68271.116666666654</v>
      </c>
      <c r="AD279" s="3">
        <f>IF($A279&gt;'Forecasting sheet'!$B$13,IF($A279&lt;'Forecasting sheet'!$B$15,IF($D279+'Forecasting sheet'!$B$9&lt;'Forecasting sheet'!$B$16+'Forecasting sheet'!$B$17,'Forecasting sheet'!$B$16+'Forecasting sheet'!$B$17,'Local weather Data'!$D279+'Forecasting sheet'!$B$9),'Local weather Data'!$D279+'Forecasting sheet'!$B$9),$D279+'Forecasting sheet'!$B$9)</f>
        <v>68</v>
      </c>
      <c r="AE279" s="3">
        <f>IF($A279&gt;'Forecasting sheet'!$B$13,IF($A279&lt;'Forecasting sheet'!$B$15,IF($E279+'Forecasting sheet'!$B$9&lt;'Forecasting sheet'!$B$16,'Forecasting sheet'!$B$16,'Local weather Data'!$E279+'Forecasting sheet'!$B$9),$E279+'Forecasting sheet'!$B$9),$E279+'Forecasting sheet'!$B$9)</f>
        <v>46</v>
      </c>
      <c r="AF279" s="4">
        <f>IF($AD279-'Forecasting sheet'!$B$7&lt;0,0,IF($AE279&gt;'Forecasting sheet'!$B$7,($AD279+$AE279)/2-'Forecasting sheet'!$B$7,($AD279+'Forecasting sheet'!$B$7)/2-'Forecasting sheet'!$B$7))</f>
        <v>17</v>
      </c>
      <c r="AG279" s="2">
        <f t="shared" si="23"/>
        <v>195.78333333333339</v>
      </c>
      <c r="AH279" s="2">
        <f>SUM(AF$2:AF279)</f>
        <v>5613</v>
      </c>
      <c r="AI279" s="2">
        <f>SUM(AG$2:AG279)</f>
        <v>79631.049999999988</v>
      </c>
    </row>
    <row r="280" spans="1:35" x14ac:dyDescent="0.25">
      <c r="A280" s="5">
        <v>41187</v>
      </c>
      <c r="B280">
        <v>279</v>
      </c>
      <c r="C280" s="52">
        <v>11.466666666666669</v>
      </c>
      <c r="D280" s="53">
        <v>63</v>
      </c>
      <c r="E280" s="53">
        <v>41</v>
      </c>
      <c r="F280" s="4">
        <f>IF(D280-'Forecasting sheet'!$B$7&lt;0,0,IF(E280&gt;'Forecasting sheet'!$B$7,(D280+E280)/2-'Forecasting sheet'!$B$7,(D280+'Forecasting sheet'!$B$7)/2-'Forecasting sheet'!$B$7))</f>
        <v>12</v>
      </c>
      <c r="G280" s="2">
        <f t="shared" si="26"/>
        <v>137.60000000000002</v>
      </c>
      <c r="H280" s="2">
        <f>SUM(F$2:F280)</f>
        <v>4168.5</v>
      </c>
      <c r="I280" s="2">
        <f>SUM(G$2:G280)</f>
        <v>59526.608333333337</v>
      </c>
      <c r="K280" s="4">
        <f>IF($D280+'Forecasting sheet'!$B$9-'Forecasting sheet'!$B$7&lt;0,0,IF($E280+'Forecasting sheet'!$B$9&gt;'Forecasting sheet'!$B$7,($D280+'Forecasting sheet'!$B$9+$E280+'Forecasting sheet'!$B$9)/2-'Forecasting sheet'!$B$7,($D280+'Forecasting sheet'!$B$9+'Forecasting sheet'!$B$7)/2-'Forecasting sheet'!$B$7))</f>
        <v>17</v>
      </c>
      <c r="L280" s="2">
        <f t="shared" si="24"/>
        <v>194.93333333333337</v>
      </c>
      <c r="M280" s="2">
        <f>SUM(K$2:K280)</f>
        <v>5125.5</v>
      </c>
      <c r="N280" s="2">
        <f>SUM(L$2:L280)</f>
        <v>72885.141666666663</v>
      </c>
      <c r="P280" s="4">
        <f>IF($D280-'Forecasting sheet'!$B$9-'Forecasting sheet'!$B$7&lt;0,0,IF($E280-'Forecasting sheet'!$B$9&gt;'Forecasting sheet'!$B$7,($D280-'Forecasting sheet'!$B$9+$E280-'Forecasting sheet'!$B$9)/2-'Forecasting sheet'!$B$7,($D280-'Forecasting sheet'!$B$9+'Forecasting sheet'!$B$7)/2-'Forecasting sheet'!$B$7))</f>
        <v>9</v>
      </c>
      <c r="Q280" s="2">
        <f t="shared" si="25"/>
        <v>103.20000000000002</v>
      </c>
      <c r="R280" s="2">
        <f>SUM(P$2:P280)</f>
        <v>3291.5</v>
      </c>
      <c r="S280" s="2">
        <f>SUM(Q$2:Q280)</f>
        <v>47182.60833333333</v>
      </c>
      <c r="V280" s="3">
        <f>IF($A280&gt;'Forecasting sheet'!$B$13,IF($A280&lt;'Forecasting sheet'!$B$15,IF($D280&lt;'Forecasting sheet'!$B$16+'Forecasting sheet'!$B$17,'Forecasting sheet'!$B$16+'Forecasting sheet'!$B$17,'Local weather Data'!$D280),'Local weather Data'!$D280),$D280)</f>
        <v>63</v>
      </c>
      <c r="W280" s="3">
        <f>IF($A280&gt;'Forecasting sheet'!$B$13,IF($A280&lt;'Forecasting sheet'!$B$15,IF($E280&lt;'Forecasting sheet'!$B$16,'Forecasting sheet'!$B$16,'Local weather Data'!$E280),$E280),$E280)</f>
        <v>41</v>
      </c>
      <c r="X280" s="4">
        <f>IF($V280-'Forecasting sheet'!$B$7&lt;0,0,IF($W280&gt;'Forecasting sheet'!$B$7,($V280+$W280)/2-'Forecasting sheet'!$B$7,($V280+'Forecasting sheet'!$B$7)/2-'Forecasting sheet'!$B$7))</f>
        <v>12</v>
      </c>
      <c r="Y280" s="2">
        <f t="shared" si="22"/>
        <v>137.60000000000002</v>
      </c>
      <c r="Z280" s="2">
        <f>SUM(X$2:X280)</f>
        <v>4811.5</v>
      </c>
      <c r="AA280" s="2">
        <f>SUM(Y$2:Y280)</f>
        <v>68408.71666666666</v>
      </c>
      <c r="AD280" s="3">
        <f>IF($A280&gt;'Forecasting sheet'!$B$13,IF($A280&lt;'Forecasting sheet'!$B$15,IF($D280+'Forecasting sheet'!$B$9&lt;'Forecasting sheet'!$B$16+'Forecasting sheet'!$B$17,'Forecasting sheet'!$B$16+'Forecasting sheet'!$B$17,'Local weather Data'!$D280+'Forecasting sheet'!$B$9),'Local weather Data'!$D280+'Forecasting sheet'!$B$9),$D280+'Forecasting sheet'!$B$9)</f>
        <v>68</v>
      </c>
      <c r="AE280" s="3">
        <f>IF($A280&gt;'Forecasting sheet'!$B$13,IF($A280&lt;'Forecasting sheet'!$B$15,IF($E280+'Forecasting sheet'!$B$9&lt;'Forecasting sheet'!$B$16,'Forecasting sheet'!$B$16,'Local weather Data'!$E280+'Forecasting sheet'!$B$9),$E280+'Forecasting sheet'!$B$9),$E280+'Forecasting sheet'!$B$9)</f>
        <v>46</v>
      </c>
      <c r="AF280" s="4">
        <f>IF($AD280-'Forecasting sheet'!$B$7&lt;0,0,IF($AE280&gt;'Forecasting sheet'!$B$7,($AD280+$AE280)/2-'Forecasting sheet'!$B$7,($AD280+'Forecasting sheet'!$B$7)/2-'Forecasting sheet'!$B$7))</f>
        <v>17</v>
      </c>
      <c r="AG280" s="2">
        <f t="shared" si="23"/>
        <v>194.93333333333337</v>
      </c>
      <c r="AH280" s="2">
        <f>SUM(AF$2:AF280)</f>
        <v>5630</v>
      </c>
      <c r="AI280" s="2">
        <f>SUM(AG$2:AG280)</f>
        <v>79825.983333333323</v>
      </c>
    </row>
    <row r="281" spans="1:35" x14ac:dyDescent="0.25">
      <c r="A281" s="5">
        <v>41188</v>
      </c>
      <c r="B281">
        <v>280</v>
      </c>
      <c r="C281" s="52">
        <v>11.416666666666664</v>
      </c>
      <c r="D281" s="53">
        <v>62</v>
      </c>
      <c r="E281" s="53">
        <v>40</v>
      </c>
      <c r="F281" s="4">
        <f>IF(D281-'Forecasting sheet'!$B$7&lt;0,0,IF(E281&gt;'Forecasting sheet'!$B$7,(D281+E281)/2-'Forecasting sheet'!$B$7,(D281+'Forecasting sheet'!$B$7)/2-'Forecasting sheet'!$B$7))</f>
        <v>11</v>
      </c>
      <c r="G281" s="2">
        <f t="shared" si="26"/>
        <v>125.58333333333331</v>
      </c>
      <c r="H281" s="2">
        <f>SUM(F$2:F281)</f>
        <v>4179.5</v>
      </c>
      <c r="I281" s="2">
        <f>SUM(G$2:G281)</f>
        <v>59652.191666666673</v>
      </c>
      <c r="K281" s="4">
        <f>IF($D281+'Forecasting sheet'!$B$9-'Forecasting sheet'!$B$7&lt;0,0,IF($E281+'Forecasting sheet'!$B$9&gt;'Forecasting sheet'!$B$7,($D281+'Forecasting sheet'!$B$9+$E281+'Forecasting sheet'!$B$9)/2-'Forecasting sheet'!$B$7,($D281+'Forecasting sheet'!$B$9+'Forecasting sheet'!$B$7)/2-'Forecasting sheet'!$B$7))</f>
        <v>16</v>
      </c>
      <c r="L281" s="2">
        <f t="shared" si="24"/>
        <v>182.66666666666663</v>
      </c>
      <c r="M281" s="2">
        <f>SUM(K$2:K281)</f>
        <v>5141.5</v>
      </c>
      <c r="N281" s="2">
        <f>SUM(L$2:L281)</f>
        <v>73067.808333333334</v>
      </c>
      <c r="P281" s="4">
        <f>IF($D281-'Forecasting sheet'!$B$9-'Forecasting sheet'!$B$7&lt;0,0,IF($E281-'Forecasting sheet'!$B$9&gt;'Forecasting sheet'!$B$7,($D281-'Forecasting sheet'!$B$9+$E281-'Forecasting sheet'!$B$9)/2-'Forecasting sheet'!$B$7,($D281-'Forecasting sheet'!$B$9+'Forecasting sheet'!$B$7)/2-'Forecasting sheet'!$B$7))</f>
        <v>8.5</v>
      </c>
      <c r="Q281" s="2">
        <f t="shared" si="25"/>
        <v>97.041666666666643</v>
      </c>
      <c r="R281" s="2">
        <f>SUM(P$2:P281)</f>
        <v>3300</v>
      </c>
      <c r="S281" s="2">
        <f>SUM(Q$2:Q281)</f>
        <v>47279.649999999994</v>
      </c>
      <c r="V281" s="3">
        <f>IF($A281&gt;'Forecasting sheet'!$B$13,IF($A281&lt;'Forecasting sheet'!$B$15,IF($D281&lt;'Forecasting sheet'!$B$16+'Forecasting sheet'!$B$17,'Forecasting sheet'!$B$16+'Forecasting sheet'!$B$17,'Local weather Data'!$D281),'Local weather Data'!$D281),$D281)</f>
        <v>62</v>
      </c>
      <c r="W281" s="3">
        <f>IF($A281&gt;'Forecasting sheet'!$B$13,IF($A281&lt;'Forecasting sheet'!$B$15,IF($E281&lt;'Forecasting sheet'!$B$16,'Forecasting sheet'!$B$16,'Local weather Data'!$E281),$E281),$E281)</f>
        <v>40</v>
      </c>
      <c r="X281" s="4">
        <f>IF($V281-'Forecasting sheet'!$B$7&lt;0,0,IF($W281&gt;'Forecasting sheet'!$B$7,($V281+$W281)/2-'Forecasting sheet'!$B$7,($V281+'Forecasting sheet'!$B$7)/2-'Forecasting sheet'!$B$7))</f>
        <v>11</v>
      </c>
      <c r="Y281" s="2">
        <f t="shared" si="22"/>
        <v>125.58333333333331</v>
      </c>
      <c r="Z281" s="2">
        <f>SUM(X$2:X281)</f>
        <v>4822.5</v>
      </c>
      <c r="AA281" s="2">
        <f>SUM(Y$2:Y281)</f>
        <v>68534.299999999988</v>
      </c>
      <c r="AD281" s="3">
        <f>IF($A281&gt;'Forecasting sheet'!$B$13,IF($A281&lt;'Forecasting sheet'!$B$15,IF($D281+'Forecasting sheet'!$B$9&lt;'Forecasting sheet'!$B$16+'Forecasting sheet'!$B$17,'Forecasting sheet'!$B$16+'Forecasting sheet'!$B$17,'Local weather Data'!$D281+'Forecasting sheet'!$B$9),'Local weather Data'!$D281+'Forecasting sheet'!$B$9),$D281+'Forecasting sheet'!$B$9)</f>
        <v>67</v>
      </c>
      <c r="AE281" s="3">
        <f>IF($A281&gt;'Forecasting sheet'!$B$13,IF($A281&lt;'Forecasting sheet'!$B$15,IF($E281+'Forecasting sheet'!$B$9&lt;'Forecasting sheet'!$B$16,'Forecasting sheet'!$B$16,'Local weather Data'!$E281+'Forecasting sheet'!$B$9),$E281+'Forecasting sheet'!$B$9),$E281+'Forecasting sheet'!$B$9)</f>
        <v>45</v>
      </c>
      <c r="AF281" s="4">
        <f>IF($AD281-'Forecasting sheet'!$B$7&lt;0,0,IF($AE281&gt;'Forecasting sheet'!$B$7,($AD281+$AE281)/2-'Forecasting sheet'!$B$7,($AD281+'Forecasting sheet'!$B$7)/2-'Forecasting sheet'!$B$7))</f>
        <v>16</v>
      </c>
      <c r="AG281" s="2">
        <f t="shared" si="23"/>
        <v>182.66666666666663</v>
      </c>
      <c r="AH281" s="2">
        <f>SUM(AF$2:AF281)</f>
        <v>5646</v>
      </c>
      <c r="AI281" s="2">
        <f>SUM(AG$2:AG281)</f>
        <v>80008.649999999994</v>
      </c>
    </row>
    <row r="282" spans="1:35" x14ac:dyDescent="0.25">
      <c r="A282" s="5">
        <v>41189</v>
      </c>
      <c r="B282">
        <v>281</v>
      </c>
      <c r="C282" s="52">
        <v>11.366666666666667</v>
      </c>
      <c r="D282" s="53">
        <v>62</v>
      </c>
      <c r="E282" s="53">
        <v>40</v>
      </c>
      <c r="F282" s="4">
        <f>IF(D282-'Forecasting sheet'!$B$7&lt;0,0,IF(E282&gt;'Forecasting sheet'!$B$7,(D282+E282)/2-'Forecasting sheet'!$B$7,(D282+'Forecasting sheet'!$B$7)/2-'Forecasting sheet'!$B$7))</f>
        <v>11</v>
      </c>
      <c r="G282" s="2">
        <f t="shared" si="26"/>
        <v>125.03333333333333</v>
      </c>
      <c r="H282" s="2">
        <f>SUM(F$2:F282)</f>
        <v>4190.5</v>
      </c>
      <c r="I282" s="2">
        <f>SUM(G$2:G282)</f>
        <v>59777.225000000006</v>
      </c>
      <c r="K282" s="4">
        <f>IF($D282+'Forecasting sheet'!$B$9-'Forecasting sheet'!$B$7&lt;0,0,IF($E282+'Forecasting sheet'!$B$9&gt;'Forecasting sheet'!$B$7,($D282+'Forecasting sheet'!$B$9+$E282+'Forecasting sheet'!$B$9)/2-'Forecasting sheet'!$B$7,($D282+'Forecasting sheet'!$B$9+'Forecasting sheet'!$B$7)/2-'Forecasting sheet'!$B$7))</f>
        <v>16</v>
      </c>
      <c r="L282" s="2">
        <f t="shared" si="24"/>
        <v>181.86666666666667</v>
      </c>
      <c r="M282" s="2">
        <f>SUM(K$2:K282)</f>
        <v>5157.5</v>
      </c>
      <c r="N282" s="2">
        <f>SUM(L$2:L282)</f>
        <v>73249.675000000003</v>
      </c>
      <c r="P282" s="4">
        <f>IF($D282-'Forecasting sheet'!$B$9-'Forecasting sheet'!$B$7&lt;0,0,IF($E282-'Forecasting sheet'!$B$9&gt;'Forecasting sheet'!$B$7,($D282-'Forecasting sheet'!$B$9+$E282-'Forecasting sheet'!$B$9)/2-'Forecasting sheet'!$B$7,($D282-'Forecasting sheet'!$B$9+'Forecasting sheet'!$B$7)/2-'Forecasting sheet'!$B$7))</f>
        <v>8.5</v>
      </c>
      <c r="Q282" s="2">
        <f t="shared" si="25"/>
        <v>96.616666666666674</v>
      </c>
      <c r="R282" s="2">
        <f>SUM(P$2:P282)</f>
        <v>3308.5</v>
      </c>
      <c r="S282" s="2">
        <f>SUM(Q$2:Q282)</f>
        <v>47376.266666666663</v>
      </c>
      <c r="V282" s="3">
        <f>IF($A282&gt;'Forecasting sheet'!$B$13,IF($A282&lt;'Forecasting sheet'!$B$15,IF($D282&lt;'Forecasting sheet'!$B$16+'Forecasting sheet'!$B$17,'Forecasting sheet'!$B$16+'Forecasting sheet'!$B$17,'Local weather Data'!$D282),'Local weather Data'!$D282),$D282)</f>
        <v>62</v>
      </c>
      <c r="W282" s="3">
        <f>IF($A282&gt;'Forecasting sheet'!$B$13,IF($A282&lt;'Forecasting sheet'!$B$15,IF($E282&lt;'Forecasting sheet'!$B$16,'Forecasting sheet'!$B$16,'Local weather Data'!$E282),$E282),$E282)</f>
        <v>40</v>
      </c>
      <c r="X282" s="4">
        <f>IF($V282-'Forecasting sheet'!$B$7&lt;0,0,IF($W282&gt;'Forecasting sheet'!$B$7,($V282+$W282)/2-'Forecasting sheet'!$B$7,($V282+'Forecasting sheet'!$B$7)/2-'Forecasting sheet'!$B$7))</f>
        <v>11</v>
      </c>
      <c r="Y282" s="2">
        <f t="shared" si="22"/>
        <v>125.03333333333333</v>
      </c>
      <c r="Z282" s="2">
        <f>SUM(X$2:X282)</f>
        <v>4833.5</v>
      </c>
      <c r="AA282" s="2">
        <f>SUM(Y$2:Y282)</f>
        <v>68659.333333333328</v>
      </c>
      <c r="AD282" s="3">
        <f>IF($A282&gt;'Forecasting sheet'!$B$13,IF($A282&lt;'Forecasting sheet'!$B$15,IF($D282+'Forecasting sheet'!$B$9&lt;'Forecasting sheet'!$B$16+'Forecasting sheet'!$B$17,'Forecasting sheet'!$B$16+'Forecasting sheet'!$B$17,'Local weather Data'!$D282+'Forecasting sheet'!$B$9),'Local weather Data'!$D282+'Forecasting sheet'!$B$9),$D282+'Forecasting sheet'!$B$9)</f>
        <v>67</v>
      </c>
      <c r="AE282" s="3">
        <f>IF($A282&gt;'Forecasting sheet'!$B$13,IF($A282&lt;'Forecasting sheet'!$B$15,IF($E282+'Forecasting sheet'!$B$9&lt;'Forecasting sheet'!$B$16,'Forecasting sheet'!$B$16,'Local weather Data'!$E282+'Forecasting sheet'!$B$9),$E282+'Forecasting sheet'!$B$9),$E282+'Forecasting sheet'!$B$9)</f>
        <v>45</v>
      </c>
      <c r="AF282" s="4">
        <f>IF($AD282-'Forecasting sheet'!$B$7&lt;0,0,IF($AE282&gt;'Forecasting sheet'!$B$7,($AD282+$AE282)/2-'Forecasting sheet'!$B$7,($AD282+'Forecasting sheet'!$B$7)/2-'Forecasting sheet'!$B$7))</f>
        <v>16</v>
      </c>
      <c r="AG282" s="2">
        <f t="shared" si="23"/>
        <v>181.86666666666667</v>
      </c>
      <c r="AH282" s="2">
        <f>SUM(AF$2:AF282)</f>
        <v>5662</v>
      </c>
      <c r="AI282" s="2">
        <f>SUM(AG$2:AG282)</f>
        <v>80190.516666666663</v>
      </c>
    </row>
    <row r="283" spans="1:35" x14ac:dyDescent="0.25">
      <c r="A283" s="5">
        <v>41190</v>
      </c>
      <c r="B283">
        <v>282</v>
      </c>
      <c r="C283" s="52">
        <v>11.316666666666665</v>
      </c>
      <c r="D283" s="53">
        <v>61</v>
      </c>
      <c r="E283" s="53">
        <v>39</v>
      </c>
      <c r="F283" s="4">
        <f>IF(D283-'Forecasting sheet'!$B$7&lt;0,0,IF(E283&gt;'Forecasting sheet'!$B$7,(D283+E283)/2-'Forecasting sheet'!$B$7,(D283+'Forecasting sheet'!$B$7)/2-'Forecasting sheet'!$B$7))</f>
        <v>10.5</v>
      </c>
      <c r="G283" s="2">
        <f t="shared" si="26"/>
        <v>118.82499999999997</v>
      </c>
      <c r="H283" s="2">
        <f>SUM(F$2:F283)</f>
        <v>4201</v>
      </c>
      <c r="I283" s="2">
        <f>SUM(G$2:G283)</f>
        <v>59896.05</v>
      </c>
      <c r="K283" s="4">
        <f>IF($D283+'Forecasting sheet'!$B$9-'Forecasting sheet'!$B$7&lt;0,0,IF($E283+'Forecasting sheet'!$B$9&gt;'Forecasting sheet'!$B$7,($D283+'Forecasting sheet'!$B$9+$E283+'Forecasting sheet'!$B$9)/2-'Forecasting sheet'!$B$7,($D283+'Forecasting sheet'!$B$9+'Forecasting sheet'!$B$7)/2-'Forecasting sheet'!$B$7))</f>
        <v>15</v>
      </c>
      <c r="L283" s="2">
        <f t="shared" si="24"/>
        <v>169.74999999999997</v>
      </c>
      <c r="M283" s="2">
        <f>SUM(K$2:K283)</f>
        <v>5172.5</v>
      </c>
      <c r="N283" s="2">
        <f>SUM(L$2:L283)</f>
        <v>73419.425000000003</v>
      </c>
      <c r="P283" s="4">
        <f>IF($D283-'Forecasting sheet'!$B$9-'Forecasting sheet'!$B$7&lt;0,0,IF($E283-'Forecasting sheet'!$B$9&gt;'Forecasting sheet'!$B$7,($D283-'Forecasting sheet'!$B$9+$E283-'Forecasting sheet'!$B$9)/2-'Forecasting sheet'!$B$7,($D283-'Forecasting sheet'!$B$9+'Forecasting sheet'!$B$7)/2-'Forecasting sheet'!$B$7))</f>
        <v>8</v>
      </c>
      <c r="Q283" s="2">
        <f t="shared" si="25"/>
        <v>90.533333333333317</v>
      </c>
      <c r="R283" s="2">
        <f>SUM(P$2:P283)</f>
        <v>3316.5</v>
      </c>
      <c r="S283" s="2">
        <f>SUM(Q$2:Q283)</f>
        <v>47466.799999999996</v>
      </c>
      <c r="V283" s="3">
        <f>IF($A283&gt;'Forecasting sheet'!$B$13,IF($A283&lt;'Forecasting sheet'!$B$15,IF($D283&lt;'Forecasting sheet'!$B$16+'Forecasting sheet'!$B$17,'Forecasting sheet'!$B$16+'Forecasting sheet'!$B$17,'Local weather Data'!$D283),'Local weather Data'!$D283),$D283)</f>
        <v>61</v>
      </c>
      <c r="W283" s="3">
        <f>IF($A283&gt;'Forecasting sheet'!$B$13,IF($A283&lt;'Forecasting sheet'!$B$15,IF($E283&lt;'Forecasting sheet'!$B$16,'Forecasting sheet'!$B$16,'Local weather Data'!$E283),$E283),$E283)</f>
        <v>39</v>
      </c>
      <c r="X283" s="4">
        <f>IF($V283-'Forecasting sheet'!$B$7&lt;0,0,IF($W283&gt;'Forecasting sheet'!$B$7,($V283+$W283)/2-'Forecasting sheet'!$B$7,($V283+'Forecasting sheet'!$B$7)/2-'Forecasting sheet'!$B$7))</f>
        <v>10.5</v>
      </c>
      <c r="Y283" s="2">
        <f t="shared" si="22"/>
        <v>118.82499999999997</v>
      </c>
      <c r="Z283" s="2">
        <f>SUM(X$2:X283)</f>
        <v>4844</v>
      </c>
      <c r="AA283" s="2">
        <f>SUM(Y$2:Y283)</f>
        <v>68778.158333333326</v>
      </c>
      <c r="AD283" s="3">
        <f>IF($A283&gt;'Forecasting sheet'!$B$13,IF($A283&lt;'Forecasting sheet'!$B$15,IF($D283+'Forecasting sheet'!$B$9&lt;'Forecasting sheet'!$B$16+'Forecasting sheet'!$B$17,'Forecasting sheet'!$B$16+'Forecasting sheet'!$B$17,'Local weather Data'!$D283+'Forecasting sheet'!$B$9),'Local weather Data'!$D283+'Forecasting sheet'!$B$9),$D283+'Forecasting sheet'!$B$9)</f>
        <v>66</v>
      </c>
      <c r="AE283" s="3">
        <f>IF($A283&gt;'Forecasting sheet'!$B$13,IF($A283&lt;'Forecasting sheet'!$B$15,IF($E283+'Forecasting sheet'!$B$9&lt;'Forecasting sheet'!$B$16,'Forecasting sheet'!$B$16,'Local weather Data'!$E283+'Forecasting sheet'!$B$9),$E283+'Forecasting sheet'!$B$9),$E283+'Forecasting sheet'!$B$9)</f>
        <v>44</v>
      </c>
      <c r="AF283" s="4">
        <f>IF($AD283-'Forecasting sheet'!$B$7&lt;0,0,IF($AE283&gt;'Forecasting sheet'!$B$7,($AD283+$AE283)/2-'Forecasting sheet'!$B$7,($AD283+'Forecasting sheet'!$B$7)/2-'Forecasting sheet'!$B$7))</f>
        <v>15</v>
      </c>
      <c r="AG283" s="2">
        <f t="shared" si="23"/>
        <v>169.74999999999997</v>
      </c>
      <c r="AH283" s="2">
        <f>SUM(AF$2:AF283)</f>
        <v>5677</v>
      </c>
      <c r="AI283" s="2">
        <f>SUM(AG$2:AG283)</f>
        <v>80360.266666666663</v>
      </c>
    </row>
    <row r="284" spans="1:35" x14ac:dyDescent="0.25">
      <c r="A284" s="5">
        <v>41191</v>
      </c>
      <c r="B284">
        <v>283</v>
      </c>
      <c r="C284" s="52">
        <v>11.283333333333335</v>
      </c>
      <c r="D284" s="53">
        <v>61</v>
      </c>
      <c r="E284" s="53">
        <v>39</v>
      </c>
      <c r="F284" s="4">
        <f>IF(D284-'Forecasting sheet'!$B$7&lt;0,0,IF(E284&gt;'Forecasting sheet'!$B$7,(D284+E284)/2-'Forecasting sheet'!$B$7,(D284+'Forecasting sheet'!$B$7)/2-'Forecasting sheet'!$B$7))</f>
        <v>10.5</v>
      </c>
      <c r="G284" s="2">
        <f t="shared" si="26"/>
        <v>118.47500000000002</v>
      </c>
      <c r="H284" s="2">
        <f>SUM(F$2:F284)</f>
        <v>4211.5</v>
      </c>
      <c r="I284" s="2">
        <f>SUM(G$2:G284)</f>
        <v>60014.525000000001</v>
      </c>
      <c r="K284" s="4">
        <f>IF($D284+'Forecasting sheet'!$B$9-'Forecasting sheet'!$B$7&lt;0,0,IF($E284+'Forecasting sheet'!$B$9&gt;'Forecasting sheet'!$B$7,($D284+'Forecasting sheet'!$B$9+$E284+'Forecasting sheet'!$B$9)/2-'Forecasting sheet'!$B$7,($D284+'Forecasting sheet'!$B$9+'Forecasting sheet'!$B$7)/2-'Forecasting sheet'!$B$7))</f>
        <v>15</v>
      </c>
      <c r="L284" s="2">
        <f t="shared" si="24"/>
        <v>169.25000000000003</v>
      </c>
      <c r="M284" s="2">
        <f>SUM(K$2:K284)</f>
        <v>5187.5</v>
      </c>
      <c r="N284" s="2">
        <f>SUM(L$2:L284)</f>
        <v>73588.675000000003</v>
      </c>
      <c r="P284" s="4">
        <f>IF($D284-'Forecasting sheet'!$B$9-'Forecasting sheet'!$B$7&lt;0,0,IF($E284-'Forecasting sheet'!$B$9&gt;'Forecasting sheet'!$B$7,($D284-'Forecasting sheet'!$B$9+$E284-'Forecasting sheet'!$B$9)/2-'Forecasting sheet'!$B$7,($D284-'Forecasting sheet'!$B$9+'Forecasting sheet'!$B$7)/2-'Forecasting sheet'!$B$7))</f>
        <v>8</v>
      </c>
      <c r="Q284" s="2">
        <f t="shared" si="25"/>
        <v>90.26666666666668</v>
      </c>
      <c r="R284" s="2">
        <f>SUM(P$2:P284)</f>
        <v>3324.5</v>
      </c>
      <c r="S284" s="2">
        <f>SUM(Q$2:Q284)</f>
        <v>47557.066666666666</v>
      </c>
      <c r="V284" s="3">
        <f>IF($A284&gt;'Forecasting sheet'!$B$13,IF($A284&lt;'Forecasting sheet'!$B$15,IF($D284&lt;'Forecasting sheet'!$B$16+'Forecasting sheet'!$B$17,'Forecasting sheet'!$B$16+'Forecasting sheet'!$B$17,'Local weather Data'!$D284),'Local weather Data'!$D284),$D284)</f>
        <v>61</v>
      </c>
      <c r="W284" s="3">
        <f>IF($A284&gt;'Forecasting sheet'!$B$13,IF($A284&lt;'Forecasting sheet'!$B$15,IF($E284&lt;'Forecasting sheet'!$B$16,'Forecasting sheet'!$B$16,'Local weather Data'!$E284),$E284),$E284)</f>
        <v>39</v>
      </c>
      <c r="X284" s="4">
        <f>IF($V284-'Forecasting sheet'!$B$7&lt;0,0,IF($W284&gt;'Forecasting sheet'!$B$7,($V284+$W284)/2-'Forecasting sheet'!$B$7,($V284+'Forecasting sheet'!$B$7)/2-'Forecasting sheet'!$B$7))</f>
        <v>10.5</v>
      </c>
      <c r="Y284" s="2">
        <f t="shared" si="22"/>
        <v>118.47500000000002</v>
      </c>
      <c r="Z284" s="2">
        <f>SUM(X$2:X284)</f>
        <v>4854.5</v>
      </c>
      <c r="AA284" s="2">
        <f>SUM(Y$2:Y284)</f>
        <v>68896.633333333331</v>
      </c>
      <c r="AD284" s="3">
        <f>IF($A284&gt;'Forecasting sheet'!$B$13,IF($A284&lt;'Forecasting sheet'!$B$15,IF($D284+'Forecasting sheet'!$B$9&lt;'Forecasting sheet'!$B$16+'Forecasting sheet'!$B$17,'Forecasting sheet'!$B$16+'Forecasting sheet'!$B$17,'Local weather Data'!$D284+'Forecasting sheet'!$B$9),'Local weather Data'!$D284+'Forecasting sheet'!$B$9),$D284+'Forecasting sheet'!$B$9)</f>
        <v>66</v>
      </c>
      <c r="AE284" s="3">
        <f>IF($A284&gt;'Forecasting sheet'!$B$13,IF($A284&lt;'Forecasting sheet'!$B$15,IF($E284+'Forecasting sheet'!$B$9&lt;'Forecasting sheet'!$B$16,'Forecasting sheet'!$B$16,'Local weather Data'!$E284+'Forecasting sheet'!$B$9),$E284+'Forecasting sheet'!$B$9),$E284+'Forecasting sheet'!$B$9)</f>
        <v>44</v>
      </c>
      <c r="AF284" s="4">
        <f>IF($AD284-'Forecasting sheet'!$B$7&lt;0,0,IF($AE284&gt;'Forecasting sheet'!$B$7,($AD284+$AE284)/2-'Forecasting sheet'!$B$7,($AD284+'Forecasting sheet'!$B$7)/2-'Forecasting sheet'!$B$7))</f>
        <v>15</v>
      </c>
      <c r="AG284" s="2">
        <f t="shared" si="23"/>
        <v>169.25000000000003</v>
      </c>
      <c r="AH284" s="2">
        <f>SUM(AF$2:AF284)</f>
        <v>5692</v>
      </c>
      <c r="AI284" s="2">
        <f>SUM(AG$2:AG284)</f>
        <v>80529.516666666663</v>
      </c>
    </row>
    <row r="285" spans="1:35" x14ac:dyDescent="0.25">
      <c r="A285" s="5">
        <v>41192</v>
      </c>
      <c r="B285">
        <v>284</v>
      </c>
      <c r="C285" s="52">
        <v>11.216666666666665</v>
      </c>
      <c r="D285" s="53">
        <v>61</v>
      </c>
      <c r="E285" s="53">
        <v>39</v>
      </c>
      <c r="F285" s="4">
        <f>IF(D285-'Forecasting sheet'!$B$7&lt;0,0,IF(E285&gt;'Forecasting sheet'!$B$7,(D285+E285)/2-'Forecasting sheet'!$B$7,(D285+'Forecasting sheet'!$B$7)/2-'Forecasting sheet'!$B$7))</f>
        <v>10.5</v>
      </c>
      <c r="G285" s="2">
        <f t="shared" si="26"/>
        <v>117.77499999999998</v>
      </c>
      <c r="H285" s="2">
        <f>SUM(F$2:F285)</f>
        <v>4222</v>
      </c>
      <c r="I285" s="2">
        <f>SUM(G$2:G285)</f>
        <v>60132.3</v>
      </c>
      <c r="K285" s="4">
        <f>IF($D285+'Forecasting sheet'!$B$9-'Forecasting sheet'!$B$7&lt;0,0,IF($E285+'Forecasting sheet'!$B$9&gt;'Forecasting sheet'!$B$7,($D285+'Forecasting sheet'!$B$9+$E285+'Forecasting sheet'!$B$9)/2-'Forecasting sheet'!$B$7,($D285+'Forecasting sheet'!$B$9+'Forecasting sheet'!$B$7)/2-'Forecasting sheet'!$B$7))</f>
        <v>15</v>
      </c>
      <c r="L285" s="2">
        <f t="shared" si="24"/>
        <v>168.24999999999997</v>
      </c>
      <c r="M285" s="2">
        <f>SUM(K$2:K285)</f>
        <v>5202.5</v>
      </c>
      <c r="N285" s="2">
        <f>SUM(L$2:L285)</f>
        <v>73756.925000000003</v>
      </c>
      <c r="P285" s="4">
        <f>IF($D285-'Forecasting sheet'!$B$9-'Forecasting sheet'!$B$7&lt;0,0,IF($E285-'Forecasting sheet'!$B$9&gt;'Forecasting sheet'!$B$7,($D285-'Forecasting sheet'!$B$9+$E285-'Forecasting sheet'!$B$9)/2-'Forecasting sheet'!$B$7,($D285-'Forecasting sheet'!$B$9+'Forecasting sheet'!$B$7)/2-'Forecasting sheet'!$B$7))</f>
        <v>8</v>
      </c>
      <c r="Q285" s="2">
        <f t="shared" si="25"/>
        <v>89.73333333333332</v>
      </c>
      <c r="R285" s="2">
        <f>SUM(P$2:P285)</f>
        <v>3332.5</v>
      </c>
      <c r="S285" s="2">
        <f>SUM(Q$2:Q285)</f>
        <v>47646.799999999996</v>
      </c>
      <c r="V285" s="3">
        <f>IF($A285&gt;'Forecasting sheet'!$B$13,IF($A285&lt;'Forecasting sheet'!$B$15,IF($D285&lt;'Forecasting sheet'!$B$16+'Forecasting sheet'!$B$17,'Forecasting sheet'!$B$16+'Forecasting sheet'!$B$17,'Local weather Data'!$D285),'Local weather Data'!$D285),$D285)</f>
        <v>61</v>
      </c>
      <c r="W285" s="3">
        <f>IF($A285&gt;'Forecasting sheet'!$B$13,IF($A285&lt;'Forecasting sheet'!$B$15,IF($E285&lt;'Forecasting sheet'!$B$16,'Forecasting sheet'!$B$16,'Local weather Data'!$E285),$E285),$E285)</f>
        <v>39</v>
      </c>
      <c r="X285" s="4">
        <f>IF($V285-'Forecasting sheet'!$B$7&lt;0,0,IF($W285&gt;'Forecasting sheet'!$B$7,($V285+$W285)/2-'Forecasting sheet'!$B$7,($V285+'Forecasting sheet'!$B$7)/2-'Forecasting sheet'!$B$7))</f>
        <v>10.5</v>
      </c>
      <c r="Y285" s="2">
        <f t="shared" si="22"/>
        <v>117.77499999999998</v>
      </c>
      <c r="Z285" s="2">
        <f>SUM(X$2:X285)</f>
        <v>4865</v>
      </c>
      <c r="AA285" s="2">
        <f>SUM(Y$2:Y285)</f>
        <v>69014.408333333326</v>
      </c>
      <c r="AD285" s="3">
        <f>IF($A285&gt;'Forecasting sheet'!$B$13,IF($A285&lt;'Forecasting sheet'!$B$15,IF($D285+'Forecasting sheet'!$B$9&lt;'Forecasting sheet'!$B$16+'Forecasting sheet'!$B$17,'Forecasting sheet'!$B$16+'Forecasting sheet'!$B$17,'Local weather Data'!$D285+'Forecasting sheet'!$B$9),'Local weather Data'!$D285+'Forecasting sheet'!$B$9),$D285+'Forecasting sheet'!$B$9)</f>
        <v>66</v>
      </c>
      <c r="AE285" s="3">
        <f>IF($A285&gt;'Forecasting sheet'!$B$13,IF($A285&lt;'Forecasting sheet'!$B$15,IF($E285+'Forecasting sheet'!$B$9&lt;'Forecasting sheet'!$B$16,'Forecasting sheet'!$B$16,'Local weather Data'!$E285+'Forecasting sheet'!$B$9),$E285+'Forecasting sheet'!$B$9),$E285+'Forecasting sheet'!$B$9)</f>
        <v>44</v>
      </c>
      <c r="AF285" s="4">
        <f>IF($AD285-'Forecasting sheet'!$B$7&lt;0,0,IF($AE285&gt;'Forecasting sheet'!$B$7,($AD285+$AE285)/2-'Forecasting sheet'!$B$7,($AD285+'Forecasting sheet'!$B$7)/2-'Forecasting sheet'!$B$7))</f>
        <v>15</v>
      </c>
      <c r="AG285" s="2">
        <f t="shared" si="23"/>
        <v>168.24999999999997</v>
      </c>
      <c r="AH285" s="2">
        <f>SUM(AF$2:AF285)</f>
        <v>5707</v>
      </c>
      <c r="AI285" s="2">
        <f>SUM(AG$2:AG285)</f>
        <v>80697.766666666663</v>
      </c>
    </row>
    <row r="286" spans="1:35" x14ac:dyDescent="0.25">
      <c r="A286" s="5">
        <v>41193</v>
      </c>
      <c r="B286">
        <v>285</v>
      </c>
      <c r="C286" s="52">
        <v>11.166666666666668</v>
      </c>
      <c r="D286" s="53">
        <v>60</v>
      </c>
      <c r="E286" s="53">
        <v>38</v>
      </c>
      <c r="F286" s="4">
        <f>IF(D286-'Forecasting sheet'!$B$7&lt;0,0,IF(E286&gt;'Forecasting sheet'!$B$7,(D286+E286)/2-'Forecasting sheet'!$B$7,(D286+'Forecasting sheet'!$B$7)/2-'Forecasting sheet'!$B$7))</f>
        <v>10</v>
      </c>
      <c r="G286" s="2">
        <f t="shared" si="26"/>
        <v>111.66666666666669</v>
      </c>
      <c r="H286" s="2">
        <f>SUM(F$2:F286)</f>
        <v>4232</v>
      </c>
      <c r="I286" s="2">
        <f>SUM(G$2:G286)</f>
        <v>60243.966666666667</v>
      </c>
      <c r="K286" s="4">
        <f>IF($D286+'Forecasting sheet'!$B$9-'Forecasting sheet'!$B$7&lt;0,0,IF($E286+'Forecasting sheet'!$B$9&gt;'Forecasting sheet'!$B$7,($D286+'Forecasting sheet'!$B$9+$E286+'Forecasting sheet'!$B$9)/2-'Forecasting sheet'!$B$7,($D286+'Forecasting sheet'!$B$9+'Forecasting sheet'!$B$7)/2-'Forecasting sheet'!$B$7))</f>
        <v>14</v>
      </c>
      <c r="L286" s="2">
        <f t="shared" si="24"/>
        <v>156.33333333333334</v>
      </c>
      <c r="M286" s="2">
        <f>SUM(K$2:K286)</f>
        <v>5216.5</v>
      </c>
      <c r="N286" s="2">
        <f>SUM(L$2:L286)</f>
        <v>73913.258333333331</v>
      </c>
      <c r="P286" s="4">
        <f>IF($D286-'Forecasting sheet'!$B$9-'Forecasting sheet'!$B$7&lt;0,0,IF($E286-'Forecasting sheet'!$B$9&gt;'Forecasting sheet'!$B$7,($D286-'Forecasting sheet'!$B$9+$E286-'Forecasting sheet'!$B$9)/2-'Forecasting sheet'!$B$7,($D286-'Forecasting sheet'!$B$9+'Forecasting sheet'!$B$7)/2-'Forecasting sheet'!$B$7))</f>
        <v>7.5</v>
      </c>
      <c r="Q286" s="2">
        <f t="shared" si="25"/>
        <v>83.750000000000014</v>
      </c>
      <c r="R286" s="2">
        <f>SUM(P$2:P286)</f>
        <v>3340</v>
      </c>
      <c r="S286" s="2">
        <f>SUM(Q$2:Q286)</f>
        <v>47730.549999999996</v>
      </c>
      <c r="V286" s="3">
        <f>IF($A286&gt;'Forecasting sheet'!$B$13,IF($A286&lt;'Forecasting sheet'!$B$15,IF($D286&lt;'Forecasting sheet'!$B$16+'Forecasting sheet'!$B$17,'Forecasting sheet'!$B$16+'Forecasting sheet'!$B$17,'Local weather Data'!$D286),'Local weather Data'!$D286),$D286)</f>
        <v>60</v>
      </c>
      <c r="W286" s="3">
        <f>IF($A286&gt;'Forecasting sheet'!$B$13,IF($A286&lt;'Forecasting sheet'!$B$15,IF($E286&lt;'Forecasting sheet'!$B$16,'Forecasting sheet'!$B$16,'Local weather Data'!$E286),$E286),$E286)</f>
        <v>38</v>
      </c>
      <c r="X286" s="4">
        <f>IF($V286-'Forecasting sheet'!$B$7&lt;0,0,IF($W286&gt;'Forecasting sheet'!$B$7,($V286+$W286)/2-'Forecasting sheet'!$B$7,($V286+'Forecasting sheet'!$B$7)/2-'Forecasting sheet'!$B$7))</f>
        <v>10</v>
      </c>
      <c r="Y286" s="2">
        <f t="shared" si="22"/>
        <v>111.66666666666669</v>
      </c>
      <c r="Z286" s="2">
        <f>SUM(X$2:X286)</f>
        <v>4875</v>
      </c>
      <c r="AA286" s="2">
        <f>SUM(Y$2:Y286)</f>
        <v>69126.074999999997</v>
      </c>
      <c r="AD286" s="3">
        <f>IF($A286&gt;'Forecasting sheet'!$B$13,IF($A286&lt;'Forecasting sheet'!$B$15,IF($D286+'Forecasting sheet'!$B$9&lt;'Forecasting sheet'!$B$16+'Forecasting sheet'!$B$17,'Forecasting sheet'!$B$16+'Forecasting sheet'!$B$17,'Local weather Data'!$D286+'Forecasting sheet'!$B$9),'Local weather Data'!$D286+'Forecasting sheet'!$B$9),$D286+'Forecasting sheet'!$B$9)</f>
        <v>65</v>
      </c>
      <c r="AE286" s="3">
        <f>IF($A286&gt;'Forecasting sheet'!$B$13,IF($A286&lt;'Forecasting sheet'!$B$15,IF($E286+'Forecasting sheet'!$B$9&lt;'Forecasting sheet'!$B$16,'Forecasting sheet'!$B$16,'Local weather Data'!$E286+'Forecasting sheet'!$B$9),$E286+'Forecasting sheet'!$B$9),$E286+'Forecasting sheet'!$B$9)</f>
        <v>43</v>
      </c>
      <c r="AF286" s="4">
        <f>IF($AD286-'Forecasting sheet'!$B$7&lt;0,0,IF($AE286&gt;'Forecasting sheet'!$B$7,($AD286+$AE286)/2-'Forecasting sheet'!$B$7,($AD286+'Forecasting sheet'!$B$7)/2-'Forecasting sheet'!$B$7))</f>
        <v>14</v>
      </c>
      <c r="AG286" s="2">
        <f t="shared" si="23"/>
        <v>156.33333333333334</v>
      </c>
      <c r="AH286" s="2">
        <f>SUM(AF$2:AF286)</f>
        <v>5721</v>
      </c>
      <c r="AI286" s="2">
        <f>SUM(AG$2:AG286)</f>
        <v>80854.099999999991</v>
      </c>
    </row>
    <row r="287" spans="1:35" x14ac:dyDescent="0.25">
      <c r="A287" s="5">
        <v>41194</v>
      </c>
      <c r="B287">
        <v>286</v>
      </c>
      <c r="C287" s="52">
        <v>11.133333333333333</v>
      </c>
      <c r="D287" s="53">
        <v>60</v>
      </c>
      <c r="E287" s="53">
        <v>38</v>
      </c>
      <c r="F287" s="4">
        <f>IF(D287-'Forecasting sheet'!$B$7&lt;0,0,IF(E287&gt;'Forecasting sheet'!$B$7,(D287+E287)/2-'Forecasting sheet'!$B$7,(D287+'Forecasting sheet'!$B$7)/2-'Forecasting sheet'!$B$7))</f>
        <v>10</v>
      </c>
      <c r="G287" s="2">
        <f t="shared" si="26"/>
        <v>111.33333333333333</v>
      </c>
      <c r="H287" s="2">
        <f>SUM(F$2:F287)</f>
        <v>4242</v>
      </c>
      <c r="I287" s="2">
        <f>SUM(G$2:G287)</f>
        <v>60355.3</v>
      </c>
      <c r="K287" s="4">
        <f>IF($D287+'Forecasting sheet'!$B$9-'Forecasting sheet'!$B$7&lt;0,0,IF($E287+'Forecasting sheet'!$B$9&gt;'Forecasting sheet'!$B$7,($D287+'Forecasting sheet'!$B$9+$E287+'Forecasting sheet'!$B$9)/2-'Forecasting sheet'!$B$7,($D287+'Forecasting sheet'!$B$9+'Forecasting sheet'!$B$7)/2-'Forecasting sheet'!$B$7))</f>
        <v>14</v>
      </c>
      <c r="L287" s="2">
        <f t="shared" si="24"/>
        <v>155.86666666666667</v>
      </c>
      <c r="M287" s="2">
        <f>SUM(K$2:K287)</f>
        <v>5230.5</v>
      </c>
      <c r="N287" s="2">
        <f>SUM(L$2:L287)</f>
        <v>74069.125</v>
      </c>
      <c r="P287" s="4">
        <f>IF($D287-'Forecasting sheet'!$B$9-'Forecasting sheet'!$B$7&lt;0,0,IF($E287-'Forecasting sheet'!$B$9&gt;'Forecasting sheet'!$B$7,($D287-'Forecasting sheet'!$B$9+$E287-'Forecasting sheet'!$B$9)/2-'Forecasting sheet'!$B$7,($D287-'Forecasting sheet'!$B$9+'Forecasting sheet'!$B$7)/2-'Forecasting sheet'!$B$7))</f>
        <v>7.5</v>
      </c>
      <c r="Q287" s="2">
        <f t="shared" si="25"/>
        <v>83.5</v>
      </c>
      <c r="R287" s="2">
        <f>SUM(P$2:P287)</f>
        <v>3347.5</v>
      </c>
      <c r="S287" s="2">
        <f>SUM(Q$2:Q287)</f>
        <v>47814.049999999996</v>
      </c>
      <c r="V287" s="3">
        <f>IF($A287&gt;'Forecasting sheet'!$B$13,IF($A287&lt;'Forecasting sheet'!$B$15,IF($D287&lt;'Forecasting sheet'!$B$16+'Forecasting sheet'!$B$17,'Forecasting sheet'!$B$16+'Forecasting sheet'!$B$17,'Local weather Data'!$D287),'Local weather Data'!$D287),$D287)</f>
        <v>60</v>
      </c>
      <c r="W287" s="3">
        <f>IF($A287&gt;'Forecasting sheet'!$B$13,IF($A287&lt;'Forecasting sheet'!$B$15,IF($E287&lt;'Forecasting sheet'!$B$16,'Forecasting sheet'!$B$16,'Local weather Data'!$E287),$E287),$E287)</f>
        <v>38</v>
      </c>
      <c r="X287" s="4">
        <f>IF($V287-'Forecasting sheet'!$B$7&lt;0,0,IF($W287&gt;'Forecasting sheet'!$B$7,($V287+$W287)/2-'Forecasting sheet'!$B$7,($V287+'Forecasting sheet'!$B$7)/2-'Forecasting sheet'!$B$7))</f>
        <v>10</v>
      </c>
      <c r="Y287" s="2">
        <f t="shared" si="22"/>
        <v>111.33333333333333</v>
      </c>
      <c r="Z287" s="2">
        <f>SUM(X$2:X287)</f>
        <v>4885</v>
      </c>
      <c r="AA287" s="2">
        <f>SUM(Y$2:Y287)</f>
        <v>69237.408333333326</v>
      </c>
      <c r="AD287" s="3">
        <f>IF($A287&gt;'Forecasting sheet'!$B$13,IF($A287&lt;'Forecasting sheet'!$B$15,IF($D287+'Forecasting sheet'!$B$9&lt;'Forecasting sheet'!$B$16+'Forecasting sheet'!$B$17,'Forecasting sheet'!$B$16+'Forecasting sheet'!$B$17,'Local weather Data'!$D287+'Forecasting sheet'!$B$9),'Local weather Data'!$D287+'Forecasting sheet'!$B$9),$D287+'Forecasting sheet'!$B$9)</f>
        <v>65</v>
      </c>
      <c r="AE287" s="3">
        <f>IF($A287&gt;'Forecasting sheet'!$B$13,IF($A287&lt;'Forecasting sheet'!$B$15,IF($E287+'Forecasting sheet'!$B$9&lt;'Forecasting sheet'!$B$16,'Forecasting sheet'!$B$16,'Local weather Data'!$E287+'Forecasting sheet'!$B$9),$E287+'Forecasting sheet'!$B$9),$E287+'Forecasting sheet'!$B$9)</f>
        <v>43</v>
      </c>
      <c r="AF287" s="4">
        <f>IF($AD287-'Forecasting sheet'!$B$7&lt;0,0,IF($AE287&gt;'Forecasting sheet'!$B$7,($AD287+$AE287)/2-'Forecasting sheet'!$B$7,($AD287+'Forecasting sheet'!$B$7)/2-'Forecasting sheet'!$B$7))</f>
        <v>14</v>
      </c>
      <c r="AG287" s="2">
        <f t="shared" si="23"/>
        <v>155.86666666666667</v>
      </c>
      <c r="AH287" s="2">
        <f>SUM(AF$2:AF287)</f>
        <v>5735</v>
      </c>
      <c r="AI287" s="2">
        <f>SUM(AG$2:AG287)</f>
        <v>81009.96666666666</v>
      </c>
    </row>
    <row r="288" spans="1:35" x14ac:dyDescent="0.25">
      <c r="A288" s="5">
        <v>41195</v>
      </c>
      <c r="B288">
        <v>287</v>
      </c>
      <c r="C288" s="52">
        <v>11.083333333333332</v>
      </c>
      <c r="D288" s="53">
        <v>59</v>
      </c>
      <c r="E288" s="53">
        <v>38</v>
      </c>
      <c r="F288" s="4">
        <f>IF(D288-'Forecasting sheet'!$B$7&lt;0,0,IF(E288&gt;'Forecasting sheet'!$B$7,(D288+E288)/2-'Forecasting sheet'!$B$7,(D288+'Forecasting sheet'!$B$7)/2-'Forecasting sheet'!$B$7))</f>
        <v>9.5</v>
      </c>
      <c r="G288" s="2">
        <f t="shared" si="26"/>
        <v>105.29166666666666</v>
      </c>
      <c r="H288" s="2">
        <f>SUM(F$2:F288)</f>
        <v>4251.5</v>
      </c>
      <c r="I288" s="2">
        <f>SUM(G$2:G288)</f>
        <v>60460.591666666667</v>
      </c>
      <c r="K288" s="4">
        <f>IF($D288+'Forecasting sheet'!$B$9-'Forecasting sheet'!$B$7&lt;0,0,IF($E288+'Forecasting sheet'!$B$9&gt;'Forecasting sheet'!$B$7,($D288+'Forecasting sheet'!$B$9+$E288+'Forecasting sheet'!$B$9)/2-'Forecasting sheet'!$B$7,($D288+'Forecasting sheet'!$B$9+'Forecasting sheet'!$B$7)/2-'Forecasting sheet'!$B$7))</f>
        <v>13.5</v>
      </c>
      <c r="L288" s="2">
        <f t="shared" si="24"/>
        <v>149.62499999999997</v>
      </c>
      <c r="M288" s="2">
        <f>SUM(K$2:K288)</f>
        <v>5244</v>
      </c>
      <c r="N288" s="2">
        <f>SUM(L$2:L288)</f>
        <v>74218.75</v>
      </c>
      <c r="P288" s="4">
        <f>IF($D288-'Forecasting sheet'!$B$9-'Forecasting sheet'!$B$7&lt;0,0,IF($E288-'Forecasting sheet'!$B$9&gt;'Forecasting sheet'!$B$7,($D288-'Forecasting sheet'!$B$9+$E288-'Forecasting sheet'!$B$9)/2-'Forecasting sheet'!$B$7,($D288-'Forecasting sheet'!$B$9+'Forecasting sheet'!$B$7)/2-'Forecasting sheet'!$B$7))</f>
        <v>7</v>
      </c>
      <c r="Q288" s="2">
        <f t="shared" si="25"/>
        <v>77.583333333333329</v>
      </c>
      <c r="R288" s="2">
        <f>SUM(P$2:P288)</f>
        <v>3354.5</v>
      </c>
      <c r="S288" s="2">
        <f>SUM(Q$2:Q288)</f>
        <v>47891.633333333331</v>
      </c>
      <c r="V288" s="3">
        <f>IF($A288&gt;'Forecasting sheet'!$B$13,IF($A288&lt;'Forecasting sheet'!$B$15,IF($D288&lt;'Forecasting sheet'!$B$16+'Forecasting sheet'!$B$17,'Forecasting sheet'!$B$16+'Forecasting sheet'!$B$17,'Local weather Data'!$D288),'Local weather Data'!$D288),$D288)</f>
        <v>59</v>
      </c>
      <c r="W288" s="3">
        <f>IF($A288&gt;'Forecasting sheet'!$B$13,IF($A288&lt;'Forecasting sheet'!$B$15,IF($E288&lt;'Forecasting sheet'!$B$16,'Forecasting sheet'!$B$16,'Local weather Data'!$E288),$E288),$E288)</f>
        <v>38</v>
      </c>
      <c r="X288" s="4">
        <f>IF($V288-'Forecasting sheet'!$B$7&lt;0,0,IF($W288&gt;'Forecasting sheet'!$B$7,($V288+$W288)/2-'Forecasting sheet'!$B$7,($V288+'Forecasting sheet'!$B$7)/2-'Forecasting sheet'!$B$7))</f>
        <v>9.5</v>
      </c>
      <c r="Y288" s="2">
        <f t="shared" si="22"/>
        <v>105.29166666666666</v>
      </c>
      <c r="Z288" s="2">
        <f>SUM(X$2:X288)</f>
        <v>4894.5</v>
      </c>
      <c r="AA288" s="2">
        <f>SUM(Y$2:Y288)</f>
        <v>69342.7</v>
      </c>
      <c r="AD288" s="3">
        <f>IF($A288&gt;'Forecasting sheet'!$B$13,IF($A288&lt;'Forecasting sheet'!$B$15,IF($D288+'Forecasting sheet'!$B$9&lt;'Forecasting sheet'!$B$16+'Forecasting sheet'!$B$17,'Forecasting sheet'!$B$16+'Forecasting sheet'!$B$17,'Local weather Data'!$D288+'Forecasting sheet'!$B$9),'Local weather Data'!$D288+'Forecasting sheet'!$B$9),$D288+'Forecasting sheet'!$B$9)</f>
        <v>64</v>
      </c>
      <c r="AE288" s="3">
        <f>IF($A288&gt;'Forecasting sheet'!$B$13,IF($A288&lt;'Forecasting sheet'!$B$15,IF($E288+'Forecasting sheet'!$B$9&lt;'Forecasting sheet'!$B$16,'Forecasting sheet'!$B$16,'Local weather Data'!$E288+'Forecasting sheet'!$B$9),$E288+'Forecasting sheet'!$B$9),$E288+'Forecasting sheet'!$B$9)</f>
        <v>43</v>
      </c>
      <c r="AF288" s="4">
        <f>IF($AD288-'Forecasting sheet'!$B$7&lt;0,0,IF($AE288&gt;'Forecasting sheet'!$B$7,($AD288+$AE288)/2-'Forecasting sheet'!$B$7,($AD288+'Forecasting sheet'!$B$7)/2-'Forecasting sheet'!$B$7))</f>
        <v>13.5</v>
      </c>
      <c r="AG288" s="2">
        <f t="shared" si="23"/>
        <v>149.62499999999997</v>
      </c>
      <c r="AH288" s="2">
        <f>SUM(AF$2:AF288)</f>
        <v>5748.5</v>
      </c>
      <c r="AI288" s="2">
        <f>SUM(AG$2:AG288)</f>
        <v>81159.59166666666</v>
      </c>
    </row>
    <row r="289" spans="1:35" x14ac:dyDescent="0.25">
      <c r="A289" s="5">
        <v>41196</v>
      </c>
      <c r="B289">
        <v>288</v>
      </c>
      <c r="C289" s="52">
        <v>11.016666666666666</v>
      </c>
      <c r="D289" s="53">
        <v>59</v>
      </c>
      <c r="E289" s="53">
        <v>37</v>
      </c>
      <c r="F289" s="4">
        <f>IF(D289-'Forecasting sheet'!$B$7&lt;0,0,IF(E289&gt;'Forecasting sheet'!$B$7,(D289+E289)/2-'Forecasting sheet'!$B$7,(D289+'Forecasting sheet'!$B$7)/2-'Forecasting sheet'!$B$7))</f>
        <v>9.5</v>
      </c>
      <c r="G289" s="2">
        <f t="shared" si="26"/>
        <v>104.65833333333333</v>
      </c>
      <c r="H289" s="2">
        <f>SUM(F$2:F289)</f>
        <v>4261</v>
      </c>
      <c r="I289" s="2">
        <f>SUM(G$2:G289)</f>
        <v>60565.25</v>
      </c>
      <c r="K289" s="4">
        <f>IF($D289+'Forecasting sheet'!$B$9-'Forecasting sheet'!$B$7&lt;0,0,IF($E289+'Forecasting sheet'!$B$9&gt;'Forecasting sheet'!$B$7,($D289+'Forecasting sheet'!$B$9+$E289+'Forecasting sheet'!$B$9)/2-'Forecasting sheet'!$B$7,($D289+'Forecasting sheet'!$B$9+'Forecasting sheet'!$B$7)/2-'Forecasting sheet'!$B$7))</f>
        <v>13</v>
      </c>
      <c r="L289" s="2">
        <f t="shared" si="24"/>
        <v>143.21666666666664</v>
      </c>
      <c r="M289" s="2">
        <f>SUM(K$2:K289)</f>
        <v>5257</v>
      </c>
      <c r="N289" s="2">
        <f>SUM(L$2:L289)</f>
        <v>74361.96666666666</v>
      </c>
      <c r="P289" s="4">
        <f>IF($D289-'Forecasting sheet'!$B$9-'Forecasting sheet'!$B$7&lt;0,0,IF($E289-'Forecasting sheet'!$B$9&gt;'Forecasting sheet'!$B$7,($D289-'Forecasting sheet'!$B$9+$E289-'Forecasting sheet'!$B$9)/2-'Forecasting sheet'!$B$7,($D289-'Forecasting sheet'!$B$9+'Forecasting sheet'!$B$7)/2-'Forecasting sheet'!$B$7))</f>
        <v>7</v>
      </c>
      <c r="Q289" s="2">
        <f t="shared" si="25"/>
        <v>77.11666666666666</v>
      </c>
      <c r="R289" s="2">
        <f>SUM(P$2:P289)</f>
        <v>3361.5</v>
      </c>
      <c r="S289" s="2">
        <f>SUM(Q$2:Q289)</f>
        <v>47968.75</v>
      </c>
      <c r="V289" s="3">
        <f>IF($A289&gt;'Forecasting sheet'!$B$13,IF($A289&lt;'Forecasting sheet'!$B$15,IF($D289&lt;'Forecasting sheet'!$B$16+'Forecasting sheet'!$B$17,'Forecasting sheet'!$B$16+'Forecasting sheet'!$B$17,'Local weather Data'!$D289),'Local weather Data'!$D289),$D289)</f>
        <v>59</v>
      </c>
      <c r="W289" s="3">
        <f>IF($A289&gt;'Forecasting sheet'!$B$13,IF($A289&lt;'Forecasting sheet'!$B$15,IF($E289&lt;'Forecasting sheet'!$B$16,'Forecasting sheet'!$B$16,'Local weather Data'!$E289),$E289),$E289)</f>
        <v>37</v>
      </c>
      <c r="X289" s="4">
        <f>IF($V289-'Forecasting sheet'!$B$7&lt;0,0,IF($W289&gt;'Forecasting sheet'!$B$7,($V289+$W289)/2-'Forecasting sheet'!$B$7,($V289+'Forecasting sheet'!$B$7)/2-'Forecasting sheet'!$B$7))</f>
        <v>9.5</v>
      </c>
      <c r="Y289" s="2">
        <f t="shared" si="22"/>
        <v>104.65833333333333</v>
      </c>
      <c r="Z289" s="2">
        <f>SUM(X$2:X289)</f>
        <v>4904</v>
      </c>
      <c r="AA289" s="2">
        <f>SUM(Y$2:Y289)</f>
        <v>69447.358333333337</v>
      </c>
      <c r="AD289" s="3">
        <f>IF($A289&gt;'Forecasting sheet'!$B$13,IF($A289&lt;'Forecasting sheet'!$B$15,IF($D289+'Forecasting sheet'!$B$9&lt;'Forecasting sheet'!$B$16+'Forecasting sheet'!$B$17,'Forecasting sheet'!$B$16+'Forecasting sheet'!$B$17,'Local weather Data'!$D289+'Forecasting sheet'!$B$9),'Local weather Data'!$D289+'Forecasting sheet'!$B$9),$D289+'Forecasting sheet'!$B$9)</f>
        <v>64</v>
      </c>
      <c r="AE289" s="3">
        <f>IF($A289&gt;'Forecasting sheet'!$B$13,IF($A289&lt;'Forecasting sheet'!$B$15,IF($E289+'Forecasting sheet'!$B$9&lt;'Forecasting sheet'!$B$16,'Forecasting sheet'!$B$16,'Local weather Data'!$E289+'Forecasting sheet'!$B$9),$E289+'Forecasting sheet'!$B$9),$E289+'Forecasting sheet'!$B$9)</f>
        <v>42</v>
      </c>
      <c r="AF289" s="4">
        <f>IF($AD289-'Forecasting sheet'!$B$7&lt;0,0,IF($AE289&gt;'Forecasting sheet'!$B$7,($AD289+$AE289)/2-'Forecasting sheet'!$B$7,($AD289+'Forecasting sheet'!$B$7)/2-'Forecasting sheet'!$B$7))</f>
        <v>13</v>
      </c>
      <c r="AG289" s="2">
        <f t="shared" si="23"/>
        <v>143.21666666666664</v>
      </c>
      <c r="AH289" s="2">
        <f>SUM(AF$2:AF289)</f>
        <v>5761.5</v>
      </c>
      <c r="AI289" s="2">
        <f>SUM(AG$2:AG289)</f>
        <v>81302.80833333332</v>
      </c>
    </row>
    <row r="290" spans="1:35" x14ac:dyDescent="0.25">
      <c r="A290" s="5">
        <v>41197</v>
      </c>
      <c r="B290">
        <v>289</v>
      </c>
      <c r="C290" s="52">
        <v>10.983333333333333</v>
      </c>
      <c r="D290" s="53">
        <v>58</v>
      </c>
      <c r="E290" s="53">
        <v>37</v>
      </c>
      <c r="F290" s="4">
        <f>IF(D290-'Forecasting sheet'!$B$7&lt;0,0,IF(E290&gt;'Forecasting sheet'!$B$7,(D290+E290)/2-'Forecasting sheet'!$B$7,(D290+'Forecasting sheet'!$B$7)/2-'Forecasting sheet'!$B$7))</f>
        <v>9</v>
      </c>
      <c r="G290" s="2">
        <f t="shared" si="26"/>
        <v>98.85</v>
      </c>
      <c r="H290" s="2">
        <f>SUM(F$2:F290)</f>
        <v>4270</v>
      </c>
      <c r="I290" s="2">
        <f>SUM(G$2:G290)</f>
        <v>60664.1</v>
      </c>
      <c r="K290" s="4">
        <f>IF($D290+'Forecasting sheet'!$B$9-'Forecasting sheet'!$B$7&lt;0,0,IF($E290+'Forecasting sheet'!$B$9&gt;'Forecasting sheet'!$B$7,($D290+'Forecasting sheet'!$B$9+$E290+'Forecasting sheet'!$B$9)/2-'Forecasting sheet'!$B$7,($D290+'Forecasting sheet'!$B$9+'Forecasting sheet'!$B$7)/2-'Forecasting sheet'!$B$7))</f>
        <v>12.5</v>
      </c>
      <c r="L290" s="2">
        <f t="shared" si="24"/>
        <v>137.29166666666666</v>
      </c>
      <c r="M290" s="2">
        <f>SUM(K$2:K290)</f>
        <v>5269.5</v>
      </c>
      <c r="N290" s="2">
        <f>SUM(L$2:L290)</f>
        <v>74499.258333333331</v>
      </c>
      <c r="P290" s="4">
        <f>IF($D290-'Forecasting sheet'!$B$9-'Forecasting sheet'!$B$7&lt;0,0,IF($E290-'Forecasting sheet'!$B$9&gt;'Forecasting sheet'!$B$7,($D290-'Forecasting sheet'!$B$9+$E290-'Forecasting sheet'!$B$9)/2-'Forecasting sheet'!$B$7,($D290-'Forecasting sheet'!$B$9+'Forecasting sheet'!$B$7)/2-'Forecasting sheet'!$B$7))</f>
        <v>6.5</v>
      </c>
      <c r="Q290" s="2">
        <f t="shared" si="25"/>
        <v>71.391666666666666</v>
      </c>
      <c r="R290" s="2">
        <f>SUM(P$2:P290)</f>
        <v>3368</v>
      </c>
      <c r="S290" s="2">
        <f>SUM(Q$2:Q290)</f>
        <v>48040.14166666667</v>
      </c>
      <c r="V290" s="3">
        <f>IF($A290&gt;'Forecasting sheet'!$B$13,IF($A290&lt;'Forecasting sheet'!$B$15,IF($D290&lt;'Forecasting sheet'!$B$16+'Forecasting sheet'!$B$17,'Forecasting sheet'!$B$16+'Forecasting sheet'!$B$17,'Local weather Data'!$D290),'Local weather Data'!$D290),$D290)</f>
        <v>58</v>
      </c>
      <c r="W290" s="3">
        <f>IF($A290&gt;'Forecasting sheet'!$B$13,IF($A290&lt;'Forecasting sheet'!$B$15,IF($E290&lt;'Forecasting sheet'!$B$16,'Forecasting sheet'!$B$16,'Local weather Data'!$E290),$E290),$E290)</f>
        <v>37</v>
      </c>
      <c r="X290" s="4">
        <f>IF($V290-'Forecasting sheet'!$B$7&lt;0,0,IF($W290&gt;'Forecasting sheet'!$B$7,($V290+$W290)/2-'Forecasting sheet'!$B$7,($V290+'Forecasting sheet'!$B$7)/2-'Forecasting sheet'!$B$7))</f>
        <v>9</v>
      </c>
      <c r="Y290" s="2">
        <f t="shared" si="22"/>
        <v>98.85</v>
      </c>
      <c r="Z290" s="2">
        <f>SUM(X$2:X290)</f>
        <v>4913</v>
      </c>
      <c r="AA290" s="2">
        <f>SUM(Y$2:Y290)</f>
        <v>69546.208333333343</v>
      </c>
      <c r="AD290" s="3">
        <f>IF($A290&gt;'Forecasting sheet'!$B$13,IF($A290&lt;'Forecasting sheet'!$B$15,IF($D290+'Forecasting sheet'!$B$9&lt;'Forecasting sheet'!$B$16+'Forecasting sheet'!$B$17,'Forecasting sheet'!$B$16+'Forecasting sheet'!$B$17,'Local weather Data'!$D290+'Forecasting sheet'!$B$9),'Local weather Data'!$D290+'Forecasting sheet'!$B$9),$D290+'Forecasting sheet'!$B$9)</f>
        <v>63</v>
      </c>
      <c r="AE290" s="3">
        <f>IF($A290&gt;'Forecasting sheet'!$B$13,IF($A290&lt;'Forecasting sheet'!$B$15,IF($E290+'Forecasting sheet'!$B$9&lt;'Forecasting sheet'!$B$16,'Forecasting sheet'!$B$16,'Local weather Data'!$E290+'Forecasting sheet'!$B$9),$E290+'Forecasting sheet'!$B$9),$E290+'Forecasting sheet'!$B$9)</f>
        <v>42</v>
      </c>
      <c r="AF290" s="4">
        <f>IF($AD290-'Forecasting sheet'!$B$7&lt;0,0,IF($AE290&gt;'Forecasting sheet'!$B$7,($AD290+$AE290)/2-'Forecasting sheet'!$B$7,($AD290+'Forecasting sheet'!$B$7)/2-'Forecasting sheet'!$B$7))</f>
        <v>12.5</v>
      </c>
      <c r="AG290" s="2">
        <f t="shared" si="23"/>
        <v>137.29166666666666</v>
      </c>
      <c r="AH290" s="2">
        <f>SUM(AF$2:AF290)</f>
        <v>5774</v>
      </c>
      <c r="AI290" s="2">
        <f>SUM(AG$2:AG290)</f>
        <v>81440.099999999991</v>
      </c>
    </row>
    <row r="291" spans="1:35" x14ac:dyDescent="0.25">
      <c r="A291" s="5">
        <v>41198</v>
      </c>
      <c r="B291">
        <v>290</v>
      </c>
      <c r="C291" s="52">
        <v>10.933333333333335</v>
      </c>
      <c r="D291" s="53">
        <v>58</v>
      </c>
      <c r="E291" s="53">
        <v>37</v>
      </c>
      <c r="F291" s="4">
        <f>IF(D291-'Forecasting sheet'!$B$7&lt;0,0,IF(E291&gt;'Forecasting sheet'!$B$7,(D291+E291)/2-'Forecasting sheet'!$B$7,(D291+'Forecasting sheet'!$B$7)/2-'Forecasting sheet'!$B$7))</f>
        <v>9</v>
      </c>
      <c r="G291" s="2">
        <f t="shared" si="26"/>
        <v>98.40000000000002</v>
      </c>
      <c r="H291" s="2">
        <f>SUM(F$2:F291)</f>
        <v>4279</v>
      </c>
      <c r="I291" s="2">
        <f>SUM(G$2:G291)</f>
        <v>60762.5</v>
      </c>
      <c r="K291" s="4">
        <f>IF($D291+'Forecasting sheet'!$B$9-'Forecasting sheet'!$B$7&lt;0,0,IF($E291+'Forecasting sheet'!$B$9&gt;'Forecasting sheet'!$B$7,($D291+'Forecasting sheet'!$B$9+$E291+'Forecasting sheet'!$B$9)/2-'Forecasting sheet'!$B$7,($D291+'Forecasting sheet'!$B$9+'Forecasting sheet'!$B$7)/2-'Forecasting sheet'!$B$7))</f>
        <v>12.5</v>
      </c>
      <c r="L291" s="2">
        <f t="shared" si="24"/>
        <v>136.66666666666669</v>
      </c>
      <c r="M291" s="2">
        <f>SUM(K$2:K291)</f>
        <v>5282</v>
      </c>
      <c r="N291" s="2">
        <f>SUM(L$2:L291)</f>
        <v>74635.925000000003</v>
      </c>
      <c r="P291" s="4">
        <f>IF($D291-'Forecasting sheet'!$B$9-'Forecasting sheet'!$B$7&lt;0,0,IF($E291-'Forecasting sheet'!$B$9&gt;'Forecasting sheet'!$B$7,($D291-'Forecasting sheet'!$B$9+$E291-'Forecasting sheet'!$B$9)/2-'Forecasting sheet'!$B$7,($D291-'Forecasting sheet'!$B$9+'Forecasting sheet'!$B$7)/2-'Forecasting sheet'!$B$7))</f>
        <v>6.5</v>
      </c>
      <c r="Q291" s="2">
        <f t="shared" si="25"/>
        <v>71.066666666666677</v>
      </c>
      <c r="R291" s="2">
        <f>SUM(P$2:P291)</f>
        <v>3374.5</v>
      </c>
      <c r="S291" s="2">
        <f>SUM(Q$2:Q291)</f>
        <v>48111.208333333336</v>
      </c>
      <c r="V291" s="3">
        <f>IF($A291&gt;'Forecasting sheet'!$B$13,IF($A291&lt;'Forecasting sheet'!$B$15,IF($D291&lt;'Forecasting sheet'!$B$16+'Forecasting sheet'!$B$17,'Forecasting sheet'!$B$16+'Forecasting sheet'!$B$17,'Local weather Data'!$D291),'Local weather Data'!$D291),$D291)</f>
        <v>58</v>
      </c>
      <c r="W291" s="3">
        <f>IF($A291&gt;'Forecasting sheet'!$B$13,IF($A291&lt;'Forecasting sheet'!$B$15,IF($E291&lt;'Forecasting sheet'!$B$16,'Forecasting sheet'!$B$16,'Local weather Data'!$E291),$E291),$E291)</f>
        <v>37</v>
      </c>
      <c r="X291" s="4">
        <f>IF($V291-'Forecasting sheet'!$B$7&lt;0,0,IF($W291&gt;'Forecasting sheet'!$B$7,($V291+$W291)/2-'Forecasting sheet'!$B$7,($V291+'Forecasting sheet'!$B$7)/2-'Forecasting sheet'!$B$7))</f>
        <v>9</v>
      </c>
      <c r="Y291" s="2">
        <f t="shared" si="22"/>
        <v>98.40000000000002</v>
      </c>
      <c r="Z291" s="2">
        <f>SUM(X$2:X291)</f>
        <v>4922</v>
      </c>
      <c r="AA291" s="2">
        <f>SUM(Y$2:Y291)</f>
        <v>69644.608333333337</v>
      </c>
      <c r="AD291" s="3">
        <f>IF($A291&gt;'Forecasting sheet'!$B$13,IF($A291&lt;'Forecasting sheet'!$B$15,IF($D291+'Forecasting sheet'!$B$9&lt;'Forecasting sheet'!$B$16+'Forecasting sheet'!$B$17,'Forecasting sheet'!$B$16+'Forecasting sheet'!$B$17,'Local weather Data'!$D291+'Forecasting sheet'!$B$9),'Local weather Data'!$D291+'Forecasting sheet'!$B$9),$D291+'Forecasting sheet'!$B$9)</f>
        <v>63</v>
      </c>
      <c r="AE291" s="3">
        <f>IF($A291&gt;'Forecasting sheet'!$B$13,IF($A291&lt;'Forecasting sheet'!$B$15,IF($E291+'Forecasting sheet'!$B$9&lt;'Forecasting sheet'!$B$16,'Forecasting sheet'!$B$16,'Local weather Data'!$E291+'Forecasting sheet'!$B$9),$E291+'Forecasting sheet'!$B$9),$E291+'Forecasting sheet'!$B$9)</f>
        <v>42</v>
      </c>
      <c r="AF291" s="4">
        <f>IF($AD291-'Forecasting sheet'!$B$7&lt;0,0,IF($AE291&gt;'Forecasting sheet'!$B$7,($AD291+$AE291)/2-'Forecasting sheet'!$B$7,($AD291+'Forecasting sheet'!$B$7)/2-'Forecasting sheet'!$B$7))</f>
        <v>12.5</v>
      </c>
      <c r="AG291" s="2">
        <f t="shared" si="23"/>
        <v>136.66666666666669</v>
      </c>
      <c r="AH291" s="2">
        <f>SUM(AF$2:AF291)</f>
        <v>5786.5</v>
      </c>
      <c r="AI291" s="2">
        <f>SUM(AG$2:AG291)</f>
        <v>81576.766666666663</v>
      </c>
    </row>
    <row r="292" spans="1:35" x14ac:dyDescent="0.25">
      <c r="A292" s="5">
        <v>41199</v>
      </c>
      <c r="B292">
        <v>291</v>
      </c>
      <c r="C292" s="52">
        <v>10.883333333333333</v>
      </c>
      <c r="D292" s="53">
        <v>58</v>
      </c>
      <c r="E292" s="53">
        <v>36</v>
      </c>
      <c r="F292" s="4">
        <f>IF(D292-'Forecasting sheet'!$B$7&lt;0,0,IF(E292&gt;'Forecasting sheet'!$B$7,(D292+E292)/2-'Forecasting sheet'!$B$7,(D292+'Forecasting sheet'!$B$7)/2-'Forecasting sheet'!$B$7))</f>
        <v>9</v>
      </c>
      <c r="G292" s="2">
        <f t="shared" si="26"/>
        <v>97.949999999999989</v>
      </c>
      <c r="H292" s="2">
        <f>SUM(F$2:F292)</f>
        <v>4288</v>
      </c>
      <c r="I292" s="2">
        <f>SUM(G$2:G292)</f>
        <v>60860.45</v>
      </c>
      <c r="K292" s="4">
        <f>IF($D292+'Forecasting sheet'!$B$9-'Forecasting sheet'!$B$7&lt;0,0,IF($E292+'Forecasting sheet'!$B$9&gt;'Forecasting sheet'!$B$7,($D292+'Forecasting sheet'!$B$9+$E292+'Forecasting sheet'!$B$9)/2-'Forecasting sheet'!$B$7,($D292+'Forecasting sheet'!$B$9+'Forecasting sheet'!$B$7)/2-'Forecasting sheet'!$B$7))</f>
        <v>12</v>
      </c>
      <c r="L292" s="2">
        <f t="shared" si="24"/>
        <v>130.6</v>
      </c>
      <c r="M292" s="2">
        <f>SUM(K$2:K292)</f>
        <v>5294</v>
      </c>
      <c r="N292" s="2">
        <f>SUM(L$2:L292)</f>
        <v>74766.525000000009</v>
      </c>
      <c r="P292" s="4">
        <f>IF($D292-'Forecasting sheet'!$B$9-'Forecasting sheet'!$B$7&lt;0,0,IF($E292-'Forecasting sheet'!$B$9&gt;'Forecasting sheet'!$B$7,($D292-'Forecasting sheet'!$B$9+$E292-'Forecasting sheet'!$B$9)/2-'Forecasting sheet'!$B$7,($D292-'Forecasting sheet'!$B$9+'Forecasting sheet'!$B$7)/2-'Forecasting sheet'!$B$7))</f>
        <v>6.5</v>
      </c>
      <c r="Q292" s="2">
        <f t="shared" si="25"/>
        <v>70.74166666666666</v>
      </c>
      <c r="R292" s="2">
        <f>SUM(P$2:P292)</f>
        <v>3381</v>
      </c>
      <c r="S292" s="2">
        <f>SUM(Q$2:Q292)</f>
        <v>48181.950000000004</v>
      </c>
      <c r="V292" s="3">
        <f>IF($A292&gt;'Forecasting sheet'!$B$13,IF($A292&lt;'Forecasting sheet'!$B$15,IF($D292&lt;'Forecasting sheet'!$B$16+'Forecasting sheet'!$B$17,'Forecasting sheet'!$B$16+'Forecasting sheet'!$B$17,'Local weather Data'!$D292),'Local weather Data'!$D292),$D292)</f>
        <v>58</v>
      </c>
      <c r="W292" s="3">
        <f>IF($A292&gt;'Forecasting sheet'!$B$13,IF($A292&lt;'Forecasting sheet'!$B$15,IF($E292&lt;'Forecasting sheet'!$B$16,'Forecasting sheet'!$B$16,'Local weather Data'!$E292),$E292),$E292)</f>
        <v>36</v>
      </c>
      <c r="X292" s="4">
        <f>IF($V292-'Forecasting sheet'!$B$7&lt;0,0,IF($W292&gt;'Forecasting sheet'!$B$7,($V292+$W292)/2-'Forecasting sheet'!$B$7,($V292+'Forecasting sheet'!$B$7)/2-'Forecasting sheet'!$B$7))</f>
        <v>9</v>
      </c>
      <c r="Y292" s="2">
        <f t="shared" si="22"/>
        <v>97.949999999999989</v>
      </c>
      <c r="Z292" s="2">
        <f>SUM(X$2:X292)</f>
        <v>4931</v>
      </c>
      <c r="AA292" s="2">
        <f>SUM(Y$2:Y292)</f>
        <v>69742.558333333334</v>
      </c>
      <c r="AD292" s="3">
        <f>IF($A292&gt;'Forecasting sheet'!$B$13,IF($A292&lt;'Forecasting sheet'!$B$15,IF($D292+'Forecasting sheet'!$B$9&lt;'Forecasting sheet'!$B$16+'Forecasting sheet'!$B$17,'Forecasting sheet'!$B$16+'Forecasting sheet'!$B$17,'Local weather Data'!$D292+'Forecasting sheet'!$B$9),'Local weather Data'!$D292+'Forecasting sheet'!$B$9),$D292+'Forecasting sheet'!$B$9)</f>
        <v>63</v>
      </c>
      <c r="AE292" s="3">
        <f>IF($A292&gt;'Forecasting sheet'!$B$13,IF($A292&lt;'Forecasting sheet'!$B$15,IF($E292+'Forecasting sheet'!$B$9&lt;'Forecasting sheet'!$B$16,'Forecasting sheet'!$B$16,'Local weather Data'!$E292+'Forecasting sheet'!$B$9),$E292+'Forecasting sheet'!$B$9),$E292+'Forecasting sheet'!$B$9)</f>
        <v>41</v>
      </c>
      <c r="AF292" s="4">
        <f>IF($AD292-'Forecasting sheet'!$B$7&lt;0,0,IF($AE292&gt;'Forecasting sheet'!$B$7,($AD292+$AE292)/2-'Forecasting sheet'!$B$7,($AD292+'Forecasting sheet'!$B$7)/2-'Forecasting sheet'!$B$7))</f>
        <v>12</v>
      </c>
      <c r="AG292" s="2">
        <f t="shared" si="23"/>
        <v>130.6</v>
      </c>
      <c r="AH292" s="2">
        <f>SUM(AF$2:AF292)</f>
        <v>5798.5</v>
      </c>
      <c r="AI292" s="2">
        <f>SUM(AG$2:AG292)</f>
        <v>81707.366666666669</v>
      </c>
    </row>
    <row r="293" spans="1:35" x14ac:dyDescent="0.25">
      <c r="A293" s="5">
        <v>41200</v>
      </c>
      <c r="B293">
        <v>292</v>
      </c>
      <c r="C293" s="52">
        <v>10.833333333333334</v>
      </c>
      <c r="D293" s="53">
        <v>57</v>
      </c>
      <c r="E293" s="53">
        <v>36</v>
      </c>
      <c r="F293" s="4">
        <f>IF(D293-'Forecasting sheet'!$B$7&lt;0,0,IF(E293&gt;'Forecasting sheet'!$B$7,(D293+E293)/2-'Forecasting sheet'!$B$7,(D293+'Forecasting sheet'!$B$7)/2-'Forecasting sheet'!$B$7))</f>
        <v>8.5</v>
      </c>
      <c r="G293" s="2">
        <f t="shared" si="26"/>
        <v>92.083333333333343</v>
      </c>
      <c r="H293" s="2">
        <f>SUM(F$2:F293)</f>
        <v>4296.5</v>
      </c>
      <c r="I293" s="2">
        <f>SUM(G$2:G293)</f>
        <v>60952.533333333333</v>
      </c>
      <c r="K293" s="4">
        <f>IF($D293+'Forecasting sheet'!$B$9-'Forecasting sheet'!$B$7&lt;0,0,IF($E293+'Forecasting sheet'!$B$9&gt;'Forecasting sheet'!$B$7,($D293+'Forecasting sheet'!$B$9+$E293+'Forecasting sheet'!$B$9)/2-'Forecasting sheet'!$B$7,($D293+'Forecasting sheet'!$B$9+'Forecasting sheet'!$B$7)/2-'Forecasting sheet'!$B$7))</f>
        <v>11.5</v>
      </c>
      <c r="L293" s="2">
        <f t="shared" si="24"/>
        <v>124.58333333333334</v>
      </c>
      <c r="M293" s="2">
        <f>SUM(K$2:K293)</f>
        <v>5305.5</v>
      </c>
      <c r="N293" s="2">
        <f>SUM(L$2:L293)</f>
        <v>74891.108333333337</v>
      </c>
      <c r="P293" s="4">
        <f>IF($D293-'Forecasting sheet'!$B$9-'Forecasting sheet'!$B$7&lt;0,0,IF($E293-'Forecasting sheet'!$B$9&gt;'Forecasting sheet'!$B$7,($D293-'Forecasting sheet'!$B$9+$E293-'Forecasting sheet'!$B$9)/2-'Forecasting sheet'!$B$7,($D293-'Forecasting sheet'!$B$9+'Forecasting sheet'!$B$7)/2-'Forecasting sheet'!$B$7))</f>
        <v>6</v>
      </c>
      <c r="Q293" s="2">
        <f t="shared" si="25"/>
        <v>65</v>
      </c>
      <c r="R293" s="2">
        <f>SUM(P$2:P293)</f>
        <v>3387</v>
      </c>
      <c r="S293" s="2">
        <f>SUM(Q$2:Q293)</f>
        <v>48246.950000000004</v>
      </c>
      <c r="V293" s="3">
        <f>IF($A293&gt;'Forecasting sheet'!$B$13,IF($A293&lt;'Forecasting sheet'!$B$15,IF($D293&lt;'Forecasting sheet'!$B$16+'Forecasting sheet'!$B$17,'Forecasting sheet'!$B$16+'Forecasting sheet'!$B$17,'Local weather Data'!$D293),'Local weather Data'!$D293),$D293)</f>
        <v>57</v>
      </c>
      <c r="W293" s="3">
        <f>IF($A293&gt;'Forecasting sheet'!$B$13,IF($A293&lt;'Forecasting sheet'!$B$15,IF($E293&lt;'Forecasting sheet'!$B$16,'Forecasting sheet'!$B$16,'Local weather Data'!$E293),$E293),$E293)</f>
        <v>36</v>
      </c>
      <c r="X293" s="4">
        <f>IF($V293-'Forecasting sheet'!$B$7&lt;0,0,IF($W293&gt;'Forecasting sheet'!$B$7,($V293+$W293)/2-'Forecasting sheet'!$B$7,($V293+'Forecasting sheet'!$B$7)/2-'Forecasting sheet'!$B$7))</f>
        <v>8.5</v>
      </c>
      <c r="Y293" s="2">
        <f t="shared" si="22"/>
        <v>92.083333333333343</v>
      </c>
      <c r="Z293" s="2">
        <f>SUM(X$2:X293)</f>
        <v>4939.5</v>
      </c>
      <c r="AA293" s="2">
        <f>SUM(Y$2:Y293)</f>
        <v>69834.641666666663</v>
      </c>
      <c r="AD293" s="3">
        <f>IF($A293&gt;'Forecasting sheet'!$B$13,IF($A293&lt;'Forecasting sheet'!$B$15,IF($D293+'Forecasting sheet'!$B$9&lt;'Forecasting sheet'!$B$16+'Forecasting sheet'!$B$17,'Forecasting sheet'!$B$16+'Forecasting sheet'!$B$17,'Local weather Data'!$D293+'Forecasting sheet'!$B$9),'Local weather Data'!$D293+'Forecasting sheet'!$B$9),$D293+'Forecasting sheet'!$B$9)</f>
        <v>62</v>
      </c>
      <c r="AE293" s="3">
        <f>IF($A293&gt;'Forecasting sheet'!$B$13,IF($A293&lt;'Forecasting sheet'!$B$15,IF($E293+'Forecasting sheet'!$B$9&lt;'Forecasting sheet'!$B$16,'Forecasting sheet'!$B$16,'Local weather Data'!$E293+'Forecasting sheet'!$B$9),$E293+'Forecasting sheet'!$B$9),$E293+'Forecasting sheet'!$B$9)</f>
        <v>41</v>
      </c>
      <c r="AF293" s="4">
        <f>IF($AD293-'Forecasting sheet'!$B$7&lt;0,0,IF($AE293&gt;'Forecasting sheet'!$B$7,($AD293+$AE293)/2-'Forecasting sheet'!$B$7,($AD293+'Forecasting sheet'!$B$7)/2-'Forecasting sheet'!$B$7))</f>
        <v>11.5</v>
      </c>
      <c r="AG293" s="2">
        <f t="shared" si="23"/>
        <v>124.58333333333334</v>
      </c>
      <c r="AH293" s="2">
        <f>SUM(AF$2:AF293)</f>
        <v>5810</v>
      </c>
      <c r="AI293" s="2">
        <f>SUM(AG$2:AG293)</f>
        <v>81831.95</v>
      </c>
    </row>
    <row r="294" spans="1:35" x14ac:dyDescent="0.25">
      <c r="A294" s="5">
        <v>41201</v>
      </c>
      <c r="B294">
        <v>293</v>
      </c>
      <c r="C294" s="52">
        <v>10.783333333333333</v>
      </c>
      <c r="D294" s="53">
        <v>57</v>
      </c>
      <c r="E294" s="53">
        <v>36</v>
      </c>
      <c r="F294" s="4">
        <f>IF(D294-'Forecasting sheet'!$B$7&lt;0,0,IF(E294&gt;'Forecasting sheet'!$B$7,(D294+E294)/2-'Forecasting sheet'!$B$7,(D294+'Forecasting sheet'!$B$7)/2-'Forecasting sheet'!$B$7))</f>
        <v>8.5</v>
      </c>
      <c r="G294" s="2">
        <f t="shared" si="26"/>
        <v>91.658333333333331</v>
      </c>
      <c r="H294" s="2">
        <f>SUM(F$2:F294)</f>
        <v>4305</v>
      </c>
      <c r="I294" s="2">
        <f>SUM(G$2:G294)</f>
        <v>61044.191666666666</v>
      </c>
      <c r="K294" s="4">
        <f>IF($D294+'Forecasting sheet'!$B$9-'Forecasting sheet'!$B$7&lt;0,0,IF($E294+'Forecasting sheet'!$B$9&gt;'Forecasting sheet'!$B$7,($D294+'Forecasting sheet'!$B$9+$E294+'Forecasting sheet'!$B$9)/2-'Forecasting sheet'!$B$7,($D294+'Forecasting sheet'!$B$9+'Forecasting sheet'!$B$7)/2-'Forecasting sheet'!$B$7))</f>
        <v>11.5</v>
      </c>
      <c r="L294" s="2">
        <f t="shared" si="24"/>
        <v>124.00833333333333</v>
      </c>
      <c r="M294" s="2">
        <f>SUM(K$2:K294)</f>
        <v>5317</v>
      </c>
      <c r="N294" s="2">
        <f>SUM(L$2:L294)</f>
        <v>75015.116666666669</v>
      </c>
      <c r="P294" s="4">
        <f>IF($D294-'Forecasting sheet'!$B$9-'Forecasting sheet'!$B$7&lt;0,0,IF($E294-'Forecasting sheet'!$B$9&gt;'Forecasting sheet'!$B$7,($D294-'Forecasting sheet'!$B$9+$E294-'Forecasting sheet'!$B$9)/2-'Forecasting sheet'!$B$7,($D294-'Forecasting sheet'!$B$9+'Forecasting sheet'!$B$7)/2-'Forecasting sheet'!$B$7))</f>
        <v>6</v>
      </c>
      <c r="Q294" s="2">
        <f t="shared" si="25"/>
        <v>64.7</v>
      </c>
      <c r="R294" s="2">
        <f>SUM(P$2:P294)</f>
        <v>3393</v>
      </c>
      <c r="S294" s="2">
        <f>SUM(Q$2:Q294)</f>
        <v>48311.65</v>
      </c>
      <c r="V294" s="3">
        <f>IF($A294&gt;'Forecasting sheet'!$B$13,IF($A294&lt;'Forecasting sheet'!$B$15,IF($D294&lt;'Forecasting sheet'!$B$16+'Forecasting sheet'!$B$17,'Forecasting sheet'!$B$16+'Forecasting sheet'!$B$17,'Local weather Data'!$D294),'Local weather Data'!$D294),$D294)</f>
        <v>57</v>
      </c>
      <c r="W294" s="3">
        <f>IF($A294&gt;'Forecasting sheet'!$B$13,IF($A294&lt;'Forecasting sheet'!$B$15,IF($E294&lt;'Forecasting sheet'!$B$16,'Forecasting sheet'!$B$16,'Local weather Data'!$E294),$E294),$E294)</f>
        <v>36</v>
      </c>
      <c r="X294" s="4">
        <f>IF($V294-'Forecasting sheet'!$B$7&lt;0,0,IF($W294&gt;'Forecasting sheet'!$B$7,($V294+$W294)/2-'Forecasting sheet'!$B$7,($V294+'Forecasting sheet'!$B$7)/2-'Forecasting sheet'!$B$7))</f>
        <v>8.5</v>
      </c>
      <c r="Y294" s="2">
        <f t="shared" si="22"/>
        <v>91.658333333333331</v>
      </c>
      <c r="Z294" s="2">
        <f>SUM(X$2:X294)</f>
        <v>4948</v>
      </c>
      <c r="AA294" s="2">
        <f>SUM(Y$2:Y294)</f>
        <v>69926.3</v>
      </c>
      <c r="AD294" s="3">
        <f>IF($A294&gt;'Forecasting sheet'!$B$13,IF($A294&lt;'Forecasting sheet'!$B$15,IF($D294+'Forecasting sheet'!$B$9&lt;'Forecasting sheet'!$B$16+'Forecasting sheet'!$B$17,'Forecasting sheet'!$B$16+'Forecasting sheet'!$B$17,'Local weather Data'!$D294+'Forecasting sheet'!$B$9),'Local weather Data'!$D294+'Forecasting sheet'!$B$9),$D294+'Forecasting sheet'!$B$9)</f>
        <v>62</v>
      </c>
      <c r="AE294" s="3">
        <f>IF($A294&gt;'Forecasting sheet'!$B$13,IF($A294&lt;'Forecasting sheet'!$B$15,IF($E294+'Forecasting sheet'!$B$9&lt;'Forecasting sheet'!$B$16,'Forecasting sheet'!$B$16,'Local weather Data'!$E294+'Forecasting sheet'!$B$9),$E294+'Forecasting sheet'!$B$9),$E294+'Forecasting sheet'!$B$9)</f>
        <v>41</v>
      </c>
      <c r="AF294" s="4">
        <f>IF($AD294-'Forecasting sheet'!$B$7&lt;0,0,IF($AE294&gt;'Forecasting sheet'!$B$7,($AD294+$AE294)/2-'Forecasting sheet'!$B$7,($AD294+'Forecasting sheet'!$B$7)/2-'Forecasting sheet'!$B$7))</f>
        <v>11.5</v>
      </c>
      <c r="AG294" s="2">
        <f t="shared" si="23"/>
        <v>124.00833333333333</v>
      </c>
      <c r="AH294" s="2">
        <f>SUM(AF$2:AF294)</f>
        <v>5821.5</v>
      </c>
      <c r="AI294" s="2">
        <f>SUM(AG$2:AG294)</f>
        <v>81955.958333333328</v>
      </c>
    </row>
    <row r="295" spans="1:35" x14ac:dyDescent="0.25">
      <c r="A295" s="5">
        <v>41202</v>
      </c>
      <c r="B295">
        <v>294</v>
      </c>
      <c r="C295" s="52">
        <v>10.75</v>
      </c>
      <c r="D295" s="53">
        <v>56</v>
      </c>
      <c r="E295" s="53">
        <v>35</v>
      </c>
      <c r="F295" s="4">
        <f>IF(D295-'Forecasting sheet'!$B$7&lt;0,0,IF(E295&gt;'Forecasting sheet'!$B$7,(D295+E295)/2-'Forecasting sheet'!$B$7,(D295+'Forecasting sheet'!$B$7)/2-'Forecasting sheet'!$B$7))</f>
        <v>8</v>
      </c>
      <c r="G295" s="2">
        <f t="shared" si="26"/>
        <v>86</v>
      </c>
      <c r="H295" s="2">
        <f>SUM(F$2:F295)</f>
        <v>4313</v>
      </c>
      <c r="I295" s="2">
        <f>SUM(G$2:G295)</f>
        <v>61130.191666666666</v>
      </c>
      <c r="K295" s="4">
        <f>IF($D295+'Forecasting sheet'!$B$9-'Forecasting sheet'!$B$7&lt;0,0,IF($E295+'Forecasting sheet'!$B$9&gt;'Forecasting sheet'!$B$7,($D295+'Forecasting sheet'!$B$9+$E295+'Forecasting sheet'!$B$9)/2-'Forecasting sheet'!$B$7,($D295+'Forecasting sheet'!$B$9+'Forecasting sheet'!$B$7)/2-'Forecasting sheet'!$B$7))</f>
        <v>10.5</v>
      </c>
      <c r="L295" s="2">
        <f t="shared" si="24"/>
        <v>112.875</v>
      </c>
      <c r="M295" s="2">
        <f>SUM(K$2:K295)</f>
        <v>5327.5</v>
      </c>
      <c r="N295" s="2">
        <f>SUM(L$2:L295)</f>
        <v>75127.991666666669</v>
      </c>
      <c r="P295" s="4">
        <f>IF($D295-'Forecasting sheet'!$B$9-'Forecasting sheet'!$B$7&lt;0,0,IF($E295-'Forecasting sheet'!$B$9&gt;'Forecasting sheet'!$B$7,($D295-'Forecasting sheet'!$B$9+$E295-'Forecasting sheet'!$B$9)/2-'Forecasting sheet'!$B$7,($D295-'Forecasting sheet'!$B$9+'Forecasting sheet'!$B$7)/2-'Forecasting sheet'!$B$7))</f>
        <v>5.5</v>
      </c>
      <c r="Q295" s="2">
        <f t="shared" si="25"/>
        <v>59.125</v>
      </c>
      <c r="R295" s="2">
        <f>SUM(P$2:P295)</f>
        <v>3398.5</v>
      </c>
      <c r="S295" s="2">
        <f>SUM(Q$2:Q295)</f>
        <v>48370.775000000001</v>
      </c>
      <c r="V295" s="3">
        <f>IF($A295&gt;'Forecasting sheet'!$B$13,IF($A295&lt;'Forecasting sheet'!$B$15,IF($D295&lt;'Forecasting sheet'!$B$16+'Forecasting sheet'!$B$17,'Forecasting sheet'!$B$16+'Forecasting sheet'!$B$17,'Local weather Data'!$D295),'Local weather Data'!$D295),$D295)</f>
        <v>56</v>
      </c>
      <c r="W295" s="3">
        <f>IF($A295&gt;'Forecasting sheet'!$B$13,IF($A295&lt;'Forecasting sheet'!$B$15,IF($E295&lt;'Forecasting sheet'!$B$16,'Forecasting sheet'!$B$16,'Local weather Data'!$E295),$E295),$E295)</f>
        <v>35</v>
      </c>
      <c r="X295" s="4">
        <f>IF($V295-'Forecasting sheet'!$B$7&lt;0,0,IF($W295&gt;'Forecasting sheet'!$B$7,($V295+$W295)/2-'Forecasting sheet'!$B$7,($V295+'Forecasting sheet'!$B$7)/2-'Forecasting sheet'!$B$7))</f>
        <v>8</v>
      </c>
      <c r="Y295" s="2">
        <f t="shared" si="22"/>
        <v>86</v>
      </c>
      <c r="Z295" s="2">
        <f>SUM(X$2:X295)</f>
        <v>4956</v>
      </c>
      <c r="AA295" s="2">
        <f>SUM(Y$2:Y295)</f>
        <v>70012.3</v>
      </c>
      <c r="AD295" s="3">
        <f>IF($A295&gt;'Forecasting sheet'!$B$13,IF($A295&lt;'Forecasting sheet'!$B$15,IF($D295+'Forecasting sheet'!$B$9&lt;'Forecasting sheet'!$B$16+'Forecasting sheet'!$B$17,'Forecasting sheet'!$B$16+'Forecasting sheet'!$B$17,'Local weather Data'!$D295+'Forecasting sheet'!$B$9),'Local weather Data'!$D295+'Forecasting sheet'!$B$9),$D295+'Forecasting sheet'!$B$9)</f>
        <v>61</v>
      </c>
      <c r="AE295" s="3">
        <f>IF($A295&gt;'Forecasting sheet'!$B$13,IF($A295&lt;'Forecasting sheet'!$B$15,IF($E295+'Forecasting sheet'!$B$9&lt;'Forecasting sheet'!$B$16,'Forecasting sheet'!$B$16,'Local weather Data'!$E295+'Forecasting sheet'!$B$9),$E295+'Forecasting sheet'!$B$9),$E295+'Forecasting sheet'!$B$9)</f>
        <v>40</v>
      </c>
      <c r="AF295" s="4">
        <f>IF($AD295-'Forecasting sheet'!$B$7&lt;0,0,IF($AE295&gt;'Forecasting sheet'!$B$7,($AD295+$AE295)/2-'Forecasting sheet'!$B$7,($AD295+'Forecasting sheet'!$B$7)/2-'Forecasting sheet'!$B$7))</f>
        <v>10.5</v>
      </c>
      <c r="AG295" s="2">
        <f t="shared" si="23"/>
        <v>112.875</v>
      </c>
      <c r="AH295" s="2">
        <f>SUM(AF$2:AF295)</f>
        <v>5832</v>
      </c>
      <c r="AI295" s="2">
        <f>SUM(AG$2:AG295)</f>
        <v>82068.833333333328</v>
      </c>
    </row>
    <row r="296" spans="1:35" x14ac:dyDescent="0.25">
      <c r="A296" s="5">
        <v>41203</v>
      </c>
      <c r="B296">
        <v>295</v>
      </c>
      <c r="C296" s="52">
        <v>10.699999999999998</v>
      </c>
      <c r="D296" s="53">
        <v>56</v>
      </c>
      <c r="E296" s="53">
        <v>35</v>
      </c>
      <c r="F296" s="4">
        <f>IF(D296-'Forecasting sheet'!$B$7&lt;0,0,IF(E296&gt;'Forecasting sheet'!$B$7,(D296+E296)/2-'Forecasting sheet'!$B$7,(D296+'Forecasting sheet'!$B$7)/2-'Forecasting sheet'!$B$7))</f>
        <v>8</v>
      </c>
      <c r="G296" s="2">
        <f t="shared" si="26"/>
        <v>85.59999999999998</v>
      </c>
      <c r="H296" s="2">
        <f>SUM(F$2:F296)</f>
        <v>4321</v>
      </c>
      <c r="I296" s="2">
        <f>SUM(G$2:G296)</f>
        <v>61215.791666666664</v>
      </c>
      <c r="K296" s="4">
        <f>IF($D296+'Forecasting sheet'!$B$9-'Forecasting sheet'!$B$7&lt;0,0,IF($E296+'Forecasting sheet'!$B$9&gt;'Forecasting sheet'!$B$7,($D296+'Forecasting sheet'!$B$9+$E296+'Forecasting sheet'!$B$9)/2-'Forecasting sheet'!$B$7,($D296+'Forecasting sheet'!$B$9+'Forecasting sheet'!$B$7)/2-'Forecasting sheet'!$B$7))</f>
        <v>10.5</v>
      </c>
      <c r="L296" s="2">
        <f t="shared" si="24"/>
        <v>112.34999999999998</v>
      </c>
      <c r="M296" s="2">
        <f>SUM(K$2:K296)</f>
        <v>5338</v>
      </c>
      <c r="N296" s="2">
        <f>SUM(L$2:L296)</f>
        <v>75240.341666666674</v>
      </c>
      <c r="P296" s="4">
        <f>IF($D296-'Forecasting sheet'!$B$9-'Forecasting sheet'!$B$7&lt;0,0,IF($E296-'Forecasting sheet'!$B$9&gt;'Forecasting sheet'!$B$7,($D296-'Forecasting sheet'!$B$9+$E296-'Forecasting sheet'!$B$9)/2-'Forecasting sheet'!$B$7,($D296-'Forecasting sheet'!$B$9+'Forecasting sheet'!$B$7)/2-'Forecasting sheet'!$B$7))</f>
        <v>5.5</v>
      </c>
      <c r="Q296" s="2">
        <f t="shared" si="25"/>
        <v>58.849999999999987</v>
      </c>
      <c r="R296" s="2">
        <f>SUM(P$2:P296)</f>
        <v>3404</v>
      </c>
      <c r="S296" s="2">
        <f>SUM(Q$2:Q296)</f>
        <v>48429.625</v>
      </c>
      <c r="V296" s="3">
        <f>IF($A296&gt;'Forecasting sheet'!$B$13,IF($A296&lt;'Forecasting sheet'!$B$15,IF($D296&lt;'Forecasting sheet'!$B$16+'Forecasting sheet'!$B$17,'Forecasting sheet'!$B$16+'Forecasting sheet'!$B$17,'Local weather Data'!$D296),'Local weather Data'!$D296),$D296)</f>
        <v>56</v>
      </c>
      <c r="W296" s="3">
        <f>IF($A296&gt;'Forecasting sheet'!$B$13,IF($A296&lt;'Forecasting sheet'!$B$15,IF($E296&lt;'Forecasting sheet'!$B$16,'Forecasting sheet'!$B$16,'Local weather Data'!$E296),$E296),$E296)</f>
        <v>35</v>
      </c>
      <c r="X296" s="4">
        <f>IF($V296-'Forecasting sheet'!$B$7&lt;0,0,IF($W296&gt;'Forecasting sheet'!$B$7,($V296+$W296)/2-'Forecasting sheet'!$B$7,($V296+'Forecasting sheet'!$B$7)/2-'Forecasting sheet'!$B$7))</f>
        <v>8</v>
      </c>
      <c r="Y296" s="2">
        <f t="shared" si="22"/>
        <v>85.59999999999998</v>
      </c>
      <c r="Z296" s="2">
        <f>SUM(X$2:X296)</f>
        <v>4964</v>
      </c>
      <c r="AA296" s="2">
        <f>SUM(Y$2:Y296)</f>
        <v>70097.900000000009</v>
      </c>
      <c r="AD296" s="3">
        <f>IF($A296&gt;'Forecasting sheet'!$B$13,IF($A296&lt;'Forecasting sheet'!$B$15,IF($D296+'Forecasting sheet'!$B$9&lt;'Forecasting sheet'!$B$16+'Forecasting sheet'!$B$17,'Forecasting sheet'!$B$16+'Forecasting sheet'!$B$17,'Local weather Data'!$D296+'Forecasting sheet'!$B$9),'Local weather Data'!$D296+'Forecasting sheet'!$B$9),$D296+'Forecasting sheet'!$B$9)</f>
        <v>61</v>
      </c>
      <c r="AE296" s="3">
        <f>IF($A296&gt;'Forecasting sheet'!$B$13,IF($A296&lt;'Forecasting sheet'!$B$15,IF($E296+'Forecasting sheet'!$B$9&lt;'Forecasting sheet'!$B$16,'Forecasting sheet'!$B$16,'Local weather Data'!$E296+'Forecasting sheet'!$B$9),$E296+'Forecasting sheet'!$B$9),$E296+'Forecasting sheet'!$B$9)</f>
        <v>40</v>
      </c>
      <c r="AF296" s="4">
        <f>IF($AD296-'Forecasting sheet'!$B$7&lt;0,0,IF($AE296&gt;'Forecasting sheet'!$B$7,($AD296+$AE296)/2-'Forecasting sheet'!$B$7,($AD296+'Forecasting sheet'!$B$7)/2-'Forecasting sheet'!$B$7))</f>
        <v>10.5</v>
      </c>
      <c r="AG296" s="2">
        <f t="shared" si="23"/>
        <v>112.34999999999998</v>
      </c>
      <c r="AH296" s="2">
        <f>SUM(AF$2:AF296)</f>
        <v>5842.5</v>
      </c>
      <c r="AI296" s="2">
        <f>SUM(AG$2:AG296)</f>
        <v>82181.183333333334</v>
      </c>
    </row>
    <row r="297" spans="1:35" x14ac:dyDescent="0.25">
      <c r="A297" s="5">
        <v>41204</v>
      </c>
      <c r="B297">
        <v>296</v>
      </c>
      <c r="C297" s="52">
        <v>10.65</v>
      </c>
      <c r="D297" s="53">
        <v>56</v>
      </c>
      <c r="E297" s="53">
        <v>35</v>
      </c>
      <c r="F297" s="4">
        <f>IF(D297-'Forecasting sheet'!$B$7&lt;0,0,IF(E297&gt;'Forecasting sheet'!$B$7,(D297+E297)/2-'Forecasting sheet'!$B$7,(D297+'Forecasting sheet'!$B$7)/2-'Forecasting sheet'!$B$7))</f>
        <v>8</v>
      </c>
      <c r="G297" s="2">
        <f t="shared" si="26"/>
        <v>85.2</v>
      </c>
      <c r="H297" s="2">
        <f>SUM(F$2:F297)</f>
        <v>4329</v>
      </c>
      <c r="I297" s="2">
        <f>SUM(G$2:G297)</f>
        <v>61300.991666666661</v>
      </c>
      <c r="K297" s="4">
        <f>IF($D297+'Forecasting sheet'!$B$9-'Forecasting sheet'!$B$7&lt;0,0,IF($E297+'Forecasting sheet'!$B$9&gt;'Forecasting sheet'!$B$7,($D297+'Forecasting sheet'!$B$9+$E297+'Forecasting sheet'!$B$9)/2-'Forecasting sheet'!$B$7,($D297+'Forecasting sheet'!$B$9+'Forecasting sheet'!$B$7)/2-'Forecasting sheet'!$B$7))</f>
        <v>10.5</v>
      </c>
      <c r="L297" s="2">
        <f t="shared" si="24"/>
        <v>111.825</v>
      </c>
      <c r="M297" s="2">
        <f>SUM(K$2:K297)</f>
        <v>5348.5</v>
      </c>
      <c r="N297" s="2">
        <f>SUM(L$2:L297)</f>
        <v>75352.166666666672</v>
      </c>
      <c r="P297" s="4">
        <f>IF($D297-'Forecasting sheet'!$B$9-'Forecasting sheet'!$B$7&lt;0,0,IF($E297-'Forecasting sheet'!$B$9&gt;'Forecasting sheet'!$B$7,($D297-'Forecasting sheet'!$B$9+$E297-'Forecasting sheet'!$B$9)/2-'Forecasting sheet'!$B$7,($D297-'Forecasting sheet'!$B$9+'Forecasting sheet'!$B$7)/2-'Forecasting sheet'!$B$7))</f>
        <v>5.5</v>
      </c>
      <c r="Q297" s="2">
        <f t="shared" si="25"/>
        <v>58.575000000000003</v>
      </c>
      <c r="R297" s="2">
        <f>SUM(P$2:P297)</f>
        <v>3409.5</v>
      </c>
      <c r="S297" s="2">
        <f>SUM(Q$2:Q297)</f>
        <v>48488.2</v>
      </c>
      <c r="V297" s="3">
        <f>IF($A297&gt;'Forecasting sheet'!$B$13,IF($A297&lt;'Forecasting sheet'!$B$15,IF($D297&lt;'Forecasting sheet'!$B$16+'Forecasting sheet'!$B$17,'Forecasting sheet'!$B$16+'Forecasting sheet'!$B$17,'Local weather Data'!$D297),'Local weather Data'!$D297),$D297)</f>
        <v>56</v>
      </c>
      <c r="W297" s="3">
        <f>IF($A297&gt;'Forecasting sheet'!$B$13,IF($A297&lt;'Forecasting sheet'!$B$15,IF($E297&lt;'Forecasting sheet'!$B$16,'Forecasting sheet'!$B$16,'Local weather Data'!$E297),$E297),$E297)</f>
        <v>35</v>
      </c>
      <c r="X297" s="4">
        <f>IF($V297-'Forecasting sheet'!$B$7&lt;0,0,IF($W297&gt;'Forecasting sheet'!$B$7,($V297+$W297)/2-'Forecasting sheet'!$B$7,($V297+'Forecasting sheet'!$B$7)/2-'Forecasting sheet'!$B$7))</f>
        <v>8</v>
      </c>
      <c r="Y297" s="2">
        <f t="shared" si="22"/>
        <v>85.2</v>
      </c>
      <c r="Z297" s="2">
        <f>SUM(X$2:X297)</f>
        <v>4972</v>
      </c>
      <c r="AA297" s="2">
        <f>SUM(Y$2:Y297)</f>
        <v>70183.100000000006</v>
      </c>
      <c r="AD297" s="3">
        <f>IF($A297&gt;'Forecasting sheet'!$B$13,IF($A297&lt;'Forecasting sheet'!$B$15,IF($D297+'Forecasting sheet'!$B$9&lt;'Forecasting sheet'!$B$16+'Forecasting sheet'!$B$17,'Forecasting sheet'!$B$16+'Forecasting sheet'!$B$17,'Local weather Data'!$D297+'Forecasting sheet'!$B$9),'Local weather Data'!$D297+'Forecasting sheet'!$B$9),$D297+'Forecasting sheet'!$B$9)</f>
        <v>61</v>
      </c>
      <c r="AE297" s="3">
        <f>IF($A297&gt;'Forecasting sheet'!$B$13,IF($A297&lt;'Forecasting sheet'!$B$15,IF($E297+'Forecasting sheet'!$B$9&lt;'Forecasting sheet'!$B$16,'Forecasting sheet'!$B$16,'Local weather Data'!$E297+'Forecasting sheet'!$B$9),$E297+'Forecasting sheet'!$B$9),$E297+'Forecasting sheet'!$B$9)</f>
        <v>40</v>
      </c>
      <c r="AF297" s="4">
        <f>IF($AD297-'Forecasting sheet'!$B$7&lt;0,0,IF($AE297&gt;'Forecasting sheet'!$B$7,($AD297+$AE297)/2-'Forecasting sheet'!$B$7,($AD297+'Forecasting sheet'!$B$7)/2-'Forecasting sheet'!$B$7))</f>
        <v>10.5</v>
      </c>
      <c r="AG297" s="2">
        <f t="shared" si="23"/>
        <v>111.825</v>
      </c>
      <c r="AH297" s="2">
        <f>SUM(AF$2:AF297)</f>
        <v>5853</v>
      </c>
      <c r="AI297" s="2">
        <f>SUM(AG$2:AG297)</f>
        <v>82293.008333333331</v>
      </c>
    </row>
    <row r="298" spans="1:35" x14ac:dyDescent="0.25">
      <c r="A298" s="5">
        <v>41205</v>
      </c>
      <c r="B298">
        <v>297</v>
      </c>
      <c r="C298" s="52">
        <v>10.600000000000001</v>
      </c>
      <c r="D298" s="53">
        <v>55</v>
      </c>
      <c r="E298" s="53">
        <v>34</v>
      </c>
      <c r="F298" s="4">
        <f>IF(D298-'Forecasting sheet'!$B$7&lt;0,0,IF(E298&gt;'Forecasting sheet'!$B$7,(D298+E298)/2-'Forecasting sheet'!$B$7,(D298+'Forecasting sheet'!$B$7)/2-'Forecasting sheet'!$B$7))</f>
        <v>7.5</v>
      </c>
      <c r="G298" s="2">
        <f t="shared" si="26"/>
        <v>79.500000000000014</v>
      </c>
      <c r="H298" s="2">
        <f>SUM(F$2:F298)</f>
        <v>4336.5</v>
      </c>
      <c r="I298" s="2">
        <f>SUM(G$2:G298)</f>
        <v>61380.491666666661</v>
      </c>
      <c r="K298" s="4">
        <f>IF($D298+'Forecasting sheet'!$B$9-'Forecasting sheet'!$B$7&lt;0,0,IF($E298+'Forecasting sheet'!$B$9&gt;'Forecasting sheet'!$B$7,($D298+'Forecasting sheet'!$B$9+$E298+'Forecasting sheet'!$B$9)/2-'Forecasting sheet'!$B$7,($D298+'Forecasting sheet'!$B$9+'Forecasting sheet'!$B$7)/2-'Forecasting sheet'!$B$7))</f>
        <v>10</v>
      </c>
      <c r="L298" s="2">
        <f t="shared" si="24"/>
        <v>106.00000000000001</v>
      </c>
      <c r="M298" s="2">
        <f>SUM(K$2:K298)</f>
        <v>5358.5</v>
      </c>
      <c r="N298" s="2">
        <f>SUM(L$2:L298)</f>
        <v>75458.166666666672</v>
      </c>
      <c r="P298" s="4">
        <f>IF($D298-'Forecasting sheet'!$B$9-'Forecasting sheet'!$B$7&lt;0,0,IF($E298-'Forecasting sheet'!$B$9&gt;'Forecasting sheet'!$B$7,($D298-'Forecasting sheet'!$B$9+$E298-'Forecasting sheet'!$B$9)/2-'Forecasting sheet'!$B$7,($D298-'Forecasting sheet'!$B$9+'Forecasting sheet'!$B$7)/2-'Forecasting sheet'!$B$7))</f>
        <v>5</v>
      </c>
      <c r="Q298" s="2">
        <f t="shared" si="25"/>
        <v>53.000000000000007</v>
      </c>
      <c r="R298" s="2">
        <f>SUM(P$2:P298)</f>
        <v>3414.5</v>
      </c>
      <c r="S298" s="2">
        <f>SUM(Q$2:Q298)</f>
        <v>48541.2</v>
      </c>
      <c r="V298" s="3">
        <f>IF($A298&gt;'Forecasting sheet'!$B$13,IF($A298&lt;'Forecasting sheet'!$B$15,IF($D298&lt;'Forecasting sheet'!$B$16+'Forecasting sheet'!$B$17,'Forecasting sheet'!$B$16+'Forecasting sheet'!$B$17,'Local weather Data'!$D298),'Local weather Data'!$D298),$D298)</f>
        <v>55</v>
      </c>
      <c r="W298" s="3">
        <f>IF($A298&gt;'Forecasting sheet'!$B$13,IF($A298&lt;'Forecasting sheet'!$B$15,IF($E298&lt;'Forecasting sheet'!$B$16,'Forecasting sheet'!$B$16,'Local weather Data'!$E298),$E298),$E298)</f>
        <v>34</v>
      </c>
      <c r="X298" s="4">
        <f>IF($V298-'Forecasting sheet'!$B$7&lt;0,0,IF($W298&gt;'Forecasting sheet'!$B$7,($V298+$W298)/2-'Forecasting sheet'!$B$7,($V298+'Forecasting sheet'!$B$7)/2-'Forecasting sheet'!$B$7))</f>
        <v>7.5</v>
      </c>
      <c r="Y298" s="2">
        <f t="shared" si="22"/>
        <v>79.500000000000014</v>
      </c>
      <c r="Z298" s="2">
        <f>SUM(X$2:X298)</f>
        <v>4979.5</v>
      </c>
      <c r="AA298" s="2">
        <f>SUM(Y$2:Y298)</f>
        <v>70262.600000000006</v>
      </c>
      <c r="AD298" s="3">
        <f>IF($A298&gt;'Forecasting sheet'!$B$13,IF($A298&lt;'Forecasting sheet'!$B$15,IF($D298+'Forecasting sheet'!$B$9&lt;'Forecasting sheet'!$B$16+'Forecasting sheet'!$B$17,'Forecasting sheet'!$B$16+'Forecasting sheet'!$B$17,'Local weather Data'!$D298+'Forecasting sheet'!$B$9),'Local weather Data'!$D298+'Forecasting sheet'!$B$9),$D298+'Forecasting sheet'!$B$9)</f>
        <v>60</v>
      </c>
      <c r="AE298" s="3">
        <f>IF($A298&gt;'Forecasting sheet'!$B$13,IF($A298&lt;'Forecasting sheet'!$B$15,IF($E298+'Forecasting sheet'!$B$9&lt;'Forecasting sheet'!$B$16,'Forecasting sheet'!$B$16,'Local weather Data'!$E298+'Forecasting sheet'!$B$9),$E298+'Forecasting sheet'!$B$9),$E298+'Forecasting sheet'!$B$9)</f>
        <v>39</v>
      </c>
      <c r="AF298" s="4">
        <f>IF($AD298-'Forecasting sheet'!$B$7&lt;0,0,IF($AE298&gt;'Forecasting sheet'!$B$7,($AD298+$AE298)/2-'Forecasting sheet'!$B$7,($AD298+'Forecasting sheet'!$B$7)/2-'Forecasting sheet'!$B$7))</f>
        <v>10</v>
      </c>
      <c r="AG298" s="2">
        <f t="shared" si="23"/>
        <v>106.00000000000001</v>
      </c>
      <c r="AH298" s="2">
        <f>SUM(AF$2:AF298)</f>
        <v>5863</v>
      </c>
      <c r="AI298" s="2">
        <f>SUM(AG$2:AG298)</f>
        <v>82399.008333333331</v>
      </c>
    </row>
    <row r="299" spans="1:35" x14ac:dyDescent="0.25">
      <c r="A299" s="5">
        <v>41206</v>
      </c>
      <c r="B299">
        <v>298</v>
      </c>
      <c r="C299" s="52">
        <v>10.566666666666665</v>
      </c>
      <c r="D299" s="53">
        <v>55</v>
      </c>
      <c r="E299" s="53">
        <v>34</v>
      </c>
      <c r="F299" s="4">
        <f>IF(D299-'Forecasting sheet'!$B$7&lt;0,0,IF(E299&gt;'Forecasting sheet'!$B$7,(D299+E299)/2-'Forecasting sheet'!$B$7,(D299+'Forecasting sheet'!$B$7)/2-'Forecasting sheet'!$B$7))</f>
        <v>7.5</v>
      </c>
      <c r="G299" s="2">
        <f t="shared" si="26"/>
        <v>79.249999999999986</v>
      </c>
      <c r="H299" s="2">
        <f>SUM(F$2:F299)</f>
        <v>4344</v>
      </c>
      <c r="I299" s="2">
        <f>SUM(G$2:G299)</f>
        <v>61459.741666666661</v>
      </c>
      <c r="K299" s="4">
        <f>IF($D299+'Forecasting sheet'!$B$9-'Forecasting sheet'!$B$7&lt;0,0,IF($E299+'Forecasting sheet'!$B$9&gt;'Forecasting sheet'!$B$7,($D299+'Forecasting sheet'!$B$9+$E299+'Forecasting sheet'!$B$9)/2-'Forecasting sheet'!$B$7,($D299+'Forecasting sheet'!$B$9+'Forecasting sheet'!$B$7)/2-'Forecasting sheet'!$B$7))</f>
        <v>10</v>
      </c>
      <c r="L299" s="2">
        <f t="shared" si="24"/>
        <v>105.66666666666664</v>
      </c>
      <c r="M299" s="2">
        <f>SUM(K$2:K299)</f>
        <v>5368.5</v>
      </c>
      <c r="N299" s="2">
        <f>SUM(L$2:L299)</f>
        <v>75563.833333333343</v>
      </c>
      <c r="P299" s="4">
        <f>IF($D299-'Forecasting sheet'!$B$9-'Forecasting sheet'!$B$7&lt;0,0,IF($E299-'Forecasting sheet'!$B$9&gt;'Forecasting sheet'!$B$7,($D299-'Forecasting sheet'!$B$9+$E299-'Forecasting sheet'!$B$9)/2-'Forecasting sheet'!$B$7,($D299-'Forecasting sheet'!$B$9+'Forecasting sheet'!$B$7)/2-'Forecasting sheet'!$B$7))</f>
        <v>5</v>
      </c>
      <c r="Q299" s="2">
        <f t="shared" si="25"/>
        <v>52.833333333333321</v>
      </c>
      <c r="R299" s="2">
        <f>SUM(P$2:P299)</f>
        <v>3419.5</v>
      </c>
      <c r="S299" s="2">
        <f>SUM(Q$2:Q299)</f>
        <v>48594.033333333333</v>
      </c>
      <c r="V299" s="3">
        <f>IF($A299&gt;'Forecasting sheet'!$B$13,IF($A299&lt;'Forecasting sheet'!$B$15,IF($D299&lt;'Forecasting sheet'!$B$16+'Forecasting sheet'!$B$17,'Forecasting sheet'!$B$16+'Forecasting sheet'!$B$17,'Local weather Data'!$D299),'Local weather Data'!$D299),$D299)</f>
        <v>55</v>
      </c>
      <c r="W299" s="3">
        <f>IF($A299&gt;'Forecasting sheet'!$B$13,IF($A299&lt;'Forecasting sheet'!$B$15,IF($E299&lt;'Forecasting sheet'!$B$16,'Forecasting sheet'!$B$16,'Local weather Data'!$E299),$E299),$E299)</f>
        <v>34</v>
      </c>
      <c r="X299" s="4">
        <f>IF($V299-'Forecasting sheet'!$B$7&lt;0,0,IF($W299&gt;'Forecasting sheet'!$B$7,($V299+$W299)/2-'Forecasting sheet'!$B$7,($V299+'Forecasting sheet'!$B$7)/2-'Forecasting sheet'!$B$7))</f>
        <v>7.5</v>
      </c>
      <c r="Y299" s="2">
        <f t="shared" si="22"/>
        <v>79.249999999999986</v>
      </c>
      <c r="Z299" s="2">
        <f>SUM(X$2:X299)</f>
        <v>4987</v>
      </c>
      <c r="AA299" s="2">
        <f>SUM(Y$2:Y299)</f>
        <v>70341.850000000006</v>
      </c>
      <c r="AD299" s="3">
        <f>IF($A299&gt;'Forecasting sheet'!$B$13,IF($A299&lt;'Forecasting sheet'!$B$15,IF($D299+'Forecasting sheet'!$B$9&lt;'Forecasting sheet'!$B$16+'Forecasting sheet'!$B$17,'Forecasting sheet'!$B$16+'Forecasting sheet'!$B$17,'Local weather Data'!$D299+'Forecasting sheet'!$B$9),'Local weather Data'!$D299+'Forecasting sheet'!$B$9),$D299+'Forecasting sheet'!$B$9)</f>
        <v>60</v>
      </c>
      <c r="AE299" s="3">
        <f>IF($A299&gt;'Forecasting sheet'!$B$13,IF($A299&lt;'Forecasting sheet'!$B$15,IF($E299+'Forecasting sheet'!$B$9&lt;'Forecasting sheet'!$B$16,'Forecasting sheet'!$B$16,'Local weather Data'!$E299+'Forecasting sheet'!$B$9),$E299+'Forecasting sheet'!$B$9),$E299+'Forecasting sheet'!$B$9)</f>
        <v>39</v>
      </c>
      <c r="AF299" s="4">
        <f>IF($AD299-'Forecasting sheet'!$B$7&lt;0,0,IF($AE299&gt;'Forecasting sheet'!$B$7,($AD299+$AE299)/2-'Forecasting sheet'!$B$7,($AD299+'Forecasting sheet'!$B$7)/2-'Forecasting sheet'!$B$7))</f>
        <v>10</v>
      </c>
      <c r="AG299" s="2">
        <f t="shared" si="23"/>
        <v>105.66666666666664</v>
      </c>
      <c r="AH299" s="2">
        <f>SUM(AF$2:AF299)</f>
        <v>5873</v>
      </c>
      <c r="AI299" s="2">
        <f>SUM(AG$2:AG299)</f>
        <v>82504.675000000003</v>
      </c>
    </row>
    <row r="300" spans="1:35" x14ac:dyDescent="0.25">
      <c r="A300" s="5">
        <v>41207</v>
      </c>
      <c r="B300">
        <v>299</v>
      </c>
      <c r="C300" s="52">
        <v>10.516666666666667</v>
      </c>
      <c r="D300" s="53">
        <v>54</v>
      </c>
      <c r="E300" s="53">
        <v>34</v>
      </c>
      <c r="F300" s="4">
        <f>IF(D300-'Forecasting sheet'!$B$7&lt;0,0,IF(E300&gt;'Forecasting sheet'!$B$7,(D300+E300)/2-'Forecasting sheet'!$B$7,(D300+'Forecasting sheet'!$B$7)/2-'Forecasting sheet'!$B$7))</f>
        <v>7</v>
      </c>
      <c r="G300" s="2">
        <f t="shared" si="26"/>
        <v>73.616666666666674</v>
      </c>
      <c r="H300" s="2">
        <f>SUM(F$2:F300)</f>
        <v>4351</v>
      </c>
      <c r="I300" s="2">
        <f>SUM(G$2:G300)</f>
        <v>61533.35833333333</v>
      </c>
      <c r="K300" s="4">
        <f>IF($D300+'Forecasting sheet'!$B$9-'Forecasting sheet'!$B$7&lt;0,0,IF($E300+'Forecasting sheet'!$B$9&gt;'Forecasting sheet'!$B$7,($D300+'Forecasting sheet'!$B$9+$E300+'Forecasting sheet'!$B$9)/2-'Forecasting sheet'!$B$7,($D300+'Forecasting sheet'!$B$9+'Forecasting sheet'!$B$7)/2-'Forecasting sheet'!$B$7))</f>
        <v>9.5</v>
      </c>
      <c r="L300" s="2">
        <f t="shared" si="24"/>
        <v>99.908333333333346</v>
      </c>
      <c r="M300" s="2">
        <f>SUM(K$2:K300)</f>
        <v>5378</v>
      </c>
      <c r="N300" s="2">
        <f>SUM(L$2:L300)</f>
        <v>75663.741666666683</v>
      </c>
      <c r="P300" s="4">
        <f>IF($D300-'Forecasting sheet'!$B$9-'Forecasting sheet'!$B$7&lt;0,0,IF($E300-'Forecasting sheet'!$B$9&gt;'Forecasting sheet'!$B$7,($D300-'Forecasting sheet'!$B$9+$E300-'Forecasting sheet'!$B$9)/2-'Forecasting sheet'!$B$7,($D300-'Forecasting sheet'!$B$9+'Forecasting sheet'!$B$7)/2-'Forecasting sheet'!$B$7))</f>
        <v>4.5</v>
      </c>
      <c r="Q300" s="2">
        <f t="shared" si="25"/>
        <v>47.325000000000003</v>
      </c>
      <c r="R300" s="2">
        <f>SUM(P$2:P300)</f>
        <v>3424</v>
      </c>
      <c r="S300" s="2">
        <f>SUM(Q$2:Q300)</f>
        <v>48641.35833333333</v>
      </c>
      <c r="V300" s="3">
        <f>IF($A300&gt;'Forecasting sheet'!$B$13,IF($A300&lt;'Forecasting sheet'!$B$15,IF($D300&lt;'Forecasting sheet'!$B$16+'Forecasting sheet'!$B$17,'Forecasting sheet'!$B$16+'Forecasting sheet'!$B$17,'Local weather Data'!$D300),'Local weather Data'!$D300),$D300)</f>
        <v>54</v>
      </c>
      <c r="W300" s="3">
        <f>IF($A300&gt;'Forecasting sheet'!$B$13,IF($A300&lt;'Forecasting sheet'!$B$15,IF($E300&lt;'Forecasting sheet'!$B$16,'Forecasting sheet'!$B$16,'Local weather Data'!$E300),$E300),$E300)</f>
        <v>34</v>
      </c>
      <c r="X300" s="4">
        <f>IF($V300-'Forecasting sheet'!$B$7&lt;0,0,IF($W300&gt;'Forecasting sheet'!$B$7,($V300+$W300)/2-'Forecasting sheet'!$B$7,($V300+'Forecasting sheet'!$B$7)/2-'Forecasting sheet'!$B$7))</f>
        <v>7</v>
      </c>
      <c r="Y300" s="2">
        <f t="shared" si="22"/>
        <v>73.616666666666674</v>
      </c>
      <c r="Z300" s="2">
        <f>SUM(X$2:X300)</f>
        <v>4994</v>
      </c>
      <c r="AA300" s="2">
        <f>SUM(Y$2:Y300)</f>
        <v>70415.466666666674</v>
      </c>
      <c r="AD300" s="3">
        <f>IF($A300&gt;'Forecasting sheet'!$B$13,IF($A300&lt;'Forecasting sheet'!$B$15,IF($D300+'Forecasting sheet'!$B$9&lt;'Forecasting sheet'!$B$16+'Forecasting sheet'!$B$17,'Forecasting sheet'!$B$16+'Forecasting sheet'!$B$17,'Local weather Data'!$D300+'Forecasting sheet'!$B$9),'Local weather Data'!$D300+'Forecasting sheet'!$B$9),$D300+'Forecasting sheet'!$B$9)</f>
        <v>59</v>
      </c>
      <c r="AE300" s="3">
        <f>IF($A300&gt;'Forecasting sheet'!$B$13,IF($A300&lt;'Forecasting sheet'!$B$15,IF($E300+'Forecasting sheet'!$B$9&lt;'Forecasting sheet'!$B$16,'Forecasting sheet'!$B$16,'Local weather Data'!$E300+'Forecasting sheet'!$B$9),$E300+'Forecasting sheet'!$B$9),$E300+'Forecasting sheet'!$B$9)</f>
        <v>39</v>
      </c>
      <c r="AF300" s="4">
        <f>IF($AD300-'Forecasting sheet'!$B$7&lt;0,0,IF($AE300&gt;'Forecasting sheet'!$B$7,($AD300+$AE300)/2-'Forecasting sheet'!$B$7,($AD300+'Forecasting sheet'!$B$7)/2-'Forecasting sheet'!$B$7))</f>
        <v>9.5</v>
      </c>
      <c r="AG300" s="2">
        <f t="shared" si="23"/>
        <v>99.908333333333346</v>
      </c>
      <c r="AH300" s="2">
        <f>SUM(AF$2:AF300)</f>
        <v>5882.5</v>
      </c>
      <c r="AI300" s="2">
        <f>SUM(AG$2:AG300)</f>
        <v>82604.583333333343</v>
      </c>
    </row>
    <row r="301" spans="1:35" x14ac:dyDescent="0.25">
      <c r="A301" s="5">
        <v>41208</v>
      </c>
      <c r="B301">
        <v>300</v>
      </c>
      <c r="C301" s="52">
        <v>10.466666666666669</v>
      </c>
      <c r="D301" s="53">
        <v>54</v>
      </c>
      <c r="E301" s="53">
        <v>34</v>
      </c>
      <c r="F301" s="4">
        <f>IF(D301-'Forecasting sheet'!$B$7&lt;0,0,IF(E301&gt;'Forecasting sheet'!$B$7,(D301+E301)/2-'Forecasting sheet'!$B$7,(D301+'Forecasting sheet'!$B$7)/2-'Forecasting sheet'!$B$7))</f>
        <v>7</v>
      </c>
      <c r="G301" s="2">
        <f t="shared" si="26"/>
        <v>73.26666666666668</v>
      </c>
      <c r="H301" s="2">
        <f>SUM(F$2:F301)</f>
        <v>4358</v>
      </c>
      <c r="I301" s="2">
        <f>SUM(G$2:G301)</f>
        <v>61606.625</v>
      </c>
      <c r="K301" s="4">
        <f>IF($D301+'Forecasting sheet'!$B$9-'Forecasting sheet'!$B$7&lt;0,0,IF($E301+'Forecasting sheet'!$B$9&gt;'Forecasting sheet'!$B$7,($D301+'Forecasting sheet'!$B$9+$E301+'Forecasting sheet'!$B$9)/2-'Forecasting sheet'!$B$7,($D301+'Forecasting sheet'!$B$9+'Forecasting sheet'!$B$7)/2-'Forecasting sheet'!$B$7))</f>
        <v>9.5</v>
      </c>
      <c r="L301" s="2">
        <f t="shared" si="24"/>
        <v>99.433333333333351</v>
      </c>
      <c r="M301" s="2">
        <f>SUM(K$2:K301)</f>
        <v>5387.5</v>
      </c>
      <c r="N301" s="2">
        <f>SUM(L$2:L301)</f>
        <v>75763.175000000017</v>
      </c>
      <c r="P301" s="4">
        <f>IF($D301-'Forecasting sheet'!$B$9-'Forecasting sheet'!$B$7&lt;0,0,IF($E301-'Forecasting sheet'!$B$9&gt;'Forecasting sheet'!$B$7,($D301-'Forecasting sheet'!$B$9+$E301-'Forecasting sheet'!$B$9)/2-'Forecasting sheet'!$B$7,($D301-'Forecasting sheet'!$B$9+'Forecasting sheet'!$B$7)/2-'Forecasting sheet'!$B$7))</f>
        <v>4.5</v>
      </c>
      <c r="Q301" s="2">
        <f t="shared" si="25"/>
        <v>47.100000000000009</v>
      </c>
      <c r="R301" s="2">
        <f>SUM(P$2:P301)</f>
        <v>3428.5</v>
      </c>
      <c r="S301" s="2">
        <f>SUM(Q$2:Q301)</f>
        <v>48688.458333333328</v>
      </c>
      <c r="V301" s="3">
        <f>IF($A301&gt;'Forecasting sheet'!$B$13,IF($A301&lt;'Forecasting sheet'!$B$15,IF($D301&lt;'Forecasting sheet'!$B$16+'Forecasting sheet'!$B$17,'Forecasting sheet'!$B$16+'Forecasting sheet'!$B$17,'Local weather Data'!$D301),'Local weather Data'!$D301),$D301)</f>
        <v>54</v>
      </c>
      <c r="W301" s="3">
        <f>IF($A301&gt;'Forecasting sheet'!$B$13,IF($A301&lt;'Forecasting sheet'!$B$15,IF($E301&lt;'Forecasting sheet'!$B$16,'Forecasting sheet'!$B$16,'Local weather Data'!$E301),$E301),$E301)</f>
        <v>34</v>
      </c>
      <c r="X301" s="4">
        <f>IF($V301-'Forecasting sheet'!$B$7&lt;0,0,IF($W301&gt;'Forecasting sheet'!$B$7,($V301+$W301)/2-'Forecasting sheet'!$B$7,($V301+'Forecasting sheet'!$B$7)/2-'Forecasting sheet'!$B$7))</f>
        <v>7</v>
      </c>
      <c r="Y301" s="2">
        <f t="shared" si="22"/>
        <v>73.26666666666668</v>
      </c>
      <c r="Z301" s="2">
        <f>SUM(X$2:X301)</f>
        <v>5001</v>
      </c>
      <c r="AA301" s="2">
        <f>SUM(Y$2:Y301)</f>
        <v>70488.733333333337</v>
      </c>
      <c r="AD301" s="3">
        <f>IF($A301&gt;'Forecasting sheet'!$B$13,IF($A301&lt;'Forecasting sheet'!$B$15,IF($D301+'Forecasting sheet'!$B$9&lt;'Forecasting sheet'!$B$16+'Forecasting sheet'!$B$17,'Forecasting sheet'!$B$16+'Forecasting sheet'!$B$17,'Local weather Data'!$D301+'Forecasting sheet'!$B$9),'Local weather Data'!$D301+'Forecasting sheet'!$B$9),$D301+'Forecasting sheet'!$B$9)</f>
        <v>59</v>
      </c>
      <c r="AE301" s="3">
        <f>IF($A301&gt;'Forecasting sheet'!$B$13,IF($A301&lt;'Forecasting sheet'!$B$15,IF($E301+'Forecasting sheet'!$B$9&lt;'Forecasting sheet'!$B$16,'Forecasting sheet'!$B$16,'Local weather Data'!$E301+'Forecasting sheet'!$B$9),$E301+'Forecasting sheet'!$B$9),$E301+'Forecasting sheet'!$B$9)</f>
        <v>39</v>
      </c>
      <c r="AF301" s="4">
        <f>IF($AD301-'Forecasting sheet'!$B$7&lt;0,0,IF($AE301&gt;'Forecasting sheet'!$B$7,($AD301+$AE301)/2-'Forecasting sheet'!$B$7,($AD301+'Forecasting sheet'!$B$7)/2-'Forecasting sheet'!$B$7))</f>
        <v>9.5</v>
      </c>
      <c r="AG301" s="2">
        <f t="shared" si="23"/>
        <v>99.433333333333351</v>
      </c>
      <c r="AH301" s="2">
        <f>SUM(AF$2:AF301)</f>
        <v>5892</v>
      </c>
      <c r="AI301" s="2">
        <f>SUM(AG$2:AG301)</f>
        <v>82704.016666666677</v>
      </c>
    </row>
    <row r="302" spans="1:35" x14ac:dyDescent="0.25">
      <c r="A302" s="5">
        <v>41209</v>
      </c>
      <c r="B302">
        <v>301</v>
      </c>
      <c r="C302" s="52">
        <v>10.416666666666668</v>
      </c>
      <c r="D302" s="53">
        <v>53</v>
      </c>
      <c r="E302" s="53">
        <v>34</v>
      </c>
      <c r="F302" s="4">
        <f>IF(D302-'Forecasting sheet'!$B$7&lt;0,0,IF(E302&gt;'Forecasting sheet'!$B$7,(D302+E302)/2-'Forecasting sheet'!$B$7,(D302+'Forecasting sheet'!$B$7)/2-'Forecasting sheet'!$B$7))</f>
        <v>6.5</v>
      </c>
      <c r="G302" s="2">
        <f t="shared" si="26"/>
        <v>67.708333333333343</v>
      </c>
      <c r="H302" s="2">
        <f>SUM(F$2:F302)</f>
        <v>4364.5</v>
      </c>
      <c r="I302" s="2">
        <f>SUM(G$2:G302)</f>
        <v>61674.333333333336</v>
      </c>
      <c r="K302" s="4">
        <f>IF($D302+'Forecasting sheet'!$B$9-'Forecasting sheet'!$B$7&lt;0,0,IF($E302+'Forecasting sheet'!$B$9&gt;'Forecasting sheet'!$B$7,($D302+'Forecasting sheet'!$B$9+$E302+'Forecasting sheet'!$B$9)/2-'Forecasting sheet'!$B$7,($D302+'Forecasting sheet'!$B$9+'Forecasting sheet'!$B$7)/2-'Forecasting sheet'!$B$7))</f>
        <v>9</v>
      </c>
      <c r="L302" s="2">
        <f t="shared" si="24"/>
        <v>93.750000000000014</v>
      </c>
      <c r="M302" s="2">
        <f>SUM(K$2:K302)</f>
        <v>5396.5</v>
      </c>
      <c r="N302" s="2">
        <f>SUM(L$2:L302)</f>
        <v>75856.925000000017</v>
      </c>
      <c r="P302" s="4">
        <f>IF($D302-'Forecasting sheet'!$B$9-'Forecasting sheet'!$B$7&lt;0,0,IF($E302-'Forecasting sheet'!$B$9&gt;'Forecasting sheet'!$B$7,($D302-'Forecasting sheet'!$B$9+$E302-'Forecasting sheet'!$B$9)/2-'Forecasting sheet'!$B$7,($D302-'Forecasting sheet'!$B$9+'Forecasting sheet'!$B$7)/2-'Forecasting sheet'!$B$7))</f>
        <v>4</v>
      </c>
      <c r="Q302" s="2">
        <f t="shared" si="25"/>
        <v>41.666666666666671</v>
      </c>
      <c r="R302" s="2">
        <f>SUM(P$2:P302)</f>
        <v>3432.5</v>
      </c>
      <c r="S302" s="2">
        <f>SUM(Q$2:Q302)</f>
        <v>48730.124999999993</v>
      </c>
      <c r="V302" s="3">
        <f>IF($A302&gt;'Forecasting sheet'!$B$13,IF($A302&lt;'Forecasting sheet'!$B$15,IF($D302&lt;'Forecasting sheet'!$B$16+'Forecasting sheet'!$B$17,'Forecasting sheet'!$B$16+'Forecasting sheet'!$B$17,'Local weather Data'!$D302),'Local weather Data'!$D302),$D302)</f>
        <v>53</v>
      </c>
      <c r="W302" s="3">
        <f>IF($A302&gt;'Forecasting sheet'!$B$13,IF($A302&lt;'Forecasting sheet'!$B$15,IF($E302&lt;'Forecasting sheet'!$B$16,'Forecasting sheet'!$B$16,'Local weather Data'!$E302),$E302),$E302)</f>
        <v>34</v>
      </c>
      <c r="X302" s="4">
        <f>IF($V302-'Forecasting sheet'!$B$7&lt;0,0,IF($W302&gt;'Forecasting sheet'!$B$7,($V302+$W302)/2-'Forecasting sheet'!$B$7,($V302+'Forecasting sheet'!$B$7)/2-'Forecasting sheet'!$B$7))</f>
        <v>6.5</v>
      </c>
      <c r="Y302" s="2">
        <f t="shared" si="22"/>
        <v>67.708333333333343</v>
      </c>
      <c r="Z302" s="2">
        <f>SUM(X$2:X302)</f>
        <v>5007.5</v>
      </c>
      <c r="AA302" s="2">
        <f>SUM(Y$2:Y302)</f>
        <v>70556.441666666666</v>
      </c>
      <c r="AD302" s="3">
        <f>IF($A302&gt;'Forecasting sheet'!$B$13,IF($A302&lt;'Forecasting sheet'!$B$15,IF($D302+'Forecasting sheet'!$B$9&lt;'Forecasting sheet'!$B$16+'Forecasting sheet'!$B$17,'Forecasting sheet'!$B$16+'Forecasting sheet'!$B$17,'Local weather Data'!$D302+'Forecasting sheet'!$B$9),'Local weather Data'!$D302+'Forecasting sheet'!$B$9),$D302+'Forecasting sheet'!$B$9)</f>
        <v>58</v>
      </c>
      <c r="AE302" s="3">
        <f>IF($A302&gt;'Forecasting sheet'!$B$13,IF($A302&lt;'Forecasting sheet'!$B$15,IF($E302+'Forecasting sheet'!$B$9&lt;'Forecasting sheet'!$B$16,'Forecasting sheet'!$B$16,'Local weather Data'!$E302+'Forecasting sheet'!$B$9),$E302+'Forecasting sheet'!$B$9),$E302+'Forecasting sheet'!$B$9)</f>
        <v>39</v>
      </c>
      <c r="AF302" s="4">
        <f>IF($AD302-'Forecasting sheet'!$B$7&lt;0,0,IF($AE302&gt;'Forecasting sheet'!$B$7,($AD302+$AE302)/2-'Forecasting sheet'!$B$7,($AD302+'Forecasting sheet'!$B$7)/2-'Forecasting sheet'!$B$7))</f>
        <v>9</v>
      </c>
      <c r="AG302" s="2">
        <f t="shared" si="23"/>
        <v>93.750000000000014</v>
      </c>
      <c r="AH302" s="2">
        <f>SUM(AF$2:AF302)</f>
        <v>5901</v>
      </c>
      <c r="AI302" s="2">
        <f>SUM(AG$2:AG302)</f>
        <v>82797.766666666677</v>
      </c>
    </row>
    <row r="303" spans="1:35" x14ac:dyDescent="0.25">
      <c r="A303" s="5">
        <v>41210</v>
      </c>
      <c r="B303">
        <v>302</v>
      </c>
      <c r="C303" s="52">
        <v>10.383333333333335</v>
      </c>
      <c r="D303" s="53">
        <v>53</v>
      </c>
      <c r="E303" s="53">
        <v>33</v>
      </c>
      <c r="F303" s="4">
        <f>IF(D303-'Forecasting sheet'!$B$7&lt;0,0,IF(E303&gt;'Forecasting sheet'!$B$7,(D303+E303)/2-'Forecasting sheet'!$B$7,(D303+'Forecasting sheet'!$B$7)/2-'Forecasting sheet'!$B$7))</f>
        <v>6.5</v>
      </c>
      <c r="G303" s="2">
        <f t="shared" si="26"/>
        <v>67.491666666666674</v>
      </c>
      <c r="H303" s="2">
        <f>SUM(F$2:F303)</f>
        <v>4371</v>
      </c>
      <c r="I303" s="2">
        <f>SUM(G$2:G303)</f>
        <v>61741.825000000004</v>
      </c>
      <c r="K303" s="4">
        <f>IF($D303+'Forecasting sheet'!$B$9-'Forecasting sheet'!$B$7&lt;0,0,IF($E303+'Forecasting sheet'!$B$9&gt;'Forecasting sheet'!$B$7,($D303+'Forecasting sheet'!$B$9+$E303+'Forecasting sheet'!$B$9)/2-'Forecasting sheet'!$B$7,($D303+'Forecasting sheet'!$B$9+'Forecasting sheet'!$B$7)/2-'Forecasting sheet'!$B$7))</f>
        <v>9</v>
      </c>
      <c r="L303" s="2">
        <f t="shared" si="24"/>
        <v>93.450000000000017</v>
      </c>
      <c r="M303" s="2">
        <f>SUM(K$2:K303)</f>
        <v>5405.5</v>
      </c>
      <c r="N303" s="2">
        <f>SUM(L$2:L303)</f>
        <v>75950.375000000015</v>
      </c>
      <c r="P303" s="4">
        <f>IF($D303-'Forecasting sheet'!$B$9-'Forecasting sheet'!$B$7&lt;0,0,IF($E303-'Forecasting sheet'!$B$9&gt;'Forecasting sheet'!$B$7,($D303-'Forecasting sheet'!$B$9+$E303-'Forecasting sheet'!$B$9)/2-'Forecasting sheet'!$B$7,($D303-'Forecasting sheet'!$B$9+'Forecasting sheet'!$B$7)/2-'Forecasting sheet'!$B$7))</f>
        <v>4</v>
      </c>
      <c r="Q303" s="2">
        <f t="shared" si="25"/>
        <v>41.533333333333339</v>
      </c>
      <c r="R303" s="2">
        <f>SUM(P$2:P303)</f>
        <v>3436.5</v>
      </c>
      <c r="S303" s="2">
        <f>SUM(Q$2:Q303)</f>
        <v>48771.658333333326</v>
      </c>
      <c r="V303" s="3">
        <f>IF($A303&gt;'Forecasting sheet'!$B$13,IF($A303&lt;'Forecasting sheet'!$B$15,IF($D303&lt;'Forecasting sheet'!$B$16+'Forecasting sheet'!$B$17,'Forecasting sheet'!$B$16+'Forecasting sheet'!$B$17,'Local weather Data'!$D303),'Local weather Data'!$D303),$D303)</f>
        <v>53</v>
      </c>
      <c r="W303" s="3">
        <f>IF($A303&gt;'Forecasting sheet'!$B$13,IF($A303&lt;'Forecasting sheet'!$B$15,IF($E303&lt;'Forecasting sheet'!$B$16,'Forecasting sheet'!$B$16,'Local weather Data'!$E303),$E303),$E303)</f>
        <v>33</v>
      </c>
      <c r="X303" s="4">
        <f>IF($V303-'Forecasting sheet'!$B$7&lt;0,0,IF($W303&gt;'Forecasting sheet'!$B$7,($V303+$W303)/2-'Forecasting sheet'!$B$7,($V303+'Forecasting sheet'!$B$7)/2-'Forecasting sheet'!$B$7))</f>
        <v>6.5</v>
      </c>
      <c r="Y303" s="2">
        <f t="shared" si="22"/>
        <v>67.491666666666674</v>
      </c>
      <c r="Z303" s="2">
        <f>SUM(X$2:X303)</f>
        <v>5014</v>
      </c>
      <c r="AA303" s="2">
        <f>SUM(Y$2:Y303)</f>
        <v>70623.933333333334</v>
      </c>
      <c r="AD303" s="3">
        <f>IF($A303&gt;'Forecasting sheet'!$B$13,IF($A303&lt;'Forecasting sheet'!$B$15,IF($D303+'Forecasting sheet'!$B$9&lt;'Forecasting sheet'!$B$16+'Forecasting sheet'!$B$17,'Forecasting sheet'!$B$16+'Forecasting sheet'!$B$17,'Local weather Data'!$D303+'Forecasting sheet'!$B$9),'Local weather Data'!$D303+'Forecasting sheet'!$B$9),$D303+'Forecasting sheet'!$B$9)</f>
        <v>58</v>
      </c>
      <c r="AE303" s="3">
        <f>IF($A303&gt;'Forecasting sheet'!$B$13,IF($A303&lt;'Forecasting sheet'!$B$15,IF($E303+'Forecasting sheet'!$B$9&lt;'Forecasting sheet'!$B$16,'Forecasting sheet'!$B$16,'Local weather Data'!$E303+'Forecasting sheet'!$B$9),$E303+'Forecasting sheet'!$B$9),$E303+'Forecasting sheet'!$B$9)</f>
        <v>38</v>
      </c>
      <c r="AF303" s="4">
        <f>IF($AD303-'Forecasting sheet'!$B$7&lt;0,0,IF($AE303&gt;'Forecasting sheet'!$B$7,($AD303+$AE303)/2-'Forecasting sheet'!$B$7,($AD303+'Forecasting sheet'!$B$7)/2-'Forecasting sheet'!$B$7))</f>
        <v>9</v>
      </c>
      <c r="AG303" s="2">
        <f t="shared" si="23"/>
        <v>93.450000000000017</v>
      </c>
      <c r="AH303" s="2">
        <f>SUM(AF$2:AF303)</f>
        <v>5910</v>
      </c>
      <c r="AI303" s="2">
        <f>SUM(AG$2:AG303)</f>
        <v>82891.216666666674</v>
      </c>
    </row>
    <row r="304" spans="1:35" x14ac:dyDescent="0.25">
      <c r="A304" s="5">
        <v>41211</v>
      </c>
      <c r="B304">
        <v>303</v>
      </c>
      <c r="C304" s="52">
        <v>10.333333333333332</v>
      </c>
      <c r="D304" s="53">
        <v>53</v>
      </c>
      <c r="E304" s="53">
        <v>33</v>
      </c>
      <c r="F304" s="4">
        <f>IF(D304-'Forecasting sheet'!$B$7&lt;0,0,IF(E304&gt;'Forecasting sheet'!$B$7,(D304+E304)/2-'Forecasting sheet'!$B$7,(D304+'Forecasting sheet'!$B$7)/2-'Forecasting sheet'!$B$7))</f>
        <v>6.5</v>
      </c>
      <c r="G304" s="2">
        <f t="shared" si="26"/>
        <v>67.166666666666657</v>
      </c>
      <c r="H304" s="2">
        <f>SUM(F$2:F304)</f>
        <v>4377.5</v>
      </c>
      <c r="I304" s="2">
        <f>SUM(G$2:G304)</f>
        <v>61808.991666666669</v>
      </c>
      <c r="K304" s="4">
        <f>IF($D304+'Forecasting sheet'!$B$9-'Forecasting sheet'!$B$7&lt;0,0,IF($E304+'Forecasting sheet'!$B$9&gt;'Forecasting sheet'!$B$7,($D304+'Forecasting sheet'!$B$9+$E304+'Forecasting sheet'!$B$9)/2-'Forecasting sheet'!$B$7,($D304+'Forecasting sheet'!$B$9+'Forecasting sheet'!$B$7)/2-'Forecasting sheet'!$B$7))</f>
        <v>9</v>
      </c>
      <c r="L304" s="2">
        <f t="shared" si="24"/>
        <v>92.999999999999986</v>
      </c>
      <c r="M304" s="2">
        <f>SUM(K$2:K304)</f>
        <v>5414.5</v>
      </c>
      <c r="N304" s="2">
        <f>SUM(L$2:L304)</f>
        <v>76043.375000000015</v>
      </c>
      <c r="P304" s="4">
        <f>IF($D304-'Forecasting sheet'!$B$9-'Forecasting sheet'!$B$7&lt;0,0,IF($E304-'Forecasting sheet'!$B$9&gt;'Forecasting sheet'!$B$7,($D304-'Forecasting sheet'!$B$9+$E304-'Forecasting sheet'!$B$9)/2-'Forecasting sheet'!$B$7,($D304-'Forecasting sheet'!$B$9+'Forecasting sheet'!$B$7)/2-'Forecasting sheet'!$B$7))</f>
        <v>4</v>
      </c>
      <c r="Q304" s="2">
        <f t="shared" si="25"/>
        <v>41.333333333333329</v>
      </c>
      <c r="R304" s="2">
        <f>SUM(P$2:P304)</f>
        <v>3440.5</v>
      </c>
      <c r="S304" s="2">
        <f>SUM(Q$2:Q304)</f>
        <v>48812.991666666661</v>
      </c>
      <c r="V304" s="3">
        <f>IF($A304&gt;'Forecasting sheet'!$B$13,IF($A304&lt;'Forecasting sheet'!$B$15,IF($D304&lt;'Forecasting sheet'!$B$16+'Forecasting sheet'!$B$17,'Forecasting sheet'!$B$16+'Forecasting sheet'!$B$17,'Local weather Data'!$D304),'Local weather Data'!$D304),$D304)</f>
        <v>53</v>
      </c>
      <c r="W304" s="3">
        <f>IF($A304&gt;'Forecasting sheet'!$B$13,IF($A304&lt;'Forecasting sheet'!$B$15,IF($E304&lt;'Forecasting sheet'!$B$16,'Forecasting sheet'!$B$16,'Local weather Data'!$E304),$E304),$E304)</f>
        <v>33</v>
      </c>
      <c r="X304" s="4">
        <f>IF($V304-'Forecasting sheet'!$B$7&lt;0,0,IF($W304&gt;'Forecasting sheet'!$B$7,($V304+$W304)/2-'Forecasting sheet'!$B$7,($V304+'Forecasting sheet'!$B$7)/2-'Forecasting sheet'!$B$7))</f>
        <v>6.5</v>
      </c>
      <c r="Y304" s="2">
        <f t="shared" si="22"/>
        <v>67.166666666666657</v>
      </c>
      <c r="Z304" s="2">
        <f>SUM(X$2:X304)</f>
        <v>5020.5</v>
      </c>
      <c r="AA304" s="2">
        <f>SUM(Y$2:Y304)</f>
        <v>70691.100000000006</v>
      </c>
      <c r="AD304" s="3">
        <f>IF($A304&gt;'Forecasting sheet'!$B$13,IF($A304&lt;'Forecasting sheet'!$B$15,IF($D304+'Forecasting sheet'!$B$9&lt;'Forecasting sheet'!$B$16+'Forecasting sheet'!$B$17,'Forecasting sheet'!$B$16+'Forecasting sheet'!$B$17,'Local weather Data'!$D304+'Forecasting sheet'!$B$9),'Local weather Data'!$D304+'Forecasting sheet'!$B$9),$D304+'Forecasting sheet'!$B$9)</f>
        <v>58</v>
      </c>
      <c r="AE304" s="3">
        <f>IF($A304&gt;'Forecasting sheet'!$B$13,IF($A304&lt;'Forecasting sheet'!$B$15,IF($E304+'Forecasting sheet'!$B$9&lt;'Forecasting sheet'!$B$16,'Forecasting sheet'!$B$16,'Local weather Data'!$E304+'Forecasting sheet'!$B$9),$E304+'Forecasting sheet'!$B$9),$E304+'Forecasting sheet'!$B$9)</f>
        <v>38</v>
      </c>
      <c r="AF304" s="4">
        <f>IF($AD304-'Forecasting sheet'!$B$7&lt;0,0,IF($AE304&gt;'Forecasting sheet'!$B$7,($AD304+$AE304)/2-'Forecasting sheet'!$B$7,($AD304+'Forecasting sheet'!$B$7)/2-'Forecasting sheet'!$B$7))</f>
        <v>9</v>
      </c>
      <c r="AG304" s="2">
        <f t="shared" si="23"/>
        <v>92.999999999999986</v>
      </c>
      <c r="AH304" s="2">
        <f>SUM(AF$2:AF304)</f>
        <v>5919</v>
      </c>
      <c r="AI304" s="2">
        <f>SUM(AG$2:AG304)</f>
        <v>82984.216666666674</v>
      </c>
    </row>
    <row r="305" spans="1:35" x14ac:dyDescent="0.25">
      <c r="A305" s="5">
        <v>41212</v>
      </c>
      <c r="B305">
        <v>304</v>
      </c>
      <c r="C305" s="52">
        <v>10.283333333333333</v>
      </c>
      <c r="D305" s="53">
        <v>52</v>
      </c>
      <c r="E305" s="53">
        <v>33</v>
      </c>
      <c r="F305" s="4">
        <f>IF(D305-'Forecasting sheet'!$B$7&lt;0,0,IF(E305&gt;'Forecasting sheet'!$B$7,(D305+E305)/2-'Forecasting sheet'!$B$7,(D305+'Forecasting sheet'!$B$7)/2-'Forecasting sheet'!$B$7))</f>
        <v>6</v>
      </c>
      <c r="G305" s="2">
        <f t="shared" si="26"/>
        <v>61.7</v>
      </c>
      <c r="H305" s="2">
        <f>SUM(F$2:F305)</f>
        <v>4383.5</v>
      </c>
      <c r="I305" s="2">
        <f>SUM(G$2:G305)</f>
        <v>61870.691666666666</v>
      </c>
      <c r="K305" s="4">
        <f>IF($D305+'Forecasting sheet'!$B$9-'Forecasting sheet'!$B$7&lt;0,0,IF($E305+'Forecasting sheet'!$B$9&gt;'Forecasting sheet'!$B$7,($D305+'Forecasting sheet'!$B$9+$E305+'Forecasting sheet'!$B$9)/2-'Forecasting sheet'!$B$7,($D305+'Forecasting sheet'!$B$9+'Forecasting sheet'!$B$7)/2-'Forecasting sheet'!$B$7))</f>
        <v>8.5</v>
      </c>
      <c r="L305" s="2">
        <f t="shared" si="24"/>
        <v>87.408333333333331</v>
      </c>
      <c r="M305" s="2">
        <f>SUM(K$2:K305)</f>
        <v>5423</v>
      </c>
      <c r="N305" s="2">
        <f>SUM(L$2:L305)</f>
        <v>76130.783333333355</v>
      </c>
      <c r="P305" s="4">
        <f>IF($D305-'Forecasting sheet'!$B$9-'Forecasting sheet'!$B$7&lt;0,0,IF($E305-'Forecasting sheet'!$B$9&gt;'Forecasting sheet'!$B$7,($D305-'Forecasting sheet'!$B$9+$E305-'Forecasting sheet'!$B$9)/2-'Forecasting sheet'!$B$7,($D305-'Forecasting sheet'!$B$9+'Forecasting sheet'!$B$7)/2-'Forecasting sheet'!$B$7))</f>
        <v>3.5</v>
      </c>
      <c r="Q305" s="2">
        <f t="shared" si="25"/>
        <v>35.991666666666667</v>
      </c>
      <c r="R305" s="2">
        <f>SUM(P$2:P305)</f>
        <v>3444</v>
      </c>
      <c r="S305" s="2">
        <f>SUM(Q$2:Q305)</f>
        <v>48848.98333333333</v>
      </c>
      <c r="V305" s="3">
        <f>IF($A305&gt;'Forecasting sheet'!$B$13,IF($A305&lt;'Forecasting sheet'!$B$15,IF($D305&lt;'Forecasting sheet'!$B$16+'Forecasting sheet'!$B$17,'Forecasting sheet'!$B$16+'Forecasting sheet'!$B$17,'Local weather Data'!$D305),'Local weather Data'!$D305),$D305)</f>
        <v>52</v>
      </c>
      <c r="W305" s="3">
        <f>IF($A305&gt;'Forecasting sheet'!$B$13,IF($A305&lt;'Forecasting sheet'!$B$15,IF($E305&lt;'Forecasting sheet'!$B$16,'Forecasting sheet'!$B$16,'Local weather Data'!$E305),$E305),$E305)</f>
        <v>33</v>
      </c>
      <c r="X305" s="4">
        <f>IF($V305-'Forecasting sheet'!$B$7&lt;0,0,IF($W305&gt;'Forecasting sheet'!$B$7,($V305+$W305)/2-'Forecasting sheet'!$B$7,($V305+'Forecasting sheet'!$B$7)/2-'Forecasting sheet'!$B$7))</f>
        <v>6</v>
      </c>
      <c r="Y305" s="2">
        <f t="shared" si="22"/>
        <v>61.7</v>
      </c>
      <c r="Z305" s="2">
        <f>SUM(X$2:X305)</f>
        <v>5026.5</v>
      </c>
      <c r="AA305" s="2">
        <f>SUM(Y$2:Y305)</f>
        <v>70752.800000000003</v>
      </c>
      <c r="AD305" s="3">
        <f>IF($A305&gt;'Forecasting sheet'!$B$13,IF($A305&lt;'Forecasting sheet'!$B$15,IF($D305+'Forecasting sheet'!$B$9&lt;'Forecasting sheet'!$B$16+'Forecasting sheet'!$B$17,'Forecasting sheet'!$B$16+'Forecasting sheet'!$B$17,'Local weather Data'!$D305+'Forecasting sheet'!$B$9),'Local weather Data'!$D305+'Forecasting sheet'!$B$9),$D305+'Forecasting sheet'!$B$9)</f>
        <v>57</v>
      </c>
      <c r="AE305" s="3">
        <f>IF($A305&gt;'Forecasting sheet'!$B$13,IF($A305&lt;'Forecasting sheet'!$B$15,IF($E305+'Forecasting sheet'!$B$9&lt;'Forecasting sheet'!$B$16,'Forecasting sheet'!$B$16,'Local weather Data'!$E305+'Forecasting sheet'!$B$9),$E305+'Forecasting sheet'!$B$9),$E305+'Forecasting sheet'!$B$9)</f>
        <v>38</v>
      </c>
      <c r="AF305" s="4">
        <f>IF($AD305-'Forecasting sheet'!$B$7&lt;0,0,IF($AE305&gt;'Forecasting sheet'!$B$7,($AD305+$AE305)/2-'Forecasting sheet'!$B$7,($AD305+'Forecasting sheet'!$B$7)/2-'Forecasting sheet'!$B$7))</f>
        <v>8.5</v>
      </c>
      <c r="AG305" s="2">
        <f t="shared" si="23"/>
        <v>87.408333333333331</v>
      </c>
      <c r="AH305" s="2">
        <f>SUM(AF$2:AF305)</f>
        <v>5927.5</v>
      </c>
      <c r="AI305" s="2">
        <f>SUM(AG$2:AG305)</f>
        <v>83071.625000000015</v>
      </c>
    </row>
    <row r="306" spans="1:35" x14ac:dyDescent="0.25">
      <c r="A306" s="5">
        <v>41213</v>
      </c>
      <c r="B306">
        <v>305</v>
      </c>
      <c r="C306" s="52">
        <v>10.233333333333333</v>
      </c>
      <c r="D306" s="53">
        <v>52</v>
      </c>
      <c r="E306" s="53">
        <v>33</v>
      </c>
      <c r="F306" s="4">
        <f>IF(D306-'Forecasting sheet'!$B$7&lt;0,0,IF(E306&gt;'Forecasting sheet'!$B$7,(D306+E306)/2-'Forecasting sheet'!$B$7,(D306+'Forecasting sheet'!$B$7)/2-'Forecasting sheet'!$B$7))</f>
        <v>6</v>
      </c>
      <c r="G306" s="2">
        <f t="shared" si="26"/>
        <v>61.399999999999991</v>
      </c>
      <c r="H306" s="2">
        <f>SUM(F$2:F306)</f>
        <v>4389.5</v>
      </c>
      <c r="I306" s="2">
        <f>SUM(G$2:G306)</f>
        <v>61932.091666666667</v>
      </c>
      <c r="K306" s="4">
        <f>IF($D306+'Forecasting sheet'!$B$9-'Forecasting sheet'!$B$7&lt;0,0,IF($E306+'Forecasting sheet'!$B$9&gt;'Forecasting sheet'!$B$7,($D306+'Forecasting sheet'!$B$9+$E306+'Forecasting sheet'!$B$9)/2-'Forecasting sheet'!$B$7,($D306+'Forecasting sheet'!$B$9+'Forecasting sheet'!$B$7)/2-'Forecasting sheet'!$B$7))</f>
        <v>8.5</v>
      </c>
      <c r="L306" s="2">
        <f t="shared" si="24"/>
        <v>86.98333333333332</v>
      </c>
      <c r="M306" s="2">
        <f>SUM(K$2:K306)</f>
        <v>5431.5</v>
      </c>
      <c r="N306" s="2">
        <f>SUM(L$2:L306)</f>
        <v>76217.766666666692</v>
      </c>
      <c r="P306" s="4">
        <f>IF($D306-'Forecasting sheet'!$B$9-'Forecasting sheet'!$B$7&lt;0,0,IF($E306-'Forecasting sheet'!$B$9&gt;'Forecasting sheet'!$B$7,($D306-'Forecasting sheet'!$B$9+$E306-'Forecasting sheet'!$B$9)/2-'Forecasting sheet'!$B$7,($D306-'Forecasting sheet'!$B$9+'Forecasting sheet'!$B$7)/2-'Forecasting sheet'!$B$7))</f>
        <v>3.5</v>
      </c>
      <c r="Q306" s="2">
        <f t="shared" si="25"/>
        <v>35.816666666666663</v>
      </c>
      <c r="R306" s="2">
        <f>SUM(P$2:P306)</f>
        <v>3447.5</v>
      </c>
      <c r="S306" s="2">
        <f>SUM(Q$2:Q306)</f>
        <v>48884.799999999996</v>
      </c>
      <c r="V306" s="3">
        <f>IF($A306&gt;'Forecasting sheet'!$B$13,IF($A306&lt;'Forecasting sheet'!$B$15,IF($D306&lt;'Forecasting sheet'!$B$16+'Forecasting sheet'!$B$17,'Forecasting sheet'!$B$16+'Forecasting sheet'!$B$17,'Local weather Data'!$D306),'Local weather Data'!$D306),$D306)</f>
        <v>52</v>
      </c>
      <c r="W306" s="3">
        <f>IF($A306&gt;'Forecasting sheet'!$B$13,IF($A306&lt;'Forecasting sheet'!$B$15,IF($E306&lt;'Forecasting sheet'!$B$16,'Forecasting sheet'!$B$16,'Local weather Data'!$E306),$E306),$E306)</f>
        <v>33</v>
      </c>
      <c r="X306" s="4">
        <f>IF($V306-'Forecasting sheet'!$B$7&lt;0,0,IF($W306&gt;'Forecasting sheet'!$B$7,($V306+$W306)/2-'Forecasting sheet'!$B$7,($V306+'Forecasting sheet'!$B$7)/2-'Forecasting sheet'!$B$7))</f>
        <v>6</v>
      </c>
      <c r="Y306" s="2">
        <f t="shared" si="22"/>
        <v>61.399999999999991</v>
      </c>
      <c r="Z306" s="2">
        <f>SUM(X$2:X306)</f>
        <v>5032.5</v>
      </c>
      <c r="AA306" s="2">
        <f>SUM(Y$2:Y306)</f>
        <v>70814.2</v>
      </c>
      <c r="AD306" s="3">
        <f>IF($A306&gt;'Forecasting sheet'!$B$13,IF($A306&lt;'Forecasting sheet'!$B$15,IF($D306+'Forecasting sheet'!$B$9&lt;'Forecasting sheet'!$B$16+'Forecasting sheet'!$B$17,'Forecasting sheet'!$B$16+'Forecasting sheet'!$B$17,'Local weather Data'!$D306+'Forecasting sheet'!$B$9),'Local weather Data'!$D306+'Forecasting sheet'!$B$9),$D306+'Forecasting sheet'!$B$9)</f>
        <v>57</v>
      </c>
      <c r="AE306" s="3">
        <f>IF($A306&gt;'Forecasting sheet'!$B$13,IF($A306&lt;'Forecasting sheet'!$B$15,IF($E306+'Forecasting sheet'!$B$9&lt;'Forecasting sheet'!$B$16,'Forecasting sheet'!$B$16,'Local weather Data'!$E306+'Forecasting sheet'!$B$9),$E306+'Forecasting sheet'!$B$9),$E306+'Forecasting sheet'!$B$9)</f>
        <v>38</v>
      </c>
      <c r="AF306" s="4">
        <f>IF($AD306-'Forecasting sheet'!$B$7&lt;0,0,IF($AE306&gt;'Forecasting sheet'!$B$7,($AD306+$AE306)/2-'Forecasting sheet'!$B$7,($AD306+'Forecasting sheet'!$B$7)/2-'Forecasting sheet'!$B$7))</f>
        <v>8.5</v>
      </c>
      <c r="AG306" s="2">
        <f t="shared" si="23"/>
        <v>86.98333333333332</v>
      </c>
      <c r="AH306" s="2">
        <f>SUM(AF$2:AF306)</f>
        <v>5936</v>
      </c>
      <c r="AI306" s="2">
        <f>SUM(AG$2:AG306)</f>
        <v>83158.608333333352</v>
      </c>
    </row>
    <row r="307" spans="1:35" x14ac:dyDescent="0.25">
      <c r="A307" s="5">
        <v>41214</v>
      </c>
      <c r="B307">
        <v>306</v>
      </c>
      <c r="C307" s="52">
        <v>10.199999999999999</v>
      </c>
      <c r="D307" s="53">
        <v>51</v>
      </c>
      <c r="E307" s="53">
        <v>33</v>
      </c>
      <c r="F307" s="4">
        <f>IF(D307-'Forecasting sheet'!$B$7&lt;0,0,IF(E307&gt;'Forecasting sheet'!$B$7,(D307+E307)/2-'Forecasting sheet'!$B$7,(D307+'Forecasting sheet'!$B$7)/2-'Forecasting sheet'!$B$7))</f>
        <v>5.5</v>
      </c>
      <c r="G307" s="2">
        <f t="shared" si="26"/>
        <v>56.099999999999994</v>
      </c>
      <c r="H307" s="2">
        <f>SUM(F$2:F307)</f>
        <v>4395</v>
      </c>
      <c r="I307" s="2">
        <f>SUM(G$2:G307)</f>
        <v>61988.191666666666</v>
      </c>
      <c r="K307" s="4">
        <f>IF($D307+'Forecasting sheet'!$B$9-'Forecasting sheet'!$B$7&lt;0,0,IF($E307+'Forecasting sheet'!$B$9&gt;'Forecasting sheet'!$B$7,($D307+'Forecasting sheet'!$B$9+$E307+'Forecasting sheet'!$B$9)/2-'Forecasting sheet'!$B$7,($D307+'Forecasting sheet'!$B$9+'Forecasting sheet'!$B$7)/2-'Forecasting sheet'!$B$7))</f>
        <v>8</v>
      </c>
      <c r="L307" s="2">
        <f t="shared" si="24"/>
        <v>81.599999999999994</v>
      </c>
      <c r="M307" s="2">
        <f>SUM(K$2:K307)</f>
        <v>5439.5</v>
      </c>
      <c r="N307" s="2">
        <f>SUM(L$2:L307)</f>
        <v>76299.366666666698</v>
      </c>
      <c r="P307" s="4">
        <f>IF($D307-'Forecasting sheet'!$B$9-'Forecasting sheet'!$B$7&lt;0,0,IF($E307-'Forecasting sheet'!$B$9&gt;'Forecasting sheet'!$B$7,($D307-'Forecasting sheet'!$B$9+$E307-'Forecasting sheet'!$B$9)/2-'Forecasting sheet'!$B$7,($D307-'Forecasting sheet'!$B$9+'Forecasting sheet'!$B$7)/2-'Forecasting sheet'!$B$7))</f>
        <v>3</v>
      </c>
      <c r="Q307" s="2">
        <f t="shared" si="25"/>
        <v>30.599999999999998</v>
      </c>
      <c r="R307" s="2">
        <f>SUM(P$2:P307)</f>
        <v>3450.5</v>
      </c>
      <c r="S307" s="2">
        <f>SUM(Q$2:Q307)</f>
        <v>48915.399999999994</v>
      </c>
      <c r="V307" s="3">
        <f>IF($A307&gt;'Forecasting sheet'!$B$13,IF($A307&lt;'Forecasting sheet'!$B$15,IF($D307&lt;'Forecasting sheet'!$B$16+'Forecasting sheet'!$B$17,'Forecasting sheet'!$B$16+'Forecasting sheet'!$B$17,'Local weather Data'!$D307),'Local weather Data'!$D307),$D307)</f>
        <v>51</v>
      </c>
      <c r="W307" s="3">
        <f>IF($A307&gt;'Forecasting sheet'!$B$13,IF($A307&lt;'Forecasting sheet'!$B$15,IF($E307&lt;'Forecasting sheet'!$B$16,'Forecasting sheet'!$B$16,'Local weather Data'!$E307),$E307),$E307)</f>
        <v>33</v>
      </c>
      <c r="X307" s="4">
        <f>IF($V307-'Forecasting sheet'!$B$7&lt;0,0,IF($W307&gt;'Forecasting sheet'!$B$7,($V307+$W307)/2-'Forecasting sheet'!$B$7,($V307+'Forecasting sheet'!$B$7)/2-'Forecasting sheet'!$B$7))</f>
        <v>5.5</v>
      </c>
      <c r="Y307" s="2">
        <f t="shared" si="22"/>
        <v>56.099999999999994</v>
      </c>
      <c r="Z307" s="2">
        <f>SUM(X$2:X307)</f>
        <v>5038</v>
      </c>
      <c r="AA307" s="2">
        <f>SUM(Y$2:Y307)</f>
        <v>70870.3</v>
      </c>
      <c r="AD307" s="3">
        <f>IF($A307&gt;'Forecasting sheet'!$B$13,IF($A307&lt;'Forecasting sheet'!$B$15,IF($D307+'Forecasting sheet'!$B$9&lt;'Forecasting sheet'!$B$16+'Forecasting sheet'!$B$17,'Forecasting sheet'!$B$16+'Forecasting sheet'!$B$17,'Local weather Data'!$D307+'Forecasting sheet'!$B$9),'Local weather Data'!$D307+'Forecasting sheet'!$B$9),$D307+'Forecasting sheet'!$B$9)</f>
        <v>56</v>
      </c>
      <c r="AE307" s="3">
        <f>IF($A307&gt;'Forecasting sheet'!$B$13,IF($A307&lt;'Forecasting sheet'!$B$15,IF($E307+'Forecasting sheet'!$B$9&lt;'Forecasting sheet'!$B$16,'Forecasting sheet'!$B$16,'Local weather Data'!$E307+'Forecasting sheet'!$B$9),$E307+'Forecasting sheet'!$B$9),$E307+'Forecasting sheet'!$B$9)</f>
        <v>38</v>
      </c>
      <c r="AF307" s="4">
        <f>IF($AD307-'Forecasting sheet'!$B$7&lt;0,0,IF($AE307&gt;'Forecasting sheet'!$B$7,($AD307+$AE307)/2-'Forecasting sheet'!$B$7,($AD307+'Forecasting sheet'!$B$7)/2-'Forecasting sheet'!$B$7))</f>
        <v>8</v>
      </c>
      <c r="AG307" s="2">
        <f t="shared" si="23"/>
        <v>81.599999999999994</v>
      </c>
      <c r="AH307" s="2">
        <f>SUM(AF$2:AF307)</f>
        <v>5944</v>
      </c>
      <c r="AI307" s="2">
        <f>SUM(AG$2:AG307)</f>
        <v>83240.208333333358</v>
      </c>
    </row>
    <row r="308" spans="1:35" x14ac:dyDescent="0.25">
      <c r="A308" s="5">
        <v>41215</v>
      </c>
      <c r="B308">
        <v>307</v>
      </c>
      <c r="C308" s="52">
        <v>10.166666666666666</v>
      </c>
      <c r="D308" s="53">
        <v>51</v>
      </c>
      <c r="E308" s="53">
        <v>32</v>
      </c>
      <c r="F308" s="4">
        <f>IF(D308-'Forecasting sheet'!$B$7&lt;0,0,IF(E308&gt;'Forecasting sheet'!$B$7,(D308+E308)/2-'Forecasting sheet'!$B$7,(D308+'Forecasting sheet'!$B$7)/2-'Forecasting sheet'!$B$7))</f>
        <v>5.5</v>
      </c>
      <c r="G308" s="2">
        <f t="shared" si="26"/>
        <v>55.916666666666664</v>
      </c>
      <c r="H308" s="2">
        <f>SUM(F$2:F308)</f>
        <v>4400.5</v>
      </c>
      <c r="I308" s="2">
        <f>SUM(G$2:G308)</f>
        <v>62044.10833333333</v>
      </c>
      <c r="K308" s="4">
        <f>IF($D308+'Forecasting sheet'!$B$9-'Forecasting sheet'!$B$7&lt;0,0,IF($E308+'Forecasting sheet'!$B$9&gt;'Forecasting sheet'!$B$7,($D308+'Forecasting sheet'!$B$9+$E308+'Forecasting sheet'!$B$9)/2-'Forecasting sheet'!$B$7,($D308+'Forecasting sheet'!$B$9+'Forecasting sheet'!$B$7)/2-'Forecasting sheet'!$B$7))</f>
        <v>8</v>
      </c>
      <c r="L308" s="2">
        <f t="shared" si="24"/>
        <v>81.333333333333329</v>
      </c>
      <c r="M308" s="2">
        <f>SUM(K$2:K308)</f>
        <v>5447.5</v>
      </c>
      <c r="N308" s="2">
        <f>SUM(L$2:L308)</f>
        <v>76380.700000000026</v>
      </c>
      <c r="P308" s="4">
        <f>IF($D308-'Forecasting sheet'!$B$9-'Forecasting sheet'!$B$7&lt;0,0,IF($E308-'Forecasting sheet'!$B$9&gt;'Forecasting sheet'!$B$7,($D308-'Forecasting sheet'!$B$9+$E308-'Forecasting sheet'!$B$9)/2-'Forecasting sheet'!$B$7,($D308-'Forecasting sheet'!$B$9+'Forecasting sheet'!$B$7)/2-'Forecasting sheet'!$B$7))</f>
        <v>3</v>
      </c>
      <c r="Q308" s="2">
        <f t="shared" si="25"/>
        <v>30.5</v>
      </c>
      <c r="R308" s="2">
        <f>SUM(P$2:P308)</f>
        <v>3453.5</v>
      </c>
      <c r="S308" s="2">
        <f>SUM(Q$2:Q308)</f>
        <v>48945.899999999994</v>
      </c>
      <c r="V308" s="3">
        <f>IF($A308&gt;'Forecasting sheet'!$B$13,IF($A308&lt;'Forecasting sheet'!$B$15,IF($D308&lt;'Forecasting sheet'!$B$16+'Forecasting sheet'!$B$17,'Forecasting sheet'!$B$16+'Forecasting sheet'!$B$17,'Local weather Data'!$D308),'Local weather Data'!$D308),$D308)</f>
        <v>51</v>
      </c>
      <c r="W308" s="3">
        <f>IF($A308&gt;'Forecasting sheet'!$B$13,IF($A308&lt;'Forecasting sheet'!$B$15,IF($E308&lt;'Forecasting sheet'!$B$16,'Forecasting sheet'!$B$16,'Local weather Data'!$E308),$E308),$E308)</f>
        <v>32</v>
      </c>
      <c r="X308" s="4">
        <f>IF($V308-'Forecasting sheet'!$B$7&lt;0,0,IF($W308&gt;'Forecasting sheet'!$B$7,($V308+$W308)/2-'Forecasting sheet'!$B$7,($V308+'Forecasting sheet'!$B$7)/2-'Forecasting sheet'!$B$7))</f>
        <v>5.5</v>
      </c>
      <c r="Y308" s="2">
        <f t="shared" si="22"/>
        <v>55.916666666666664</v>
      </c>
      <c r="Z308" s="2">
        <f>SUM(X$2:X308)</f>
        <v>5043.5</v>
      </c>
      <c r="AA308" s="2">
        <f>SUM(Y$2:Y308)</f>
        <v>70926.216666666674</v>
      </c>
      <c r="AD308" s="3">
        <f>IF($A308&gt;'Forecasting sheet'!$B$13,IF($A308&lt;'Forecasting sheet'!$B$15,IF($D308+'Forecasting sheet'!$B$9&lt;'Forecasting sheet'!$B$16+'Forecasting sheet'!$B$17,'Forecasting sheet'!$B$16+'Forecasting sheet'!$B$17,'Local weather Data'!$D308+'Forecasting sheet'!$B$9),'Local weather Data'!$D308+'Forecasting sheet'!$B$9),$D308+'Forecasting sheet'!$B$9)</f>
        <v>56</v>
      </c>
      <c r="AE308" s="3">
        <f>IF($A308&gt;'Forecasting sheet'!$B$13,IF($A308&lt;'Forecasting sheet'!$B$15,IF($E308+'Forecasting sheet'!$B$9&lt;'Forecasting sheet'!$B$16,'Forecasting sheet'!$B$16,'Local weather Data'!$E308+'Forecasting sheet'!$B$9),$E308+'Forecasting sheet'!$B$9),$E308+'Forecasting sheet'!$B$9)</f>
        <v>37</v>
      </c>
      <c r="AF308" s="4">
        <f>IF($AD308-'Forecasting sheet'!$B$7&lt;0,0,IF($AE308&gt;'Forecasting sheet'!$B$7,($AD308+$AE308)/2-'Forecasting sheet'!$B$7,($AD308+'Forecasting sheet'!$B$7)/2-'Forecasting sheet'!$B$7))</f>
        <v>8</v>
      </c>
      <c r="AG308" s="2">
        <f t="shared" si="23"/>
        <v>81.333333333333329</v>
      </c>
      <c r="AH308" s="2">
        <f>SUM(AF$2:AF308)</f>
        <v>5952</v>
      </c>
      <c r="AI308" s="2">
        <f>SUM(AG$2:AG308)</f>
        <v>83321.541666666686</v>
      </c>
    </row>
    <row r="309" spans="1:35" x14ac:dyDescent="0.25">
      <c r="A309" s="5">
        <v>41216</v>
      </c>
      <c r="B309">
        <v>308</v>
      </c>
      <c r="C309" s="52">
        <v>10.1</v>
      </c>
      <c r="D309" s="53">
        <v>51</v>
      </c>
      <c r="E309" s="53">
        <v>32</v>
      </c>
      <c r="F309" s="4">
        <f>IF(D309-'Forecasting sheet'!$B$7&lt;0,0,IF(E309&gt;'Forecasting sheet'!$B$7,(D309+E309)/2-'Forecasting sheet'!$B$7,(D309+'Forecasting sheet'!$B$7)/2-'Forecasting sheet'!$B$7))</f>
        <v>5.5</v>
      </c>
      <c r="G309" s="2">
        <f t="shared" si="26"/>
        <v>55.55</v>
      </c>
      <c r="H309" s="2">
        <f>SUM(F$2:F309)</f>
        <v>4406</v>
      </c>
      <c r="I309" s="2">
        <f>SUM(G$2:G309)</f>
        <v>62099.658333333333</v>
      </c>
      <c r="K309" s="4">
        <f>IF($D309+'Forecasting sheet'!$B$9-'Forecasting sheet'!$B$7&lt;0,0,IF($E309+'Forecasting sheet'!$B$9&gt;'Forecasting sheet'!$B$7,($D309+'Forecasting sheet'!$B$9+$E309+'Forecasting sheet'!$B$9)/2-'Forecasting sheet'!$B$7,($D309+'Forecasting sheet'!$B$9+'Forecasting sheet'!$B$7)/2-'Forecasting sheet'!$B$7))</f>
        <v>8</v>
      </c>
      <c r="L309" s="2">
        <f t="shared" si="24"/>
        <v>80.8</v>
      </c>
      <c r="M309" s="2">
        <f>SUM(K$2:K309)</f>
        <v>5455.5</v>
      </c>
      <c r="N309" s="2">
        <f>SUM(L$2:L309)</f>
        <v>76461.500000000029</v>
      </c>
      <c r="P309" s="4">
        <f>IF($D309-'Forecasting sheet'!$B$9-'Forecasting sheet'!$B$7&lt;0,0,IF($E309-'Forecasting sheet'!$B$9&gt;'Forecasting sheet'!$B$7,($D309-'Forecasting sheet'!$B$9+$E309-'Forecasting sheet'!$B$9)/2-'Forecasting sheet'!$B$7,($D309-'Forecasting sheet'!$B$9+'Forecasting sheet'!$B$7)/2-'Forecasting sheet'!$B$7))</f>
        <v>3</v>
      </c>
      <c r="Q309" s="2">
        <f t="shared" si="25"/>
        <v>30.299999999999997</v>
      </c>
      <c r="R309" s="2">
        <f>SUM(P$2:P309)</f>
        <v>3456.5</v>
      </c>
      <c r="S309" s="2">
        <f>SUM(Q$2:Q309)</f>
        <v>48976.2</v>
      </c>
      <c r="V309" s="3">
        <f>IF($A309&gt;'Forecasting sheet'!$B$13,IF($A309&lt;'Forecasting sheet'!$B$15,IF($D309&lt;'Forecasting sheet'!$B$16+'Forecasting sheet'!$B$17,'Forecasting sheet'!$B$16+'Forecasting sheet'!$B$17,'Local weather Data'!$D309),'Local weather Data'!$D309),$D309)</f>
        <v>51</v>
      </c>
      <c r="W309" s="3">
        <f>IF($A309&gt;'Forecasting sheet'!$B$13,IF($A309&lt;'Forecasting sheet'!$B$15,IF($E309&lt;'Forecasting sheet'!$B$16,'Forecasting sheet'!$B$16,'Local weather Data'!$E309),$E309),$E309)</f>
        <v>32</v>
      </c>
      <c r="X309" s="4">
        <f>IF($V309-'Forecasting sheet'!$B$7&lt;0,0,IF($W309&gt;'Forecasting sheet'!$B$7,($V309+$W309)/2-'Forecasting sheet'!$B$7,($V309+'Forecasting sheet'!$B$7)/2-'Forecasting sheet'!$B$7))</f>
        <v>5.5</v>
      </c>
      <c r="Y309" s="2">
        <f t="shared" si="22"/>
        <v>55.55</v>
      </c>
      <c r="Z309" s="2">
        <f>SUM(X$2:X309)</f>
        <v>5049</v>
      </c>
      <c r="AA309" s="2">
        <f>SUM(Y$2:Y309)</f>
        <v>70981.766666666677</v>
      </c>
      <c r="AD309" s="3">
        <f>IF($A309&gt;'Forecasting sheet'!$B$13,IF($A309&lt;'Forecasting sheet'!$B$15,IF($D309+'Forecasting sheet'!$B$9&lt;'Forecasting sheet'!$B$16+'Forecasting sheet'!$B$17,'Forecasting sheet'!$B$16+'Forecasting sheet'!$B$17,'Local weather Data'!$D309+'Forecasting sheet'!$B$9),'Local weather Data'!$D309+'Forecasting sheet'!$B$9),$D309+'Forecasting sheet'!$B$9)</f>
        <v>56</v>
      </c>
      <c r="AE309" s="3">
        <f>IF($A309&gt;'Forecasting sheet'!$B$13,IF($A309&lt;'Forecasting sheet'!$B$15,IF($E309+'Forecasting sheet'!$B$9&lt;'Forecasting sheet'!$B$16,'Forecasting sheet'!$B$16,'Local weather Data'!$E309+'Forecasting sheet'!$B$9),$E309+'Forecasting sheet'!$B$9),$E309+'Forecasting sheet'!$B$9)</f>
        <v>37</v>
      </c>
      <c r="AF309" s="4">
        <f>IF($AD309-'Forecasting sheet'!$B$7&lt;0,0,IF($AE309&gt;'Forecasting sheet'!$B$7,($AD309+$AE309)/2-'Forecasting sheet'!$B$7,($AD309+'Forecasting sheet'!$B$7)/2-'Forecasting sheet'!$B$7))</f>
        <v>8</v>
      </c>
      <c r="AG309" s="2">
        <f t="shared" si="23"/>
        <v>80.8</v>
      </c>
      <c r="AH309" s="2">
        <f>SUM(AF$2:AF309)</f>
        <v>5960</v>
      </c>
      <c r="AI309" s="2">
        <f>SUM(AG$2:AG309)</f>
        <v>83402.341666666689</v>
      </c>
    </row>
    <row r="310" spans="1:35" x14ac:dyDescent="0.25">
      <c r="A310" s="5">
        <v>41217</v>
      </c>
      <c r="B310">
        <v>309</v>
      </c>
      <c r="C310" s="52">
        <v>10.066666666666666</v>
      </c>
      <c r="D310" s="53">
        <v>50</v>
      </c>
      <c r="E310" s="53">
        <v>32</v>
      </c>
      <c r="F310" s="4">
        <f>IF(D310-'Forecasting sheet'!$B$7&lt;0,0,IF(E310&gt;'Forecasting sheet'!$B$7,(D310+E310)/2-'Forecasting sheet'!$B$7,(D310+'Forecasting sheet'!$B$7)/2-'Forecasting sheet'!$B$7))</f>
        <v>5</v>
      </c>
      <c r="G310" s="2">
        <f t="shared" si="26"/>
        <v>50.333333333333329</v>
      </c>
      <c r="H310" s="2">
        <f>SUM(F$2:F310)</f>
        <v>4411</v>
      </c>
      <c r="I310" s="2">
        <f>SUM(G$2:G310)</f>
        <v>62149.991666666669</v>
      </c>
      <c r="K310" s="4">
        <f>IF($D310+'Forecasting sheet'!$B$9-'Forecasting sheet'!$B$7&lt;0,0,IF($E310+'Forecasting sheet'!$B$9&gt;'Forecasting sheet'!$B$7,($D310+'Forecasting sheet'!$B$9+$E310+'Forecasting sheet'!$B$9)/2-'Forecasting sheet'!$B$7,($D310+'Forecasting sheet'!$B$9+'Forecasting sheet'!$B$7)/2-'Forecasting sheet'!$B$7))</f>
        <v>7.5</v>
      </c>
      <c r="L310" s="2">
        <f t="shared" si="24"/>
        <v>75.5</v>
      </c>
      <c r="M310" s="2">
        <f>SUM(K$2:K310)</f>
        <v>5463</v>
      </c>
      <c r="N310" s="2">
        <f>SUM(L$2:L310)</f>
        <v>76537.000000000029</v>
      </c>
      <c r="P310" s="4">
        <f>IF($D310-'Forecasting sheet'!$B$9-'Forecasting sheet'!$B$7&lt;0,0,IF($E310-'Forecasting sheet'!$B$9&gt;'Forecasting sheet'!$B$7,($D310-'Forecasting sheet'!$B$9+$E310-'Forecasting sheet'!$B$9)/2-'Forecasting sheet'!$B$7,($D310-'Forecasting sheet'!$B$9+'Forecasting sheet'!$B$7)/2-'Forecasting sheet'!$B$7))</f>
        <v>2.5</v>
      </c>
      <c r="Q310" s="2">
        <f t="shared" si="25"/>
        <v>25.166666666666664</v>
      </c>
      <c r="R310" s="2">
        <f>SUM(P$2:P310)</f>
        <v>3459</v>
      </c>
      <c r="S310" s="2">
        <f>SUM(Q$2:Q310)</f>
        <v>49001.366666666661</v>
      </c>
      <c r="V310" s="3">
        <f>IF($A310&gt;'Forecasting sheet'!$B$13,IF($A310&lt;'Forecasting sheet'!$B$15,IF($D310&lt;'Forecasting sheet'!$B$16+'Forecasting sheet'!$B$17,'Forecasting sheet'!$B$16+'Forecasting sheet'!$B$17,'Local weather Data'!$D310),'Local weather Data'!$D310),$D310)</f>
        <v>50</v>
      </c>
      <c r="W310" s="3">
        <f>IF($A310&gt;'Forecasting sheet'!$B$13,IF($A310&lt;'Forecasting sheet'!$B$15,IF($E310&lt;'Forecasting sheet'!$B$16,'Forecasting sheet'!$B$16,'Local weather Data'!$E310),$E310),$E310)</f>
        <v>32</v>
      </c>
      <c r="X310" s="4">
        <f>IF($V310-'Forecasting sheet'!$B$7&lt;0,0,IF($W310&gt;'Forecasting sheet'!$B$7,($V310+$W310)/2-'Forecasting sheet'!$B$7,($V310+'Forecasting sheet'!$B$7)/2-'Forecasting sheet'!$B$7))</f>
        <v>5</v>
      </c>
      <c r="Y310" s="2">
        <f t="shared" si="22"/>
        <v>50.333333333333329</v>
      </c>
      <c r="Z310" s="2">
        <f>SUM(X$2:X310)</f>
        <v>5054</v>
      </c>
      <c r="AA310" s="2">
        <f>SUM(Y$2:Y310)</f>
        <v>71032.100000000006</v>
      </c>
      <c r="AD310" s="3">
        <f>IF($A310&gt;'Forecasting sheet'!$B$13,IF($A310&lt;'Forecasting sheet'!$B$15,IF($D310+'Forecasting sheet'!$B$9&lt;'Forecasting sheet'!$B$16+'Forecasting sheet'!$B$17,'Forecasting sheet'!$B$16+'Forecasting sheet'!$B$17,'Local weather Data'!$D310+'Forecasting sheet'!$B$9),'Local weather Data'!$D310+'Forecasting sheet'!$B$9),$D310+'Forecasting sheet'!$B$9)</f>
        <v>55</v>
      </c>
      <c r="AE310" s="3">
        <f>IF($A310&gt;'Forecasting sheet'!$B$13,IF($A310&lt;'Forecasting sheet'!$B$15,IF($E310+'Forecasting sheet'!$B$9&lt;'Forecasting sheet'!$B$16,'Forecasting sheet'!$B$16,'Local weather Data'!$E310+'Forecasting sheet'!$B$9),$E310+'Forecasting sheet'!$B$9),$E310+'Forecasting sheet'!$B$9)</f>
        <v>37</v>
      </c>
      <c r="AF310" s="4">
        <f>IF($AD310-'Forecasting sheet'!$B$7&lt;0,0,IF($AE310&gt;'Forecasting sheet'!$B$7,($AD310+$AE310)/2-'Forecasting sheet'!$B$7,($AD310+'Forecasting sheet'!$B$7)/2-'Forecasting sheet'!$B$7))</f>
        <v>7.5</v>
      </c>
      <c r="AG310" s="2">
        <f t="shared" si="23"/>
        <v>75.5</v>
      </c>
      <c r="AH310" s="2">
        <f>SUM(AF$2:AF310)</f>
        <v>5967.5</v>
      </c>
      <c r="AI310" s="2">
        <f>SUM(AG$2:AG310)</f>
        <v>83477.841666666689</v>
      </c>
    </row>
    <row r="311" spans="1:35" x14ac:dyDescent="0.25">
      <c r="A311" s="5">
        <v>41218</v>
      </c>
      <c r="B311">
        <v>310</v>
      </c>
      <c r="C311" s="52">
        <v>10.033333333333333</v>
      </c>
      <c r="D311" s="53">
        <v>50</v>
      </c>
      <c r="E311" s="53">
        <v>32</v>
      </c>
      <c r="F311" s="4">
        <f>IF(D311-'Forecasting sheet'!$B$7&lt;0,0,IF(E311&gt;'Forecasting sheet'!$B$7,(D311+E311)/2-'Forecasting sheet'!$B$7,(D311+'Forecasting sheet'!$B$7)/2-'Forecasting sheet'!$B$7))</f>
        <v>5</v>
      </c>
      <c r="G311" s="2">
        <f t="shared" si="26"/>
        <v>50.166666666666664</v>
      </c>
      <c r="H311" s="2">
        <f>SUM(F$2:F311)</f>
        <v>4416</v>
      </c>
      <c r="I311" s="2">
        <f>SUM(G$2:G311)</f>
        <v>62200.158333333333</v>
      </c>
      <c r="K311" s="4">
        <f>IF($D311+'Forecasting sheet'!$B$9-'Forecasting sheet'!$B$7&lt;0,0,IF($E311+'Forecasting sheet'!$B$9&gt;'Forecasting sheet'!$B$7,($D311+'Forecasting sheet'!$B$9+$E311+'Forecasting sheet'!$B$9)/2-'Forecasting sheet'!$B$7,($D311+'Forecasting sheet'!$B$9+'Forecasting sheet'!$B$7)/2-'Forecasting sheet'!$B$7))</f>
        <v>7.5</v>
      </c>
      <c r="L311" s="2">
        <f t="shared" si="24"/>
        <v>75.25</v>
      </c>
      <c r="M311" s="2">
        <f>SUM(K$2:K311)</f>
        <v>5470.5</v>
      </c>
      <c r="N311" s="2">
        <f>SUM(L$2:L311)</f>
        <v>76612.250000000029</v>
      </c>
      <c r="P311" s="4">
        <f>IF($D311-'Forecasting sheet'!$B$9-'Forecasting sheet'!$B$7&lt;0,0,IF($E311-'Forecasting sheet'!$B$9&gt;'Forecasting sheet'!$B$7,($D311-'Forecasting sheet'!$B$9+$E311-'Forecasting sheet'!$B$9)/2-'Forecasting sheet'!$B$7,($D311-'Forecasting sheet'!$B$9+'Forecasting sheet'!$B$7)/2-'Forecasting sheet'!$B$7))</f>
        <v>2.5</v>
      </c>
      <c r="Q311" s="2">
        <f t="shared" si="25"/>
        <v>25.083333333333332</v>
      </c>
      <c r="R311" s="2">
        <f>SUM(P$2:P311)</f>
        <v>3461.5</v>
      </c>
      <c r="S311" s="2">
        <f>SUM(Q$2:Q311)</f>
        <v>49026.45</v>
      </c>
      <c r="V311" s="3">
        <f>IF($A311&gt;'Forecasting sheet'!$B$13,IF($A311&lt;'Forecasting sheet'!$B$15,IF($D311&lt;'Forecasting sheet'!$B$16+'Forecasting sheet'!$B$17,'Forecasting sheet'!$B$16+'Forecasting sheet'!$B$17,'Local weather Data'!$D311),'Local weather Data'!$D311),$D311)</f>
        <v>50</v>
      </c>
      <c r="W311" s="3">
        <f>IF($A311&gt;'Forecasting sheet'!$B$13,IF($A311&lt;'Forecasting sheet'!$B$15,IF($E311&lt;'Forecasting sheet'!$B$16,'Forecasting sheet'!$B$16,'Local weather Data'!$E311),$E311),$E311)</f>
        <v>32</v>
      </c>
      <c r="X311" s="4">
        <f>IF($V311-'Forecasting sheet'!$B$7&lt;0,0,IF($W311&gt;'Forecasting sheet'!$B$7,($V311+$W311)/2-'Forecasting sheet'!$B$7,($V311+'Forecasting sheet'!$B$7)/2-'Forecasting sheet'!$B$7))</f>
        <v>5</v>
      </c>
      <c r="Y311" s="2">
        <f t="shared" si="22"/>
        <v>50.166666666666664</v>
      </c>
      <c r="Z311" s="2">
        <f>SUM(X$2:X311)</f>
        <v>5059</v>
      </c>
      <c r="AA311" s="2">
        <f>SUM(Y$2:Y311)</f>
        <v>71082.266666666677</v>
      </c>
      <c r="AD311" s="3">
        <f>IF($A311&gt;'Forecasting sheet'!$B$13,IF($A311&lt;'Forecasting sheet'!$B$15,IF($D311+'Forecasting sheet'!$B$9&lt;'Forecasting sheet'!$B$16+'Forecasting sheet'!$B$17,'Forecasting sheet'!$B$16+'Forecasting sheet'!$B$17,'Local weather Data'!$D311+'Forecasting sheet'!$B$9),'Local weather Data'!$D311+'Forecasting sheet'!$B$9),$D311+'Forecasting sheet'!$B$9)</f>
        <v>55</v>
      </c>
      <c r="AE311" s="3">
        <f>IF($A311&gt;'Forecasting sheet'!$B$13,IF($A311&lt;'Forecasting sheet'!$B$15,IF($E311+'Forecasting sheet'!$B$9&lt;'Forecasting sheet'!$B$16,'Forecasting sheet'!$B$16,'Local weather Data'!$E311+'Forecasting sheet'!$B$9),$E311+'Forecasting sheet'!$B$9),$E311+'Forecasting sheet'!$B$9)</f>
        <v>37</v>
      </c>
      <c r="AF311" s="4">
        <f>IF($AD311-'Forecasting sheet'!$B$7&lt;0,0,IF($AE311&gt;'Forecasting sheet'!$B$7,($AD311+$AE311)/2-'Forecasting sheet'!$B$7,($AD311+'Forecasting sheet'!$B$7)/2-'Forecasting sheet'!$B$7))</f>
        <v>7.5</v>
      </c>
      <c r="AG311" s="2">
        <f t="shared" si="23"/>
        <v>75.25</v>
      </c>
      <c r="AH311" s="2">
        <f>SUM(AF$2:AF311)</f>
        <v>5975</v>
      </c>
      <c r="AI311" s="2">
        <f>SUM(AG$2:AG311)</f>
        <v>83553.091666666689</v>
      </c>
    </row>
    <row r="312" spans="1:35" x14ac:dyDescent="0.25">
      <c r="A312" s="5">
        <v>41219</v>
      </c>
      <c r="B312">
        <v>311</v>
      </c>
      <c r="C312" s="52">
        <v>9.9833333333333361</v>
      </c>
      <c r="D312" s="53">
        <v>49</v>
      </c>
      <c r="E312" s="53">
        <v>31</v>
      </c>
      <c r="F312" s="4">
        <f>IF(D312-'Forecasting sheet'!$B$7&lt;0,0,IF(E312&gt;'Forecasting sheet'!$B$7,(D312+E312)/2-'Forecasting sheet'!$B$7,(D312+'Forecasting sheet'!$B$7)/2-'Forecasting sheet'!$B$7))</f>
        <v>4.5</v>
      </c>
      <c r="G312" s="2">
        <f t="shared" si="26"/>
        <v>44.925000000000011</v>
      </c>
      <c r="H312" s="2">
        <f>SUM(F$2:F312)</f>
        <v>4420.5</v>
      </c>
      <c r="I312" s="2">
        <f>SUM(G$2:G312)</f>
        <v>62245.083333333336</v>
      </c>
      <c r="K312" s="4">
        <f>IF($D312+'Forecasting sheet'!$B$9-'Forecasting sheet'!$B$7&lt;0,0,IF($E312+'Forecasting sheet'!$B$9&gt;'Forecasting sheet'!$B$7,($D312+'Forecasting sheet'!$B$9+$E312+'Forecasting sheet'!$B$9)/2-'Forecasting sheet'!$B$7,($D312+'Forecasting sheet'!$B$9+'Forecasting sheet'!$B$7)/2-'Forecasting sheet'!$B$7))</f>
        <v>7</v>
      </c>
      <c r="L312" s="2">
        <f t="shared" si="24"/>
        <v>69.883333333333354</v>
      </c>
      <c r="M312" s="2">
        <f>SUM(K$2:K312)</f>
        <v>5477.5</v>
      </c>
      <c r="N312" s="2">
        <f>SUM(L$2:L312)</f>
        <v>76682.13333333336</v>
      </c>
      <c r="P312" s="4">
        <f>IF($D312-'Forecasting sheet'!$B$9-'Forecasting sheet'!$B$7&lt;0,0,IF($E312-'Forecasting sheet'!$B$9&gt;'Forecasting sheet'!$B$7,($D312-'Forecasting sheet'!$B$9+$E312-'Forecasting sheet'!$B$9)/2-'Forecasting sheet'!$B$7,($D312-'Forecasting sheet'!$B$9+'Forecasting sheet'!$B$7)/2-'Forecasting sheet'!$B$7))</f>
        <v>2</v>
      </c>
      <c r="Q312" s="2">
        <f t="shared" si="25"/>
        <v>19.966666666666672</v>
      </c>
      <c r="R312" s="2">
        <f>SUM(P$2:P312)</f>
        <v>3463.5</v>
      </c>
      <c r="S312" s="2">
        <f>SUM(Q$2:Q312)</f>
        <v>49046.416666666664</v>
      </c>
      <c r="V312" s="3">
        <f>IF($A312&gt;'Forecasting sheet'!$B$13,IF($A312&lt;'Forecasting sheet'!$B$15,IF($D312&lt;'Forecasting sheet'!$B$16+'Forecasting sheet'!$B$17,'Forecasting sheet'!$B$16+'Forecasting sheet'!$B$17,'Local weather Data'!$D312),'Local weather Data'!$D312),$D312)</f>
        <v>49</v>
      </c>
      <c r="W312" s="3">
        <f>IF($A312&gt;'Forecasting sheet'!$B$13,IF($A312&lt;'Forecasting sheet'!$B$15,IF($E312&lt;'Forecasting sheet'!$B$16,'Forecasting sheet'!$B$16,'Local weather Data'!$E312),$E312),$E312)</f>
        <v>31</v>
      </c>
      <c r="X312" s="4">
        <f>IF($V312-'Forecasting sheet'!$B$7&lt;0,0,IF($W312&gt;'Forecasting sheet'!$B$7,($V312+$W312)/2-'Forecasting sheet'!$B$7,($V312+'Forecasting sheet'!$B$7)/2-'Forecasting sheet'!$B$7))</f>
        <v>4.5</v>
      </c>
      <c r="Y312" s="2">
        <f t="shared" si="22"/>
        <v>44.925000000000011</v>
      </c>
      <c r="Z312" s="2">
        <f>SUM(X$2:X312)</f>
        <v>5063.5</v>
      </c>
      <c r="AA312" s="2">
        <f>SUM(Y$2:Y312)</f>
        <v>71127.19166666668</v>
      </c>
      <c r="AD312" s="3">
        <f>IF($A312&gt;'Forecasting sheet'!$B$13,IF($A312&lt;'Forecasting sheet'!$B$15,IF($D312+'Forecasting sheet'!$B$9&lt;'Forecasting sheet'!$B$16+'Forecasting sheet'!$B$17,'Forecasting sheet'!$B$16+'Forecasting sheet'!$B$17,'Local weather Data'!$D312+'Forecasting sheet'!$B$9),'Local weather Data'!$D312+'Forecasting sheet'!$B$9),$D312+'Forecasting sheet'!$B$9)</f>
        <v>54</v>
      </c>
      <c r="AE312" s="3">
        <f>IF($A312&gt;'Forecasting sheet'!$B$13,IF($A312&lt;'Forecasting sheet'!$B$15,IF($E312+'Forecasting sheet'!$B$9&lt;'Forecasting sheet'!$B$16,'Forecasting sheet'!$B$16,'Local weather Data'!$E312+'Forecasting sheet'!$B$9),$E312+'Forecasting sheet'!$B$9),$E312+'Forecasting sheet'!$B$9)</f>
        <v>36</v>
      </c>
      <c r="AF312" s="4">
        <f>IF($AD312-'Forecasting sheet'!$B$7&lt;0,0,IF($AE312&gt;'Forecasting sheet'!$B$7,($AD312+$AE312)/2-'Forecasting sheet'!$B$7,($AD312+'Forecasting sheet'!$B$7)/2-'Forecasting sheet'!$B$7))</f>
        <v>7</v>
      </c>
      <c r="AG312" s="2">
        <f t="shared" si="23"/>
        <v>69.883333333333354</v>
      </c>
      <c r="AH312" s="2">
        <f>SUM(AF$2:AF312)</f>
        <v>5982</v>
      </c>
      <c r="AI312" s="2">
        <f>SUM(AG$2:AG312)</f>
        <v>83622.97500000002</v>
      </c>
    </row>
    <row r="313" spans="1:35" x14ac:dyDescent="0.25">
      <c r="A313" s="5">
        <v>41220</v>
      </c>
      <c r="B313">
        <v>312</v>
      </c>
      <c r="C313" s="52">
        <v>9.9500000000000011</v>
      </c>
      <c r="D313" s="53">
        <v>49</v>
      </c>
      <c r="E313" s="53">
        <v>31</v>
      </c>
      <c r="F313" s="4">
        <f>IF(D313-'Forecasting sheet'!$B$7&lt;0,0,IF(E313&gt;'Forecasting sheet'!$B$7,(D313+E313)/2-'Forecasting sheet'!$B$7,(D313+'Forecasting sheet'!$B$7)/2-'Forecasting sheet'!$B$7))</f>
        <v>4.5</v>
      </c>
      <c r="G313" s="2">
        <f t="shared" si="26"/>
        <v>44.775000000000006</v>
      </c>
      <c r="H313" s="2">
        <f>SUM(F$2:F313)</f>
        <v>4425</v>
      </c>
      <c r="I313" s="2">
        <f>SUM(G$2:G313)</f>
        <v>62289.858333333337</v>
      </c>
      <c r="K313" s="4">
        <f>IF($D313+'Forecasting sheet'!$B$9-'Forecasting sheet'!$B$7&lt;0,0,IF($E313+'Forecasting sheet'!$B$9&gt;'Forecasting sheet'!$B$7,($D313+'Forecasting sheet'!$B$9+$E313+'Forecasting sheet'!$B$9)/2-'Forecasting sheet'!$B$7,($D313+'Forecasting sheet'!$B$9+'Forecasting sheet'!$B$7)/2-'Forecasting sheet'!$B$7))</f>
        <v>7</v>
      </c>
      <c r="L313" s="2">
        <f t="shared" si="24"/>
        <v>69.650000000000006</v>
      </c>
      <c r="M313" s="2">
        <f>SUM(K$2:K313)</f>
        <v>5484.5</v>
      </c>
      <c r="N313" s="2">
        <f>SUM(L$2:L313)</f>
        <v>76751.783333333355</v>
      </c>
      <c r="P313" s="4">
        <f>IF($D313-'Forecasting sheet'!$B$9-'Forecasting sheet'!$B$7&lt;0,0,IF($E313-'Forecasting sheet'!$B$9&gt;'Forecasting sheet'!$B$7,($D313-'Forecasting sheet'!$B$9+$E313-'Forecasting sheet'!$B$9)/2-'Forecasting sheet'!$B$7,($D313-'Forecasting sheet'!$B$9+'Forecasting sheet'!$B$7)/2-'Forecasting sheet'!$B$7))</f>
        <v>2</v>
      </c>
      <c r="Q313" s="2">
        <f t="shared" si="25"/>
        <v>19.900000000000002</v>
      </c>
      <c r="R313" s="2">
        <f>SUM(P$2:P313)</f>
        <v>3465.5</v>
      </c>
      <c r="S313" s="2">
        <f>SUM(Q$2:Q313)</f>
        <v>49066.316666666666</v>
      </c>
      <c r="V313" s="3">
        <f>IF($A313&gt;'Forecasting sheet'!$B$13,IF($A313&lt;'Forecasting sheet'!$B$15,IF($D313&lt;'Forecasting sheet'!$B$16+'Forecasting sheet'!$B$17,'Forecasting sheet'!$B$16+'Forecasting sheet'!$B$17,'Local weather Data'!$D313),'Local weather Data'!$D313),$D313)</f>
        <v>49</v>
      </c>
      <c r="W313" s="3">
        <f>IF($A313&gt;'Forecasting sheet'!$B$13,IF($A313&lt;'Forecasting sheet'!$B$15,IF($E313&lt;'Forecasting sheet'!$B$16,'Forecasting sheet'!$B$16,'Local weather Data'!$E313),$E313),$E313)</f>
        <v>31</v>
      </c>
      <c r="X313" s="4">
        <f>IF($V313-'Forecasting sheet'!$B$7&lt;0,0,IF($W313&gt;'Forecasting sheet'!$B$7,($V313+$W313)/2-'Forecasting sheet'!$B$7,($V313+'Forecasting sheet'!$B$7)/2-'Forecasting sheet'!$B$7))</f>
        <v>4.5</v>
      </c>
      <c r="Y313" s="2">
        <f t="shared" si="22"/>
        <v>44.775000000000006</v>
      </c>
      <c r="Z313" s="2">
        <f>SUM(X$2:X313)</f>
        <v>5068</v>
      </c>
      <c r="AA313" s="2">
        <f>SUM(Y$2:Y313)</f>
        <v>71171.966666666674</v>
      </c>
      <c r="AD313" s="3">
        <f>IF($A313&gt;'Forecasting sheet'!$B$13,IF($A313&lt;'Forecasting sheet'!$B$15,IF($D313+'Forecasting sheet'!$B$9&lt;'Forecasting sheet'!$B$16+'Forecasting sheet'!$B$17,'Forecasting sheet'!$B$16+'Forecasting sheet'!$B$17,'Local weather Data'!$D313+'Forecasting sheet'!$B$9),'Local weather Data'!$D313+'Forecasting sheet'!$B$9),$D313+'Forecasting sheet'!$B$9)</f>
        <v>54</v>
      </c>
      <c r="AE313" s="3">
        <f>IF($A313&gt;'Forecasting sheet'!$B$13,IF($A313&lt;'Forecasting sheet'!$B$15,IF($E313+'Forecasting sheet'!$B$9&lt;'Forecasting sheet'!$B$16,'Forecasting sheet'!$B$16,'Local weather Data'!$E313+'Forecasting sheet'!$B$9),$E313+'Forecasting sheet'!$B$9),$E313+'Forecasting sheet'!$B$9)</f>
        <v>36</v>
      </c>
      <c r="AF313" s="4">
        <f>IF($AD313-'Forecasting sheet'!$B$7&lt;0,0,IF($AE313&gt;'Forecasting sheet'!$B$7,($AD313+$AE313)/2-'Forecasting sheet'!$B$7,($AD313+'Forecasting sheet'!$B$7)/2-'Forecasting sheet'!$B$7))</f>
        <v>7</v>
      </c>
      <c r="AG313" s="2">
        <f t="shared" si="23"/>
        <v>69.650000000000006</v>
      </c>
      <c r="AH313" s="2">
        <f>SUM(AF$2:AF313)</f>
        <v>5989</v>
      </c>
      <c r="AI313" s="2">
        <f>SUM(AG$2:AG313)</f>
        <v>83692.625000000015</v>
      </c>
    </row>
    <row r="314" spans="1:35" x14ac:dyDescent="0.25">
      <c r="A314" s="5">
        <v>41221</v>
      </c>
      <c r="B314">
        <v>313</v>
      </c>
      <c r="C314" s="52">
        <v>9.9</v>
      </c>
      <c r="D314" s="53">
        <v>48</v>
      </c>
      <c r="E314" s="53">
        <v>31</v>
      </c>
      <c r="F314" s="4">
        <f>IF(D314-'Forecasting sheet'!$B$7&lt;0,0,IF(E314&gt;'Forecasting sheet'!$B$7,(D314+E314)/2-'Forecasting sheet'!$B$7,(D314+'Forecasting sheet'!$B$7)/2-'Forecasting sheet'!$B$7))</f>
        <v>4</v>
      </c>
      <c r="G314" s="2">
        <f t="shared" si="26"/>
        <v>39.6</v>
      </c>
      <c r="H314" s="2">
        <f>SUM(F$2:F314)</f>
        <v>4429</v>
      </c>
      <c r="I314" s="2">
        <f>SUM(G$2:G314)</f>
        <v>62329.458333333336</v>
      </c>
      <c r="K314" s="4">
        <f>IF($D314+'Forecasting sheet'!$B$9-'Forecasting sheet'!$B$7&lt;0,0,IF($E314+'Forecasting sheet'!$B$9&gt;'Forecasting sheet'!$B$7,($D314+'Forecasting sheet'!$B$9+$E314+'Forecasting sheet'!$B$9)/2-'Forecasting sheet'!$B$7,($D314+'Forecasting sheet'!$B$9+'Forecasting sheet'!$B$7)/2-'Forecasting sheet'!$B$7))</f>
        <v>6.5</v>
      </c>
      <c r="L314" s="2">
        <f t="shared" si="24"/>
        <v>64.350000000000009</v>
      </c>
      <c r="M314" s="2">
        <f>SUM(K$2:K314)</f>
        <v>5491</v>
      </c>
      <c r="N314" s="2">
        <f>SUM(L$2:L314)</f>
        <v>76816.13333333336</v>
      </c>
      <c r="P314" s="4">
        <f>IF($D314-'Forecasting sheet'!$B$9-'Forecasting sheet'!$B$7&lt;0,0,IF($E314-'Forecasting sheet'!$B$9&gt;'Forecasting sheet'!$B$7,($D314-'Forecasting sheet'!$B$9+$E314-'Forecasting sheet'!$B$9)/2-'Forecasting sheet'!$B$7,($D314-'Forecasting sheet'!$B$9+'Forecasting sheet'!$B$7)/2-'Forecasting sheet'!$B$7))</f>
        <v>1.5</v>
      </c>
      <c r="Q314" s="2">
        <f t="shared" si="25"/>
        <v>14.850000000000001</v>
      </c>
      <c r="R314" s="2">
        <f>SUM(P$2:P314)</f>
        <v>3467</v>
      </c>
      <c r="S314" s="2">
        <f>SUM(Q$2:Q314)</f>
        <v>49081.166666666664</v>
      </c>
      <c r="V314" s="3">
        <f>IF($A314&gt;'Forecasting sheet'!$B$13,IF($A314&lt;'Forecasting sheet'!$B$15,IF($D314&lt;'Forecasting sheet'!$B$16+'Forecasting sheet'!$B$17,'Forecasting sheet'!$B$16+'Forecasting sheet'!$B$17,'Local weather Data'!$D314),'Local weather Data'!$D314),$D314)</f>
        <v>48</v>
      </c>
      <c r="W314" s="3">
        <f>IF($A314&gt;'Forecasting sheet'!$B$13,IF($A314&lt;'Forecasting sheet'!$B$15,IF($E314&lt;'Forecasting sheet'!$B$16,'Forecasting sheet'!$B$16,'Local weather Data'!$E314),$E314),$E314)</f>
        <v>31</v>
      </c>
      <c r="X314" s="4">
        <f>IF($V314-'Forecasting sheet'!$B$7&lt;0,0,IF($W314&gt;'Forecasting sheet'!$B$7,($V314+$W314)/2-'Forecasting sheet'!$B$7,($V314+'Forecasting sheet'!$B$7)/2-'Forecasting sheet'!$B$7))</f>
        <v>4</v>
      </c>
      <c r="Y314" s="2">
        <f t="shared" si="22"/>
        <v>39.6</v>
      </c>
      <c r="Z314" s="2">
        <f>SUM(X$2:X314)</f>
        <v>5072</v>
      </c>
      <c r="AA314" s="2">
        <f>SUM(Y$2:Y314)</f>
        <v>71211.56666666668</v>
      </c>
      <c r="AD314" s="3">
        <f>IF($A314&gt;'Forecasting sheet'!$B$13,IF($A314&lt;'Forecasting sheet'!$B$15,IF($D314+'Forecasting sheet'!$B$9&lt;'Forecasting sheet'!$B$16+'Forecasting sheet'!$B$17,'Forecasting sheet'!$B$16+'Forecasting sheet'!$B$17,'Local weather Data'!$D314+'Forecasting sheet'!$B$9),'Local weather Data'!$D314+'Forecasting sheet'!$B$9),$D314+'Forecasting sheet'!$B$9)</f>
        <v>53</v>
      </c>
      <c r="AE314" s="3">
        <f>IF($A314&gt;'Forecasting sheet'!$B$13,IF($A314&lt;'Forecasting sheet'!$B$15,IF($E314+'Forecasting sheet'!$B$9&lt;'Forecasting sheet'!$B$16,'Forecasting sheet'!$B$16,'Local weather Data'!$E314+'Forecasting sheet'!$B$9),$E314+'Forecasting sheet'!$B$9),$E314+'Forecasting sheet'!$B$9)</f>
        <v>36</v>
      </c>
      <c r="AF314" s="4">
        <f>IF($AD314-'Forecasting sheet'!$B$7&lt;0,0,IF($AE314&gt;'Forecasting sheet'!$B$7,($AD314+$AE314)/2-'Forecasting sheet'!$B$7,($AD314+'Forecasting sheet'!$B$7)/2-'Forecasting sheet'!$B$7))</f>
        <v>6.5</v>
      </c>
      <c r="AG314" s="2">
        <f t="shared" si="23"/>
        <v>64.350000000000009</v>
      </c>
      <c r="AH314" s="2">
        <f>SUM(AF$2:AF314)</f>
        <v>5995.5</v>
      </c>
      <c r="AI314" s="2">
        <f>SUM(AG$2:AG314)</f>
        <v>83756.97500000002</v>
      </c>
    </row>
    <row r="315" spans="1:35" x14ac:dyDescent="0.25">
      <c r="A315" s="5">
        <v>41222</v>
      </c>
      <c r="B315">
        <v>314</v>
      </c>
      <c r="C315" s="52">
        <v>9.8499999999999979</v>
      </c>
      <c r="D315" s="53">
        <v>48</v>
      </c>
      <c r="E315" s="53">
        <v>31</v>
      </c>
      <c r="F315" s="4">
        <f>IF(D315-'Forecasting sheet'!$B$7&lt;0,0,IF(E315&gt;'Forecasting sheet'!$B$7,(D315+E315)/2-'Forecasting sheet'!$B$7,(D315+'Forecasting sheet'!$B$7)/2-'Forecasting sheet'!$B$7))</f>
        <v>4</v>
      </c>
      <c r="G315" s="2">
        <f t="shared" si="26"/>
        <v>39.399999999999991</v>
      </c>
      <c r="H315" s="2">
        <f>SUM(F$2:F315)</f>
        <v>4433</v>
      </c>
      <c r="I315" s="2">
        <f>SUM(G$2:G315)</f>
        <v>62368.858333333337</v>
      </c>
      <c r="K315" s="4">
        <f>IF($D315+'Forecasting sheet'!$B$9-'Forecasting sheet'!$B$7&lt;0,0,IF($E315+'Forecasting sheet'!$B$9&gt;'Forecasting sheet'!$B$7,($D315+'Forecasting sheet'!$B$9+$E315+'Forecasting sheet'!$B$9)/2-'Forecasting sheet'!$B$7,($D315+'Forecasting sheet'!$B$9+'Forecasting sheet'!$B$7)/2-'Forecasting sheet'!$B$7))</f>
        <v>6.5</v>
      </c>
      <c r="L315" s="2">
        <f t="shared" si="24"/>
        <v>64.024999999999991</v>
      </c>
      <c r="M315" s="2">
        <f>SUM(K$2:K315)</f>
        <v>5497.5</v>
      </c>
      <c r="N315" s="2">
        <f>SUM(L$2:L315)</f>
        <v>76880.158333333355</v>
      </c>
      <c r="P315" s="4">
        <f>IF($D315-'Forecasting sheet'!$B$9-'Forecasting sheet'!$B$7&lt;0,0,IF($E315-'Forecasting sheet'!$B$9&gt;'Forecasting sheet'!$B$7,($D315-'Forecasting sheet'!$B$9+$E315-'Forecasting sheet'!$B$9)/2-'Forecasting sheet'!$B$7,($D315-'Forecasting sheet'!$B$9+'Forecasting sheet'!$B$7)/2-'Forecasting sheet'!$B$7))</f>
        <v>1.5</v>
      </c>
      <c r="Q315" s="2">
        <f t="shared" si="25"/>
        <v>14.774999999999997</v>
      </c>
      <c r="R315" s="2">
        <f>SUM(P$2:P315)</f>
        <v>3468.5</v>
      </c>
      <c r="S315" s="2">
        <f>SUM(Q$2:Q315)</f>
        <v>49095.941666666666</v>
      </c>
      <c r="V315" s="3">
        <f>IF($A315&gt;'Forecasting sheet'!$B$13,IF($A315&lt;'Forecasting sheet'!$B$15,IF($D315&lt;'Forecasting sheet'!$B$16+'Forecasting sheet'!$B$17,'Forecasting sheet'!$B$16+'Forecasting sheet'!$B$17,'Local weather Data'!$D315),'Local weather Data'!$D315),$D315)</f>
        <v>48</v>
      </c>
      <c r="W315" s="3">
        <f>IF($A315&gt;'Forecasting sheet'!$B$13,IF($A315&lt;'Forecasting sheet'!$B$15,IF($E315&lt;'Forecasting sheet'!$B$16,'Forecasting sheet'!$B$16,'Local weather Data'!$E315),$E315),$E315)</f>
        <v>31</v>
      </c>
      <c r="X315" s="4">
        <f>IF($V315-'Forecasting sheet'!$B$7&lt;0,0,IF($W315&gt;'Forecasting sheet'!$B$7,($V315+$W315)/2-'Forecasting sheet'!$B$7,($V315+'Forecasting sheet'!$B$7)/2-'Forecasting sheet'!$B$7))</f>
        <v>4</v>
      </c>
      <c r="Y315" s="2">
        <f t="shared" si="22"/>
        <v>39.399999999999991</v>
      </c>
      <c r="Z315" s="2">
        <f>SUM(X$2:X315)</f>
        <v>5076</v>
      </c>
      <c r="AA315" s="2">
        <f>SUM(Y$2:Y315)</f>
        <v>71250.966666666674</v>
      </c>
      <c r="AD315" s="3">
        <f>IF($A315&gt;'Forecasting sheet'!$B$13,IF($A315&lt;'Forecasting sheet'!$B$15,IF($D315+'Forecasting sheet'!$B$9&lt;'Forecasting sheet'!$B$16+'Forecasting sheet'!$B$17,'Forecasting sheet'!$B$16+'Forecasting sheet'!$B$17,'Local weather Data'!$D315+'Forecasting sheet'!$B$9),'Local weather Data'!$D315+'Forecasting sheet'!$B$9),$D315+'Forecasting sheet'!$B$9)</f>
        <v>53</v>
      </c>
      <c r="AE315" s="3">
        <f>IF($A315&gt;'Forecasting sheet'!$B$13,IF($A315&lt;'Forecasting sheet'!$B$15,IF($E315+'Forecasting sheet'!$B$9&lt;'Forecasting sheet'!$B$16,'Forecasting sheet'!$B$16,'Local weather Data'!$E315+'Forecasting sheet'!$B$9),$E315+'Forecasting sheet'!$B$9),$E315+'Forecasting sheet'!$B$9)</f>
        <v>36</v>
      </c>
      <c r="AF315" s="4">
        <f>IF($AD315-'Forecasting sheet'!$B$7&lt;0,0,IF($AE315&gt;'Forecasting sheet'!$B$7,($AD315+$AE315)/2-'Forecasting sheet'!$B$7,($AD315+'Forecasting sheet'!$B$7)/2-'Forecasting sheet'!$B$7))</f>
        <v>6.5</v>
      </c>
      <c r="AG315" s="2">
        <f t="shared" si="23"/>
        <v>64.024999999999991</v>
      </c>
      <c r="AH315" s="2">
        <f>SUM(AF$2:AF315)</f>
        <v>6002</v>
      </c>
      <c r="AI315" s="2">
        <f>SUM(AG$2:AG315)</f>
        <v>83821.000000000015</v>
      </c>
    </row>
    <row r="316" spans="1:35" x14ac:dyDescent="0.25">
      <c r="A316" s="5">
        <v>41223</v>
      </c>
      <c r="B316">
        <v>315</v>
      </c>
      <c r="C316" s="52">
        <v>9.8166666666666682</v>
      </c>
      <c r="D316" s="53">
        <v>48</v>
      </c>
      <c r="E316" s="53">
        <v>30</v>
      </c>
      <c r="F316" s="4">
        <f>IF(D316-'Forecasting sheet'!$B$7&lt;0,0,IF(E316&gt;'Forecasting sheet'!$B$7,(D316+E316)/2-'Forecasting sheet'!$B$7,(D316+'Forecasting sheet'!$B$7)/2-'Forecasting sheet'!$B$7))</f>
        <v>4</v>
      </c>
      <c r="G316" s="2">
        <f t="shared" si="26"/>
        <v>39.266666666666673</v>
      </c>
      <c r="H316" s="2">
        <f>SUM(F$2:F316)</f>
        <v>4437</v>
      </c>
      <c r="I316" s="2">
        <f>SUM(G$2:G316)</f>
        <v>62408.125000000007</v>
      </c>
      <c r="K316" s="4">
        <f>IF($D316+'Forecasting sheet'!$B$9-'Forecasting sheet'!$B$7&lt;0,0,IF($E316+'Forecasting sheet'!$B$9&gt;'Forecasting sheet'!$B$7,($D316+'Forecasting sheet'!$B$9+$E316+'Forecasting sheet'!$B$9)/2-'Forecasting sheet'!$B$7,($D316+'Forecasting sheet'!$B$9+'Forecasting sheet'!$B$7)/2-'Forecasting sheet'!$B$7))</f>
        <v>6.5</v>
      </c>
      <c r="L316" s="2">
        <f t="shared" si="24"/>
        <v>63.808333333333344</v>
      </c>
      <c r="M316" s="2">
        <f>SUM(K$2:K316)</f>
        <v>5504</v>
      </c>
      <c r="N316" s="2">
        <f>SUM(L$2:L316)</f>
        <v>76943.966666666689</v>
      </c>
      <c r="P316" s="4">
        <f>IF($D316-'Forecasting sheet'!$B$9-'Forecasting sheet'!$B$7&lt;0,0,IF($E316-'Forecasting sheet'!$B$9&gt;'Forecasting sheet'!$B$7,($D316-'Forecasting sheet'!$B$9+$E316-'Forecasting sheet'!$B$9)/2-'Forecasting sheet'!$B$7,($D316-'Forecasting sheet'!$B$9+'Forecasting sheet'!$B$7)/2-'Forecasting sheet'!$B$7))</f>
        <v>1.5</v>
      </c>
      <c r="Q316" s="2">
        <f t="shared" si="25"/>
        <v>14.725000000000001</v>
      </c>
      <c r="R316" s="2">
        <f>SUM(P$2:P316)</f>
        <v>3470</v>
      </c>
      <c r="S316" s="2">
        <f>SUM(Q$2:Q316)</f>
        <v>49110.666666666664</v>
      </c>
      <c r="V316" s="3">
        <f>IF($A316&gt;'Forecasting sheet'!$B$13,IF($A316&lt;'Forecasting sheet'!$B$15,IF($D316&lt;'Forecasting sheet'!$B$16+'Forecasting sheet'!$B$17,'Forecasting sheet'!$B$16+'Forecasting sheet'!$B$17,'Local weather Data'!$D316),'Local weather Data'!$D316),$D316)</f>
        <v>48</v>
      </c>
      <c r="W316" s="3">
        <f>IF($A316&gt;'Forecasting sheet'!$B$13,IF($A316&lt;'Forecasting sheet'!$B$15,IF($E316&lt;'Forecasting sheet'!$B$16,'Forecasting sheet'!$B$16,'Local weather Data'!$E316),$E316),$E316)</f>
        <v>30</v>
      </c>
      <c r="X316" s="4">
        <f>IF($V316-'Forecasting sheet'!$B$7&lt;0,0,IF($W316&gt;'Forecasting sheet'!$B$7,($V316+$W316)/2-'Forecasting sheet'!$B$7,($V316+'Forecasting sheet'!$B$7)/2-'Forecasting sheet'!$B$7))</f>
        <v>4</v>
      </c>
      <c r="Y316" s="2">
        <f t="shared" si="22"/>
        <v>39.266666666666673</v>
      </c>
      <c r="Z316" s="2">
        <f>SUM(X$2:X316)</f>
        <v>5080</v>
      </c>
      <c r="AA316" s="2">
        <f>SUM(Y$2:Y316)</f>
        <v>71290.233333333337</v>
      </c>
      <c r="AD316" s="3">
        <f>IF($A316&gt;'Forecasting sheet'!$B$13,IF($A316&lt;'Forecasting sheet'!$B$15,IF($D316+'Forecasting sheet'!$B$9&lt;'Forecasting sheet'!$B$16+'Forecasting sheet'!$B$17,'Forecasting sheet'!$B$16+'Forecasting sheet'!$B$17,'Local weather Data'!$D316+'Forecasting sheet'!$B$9),'Local weather Data'!$D316+'Forecasting sheet'!$B$9),$D316+'Forecasting sheet'!$B$9)</f>
        <v>53</v>
      </c>
      <c r="AE316" s="3">
        <f>IF($A316&gt;'Forecasting sheet'!$B$13,IF($A316&lt;'Forecasting sheet'!$B$15,IF($E316+'Forecasting sheet'!$B$9&lt;'Forecasting sheet'!$B$16,'Forecasting sheet'!$B$16,'Local weather Data'!$E316+'Forecasting sheet'!$B$9),$E316+'Forecasting sheet'!$B$9),$E316+'Forecasting sheet'!$B$9)</f>
        <v>35</v>
      </c>
      <c r="AF316" s="4">
        <f>IF($AD316-'Forecasting sheet'!$B$7&lt;0,0,IF($AE316&gt;'Forecasting sheet'!$B$7,($AD316+$AE316)/2-'Forecasting sheet'!$B$7,($AD316+'Forecasting sheet'!$B$7)/2-'Forecasting sheet'!$B$7))</f>
        <v>6.5</v>
      </c>
      <c r="AG316" s="2">
        <f t="shared" si="23"/>
        <v>63.808333333333344</v>
      </c>
      <c r="AH316" s="2">
        <f>SUM(AF$2:AF316)</f>
        <v>6008.5</v>
      </c>
      <c r="AI316" s="2">
        <f>SUM(AG$2:AG316)</f>
        <v>83884.808333333349</v>
      </c>
    </row>
    <row r="317" spans="1:35" x14ac:dyDescent="0.25">
      <c r="A317" s="5">
        <v>41224</v>
      </c>
      <c r="B317">
        <v>316</v>
      </c>
      <c r="C317" s="52">
        <v>9.7833333333333332</v>
      </c>
      <c r="D317" s="53">
        <v>47</v>
      </c>
      <c r="E317" s="53">
        <v>30</v>
      </c>
      <c r="F317" s="4">
        <f>IF(D317-'Forecasting sheet'!$B$7&lt;0,0,IF(E317&gt;'Forecasting sheet'!$B$7,(D317+E317)/2-'Forecasting sheet'!$B$7,(D317+'Forecasting sheet'!$B$7)/2-'Forecasting sheet'!$B$7))</f>
        <v>3.5</v>
      </c>
      <c r="G317" s="2">
        <f t="shared" si="26"/>
        <v>34.241666666666667</v>
      </c>
      <c r="H317" s="2">
        <f>SUM(F$2:F317)</f>
        <v>4440.5</v>
      </c>
      <c r="I317" s="2">
        <f>SUM(G$2:G317)</f>
        <v>62442.366666666676</v>
      </c>
      <c r="K317" s="4">
        <f>IF($D317+'Forecasting sheet'!$B$9-'Forecasting sheet'!$B$7&lt;0,0,IF($E317+'Forecasting sheet'!$B$9&gt;'Forecasting sheet'!$B$7,($D317+'Forecasting sheet'!$B$9+$E317+'Forecasting sheet'!$B$9)/2-'Forecasting sheet'!$B$7,($D317+'Forecasting sheet'!$B$9+'Forecasting sheet'!$B$7)/2-'Forecasting sheet'!$B$7))</f>
        <v>6</v>
      </c>
      <c r="L317" s="2">
        <f t="shared" si="24"/>
        <v>58.7</v>
      </c>
      <c r="M317" s="2">
        <f>SUM(K$2:K317)</f>
        <v>5510</v>
      </c>
      <c r="N317" s="2">
        <f>SUM(L$2:L317)</f>
        <v>77002.666666666686</v>
      </c>
      <c r="P317" s="4">
        <f>IF($D317-'Forecasting sheet'!$B$9-'Forecasting sheet'!$B$7&lt;0,0,IF($E317-'Forecasting sheet'!$B$9&gt;'Forecasting sheet'!$B$7,($D317-'Forecasting sheet'!$B$9+$E317-'Forecasting sheet'!$B$9)/2-'Forecasting sheet'!$B$7,($D317-'Forecasting sheet'!$B$9+'Forecasting sheet'!$B$7)/2-'Forecasting sheet'!$B$7))</f>
        <v>1</v>
      </c>
      <c r="Q317" s="2">
        <f t="shared" si="25"/>
        <v>9.7833333333333332</v>
      </c>
      <c r="R317" s="2">
        <f>SUM(P$2:P317)</f>
        <v>3471</v>
      </c>
      <c r="S317" s="2">
        <f>SUM(Q$2:Q317)</f>
        <v>49120.45</v>
      </c>
      <c r="V317" s="3">
        <f>IF($A317&gt;'Forecasting sheet'!$B$13,IF($A317&lt;'Forecasting sheet'!$B$15,IF($D317&lt;'Forecasting sheet'!$B$16+'Forecasting sheet'!$B$17,'Forecasting sheet'!$B$16+'Forecasting sheet'!$B$17,'Local weather Data'!$D317),'Local weather Data'!$D317),$D317)</f>
        <v>47</v>
      </c>
      <c r="W317" s="3">
        <f>IF($A317&gt;'Forecasting sheet'!$B$13,IF($A317&lt;'Forecasting sheet'!$B$15,IF($E317&lt;'Forecasting sheet'!$B$16,'Forecasting sheet'!$B$16,'Local weather Data'!$E317),$E317),$E317)</f>
        <v>30</v>
      </c>
      <c r="X317" s="4">
        <f>IF($V317-'Forecasting sheet'!$B$7&lt;0,0,IF($W317&gt;'Forecasting sheet'!$B$7,($V317+$W317)/2-'Forecasting sheet'!$B$7,($V317+'Forecasting sheet'!$B$7)/2-'Forecasting sheet'!$B$7))</f>
        <v>3.5</v>
      </c>
      <c r="Y317" s="2">
        <f t="shared" si="22"/>
        <v>34.241666666666667</v>
      </c>
      <c r="Z317" s="2">
        <f>SUM(X$2:X317)</f>
        <v>5083.5</v>
      </c>
      <c r="AA317" s="2">
        <f>SUM(Y$2:Y317)</f>
        <v>71324.475000000006</v>
      </c>
      <c r="AD317" s="3">
        <f>IF($A317&gt;'Forecasting sheet'!$B$13,IF($A317&lt;'Forecasting sheet'!$B$15,IF($D317+'Forecasting sheet'!$B$9&lt;'Forecasting sheet'!$B$16+'Forecasting sheet'!$B$17,'Forecasting sheet'!$B$16+'Forecasting sheet'!$B$17,'Local weather Data'!$D317+'Forecasting sheet'!$B$9),'Local weather Data'!$D317+'Forecasting sheet'!$B$9),$D317+'Forecasting sheet'!$B$9)</f>
        <v>52</v>
      </c>
      <c r="AE317" s="3">
        <f>IF($A317&gt;'Forecasting sheet'!$B$13,IF($A317&lt;'Forecasting sheet'!$B$15,IF($E317+'Forecasting sheet'!$B$9&lt;'Forecasting sheet'!$B$16,'Forecasting sheet'!$B$16,'Local weather Data'!$E317+'Forecasting sheet'!$B$9),$E317+'Forecasting sheet'!$B$9),$E317+'Forecasting sheet'!$B$9)</f>
        <v>35</v>
      </c>
      <c r="AF317" s="4">
        <f>IF($AD317-'Forecasting sheet'!$B$7&lt;0,0,IF($AE317&gt;'Forecasting sheet'!$B$7,($AD317+$AE317)/2-'Forecasting sheet'!$B$7,($AD317+'Forecasting sheet'!$B$7)/2-'Forecasting sheet'!$B$7))</f>
        <v>6</v>
      </c>
      <c r="AG317" s="2">
        <f t="shared" si="23"/>
        <v>58.7</v>
      </c>
      <c r="AH317" s="2">
        <f>SUM(AF$2:AF317)</f>
        <v>6014.5</v>
      </c>
      <c r="AI317" s="2">
        <f>SUM(AG$2:AG317)</f>
        <v>83943.508333333346</v>
      </c>
    </row>
    <row r="318" spans="1:35" x14ac:dyDescent="0.25">
      <c r="A318" s="5">
        <v>41225</v>
      </c>
      <c r="B318">
        <v>317</v>
      </c>
      <c r="C318" s="52">
        <v>9.7333333333333343</v>
      </c>
      <c r="D318" s="53">
        <v>47</v>
      </c>
      <c r="E318" s="53">
        <v>30</v>
      </c>
      <c r="F318" s="4">
        <f>IF(D318-'Forecasting sheet'!$B$7&lt;0,0,IF(E318&gt;'Forecasting sheet'!$B$7,(D318+E318)/2-'Forecasting sheet'!$B$7,(D318+'Forecasting sheet'!$B$7)/2-'Forecasting sheet'!$B$7))</f>
        <v>3.5</v>
      </c>
      <c r="G318" s="2">
        <f t="shared" si="26"/>
        <v>34.06666666666667</v>
      </c>
      <c r="H318" s="2">
        <f>SUM(F$2:F318)</f>
        <v>4444</v>
      </c>
      <c r="I318" s="2">
        <f>SUM(G$2:G318)</f>
        <v>62476.433333333342</v>
      </c>
      <c r="K318" s="4">
        <f>IF($D318+'Forecasting sheet'!$B$9-'Forecasting sheet'!$B$7&lt;0,0,IF($E318+'Forecasting sheet'!$B$9&gt;'Forecasting sheet'!$B$7,($D318+'Forecasting sheet'!$B$9+$E318+'Forecasting sheet'!$B$9)/2-'Forecasting sheet'!$B$7,($D318+'Forecasting sheet'!$B$9+'Forecasting sheet'!$B$7)/2-'Forecasting sheet'!$B$7))</f>
        <v>6</v>
      </c>
      <c r="L318" s="2">
        <f t="shared" si="24"/>
        <v>58.400000000000006</v>
      </c>
      <c r="M318" s="2">
        <f>SUM(K$2:K318)</f>
        <v>5516</v>
      </c>
      <c r="N318" s="2">
        <f>SUM(L$2:L318)</f>
        <v>77061.06666666668</v>
      </c>
      <c r="P318" s="4">
        <f>IF($D318-'Forecasting sheet'!$B$9-'Forecasting sheet'!$B$7&lt;0,0,IF($E318-'Forecasting sheet'!$B$9&gt;'Forecasting sheet'!$B$7,($D318-'Forecasting sheet'!$B$9+$E318-'Forecasting sheet'!$B$9)/2-'Forecasting sheet'!$B$7,($D318-'Forecasting sheet'!$B$9+'Forecasting sheet'!$B$7)/2-'Forecasting sheet'!$B$7))</f>
        <v>1</v>
      </c>
      <c r="Q318" s="2">
        <f t="shared" si="25"/>
        <v>9.7333333333333343</v>
      </c>
      <c r="R318" s="2">
        <f>SUM(P$2:P318)</f>
        <v>3472</v>
      </c>
      <c r="S318" s="2">
        <f>SUM(Q$2:Q318)</f>
        <v>49130.183333333327</v>
      </c>
      <c r="V318" s="3">
        <f>IF($A318&gt;'Forecasting sheet'!$B$13,IF($A318&lt;'Forecasting sheet'!$B$15,IF($D318&lt;'Forecasting sheet'!$B$16+'Forecasting sheet'!$B$17,'Forecasting sheet'!$B$16+'Forecasting sheet'!$B$17,'Local weather Data'!$D318),'Local weather Data'!$D318),$D318)</f>
        <v>47</v>
      </c>
      <c r="W318" s="3">
        <f>IF($A318&gt;'Forecasting sheet'!$B$13,IF($A318&lt;'Forecasting sheet'!$B$15,IF($E318&lt;'Forecasting sheet'!$B$16,'Forecasting sheet'!$B$16,'Local weather Data'!$E318),$E318),$E318)</f>
        <v>30</v>
      </c>
      <c r="X318" s="4">
        <f>IF($V318-'Forecasting sheet'!$B$7&lt;0,0,IF($W318&gt;'Forecasting sheet'!$B$7,($V318+$W318)/2-'Forecasting sheet'!$B$7,($V318+'Forecasting sheet'!$B$7)/2-'Forecasting sheet'!$B$7))</f>
        <v>3.5</v>
      </c>
      <c r="Y318" s="2">
        <f t="shared" si="22"/>
        <v>34.06666666666667</v>
      </c>
      <c r="Z318" s="2">
        <f>SUM(X$2:X318)</f>
        <v>5087</v>
      </c>
      <c r="AA318" s="2">
        <f>SUM(Y$2:Y318)</f>
        <v>71358.541666666672</v>
      </c>
      <c r="AD318" s="3">
        <f>IF($A318&gt;'Forecasting sheet'!$B$13,IF($A318&lt;'Forecasting sheet'!$B$15,IF($D318+'Forecasting sheet'!$B$9&lt;'Forecasting sheet'!$B$16+'Forecasting sheet'!$B$17,'Forecasting sheet'!$B$16+'Forecasting sheet'!$B$17,'Local weather Data'!$D318+'Forecasting sheet'!$B$9),'Local weather Data'!$D318+'Forecasting sheet'!$B$9),$D318+'Forecasting sheet'!$B$9)</f>
        <v>52</v>
      </c>
      <c r="AE318" s="3">
        <f>IF($A318&gt;'Forecasting sheet'!$B$13,IF($A318&lt;'Forecasting sheet'!$B$15,IF($E318+'Forecasting sheet'!$B$9&lt;'Forecasting sheet'!$B$16,'Forecasting sheet'!$B$16,'Local weather Data'!$E318+'Forecasting sheet'!$B$9),$E318+'Forecasting sheet'!$B$9),$E318+'Forecasting sheet'!$B$9)</f>
        <v>35</v>
      </c>
      <c r="AF318" s="4">
        <f>IF($AD318-'Forecasting sheet'!$B$7&lt;0,0,IF($AE318&gt;'Forecasting sheet'!$B$7,($AD318+$AE318)/2-'Forecasting sheet'!$B$7,($AD318+'Forecasting sheet'!$B$7)/2-'Forecasting sheet'!$B$7))</f>
        <v>6</v>
      </c>
      <c r="AG318" s="2">
        <f t="shared" si="23"/>
        <v>58.400000000000006</v>
      </c>
      <c r="AH318" s="2">
        <f>SUM(AF$2:AF318)</f>
        <v>6020.5</v>
      </c>
      <c r="AI318" s="2">
        <f>SUM(AG$2:AG318)</f>
        <v>84001.90833333334</v>
      </c>
    </row>
    <row r="319" spans="1:35" x14ac:dyDescent="0.25">
      <c r="A319" s="5">
        <v>41226</v>
      </c>
      <c r="B319">
        <v>318</v>
      </c>
      <c r="C319" s="52">
        <v>9.6999999999999975</v>
      </c>
      <c r="D319" s="53">
        <v>46</v>
      </c>
      <c r="E319" s="53">
        <v>29</v>
      </c>
      <c r="F319" s="4">
        <f>IF(D319-'Forecasting sheet'!$B$7&lt;0,0,IF(E319&gt;'Forecasting sheet'!$B$7,(D319+E319)/2-'Forecasting sheet'!$B$7,(D319+'Forecasting sheet'!$B$7)/2-'Forecasting sheet'!$B$7))</f>
        <v>3</v>
      </c>
      <c r="G319" s="2">
        <f t="shared" si="26"/>
        <v>29.099999999999994</v>
      </c>
      <c r="H319" s="2">
        <f>SUM(F$2:F319)</f>
        <v>4447</v>
      </c>
      <c r="I319" s="2">
        <f>SUM(G$2:G319)</f>
        <v>62505.53333333334</v>
      </c>
      <c r="K319" s="4">
        <f>IF($D319+'Forecasting sheet'!$B$9-'Forecasting sheet'!$B$7&lt;0,0,IF($E319+'Forecasting sheet'!$B$9&gt;'Forecasting sheet'!$B$7,($D319+'Forecasting sheet'!$B$9+$E319+'Forecasting sheet'!$B$9)/2-'Forecasting sheet'!$B$7,($D319+'Forecasting sheet'!$B$9+'Forecasting sheet'!$B$7)/2-'Forecasting sheet'!$B$7))</f>
        <v>5.5</v>
      </c>
      <c r="L319" s="2">
        <f t="shared" si="24"/>
        <v>53.349999999999987</v>
      </c>
      <c r="M319" s="2">
        <f>SUM(K$2:K319)</f>
        <v>5521.5</v>
      </c>
      <c r="N319" s="2">
        <f>SUM(L$2:L319)</f>
        <v>77114.416666666686</v>
      </c>
      <c r="P319" s="4">
        <f>IF($D319-'Forecasting sheet'!$B$9-'Forecasting sheet'!$B$7&lt;0,0,IF($E319-'Forecasting sheet'!$B$9&gt;'Forecasting sheet'!$B$7,($D319-'Forecasting sheet'!$B$9+$E319-'Forecasting sheet'!$B$9)/2-'Forecasting sheet'!$B$7,($D319-'Forecasting sheet'!$B$9+'Forecasting sheet'!$B$7)/2-'Forecasting sheet'!$B$7))</f>
        <v>0.5</v>
      </c>
      <c r="Q319" s="2">
        <f t="shared" si="25"/>
        <v>4.8499999999999988</v>
      </c>
      <c r="R319" s="2">
        <f>SUM(P$2:P319)</f>
        <v>3472.5</v>
      </c>
      <c r="S319" s="2">
        <f>SUM(Q$2:Q319)</f>
        <v>49135.033333333326</v>
      </c>
      <c r="V319" s="3">
        <f>IF($A319&gt;'Forecasting sheet'!$B$13,IF($A319&lt;'Forecasting sheet'!$B$15,IF($D319&lt;'Forecasting sheet'!$B$16+'Forecasting sheet'!$B$17,'Forecasting sheet'!$B$16+'Forecasting sheet'!$B$17,'Local weather Data'!$D319),'Local weather Data'!$D319),$D319)</f>
        <v>46</v>
      </c>
      <c r="W319" s="3">
        <f>IF($A319&gt;'Forecasting sheet'!$B$13,IF($A319&lt;'Forecasting sheet'!$B$15,IF($E319&lt;'Forecasting sheet'!$B$16,'Forecasting sheet'!$B$16,'Local weather Data'!$E319),$E319),$E319)</f>
        <v>29</v>
      </c>
      <c r="X319" s="4">
        <f>IF($V319-'Forecasting sheet'!$B$7&lt;0,0,IF($W319&gt;'Forecasting sheet'!$B$7,($V319+$W319)/2-'Forecasting sheet'!$B$7,($V319+'Forecasting sheet'!$B$7)/2-'Forecasting sheet'!$B$7))</f>
        <v>3</v>
      </c>
      <c r="Y319" s="2">
        <f t="shared" si="22"/>
        <v>29.099999999999994</v>
      </c>
      <c r="Z319" s="2">
        <f>SUM(X$2:X319)</f>
        <v>5090</v>
      </c>
      <c r="AA319" s="2">
        <f>SUM(Y$2:Y319)</f>
        <v>71387.641666666677</v>
      </c>
      <c r="AD319" s="3">
        <f>IF($A319&gt;'Forecasting sheet'!$B$13,IF($A319&lt;'Forecasting sheet'!$B$15,IF($D319+'Forecasting sheet'!$B$9&lt;'Forecasting sheet'!$B$16+'Forecasting sheet'!$B$17,'Forecasting sheet'!$B$16+'Forecasting sheet'!$B$17,'Local weather Data'!$D319+'Forecasting sheet'!$B$9),'Local weather Data'!$D319+'Forecasting sheet'!$B$9),$D319+'Forecasting sheet'!$B$9)</f>
        <v>51</v>
      </c>
      <c r="AE319" s="3">
        <f>IF($A319&gt;'Forecasting sheet'!$B$13,IF($A319&lt;'Forecasting sheet'!$B$15,IF($E319+'Forecasting sheet'!$B$9&lt;'Forecasting sheet'!$B$16,'Forecasting sheet'!$B$16,'Local weather Data'!$E319+'Forecasting sheet'!$B$9),$E319+'Forecasting sheet'!$B$9),$E319+'Forecasting sheet'!$B$9)</f>
        <v>34</v>
      </c>
      <c r="AF319" s="4">
        <f>IF($AD319-'Forecasting sheet'!$B$7&lt;0,0,IF($AE319&gt;'Forecasting sheet'!$B$7,($AD319+$AE319)/2-'Forecasting sheet'!$B$7,($AD319+'Forecasting sheet'!$B$7)/2-'Forecasting sheet'!$B$7))</f>
        <v>5.5</v>
      </c>
      <c r="AG319" s="2">
        <f t="shared" si="23"/>
        <v>53.349999999999987</v>
      </c>
      <c r="AH319" s="2">
        <f>SUM(AF$2:AF319)</f>
        <v>6026</v>
      </c>
      <c r="AI319" s="2">
        <f>SUM(AG$2:AG319)</f>
        <v>84055.258333333346</v>
      </c>
    </row>
    <row r="320" spans="1:35" x14ac:dyDescent="0.25">
      <c r="A320" s="5">
        <v>41227</v>
      </c>
      <c r="B320">
        <v>319</v>
      </c>
      <c r="C320" s="52">
        <v>9.6666666666666679</v>
      </c>
      <c r="D320" s="53">
        <v>46</v>
      </c>
      <c r="E320" s="53">
        <v>29</v>
      </c>
      <c r="F320" s="4">
        <f>IF(D320-'Forecasting sheet'!$B$7&lt;0,0,IF(E320&gt;'Forecasting sheet'!$B$7,(D320+E320)/2-'Forecasting sheet'!$B$7,(D320+'Forecasting sheet'!$B$7)/2-'Forecasting sheet'!$B$7))</f>
        <v>3</v>
      </c>
      <c r="G320" s="2">
        <f t="shared" si="26"/>
        <v>29.000000000000004</v>
      </c>
      <c r="H320" s="2">
        <f>SUM(F$2:F320)</f>
        <v>4450</v>
      </c>
      <c r="I320" s="2">
        <f>SUM(G$2:G320)</f>
        <v>62534.53333333334</v>
      </c>
      <c r="K320" s="4">
        <f>IF($D320+'Forecasting sheet'!$B$9-'Forecasting sheet'!$B$7&lt;0,0,IF($E320+'Forecasting sheet'!$B$9&gt;'Forecasting sheet'!$B$7,($D320+'Forecasting sheet'!$B$9+$E320+'Forecasting sheet'!$B$9)/2-'Forecasting sheet'!$B$7,($D320+'Forecasting sheet'!$B$9+'Forecasting sheet'!$B$7)/2-'Forecasting sheet'!$B$7))</f>
        <v>5.5</v>
      </c>
      <c r="L320" s="2">
        <f t="shared" si="24"/>
        <v>53.166666666666671</v>
      </c>
      <c r="M320" s="2">
        <f>SUM(K$2:K320)</f>
        <v>5527</v>
      </c>
      <c r="N320" s="2">
        <f>SUM(L$2:L320)</f>
        <v>77167.583333333358</v>
      </c>
      <c r="P320" s="4">
        <f>IF($D320-'Forecasting sheet'!$B$9-'Forecasting sheet'!$B$7&lt;0,0,IF($E320-'Forecasting sheet'!$B$9&gt;'Forecasting sheet'!$B$7,($D320-'Forecasting sheet'!$B$9+$E320-'Forecasting sheet'!$B$9)/2-'Forecasting sheet'!$B$7,($D320-'Forecasting sheet'!$B$9+'Forecasting sheet'!$B$7)/2-'Forecasting sheet'!$B$7))</f>
        <v>0.5</v>
      </c>
      <c r="Q320" s="2">
        <f t="shared" si="25"/>
        <v>4.8333333333333339</v>
      </c>
      <c r="R320" s="2">
        <f>SUM(P$2:P320)</f>
        <v>3473</v>
      </c>
      <c r="S320" s="2">
        <f>SUM(Q$2:Q320)</f>
        <v>49139.866666666661</v>
      </c>
      <c r="V320" s="3">
        <f>IF($A320&gt;'Forecasting sheet'!$B$13,IF($A320&lt;'Forecasting sheet'!$B$15,IF($D320&lt;'Forecasting sheet'!$B$16+'Forecasting sheet'!$B$17,'Forecasting sheet'!$B$16+'Forecasting sheet'!$B$17,'Local weather Data'!$D320),'Local weather Data'!$D320),$D320)</f>
        <v>46</v>
      </c>
      <c r="W320" s="3">
        <f>IF($A320&gt;'Forecasting sheet'!$B$13,IF($A320&lt;'Forecasting sheet'!$B$15,IF($E320&lt;'Forecasting sheet'!$B$16,'Forecasting sheet'!$B$16,'Local weather Data'!$E320),$E320),$E320)</f>
        <v>29</v>
      </c>
      <c r="X320" s="4">
        <f>IF($V320-'Forecasting sheet'!$B$7&lt;0,0,IF($W320&gt;'Forecasting sheet'!$B$7,($V320+$W320)/2-'Forecasting sheet'!$B$7,($V320+'Forecasting sheet'!$B$7)/2-'Forecasting sheet'!$B$7))</f>
        <v>3</v>
      </c>
      <c r="Y320" s="2">
        <f t="shared" si="22"/>
        <v>29.000000000000004</v>
      </c>
      <c r="Z320" s="2">
        <f>SUM(X$2:X320)</f>
        <v>5093</v>
      </c>
      <c r="AA320" s="2">
        <f>SUM(Y$2:Y320)</f>
        <v>71416.641666666677</v>
      </c>
      <c r="AD320" s="3">
        <f>IF($A320&gt;'Forecasting sheet'!$B$13,IF($A320&lt;'Forecasting sheet'!$B$15,IF($D320+'Forecasting sheet'!$B$9&lt;'Forecasting sheet'!$B$16+'Forecasting sheet'!$B$17,'Forecasting sheet'!$B$16+'Forecasting sheet'!$B$17,'Local weather Data'!$D320+'Forecasting sheet'!$B$9),'Local weather Data'!$D320+'Forecasting sheet'!$B$9),$D320+'Forecasting sheet'!$B$9)</f>
        <v>51</v>
      </c>
      <c r="AE320" s="3">
        <f>IF($A320&gt;'Forecasting sheet'!$B$13,IF($A320&lt;'Forecasting sheet'!$B$15,IF($E320+'Forecasting sheet'!$B$9&lt;'Forecasting sheet'!$B$16,'Forecasting sheet'!$B$16,'Local weather Data'!$E320+'Forecasting sheet'!$B$9),$E320+'Forecasting sheet'!$B$9),$E320+'Forecasting sheet'!$B$9)</f>
        <v>34</v>
      </c>
      <c r="AF320" s="4">
        <f>IF($AD320-'Forecasting sheet'!$B$7&lt;0,0,IF($AE320&gt;'Forecasting sheet'!$B$7,($AD320+$AE320)/2-'Forecasting sheet'!$B$7,($AD320+'Forecasting sheet'!$B$7)/2-'Forecasting sheet'!$B$7))</f>
        <v>5.5</v>
      </c>
      <c r="AG320" s="2">
        <f t="shared" si="23"/>
        <v>53.166666666666671</v>
      </c>
      <c r="AH320" s="2">
        <f>SUM(AF$2:AF320)</f>
        <v>6031.5</v>
      </c>
      <c r="AI320" s="2">
        <f>SUM(AG$2:AG320)</f>
        <v>84108.425000000017</v>
      </c>
    </row>
    <row r="321" spans="1:35" x14ac:dyDescent="0.25">
      <c r="A321" s="5">
        <v>41228</v>
      </c>
      <c r="B321">
        <v>320</v>
      </c>
      <c r="C321" s="52">
        <v>9.6166666666666671</v>
      </c>
      <c r="D321" s="53">
        <v>45</v>
      </c>
      <c r="E321" s="53">
        <v>29</v>
      </c>
      <c r="F321" s="4">
        <f>IF(D321-'Forecasting sheet'!$B$7&lt;0,0,IF(E321&gt;'Forecasting sheet'!$B$7,(D321+E321)/2-'Forecasting sheet'!$B$7,(D321+'Forecasting sheet'!$B$7)/2-'Forecasting sheet'!$B$7))</f>
        <v>2.5</v>
      </c>
      <c r="G321" s="2">
        <f t="shared" si="26"/>
        <v>24.041666666666668</v>
      </c>
      <c r="H321" s="2">
        <f>SUM(F$2:F321)</f>
        <v>4452.5</v>
      </c>
      <c r="I321" s="2">
        <f>SUM(G$2:G321)</f>
        <v>62558.575000000004</v>
      </c>
      <c r="K321" s="4">
        <f>IF($D321+'Forecasting sheet'!$B$9-'Forecasting sheet'!$B$7&lt;0,0,IF($E321+'Forecasting sheet'!$B$9&gt;'Forecasting sheet'!$B$7,($D321+'Forecasting sheet'!$B$9+$E321+'Forecasting sheet'!$B$9)/2-'Forecasting sheet'!$B$7,($D321+'Forecasting sheet'!$B$9+'Forecasting sheet'!$B$7)/2-'Forecasting sheet'!$B$7))</f>
        <v>5</v>
      </c>
      <c r="L321" s="2">
        <f t="shared" si="24"/>
        <v>48.083333333333336</v>
      </c>
      <c r="M321" s="2">
        <f>SUM(K$2:K321)</f>
        <v>5532</v>
      </c>
      <c r="N321" s="2">
        <f>SUM(L$2:L321)</f>
        <v>77215.666666666686</v>
      </c>
      <c r="P321" s="4">
        <f>IF($D321-'Forecasting sheet'!$B$9-'Forecasting sheet'!$B$7&lt;0,0,IF($E321-'Forecasting sheet'!$B$9&gt;'Forecasting sheet'!$B$7,($D321-'Forecasting sheet'!$B$9+$E321-'Forecasting sheet'!$B$9)/2-'Forecasting sheet'!$B$7,($D321-'Forecasting sheet'!$B$9+'Forecasting sheet'!$B$7)/2-'Forecasting sheet'!$B$7))</f>
        <v>0</v>
      </c>
      <c r="Q321" s="2">
        <f t="shared" si="25"/>
        <v>0</v>
      </c>
      <c r="R321" s="2">
        <f>SUM(P$2:P321)</f>
        <v>3473</v>
      </c>
      <c r="S321" s="2">
        <f>SUM(Q$2:Q321)</f>
        <v>49139.866666666661</v>
      </c>
      <c r="V321" s="3">
        <f>IF($A321&gt;'Forecasting sheet'!$B$13,IF($A321&lt;'Forecasting sheet'!$B$15,IF($D321&lt;'Forecasting sheet'!$B$16+'Forecasting sheet'!$B$17,'Forecasting sheet'!$B$16+'Forecasting sheet'!$B$17,'Local weather Data'!$D321),'Local weather Data'!$D321),$D321)</f>
        <v>45</v>
      </c>
      <c r="W321" s="3">
        <f>IF($A321&gt;'Forecasting sheet'!$B$13,IF($A321&lt;'Forecasting sheet'!$B$15,IF($E321&lt;'Forecasting sheet'!$B$16,'Forecasting sheet'!$B$16,'Local weather Data'!$E321),$E321),$E321)</f>
        <v>29</v>
      </c>
      <c r="X321" s="4">
        <f>IF($V321-'Forecasting sheet'!$B$7&lt;0,0,IF($W321&gt;'Forecasting sheet'!$B$7,($V321+$W321)/2-'Forecasting sheet'!$B$7,($V321+'Forecasting sheet'!$B$7)/2-'Forecasting sheet'!$B$7))</f>
        <v>2.5</v>
      </c>
      <c r="Y321" s="2">
        <f t="shared" si="22"/>
        <v>24.041666666666668</v>
      </c>
      <c r="Z321" s="2">
        <f>SUM(X$2:X321)</f>
        <v>5095.5</v>
      </c>
      <c r="AA321" s="2">
        <f>SUM(Y$2:Y321)</f>
        <v>71440.683333333349</v>
      </c>
      <c r="AD321" s="3">
        <f>IF($A321&gt;'Forecasting sheet'!$B$13,IF($A321&lt;'Forecasting sheet'!$B$15,IF($D321+'Forecasting sheet'!$B$9&lt;'Forecasting sheet'!$B$16+'Forecasting sheet'!$B$17,'Forecasting sheet'!$B$16+'Forecasting sheet'!$B$17,'Local weather Data'!$D321+'Forecasting sheet'!$B$9),'Local weather Data'!$D321+'Forecasting sheet'!$B$9),$D321+'Forecasting sheet'!$B$9)</f>
        <v>50</v>
      </c>
      <c r="AE321" s="3">
        <f>IF($A321&gt;'Forecasting sheet'!$B$13,IF($A321&lt;'Forecasting sheet'!$B$15,IF($E321+'Forecasting sheet'!$B$9&lt;'Forecasting sheet'!$B$16,'Forecasting sheet'!$B$16,'Local weather Data'!$E321+'Forecasting sheet'!$B$9),$E321+'Forecasting sheet'!$B$9),$E321+'Forecasting sheet'!$B$9)</f>
        <v>34</v>
      </c>
      <c r="AF321" s="4">
        <f>IF($AD321-'Forecasting sheet'!$B$7&lt;0,0,IF($AE321&gt;'Forecasting sheet'!$B$7,($AD321+$AE321)/2-'Forecasting sheet'!$B$7,($AD321+'Forecasting sheet'!$B$7)/2-'Forecasting sheet'!$B$7))</f>
        <v>5</v>
      </c>
      <c r="AG321" s="2">
        <f t="shared" si="23"/>
        <v>48.083333333333336</v>
      </c>
      <c r="AH321" s="2">
        <f>SUM(AF$2:AF321)</f>
        <v>6036.5</v>
      </c>
      <c r="AI321" s="2">
        <f>SUM(AG$2:AG321)</f>
        <v>84156.508333333346</v>
      </c>
    </row>
    <row r="322" spans="1:35" x14ac:dyDescent="0.25">
      <c r="A322" s="5">
        <v>41229</v>
      </c>
      <c r="B322">
        <v>321</v>
      </c>
      <c r="C322" s="52">
        <v>9.6000000000000014</v>
      </c>
      <c r="D322" s="53">
        <v>45</v>
      </c>
      <c r="E322" s="53">
        <v>28</v>
      </c>
      <c r="F322" s="4">
        <f>IF(D322-'Forecasting sheet'!$B$7&lt;0,0,IF(E322&gt;'Forecasting sheet'!$B$7,(D322+E322)/2-'Forecasting sheet'!$B$7,(D322+'Forecasting sheet'!$B$7)/2-'Forecasting sheet'!$B$7))</f>
        <v>2.5</v>
      </c>
      <c r="G322" s="2">
        <f t="shared" si="26"/>
        <v>24.000000000000004</v>
      </c>
      <c r="H322" s="2">
        <f>SUM(F$2:F322)</f>
        <v>4455</v>
      </c>
      <c r="I322" s="2">
        <f>SUM(G$2:G322)</f>
        <v>62582.575000000004</v>
      </c>
      <c r="K322" s="4">
        <f>IF($D322+'Forecasting sheet'!$B$9-'Forecasting sheet'!$B$7&lt;0,0,IF($E322+'Forecasting sheet'!$B$9&gt;'Forecasting sheet'!$B$7,($D322+'Forecasting sheet'!$B$9+$E322+'Forecasting sheet'!$B$9)/2-'Forecasting sheet'!$B$7,($D322+'Forecasting sheet'!$B$9+'Forecasting sheet'!$B$7)/2-'Forecasting sheet'!$B$7))</f>
        <v>5</v>
      </c>
      <c r="L322" s="2">
        <f t="shared" si="24"/>
        <v>48.000000000000007</v>
      </c>
      <c r="M322" s="2">
        <f>SUM(K$2:K322)</f>
        <v>5537</v>
      </c>
      <c r="N322" s="2">
        <f>SUM(L$2:L322)</f>
        <v>77263.666666666686</v>
      </c>
      <c r="P322" s="4">
        <f>IF($D322-'Forecasting sheet'!$B$9-'Forecasting sheet'!$B$7&lt;0,0,IF($E322-'Forecasting sheet'!$B$9&gt;'Forecasting sheet'!$B$7,($D322-'Forecasting sheet'!$B$9+$E322-'Forecasting sheet'!$B$9)/2-'Forecasting sheet'!$B$7,($D322-'Forecasting sheet'!$B$9+'Forecasting sheet'!$B$7)/2-'Forecasting sheet'!$B$7))</f>
        <v>0</v>
      </c>
      <c r="Q322" s="2">
        <f t="shared" si="25"/>
        <v>0</v>
      </c>
      <c r="R322" s="2">
        <f>SUM(P$2:P322)</f>
        <v>3473</v>
      </c>
      <c r="S322" s="2">
        <f>SUM(Q$2:Q322)</f>
        <v>49139.866666666661</v>
      </c>
      <c r="V322" s="3">
        <f>IF($A322&gt;'Forecasting sheet'!$B$13,IF($A322&lt;'Forecasting sheet'!$B$15,IF($D322&lt;'Forecasting sheet'!$B$16+'Forecasting sheet'!$B$17,'Forecasting sheet'!$B$16+'Forecasting sheet'!$B$17,'Local weather Data'!$D322),'Local weather Data'!$D322),$D322)</f>
        <v>45</v>
      </c>
      <c r="W322" s="3">
        <f>IF($A322&gt;'Forecasting sheet'!$B$13,IF($A322&lt;'Forecasting sheet'!$B$15,IF($E322&lt;'Forecasting sheet'!$B$16,'Forecasting sheet'!$B$16,'Local weather Data'!$E322),$E322),$E322)</f>
        <v>28</v>
      </c>
      <c r="X322" s="4">
        <f>IF($V322-'Forecasting sheet'!$B$7&lt;0,0,IF($W322&gt;'Forecasting sheet'!$B$7,($V322+$W322)/2-'Forecasting sheet'!$B$7,($V322+'Forecasting sheet'!$B$7)/2-'Forecasting sheet'!$B$7))</f>
        <v>2.5</v>
      </c>
      <c r="Y322" s="2">
        <f t="shared" ref="Y322:Y385" si="27">X322*$C322</f>
        <v>24.000000000000004</v>
      </c>
      <c r="Z322" s="2">
        <f>SUM(X$2:X322)</f>
        <v>5098</v>
      </c>
      <c r="AA322" s="2">
        <f>SUM(Y$2:Y322)</f>
        <v>71464.683333333349</v>
      </c>
      <c r="AD322" s="3">
        <f>IF($A322&gt;'Forecasting sheet'!$B$13,IF($A322&lt;'Forecasting sheet'!$B$15,IF($D322+'Forecasting sheet'!$B$9&lt;'Forecasting sheet'!$B$16+'Forecasting sheet'!$B$17,'Forecasting sheet'!$B$16+'Forecasting sheet'!$B$17,'Local weather Data'!$D322+'Forecasting sheet'!$B$9),'Local weather Data'!$D322+'Forecasting sheet'!$B$9),$D322+'Forecasting sheet'!$B$9)</f>
        <v>50</v>
      </c>
      <c r="AE322" s="3">
        <f>IF($A322&gt;'Forecasting sheet'!$B$13,IF($A322&lt;'Forecasting sheet'!$B$15,IF($E322+'Forecasting sheet'!$B$9&lt;'Forecasting sheet'!$B$16,'Forecasting sheet'!$B$16,'Local weather Data'!$E322+'Forecasting sheet'!$B$9),$E322+'Forecasting sheet'!$B$9),$E322+'Forecasting sheet'!$B$9)</f>
        <v>33</v>
      </c>
      <c r="AF322" s="4">
        <f>IF($AD322-'Forecasting sheet'!$B$7&lt;0,0,IF($AE322&gt;'Forecasting sheet'!$B$7,($AD322+$AE322)/2-'Forecasting sheet'!$B$7,($AD322+'Forecasting sheet'!$B$7)/2-'Forecasting sheet'!$B$7))</f>
        <v>5</v>
      </c>
      <c r="AG322" s="2">
        <f t="shared" ref="AG322:AG385" si="28">AF322*$C322</f>
        <v>48.000000000000007</v>
      </c>
      <c r="AH322" s="2">
        <f>SUM(AF$2:AF322)</f>
        <v>6041.5</v>
      </c>
      <c r="AI322" s="2">
        <f>SUM(AG$2:AG322)</f>
        <v>84204.508333333346</v>
      </c>
    </row>
    <row r="323" spans="1:35" x14ac:dyDescent="0.25">
      <c r="A323" s="5">
        <v>41230</v>
      </c>
      <c r="B323">
        <v>322</v>
      </c>
      <c r="C323" s="52">
        <v>9.5666666666666664</v>
      </c>
      <c r="D323" s="53">
        <v>45</v>
      </c>
      <c r="E323" s="53">
        <v>28</v>
      </c>
      <c r="F323" s="4">
        <f>IF(D323-'Forecasting sheet'!$B$7&lt;0,0,IF(E323&gt;'Forecasting sheet'!$B$7,(D323+E323)/2-'Forecasting sheet'!$B$7,(D323+'Forecasting sheet'!$B$7)/2-'Forecasting sheet'!$B$7))</f>
        <v>2.5</v>
      </c>
      <c r="G323" s="2">
        <f t="shared" si="26"/>
        <v>23.916666666666664</v>
      </c>
      <c r="H323" s="2">
        <f>SUM(F$2:F323)</f>
        <v>4457.5</v>
      </c>
      <c r="I323" s="2">
        <f>SUM(G$2:G323)</f>
        <v>62606.491666666669</v>
      </c>
      <c r="K323" s="4">
        <f>IF($D323+'Forecasting sheet'!$B$9-'Forecasting sheet'!$B$7&lt;0,0,IF($E323+'Forecasting sheet'!$B$9&gt;'Forecasting sheet'!$B$7,($D323+'Forecasting sheet'!$B$9+$E323+'Forecasting sheet'!$B$9)/2-'Forecasting sheet'!$B$7,($D323+'Forecasting sheet'!$B$9+'Forecasting sheet'!$B$7)/2-'Forecasting sheet'!$B$7))</f>
        <v>5</v>
      </c>
      <c r="L323" s="2">
        <f t="shared" ref="L323:L386" si="29">K323*$C323</f>
        <v>47.833333333333329</v>
      </c>
      <c r="M323" s="2">
        <f>SUM(K$2:K323)</f>
        <v>5542</v>
      </c>
      <c r="N323" s="2">
        <f>SUM(L$2:L323)</f>
        <v>77311.500000000015</v>
      </c>
      <c r="P323" s="4">
        <f>IF($D323-'Forecasting sheet'!$B$9-'Forecasting sheet'!$B$7&lt;0,0,IF($E323-'Forecasting sheet'!$B$9&gt;'Forecasting sheet'!$B$7,($D323-'Forecasting sheet'!$B$9+$E323-'Forecasting sheet'!$B$9)/2-'Forecasting sheet'!$B$7,($D323-'Forecasting sheet'!$B$9+'Forecasting sheet'!$B$7)/2-'Forecasting sheet'!$B$7))</f>
        <v>0</v>
      </c>
      <c r="Q323" s="2">
        <f t="shared" ref="Q323:Q386" si="30">P323*$C323</f>
        <v>0</v>
      </c>
      <c r="R323" s="2">
        <f>SUM(P$2:P323)</f>
        <v>3473</v>
      </c>
      <c r="S323" s="2">
        <f>SUM(Q$2:Q323)</f>
        <v>49139.866666666661</v>
      </c>
      <c r="V323" s="3">
        <f>IF($A323&gt;'Forecasting sheet'!$B$13,IF($A323&lt;'Forecasting sheet'!$B$15,IF($D323&lt;'Forecasting sheet'!$B$16+'Forecasting sheet'!$B$17,'Forecasting sheet'!$B$16+'Forecasting sheet'!$B$17,'Local weather Data'!$D323),'Local weather Data'!$D323),$D323)</f>
        <v>45</v>
      </c>
      <c r="W323" s="3">
        <f>IF($A323&gt;'Forecasting sheet'!$B$13,IF($A323&lt;'Forecasting sheet'!$B$15,IF($E323&lt;'Forecasting sheet'!$B$16,'Forecasting sheet'!$B$16,'Local weather Data'!$E323),$E323),$E323)</f>
        <v>28</v>
      </c>
      <c r="X323" s="4">
        <f>IF($V323-'Forecasting sheet'!$B$7&lt;0,0,IF($W323&gt;'Forecasting sheet'!$B$7,($V323+$W323)/2-'Forecasting sheet'!$B$7,($V323+'Forecasting sheet'!$B$7)/2-'Forecasting sheet'!$B$7))</f>
        <v>2.5</v>
      </c>
      <c r="Y323" s="2">
        <f t="shared" si="27"/>
        <v>23.916666666666664</v>
      </c>
      <c r="Z323" s="2">
        <f>SUM(X$2:X323)</f>
        <v>5100.5</v>
      </c>
      <c r="AA323" s="2">
        <f>SUM(Y$2:Y323)</f>
        <v>71488.60000000002</v>
      </c>
      <c r="AD323" s="3">
        <f>IF($A323&gt;'Forecasting sheet'!$B$13,IF($A323&lt;'Forecasting sheet'!$B$15,IF($D323+'Forecasting sheet'!$B$9&lt;'Forecasting sheet'!$B$16+'Forecasting sheet'!$B$17,'Forecasting sheet'!$B$16+'Forecasting sheet'!$B$17,'Local weather Data'!$D323+'Forecasting sheet'!$B$9),'Local weather Data'!$D323+'Forecasting sheet'!$B$9),$D323+'Forecasting sheet'!$B$9)</f>
        <v>50</v>
      </c>
      <c r="AE323" s="3">
        <f>IF($A323&gt;'Forecasting sheet'!$B$13,IF($A323&lt;'Forecasting sheet'!$B$15,IF($E323+'Forecasting sheet'!$B$9&lt;'Forecasting sheet'!$B$16,'Forecasting sheet'!$B$16,'Local weather Data'!$E323+'Forecasting sheet'!$B$9),$E323+'Forecasting sheet'!$B$9),$E323+'Forecasting sheet'!$B$9)</f>
        <v>33</v>
      </c>
      <c r="AF323" s="4">
        <f>IF($AD323-'Forecasting sheet'!$B$7&lt;0,0,IF($AE323&gt;'Forecasting sheet'!$B$7,($AD323+$AE323)/2-'Forecasting sheet'!$B$7,($AD323+'Forecasting sheet'!$B$7)/2-'Forecasting sheet'!$B$7))</f>
        <v>5</v>
      </c>
      <c r="AG323" s="2">
        <f t="shared" si="28"/>
        <v>47.833333333333329</v>
      </c>
      <c r="AH323" s="2">
        <f>SUM(AF$2:AF323)</f>
        <v>6046.5</v>
      </c>
      <c r="AI323" s="2">
        <f>SUM(AG$2:AG323)</f>
        <v>84252.341666666674</v>
      </c>
    </row>
    <row r="324" spans="1:35" x14ac:dyDescent="0.25">
      <c r="A324" s="5">
        <v>41231</v>
      </c>
      <c r="B324">
        <v>323</v>
      </c>
      <c r="C324" s="52">
        <v>9.5333333333333314</v>
      </c>
      <c r="D324" s="53">
        <v>44</v>
      </c>
      <c r="E324" s="53">
        <v>28</v>
      </c>
      <c r="F324" s="4">
        <f>IF(D324-'Forecasting sheet'!$B$7&lt;0,0,IF(E324&gt;'Forecasting sheet'!$B$7,(D324+E324)/2-'Forecasting sheet'!$B$7,(D324+'Forecasting sheet'!$B$7)/2-'Forecasting sheet'!$B$7))</f>
        <v>2</v>
      </c>
      <c r="G324" s="2">
        <f t="shared" si="26"/>
        <v>19.066666666666663</v>
      </c>
      <c r="H324" s="2">
        <f>SUM(F$2:F324)</f>
        <v>4459.5</v>
      </c>
      <c r="I324" s="2">
        <f>SUM(G$2:G324)</f>
        <v>62625.558333333334</v>
      </c>
      <c r="K324" s="4">
        <f>IF($D324+'Forecasting sheet'!$B$9-'Forecasting sheet'!$B$7&lt;0,0,IF($E324+'Forecasting sheet'!$B$9&gt;'Forecasting sheet'!$B$7,($D324+'Forecasting sheet'!$B$9+$E324+'Forecasting sheet'!$B$9)/2-'Forecasting sheet'!$B$7,($D324+'Forecasting sheet'!$B$9+'Forecasting sheet'!$B$7)/2-'Forecasting sheet'!$B$7))</f>
        <v>4.5</v>
      </c>
      <c r="L324" s="2">
        <f t="shared" si="29"/>
        <v>42.899999999999991</v>
      </c>
      <c r="M324" s="2">
        <f>SUM(K$2:K324)</f>
        <v>5546.5</v>
      </c>
      <c r="N324" s="2">
        <f>SUM(L$2:L324)</f>
        <v>77354.400000000009</v>
      </c>
      <c r="P324" s="4">
        <f>IF($D324-'Forecasting sheet'!$B$9-'Forecasting sheet'!$B$7&lt;0,0,IF($E324-'Forecasting sheet'!$B$9&gt;'Forecasting sheet'!$B$7,($D324-'Forecasting sheet'!$B$9+$E324-'Forecasting sheet'!$B$9)/2-'Forecasting sheet'!$B$7,($D324-'Forecasting sheet'!$B$9+'Forecasting sheet'!$B$7)/2-'Forecasting sheet'!$B$7))</f>
        <v>0</v>
      </c>
      <c r="Q324" s="2">
        <f t="shared" si="30"/>
        <v>0</v>
      </c>
      <c r="R324" s="2">
        <f>SUM(P$2:P324)</f>
        <v>3473</v>
      </c>
      <c r="S324" s="2">
        <f>SUM(Q$2:Q324)</f>
        <v>49139.866666666661</v>
      </c>
      <c r="V324" s="3">
        <f>IF($A324&gt;'Forecasting sheet'!$B$13,IF($A324&lt;'Forecasting sheet'!$B$15,IF($D324&lt;'Forecasting sheet'!$B$16+'Forecasting sheet'!$B$17,'Forecasting sheet'!$B$16+'Forecasting sheet'!$B$17,'Local weather Data'!$D324),'Local weather Data'!$D324),$D324)</f>
        <v>44</v>
      </c>
      <c r="W324" s="3">
        <f>IF($A324&gt;'Forecasting sheet'!$B$13,IF($A324&lt;'Forecasting sheet'!$B$15,IF($E324&lt;'Forecasting sheet'!$B$16,'Forecasting sheet'!$B$16,'Local weather Data'!$E324),$E324),$E324)</f>
        <v>28</v>
      </c>
      <c r="X324" s="4">
        <f>IF($V324-'Forecasting sheet'!$B$7&lt;0,0,IF($W324&gt;'Forecasting sheet'!$B$7,($V324+$W324)/2-'Forecasting sheet'!$B$7,($V324+'Forecasting sheet'!$B$7)/2-'Forecasting sheet'!$B$7))</f>
        <v>2</v>
      </c>
      <c r="Y324" s="2">
        <f t="shared" si="27"/>
        <v>19.066666666666663</v>
      </c>
      <c r="Z324" s="2">
        <f>SUM(X$2:X324)</f>
        <v>5102.5</v>
      </c>
      <c r="AA324" s="2">
        <f>SUM(Y$2:Y324)</f>
        <v>71507.666666666686</v>
      </c>
      <c r="AD324" s="3">
        <f>IF($A324&gt;'Forecasting sheet'!$B$13,IF($A324&lt;'Forecasting sheet'!$B$15,IF($D324+'Forecasting sheet'!$B$9&lt;'Forecasting sheet'!$B$16+'Forecasting sheet'!$B$17,'Forecasting sheet'!$B$16+'Forecasting sheet'!$B$17,'Local weather Data'!$D324+'Forecasting sheet'!$B$9),'Local weather Data'!$D324+'Forecasting sheet'!$B$9),$D324+'Forecasting sheet'!$B$9)</f>
        <v>49</v>
      </c>
      <c r="AE324" s="3">
        <f>IF($A324&gt;'Forecasting sheet'!$B$13,IF($A324&lt;'Forecasting sheet'!$B$15,IF($E324+'Forecasting sheet'!$B$9&lt;'Forecasting sheet'!$B$16,'Forecasting sheet'!$B$16,'Local weather Data'!$E324+'Forecasting sheet'!$B$9),$E324+'Forecasting sheet'!$B$9),$E324+'Forecasting sheet'!$B$9)</f>
        <v>33</v>
      </c>
      <c r="AF324" s="4">
        <f>IF($AD324-'Forecasting sheet'!$B$7&lt;0,0,IF($AE324&gt;'Forecasting sheet'!$B$7,($AD324+$AE324)/2-'Forecasting sheet'!$B$7,($AD324+'Forecasting sheet'!$B$7)/2-'Forecasting sheet'!$B$7))</f>
        <v>4.5</v>
      </c>
      <c r="AG324" s="2">
        <f t="shared" si="28"/>
        <v>42.899999999999991</v>
      </c>
      <c r="AH324" s="2">
        <f>SUM(AF$2:AF324)</f>
        <v>6051</v>
      </c>
      <c r="AI324" s="2">
        <f>SUM(AG$2:AG324)</f>
        <v>84295.241666666669</v>
      </c>
    </row>
    <row r="325" spans="1:35" x14ac:dyDescent="0.25">
      <c r="A325" s="5">
        <v>41232</v>
      </c>
      <c r="B325">
        <v>324</v>
      </c>
      <c r="C325" s="52">
        <v>9.4833333333333343</v>
      </c>
      <c r="D325" s="53">
        <v>44</v>
      </c>
      <c r="E325" s="53">
        <v>27</v>
      </c>
      <c r="F325" s="4">
        <f>IF(D325-'Forecasting sheet'!$B$7&lt;0,0,IF(E325&gt;'Forecasting sheet'!$B$7,(D325+E325)/2-'Forecasting sheet'!$B$7,(D325+'Forecasting sheet'!$B$7)/2-'Forecasting sheet'!$B$7))</f>
        <v>2</v>
      </c>
      <c r="G325" s="2">
        <f t="shared" si="26"/>
        <v>18.966666666666669</v>
      </c>
      <c r="H325" s="2">
        <f>SUM(F$2:F325)</f>
        <v>4461.5</v>
      </c>
      <c r="I325" s="2">
        <f>SUM(G$2:G325)</f>
        <v>62644.525000000001</v>
      </c>
      <c r="K325" s="4">
        <f>IF($D325+'Forecasting sheet'!$B$9-'Forecasting sheet'!$B$7&lt;0,0,IF($E325+'Forecasting sheet'!$B$9&gt;'Forecasting sheet'!$B$7,($D325+'Forecasting sheet'!$B$9+$E325+'Forecasting sheet'!$B$9)/2-'Forecasting sheet'!$B$7,($D325+'Forecasting sheet'!$B$9+'Forecasting sheet'!$B$7)/2-'Forecasting sheet'!$B$7))</f>
        <v>4.5</v>
      </c>
      <c r="L325" s="2">
        <f t="shared" si="29"/>
        <v>42.675000000000004</v>
      </c>
      <c r="M325" s="2">
        <f>SUM(K$2:K325)</f>
        <v>5551</v>
      </c>
      <c r="N325" s="2">
        <f>SUM(L$2:L325)</f>
        <v>77397.075000000012</v>
      </c>
      <c r="P325" s="4">
        <f>IF($D325-'Forecasting sheet'!$B$9-'Forecasting sheet'!$B$7&lt;0,0,IF($E325-'Forecasting sheet'!$B$9&gt;'Forecasting sheet'!$B$7,($D325-'Forecasting sheet'!$B$9+$E325-'Forecasting sheet'!$B$9)/2-'Forecasting sheet'!$B$7,($D325-'Forecasting sheet'!$B$9+'Forecasting sheet'!$B$7)/2-'Forecasting sheet'!$B$7))</f>
        <v>0</v>
      </c>
      <c r="Q325" s="2">
        <f t="shared" si="30"/>
        <v>0</v>
      </c>
      <c r="R325" s="2">
        <f>SUM(P$2:P325)</f>
        <v>3473</v>
      </c>
      <c r="S325" s="2">
        <f>SUM(Q$2:Q325)</f>
        <v>49139.866666666661</v>
      </c>
      <c r="V325" s="3">
        <f>IF($A325&gt;'Forecasting sheet'!$B$13,IF($A325&lt;'Forecasting sheet'!$B$15,IF($D325&lt;'Forecasting sheet'!$B$16+'Forecasting sheet'!$B$17,'Forecasting sheet'!$B$16+'Forecasting sheet'!$B$17,'Local weather Data'!$D325),'Local weather Data'!$D325),$D325)</f>
        <v>44</v>
      </c>
      <c r="W325" s="3">
        <f>IF($A325&gt;'Forecasting sheet'!$B$13,IF($A325&lt;'Forecasting sheet'!$B$15,IF($E325&lt;'Forecasting sheet'!$B$16,'Forecasting sheet'!$B$16,'Local weather Data'!$E325),$E325),$E325)</f>
        <v>27</v>
      </c>
      <c r="X325" s="4">
        <f>IF($V325-'Forecasting sheet'!$B$7&lt;0,0,IF($W325&gt;'Forecasting sheet'!$B$7,($V325+$W325)/2-'Forecasting sheet'!$B$7,($V325+'Forecasting sheet'!$B$7)/2-'Forecasting sheet'!$B$7))</f>
        <v>2</v>
      </c>
      <c r="Y325" s="2">
        <f t="shared" si="27"/>
        <v>18.966666666666669</v>
      </c>
      <c r="Z325" s="2">
        <f>SUM(X$2:X325)</f>
        <v>5104.5</v>
      </c>
      <c r="AA325" s="2">
        <f>SUM(Y$2:Y325)</f>
        <v>71526.633333333346</v>
      </c>
      <c r="AD325" s="3">
        <f>IF($A325&gt;'Forecasting sheet'!$B$13,IF($A325&lt;'Forecasting sheet'!$B$15,IF($D325+'Forecasting sheet'!$B$9&lt;'Forecasting sheet'!$B$16+'Forecasting sheet'!$B$17,'Forecasting sheet'!$B$16+'Forecasting sheet'!$B$17,'Local weather Data'!$D325+'Forecasting sheet'!$B$9),'Local weather Data'!$D325+'Forecasting sheet'!$B$9),$D325+'Forecasting sheet'!$B$9)</f>
        <v>49</v>
      </c>
      <c r="AE325" s="3">
        <f>IF($A325&gt;'Forecasting sheet'!$B$13,IF($A325&lt;'Forecasting sheet'!$B$15,IF($E325+'Forecasting sheet'!$B$9&lt;'Forecasting sheet'!$B$16,'Forecasting sheet'!$B$16,'Local weather Data'!$E325+'Forecasting sheet'!$B$9),$E325+'Forecasting sheet'!$B$9),$E325+'Forecasting sheet'!$B$9)</f>
        <v>32</v>
      </c>
      <c r="AF325" s="4">
        <f>IF($AD325-'Forecasting sheet'!$B$7&lt;0,0,IF($AE325&gt;'Forecasting sheet'!$B$7,($AD325+$AE325)/2-'Forecasting sheet'!$B$7,($AD325+'Forecasting sheet'!$B$7)/2-'Forecasting sheet'!$B$7))</f>
        <v>4.5</v>
      </c>
      <c r="AG325" s="2">
        <f t="shared" si="28"/>
        <v>42.675000000000004</v>
      </c>
      <c r="AH325" s="2">
        <f>SUM(AF$2:AF325)</f>
        <v>6055.5</v>
      </c>
      <c r="AI325" s="2">
        <f>SUM(AG$2:AG325)</f>
        <v>84337.916666666672</v>
      </c>
    </row>
    <row r="326" spans="1:35" x14ac:dyDescent="0.25">
      <c r="A326" s="5">
        <v>41233</v>
      </c>
      <c r="B326">
        <v>325</v>
      </c>
      <c r="C326" s="52">
        <v>9.4500000000000011</v>
      </c>
      <c r="D326" s="53">
        <v>43</v>
      </c>
      <c r="E326" s="53">
        <v>27</v>
      </c>
      <c r="F326" s="4">
        <f>IF(D326-'Forecasting sheet'!$B$7&lt;0,0,IF(E326&gt;'Forecasting sheet'!$B$7,(D326+E326)/2-'Forecasting sheet'!$B$7,(D326+'Forecasting sheet'!$B$7)/2-'Forecasting sheet'!$B$7))</f>
        <v>1.5</v>
      </c>
      <c r="G326" s="2">
        <f t="shared" si="26"/>
        <v>14.175000000000001</v>
      </c>
      <c r="H326" s="2">
        <f>SUM(F$2:F326)</f>
        <v>4463</v>
      </c>
      <c r="I326" s="2">
        <f>SUM(G$2:G326)</f>
        <v>62658.700000000004</v>
      </c>
      <c r="K326" s="4">
        <f>IF($D326+'Forecasting sheet'!$B$9-'Forecasting sheet'!$B$7&lt;0,0,IF($E326+'Forecasting sheet'!$B$9&gt;'Forecasting sheet'!$B$7,($D326+'Forecasting sheet'!$B$9+$E326+'Forecasting sheet'!$B$9)/2-'Forecasting sheet'!$B$7,($D326+'Forecasting sheet'!$B$9+'Forecasting sheet'!$B$7)/2-'Forecasting sheet'!$B$7))</f>
        <v>4</v>
      </c>
      <c r="L326" s="2">
        <f t="shared" si="29"/>
        <v>37.800000000000004</v>
      </c>
      <c r="M326" s="2">
        <f>SUM(K$2:K326)</f>
        <v>5555</v>
      </c>
      <c r="N326" s="2">
        <f>SUM(L$2:L326)</f>
        <v>77434.875000000015</v>
      </c>
      <c r="P326" s="4">
        <f>IF($D326-'Forecasting sheet'!$B$9-'Forecasting sheet'!$B$7&lt;0,0,IF($E326-'Forecasting sheet'!$B$9&gt;'Forecasting sheet'!$B$7,($D326-'Forecasting sheet'!$B$9+$E326-'Forecasting sheet'!$B$9)/2-'Forecasting sheet'!$B$7,($D326-'Forecasting sheet'!$B$9+'Forecasting sheet'!$B$7)/2-'Forecasting sheet'!$B$7))</f>
        <v>0</v>
      </c>
      <c r="Q326" s="2">
        <f t="shared" si="30"/>
        <v>0</v>
      </c>
      <c r="R326" s="2">
        <f>SUM(P$2:P326)</f>
        <v>3473</v>
      </c>
      <c r="S326" s="2">
        <f>SUM(Q$2:Q326)</f>
        <v>49139.866666666661</v>
      </c>
      <c r="V326" s="3">
        <f>IF($A326&gt;'Forecasting sheet'!$B$13,IF($A326&lt;'Forecasting sheet'!$B$15,IF($D326&lt;'Forecasting sheet'!$B$16+'Forecasting sheet'!$B$17,'Forecasting sheet'!$B$16+'Forecasting sheet'!$B$17,'Local weather Data'!$D326),'Local weather Data'!$D326),$D326)</f>
        <v>43</v>
      </c>
      <c r="W326" s="3">
        <f>IF($A326&gt;'Forecasting sheet'!$B$13,IF($A326&lt;'Forecasting sheet'!$B$15,IF($E326&lt;'Forecasting sheet'!$B$16,'Forecasting sheet'!$B$16,'Local weather Data'!$E326),$E326),$E326)</f>
        <v>27</v>
      </c>
      <c r="X326" s="4">
        <f>IF($V326-'Forecasting sheet'!$B$7&lt;0,0,IF($W326&gt;'Forecasting sheet'!$B$7,($V326+$W326)/2-'Forecasting sheet'!$B$7,($V326+'Forecasting sheet'!$B$7)/2-'Forecasting sheet'!$B$7))</f>
        <v>1.5</v>
      </c>
      <c r="Y326" s="2">
        <f t="shared" si="27"/>
        <v>14.175000000000001</v>
      </c>
      <c r="Z326" s="2">
        <f>SUM(X$2:X326)</f>
        <v>5106</v>
      </c>
      <c r="AA326" s="2">
        <f>SUM(Y$2:Y326)</f>
        <v>71540.808333333349</v>
      </c>
      <c r="AD326" s="3">
        <f>IF($A326&gt;'Forecasting sheet'!$B$13,IF($A326&lt;'Forecasting sheet'!$B$15,IF($D326+'Forecasting sheet'!$B$9&lt;'Forecasting sheet'!$B$16+'Forecasting sheet'!$B$17,'Forecasting sheet'!$B$16+'Forecasting sheet'!$B$17,'Local weather Data'!$D326+'Forecasting sheet'!$B$9),'Local weather Data'!$D326+'Forecasting sheet'!$B$9),$D326+'Forecasting sheet'!$B$9)</f>
        <v>48</v>
      </c>
      <c r="AE326" s="3">
        <f>IF($A326&gt;'Forecasting sheet'!$B$13,IF($A326&lt;'Forecasting sheet'!$B$15,IF($E326+'Forecasting sheet'!$B$9&lt;'Forecasting sheet'!$B$16,'Forecasting sheet'!$B$16,'Local weather Data'!$E326+'Forecasting sheet'!$B$9),$E326+'Forecasting sheet'!$B$9),$E326+'Forecasting sheet'!$B$9)</f>
        <v>32</v>
      </c>
      <c r="AF326" s="4">
        <f>IF($AD326-'Forecasting sheet'!$B$7&lt;0,0,IF($AE326&gt;'Forecasting sheet'!$B$7,($AD326+$AE326)/2-'Forecasting sheet'!$B$7,($AD326+'Forecasting sheet'!$B$7)/2-'Forecasting sheet'!$B$7))</f>
        <v>4</v>
      </c>
      <c r="AG326" s="2">
        <f t="shared" si="28"/>
        <v>37.800000000000004</v>
      </c>
      <c r="AH326" s="2">
        <f>SUM(AF$2:AF326)</f>
        <v>6059.5</v>
      </c>
      <c r="AI326" s="2">
        <f>SUM(AG$2:AG326)</f>
        <v>84375.716666666674</v>
      </c>
    </row>
    <row r="327" spans="1:35" x14ac:dyDescent="0.25">
      <c r="A327" s="5">
        <v>41234</v>
      </c>
      <c r="B327">
        <v>326</v>
      </c>
      <c r="C327" s="52">
        <v>9.4333333333333336</v>
      </c>
      <c r="D327" s="53">
        <v>43</v>
      </c>
      <c r="E327" s="53">
        <v>26</v>
      </c>
      <c r="F327" s="4">
        <f>IF(D327-'Forecasting sheet'!$B$7&lt;0,0,IF(E327&gt;'Forecasting sheet'!$B$7,(D327+E327)/2-'Forecasting sheet'!$B$7,(D327+'Forecasting sheet'!$B$7)/2-'Forecasting sheet'!$B$7))</f>
        <v>1.5</v>
      </c>
      <c r="G327" s="2">
        <f t="shared" si="26"/>
        <v>14.15</v>
      </c>
      <c r="H327" s="2">
        <f>SUM(F$2:F327)</f>
        <v>4464.5</v>
      </c>
      <c r="I327" s="2">
        <f>SUM(G$2:G327)</f>
        <v>62672.850000000006</v>
      </c>
      <c r="K327" s="4">
        <f>IF($D327+'Forecasting sheet'!$B$9-'Forecasting sheet'!$B$7&lt;0,0,IF($E327+'Forecasting sheet'!$B$9&gt;'Forecasting sheet'!$B$7,($D327+'Forecasting sheet'!$B$9+$E327+'Forecasting sheet'!$B$9)/2-'Forecasting sheet'!$B$7,($D327+'Forecasting sheet'!$B$9+'Forecasting sheet'!$B$7)/2-'Forecasting sheet'!$B$7))</f>
        <v>4</v>
      </c>
      <c r="L327" s="2">
        <f t="shared" si="29"/>
        <v>37.733333333333334</v>
      </c>
      <c r="M327" s="2">
        <f>SUM(K$2:K327)</f>
        <v>5559</v>
      </c>
      <c r="N327" s="2">
        <f>SUM(L$2:L327)</f>
        <v>77472.608333333352</v>
      </c>
      <c r="P327" s="4">
        <f>IF($D327-'Forecasting sheet'!$B$9-'Forecasting sheet'!$B$7&lt;0,0,IF($E327-'Forecasting sheet'!$B$9&gt;'Forecasting sheet'!$B$7,($D327-'Forecasting sheet'!$B$9+$E327-'Forecasting sheet'!$B$9)/2-'Forecasting sheet'!$B$7,($D327-'Forecasting sheet'!$B$9+'Forecasting sheet'!$B$7)/2-'Forecasting sheet'!$B$7))</f>
        <v>0</v>
      </c>
      <c r="Q327" s="2">
        <f t="shared" si="30"/>
        <v>0</v>
      </c>
      <c r="R327" s="2">
        <f>SUM(P$2:P327)</f>
        <v>3473</v>
      </c>
      <c r="S327" s="2">
        <f>SUM(Q$2:Q327)</f>
        <v>49139.866666666661</v>
      </c>
      <c r="V327" s="3">
        <f>IF($A327&gt;'Forecasting sheet'!$B$13,IF($A327&lt;'Forecasting sheet'!$B$15,IF($D327&lt;'Forecasting sheet'!$B$16+'Forecasting sheet'!$B$17,'Forecasting sheet'!$B$16+'Forecasting sheet'!$B$17,'Local weather Data'!$D327),'Local weather Data'!$D327),$D327)</f>
        <v>43</v>
      </c>
      <c r="W327" s="3">
        <f>IF($A327&gt;'Forecasting sheet'!$B$13,IF($A327&lt;'Forecasting sheet'!$B$15,IF($E327&lt;'Forecasting sheet'!$B$16,'Forecasting sheet'!$B$16,'Local weather Data'!$E327),$E327),$E327)</f>
        <v>26</v>
      </c>
      <c r="X327" s="4">
        <f>IF($V327-'Forecasting sheet'!$B$7&lt;0,0,IF($W327&gt;'Forecasting sheet'!$B$7,($V327+$W327)/2-'Forecasting sheet'!$B$7,($V327+'Forecasting sheet'!$B$7)/2-'Forecasting sheet'!$B$7))</f>
        <v>1.5</v>
      </c>
      <c r="Y327" s="2">
        <f t="shared" si="27"/>
        <v>14.15</v>
      </c>
      <c r="Z327" s="2">
        <f>SUM(X$2:X327)</f>
        <v>5107.5</v>
      </c>
      <c r="AA327" s="2">
        <f>SUM(Y$2:Y327)</f>
        <v>71554.958333333343</v>
      </c>
      <c r="AD327" s="3">
        <f>IF($A327&gt;'Forecasting sheet'!$B$13,IF($A327&lt;'Forecasting sheet'!$B$15,IF($D327+'Forecasting sheet'!$B$9&lt;'Forecasting sheet'!$B$16+'Forecasting sheet'!$B$17,'Forecasting sheet'!$B$16+'Forecasting sheet'!$B$17,'Local weather Data'!$D327+'Forecasting sheet'!$B$9),'Local weather Data'!$D327+'Forecasting sheet'!$B$9),$D327+'Forecasting sheet'!$B$9)</f>
        <v>48</v>
      </c>
      <c r="AE327" s="3">
        <f>IF($A327&gt;'Forecasting sheet'!$B$13,IF($A327&lt;'Forecasting sheet'!$B$15,IF($E327+'Forecasting sheet'!$B$9&lt;'Forecasting sheet'!$B$16,'Forecasting sheet'!$B$16,'Local weather Data'!$E327+'Forecasting sheet'!$B$9),$E327+'Forecasting sheet'!$B$9),$E327+'Forecasting sheet'!$B$9)</f>
        <v>31</v>
      </c>
      <c r="AF327" s="4">
        <f>IF($AD327-'Forecasting sheet'!$B$7&lt;0,0,IF($AE327&gt;'Forecasting sheet'!$B$7,($AD327+$AE327)/2-'Forecasting sheet'!$B$7,($AD327+'Forecasting sheet'!$B$7)/2-'Forecasting sheet'!$B$7))</f>
        <v>4</v>
      </c>
      <c r="AG327" s="2">
        <f t="shared" si="28"/>
        <v>37.733333333333334</v>
      </c>
      <c r="AH327" s="2">
        <f>SUM(AF$2:AF327)</f>
        <v>6063.5</v>
      </c>
      <c r="AI327" s="2">
        <f>SUM(AG$2:AG327)</f>
        <v>84413.450000000012</v>
      </c>
    </row>
    <row r="328" spans="1:35" x14ac:dyDescent="0.25">
      <c r="A328" s="5">
        <v>41235</v>
      </c>
      <c r="B328">
        <v>327</v>
      </c>
      <c r="C328" s="52">
        <v>9.4000000000000021</v>
      </c>
      <c r="D328" s="53">
        <v>42</v>
      </c>
      <c r="E328" s="53">
        <v>26</v>
      </c>
      <c r="F328" s="4">
        <f>IF(D328-'Forecasting sheet'!$B$7&lt;0,0,IF(E328&gt;'Forecasting sheet'!$B$7,(D328+E328)/2-'Forecasting sheet'!$B$7,(D328+'Forecasting sheet'!$B$7)/2-'Forecasting sheet'!$B$7))</f>
        <v>1</v>
      </c>
      <c r="G328" s="2">
        <f t="shared" si="26"/>
        <v>9.4000000000000021</v>
      </c>
      <c r="H328" s="2">
        <f>SUM(F$2:F328)</f>
        <v>4465.5</v>
      </c>
      <c r="I328" s="2">
        <f>SUM(G$2:G328)</f>
        <v>62682.250000000007</v>
      </c>
      <c r="K328" s="4">
        <f>IF($D328+'Forecasting sheet'!$B$9-'Forecasting sheet'!$B$7&lt;0,0,IF($E328+'Forecasting sheet'!$B$9&gt;'Forecasting sheet'!$B$7,($D328+'Forecasting sheet'!$B$9+$E328+'Forecasting sheet'!$B$9)/2-'Forecasting sheet'!$B$7,($D328+'Forecasting sheet'!$B$9+'Forecasting sheet'!$B$7)/2-'Forecasting sheet'!$B$7))</f>
        <v>3.5</v>
      </c>
      <c r="L328" s="2">
        <f t="shared" si="29"/>
        <v>32.900000000000006</v>
      </c>
      <c r="M328" s="2">
        <f>SUM(K$2:K328)</f>
        <v>5562.5</v>
      </c>
      <c r="N328" s="2">
        <f>SUM(L$2:L328)</f>
        <v>77505.508333333346</v>
      </c>
      <c r="P328" s="4">
        <f>IF($D328-'Forecasting sheet'!$B$9-'Forecasting sheet'!$B$7&lt;0,0,IF($E328-'Forecasting sheet'!$B$9&gt;'Forecasting sheet'!$B$7,($D328-'Forecasting sheet'!$B$9+$E328-'Forecasting sheet'!$B$9)/2-'Forecasting sheet'!$B$7,($D328-'Forecasting sheet'!$B$9+'Forecasting sheet'!$B$7)/2-'Forecasting sheet'!$B$7))</f>
        <v>0</v>
      </c>
      <c r="Q328" s="2">
        <f t="shared" si="30"/>
        <v>0</v>
      </c>
      <c r="R328" s="2">
        <f>SUM(P$2:P328)</f>
        <v>3473</v>
      </c>
      <c r="S328" s="2">
        <f>SUM(Q$2:Q328)</f>
        <v>49139.866666666661</v>
      </c>
      <c r="V328" s="3">
        <f>IF($A328&gt;'Forecasting sheet'!$B$13,IF($A328&lt;'Forecasting sheet'!$B$15,IF($D328&lt;'Forecasting sheet'!$B$16+'Forecasting sheet'!$B$17,'Forecasting sheet'!$B$16+'Forecasting sheet'!$B$17,'Local weather Data'!$D328),'Local weather Data'!$D328),$D328)</f>
        <v>42</v>
      </c>
      <c r="W328" s="3">
        <f>IF($A328&gt;'Forecasting sheet'!$B$13,IF($A328&lt;'Forecasting sheet'!$B$15,IF($E328&lt;'Forecasting sheet'!$B$16,'Forecasting sheet'!$B$16,'Local weather Data'!$E328),$E328),$E328)</f>
        <v>26</v>
      </c>
      <c r="X328" s="4">
        <f>IF($V328-'Forecasting sheet'!$B$7&lt;0,0,IF($W328&gt;'Forecasting sheet'!$B$7,($V328+$W328)/2-'Forecasting sheet'!$B$7,($V328+'Forecasting sheet'!$B$7)/2-'Forecasting sheet'!$B$7))</f>
        <v>1</v>
      </c>
      <c r="Y328" s="2">
        <f t="shared" si="27"/>
        <v>9.4000000000000021</v>
      </c>
      <c r="Z328" s="2">
        <f>SUM(X$2:X328)</f>
        <v>5108.5</v>
      </c>
      <c r="AA328" s="2">
        <f>SUM(Y$2:Y328)</f>
        <v>71564.358333333337</v>
      </c>
      <c r="AD328" s="3">
        <f>IF($A328&gt;'Forecasting sheet'!$B$13,IF($A328&lt;'Forecasting sheet'!$B$15,IF($D328+'Forecasting sheet'!$B$9&lt;'Forecasting sheet'!$B$16+'Forecasting sheet'!$B$17,'Forecasting sheet'!$B$16+'Forecasting sheet'!$B$17,'Local weather Data'!$D328+'Forecasting sheet'!$B$9),'Local weather Data'!$D328+'Forecasting sheet'!$B$9),$D328+'Forecasting sheet'!$B$9)</f>
        <v>47</v>
      </c>
      <c r="AE328" s="3">
        <f>IF($A328&gt;'Forecasting sheet'!$B$13,IF($A328&lt;'Forecasting sheet'!$B$15,IF($E328+'Forecasting sheet'!$B$9&lt;'Forecasting sheet'!$B$16,'Forecasting sheet'!$B$16,'Local weather Data'!$E328+'Forecasting sheet'!$B$9),$E328+'Forecasting sheet'!$B$9),$E328+'Forecasting sheet'!$B$9)</f>
        <v>31</v>
      </c>
      <c r="AF328" s="4">
        <f>IF($AD328-'Forecasting sheet'!$B$7&lt;0,0,IF($AE328&gt;'Forecasting sheet'!$B$7,($AD328+$AE328)/2-'Forecasting sheet'!$B$7,($AD328+'Forecasting sheet'!$B$7)/2-'Forecasting sheet'!$B$7))</f>
        <v>3.5</v>
      </c>
      <c r="AG328" s="2">
        <f t="shared" si="28"/>
        <v>32.900000000000006</v>
      </c>
      <c r="AH328" s="2">
        <f>SUM(AF$2:AF328)</f>
        <v>6067</v>
      </c>
      <c r="AI328" s="2">
        <f>SUM(AG$2:AG328)</f>
        <v>84446.35</v>
      </c>
    </row>
    <row r="329" spans="1:35" x14ac:dyDescent="0.25">
      <c r="A329" s="5">
        <v>41236</v>
      </c>
      <c r="B329">
        <v>328</v>
      </c>
      <c r="C329" s="52">
        <v>9.3499999999999979</v>
      </c>
      <c r="D329" s="53">
        <v>42</v>
      </c>
      <c r="E329" s="53">
        <v>25</v>
      </c>
      <c r="F329" s="4">
        <f>IF(D329-'Forecasting sheet'!$B$7&lt;0,0,IF(E329&gt;'Forecasting sheet'!$B$7,(D329+E329)/2-'Forecasting sheet'!$B$7,(D329+'Forecasting sheet'!$B$7)/2-'Forecasting sheet'!$B$7))</f>
        <v>1</v>
      </c>
      <c r="G329" s="2">
        <f t="shared" si="26"/>
        <v>9.3499999999999979</v>
      </c>
      <c r="H329" s="2">
        <f>SUM(F$2:F329)</f>
        <v>4466.5</v>
      </c>
      <c r="I329" s="2">
        <f>SUM(G$2:G329)</f>
        <v>62691.600000000006</v>
      </c>
      <c r="K329" s="4">
        <f>IF($D329+'Forecasting sheet'!$B$9-'Forecasting sheet'!$B$7&lt;0,0,IF($E329+'Forecasting sheet'!$B$9&gt;'Forecasting sheet'!$B$7,($D329+'Forecasting sheet'!$B$9+$E329+'Forecasting sheet'!$B$9)/2-'Forecasting sheet'!$B$7,($D329+'Forecasting sheet'!$B$9+'Forecasting sheet'!$B$7)/2-'Forecasting sheet'!$B$7))</f>
        <v>3.5</v>
      </c>
      <c r="L329" s="2">
        <f t="shared" si="29"/>
        <v>32.724999999999994</v>
      </c>
      <c r="M329" s="2">
        <f>SUM(K$2:K329)</f>
        <v>5566</v>
      </c>
      <c r="N329" s="2">
        <f>SUM(L$2:L329)</f>
        <v>77538.233333333352</v>
      </c>
      <c r="P329" s="4">
        <f>IF($D329-'Forecasting sheet'!$B$9-'Forecasting sheet'!$B$7&lt;0,0,IF($E329-'Forecasting sheet'!$B$9&gt;'Forecasting sheet'!$B$7,($D329-'Forecasting sheet'!$B$9+$E329-'Forecasting sheet'!$B$9)/2-'Forecasting sheet'!$B$7,($D329-'Forecasting sheet'!$B$9+'Forecasting sheet'!$B$7)/2-'Forecasting sheet'!$B$7))</f>
        <v>0</v>
      </c>
      <c r="Q329" s="2">
        <f t="shared" si="30"/>
        <v>0</v>
      </c>
      <c r="R329" s="2">
        <f>SUM(P$2:P329)</f>
        <v>3473</v>
      </c>
      <c r="S329" s="2">
        <f>SUM(Q$2:Q329)</f>
        <v>49139.866666666661</v>
      </c>
      <c r="V329" s="3">
        <f>IF($A329&gt;'Forecasting sheet'!$B$13,IF($A329&lt;'Forecasting sheet'!$B$15,IF($D329&lt;'Forecasting sheet'!$B$16+'Forecasting sheet'!$B$17,'Forecasting sheet'!$B$16+'Forecasting sheet'!$B$17,'Local weather Data'!$D329),'Local weather Data'!$D329),$D329)</f>
        <v>42</v>
      </c>
      <c r="W329" s="3">
        <f>IF($A329&gt;'Forecasting sheet'!$B$13,IF($A329&lt;'Forecasting sheet'!$B$15,IF($E329&lt;'Forecasting sheet'!$B$16,'Forecasting sheet'!$B$16,'Local weather Data'!$E329),$E329),$E329)</f>
        <v>25</v>
      </c>
      <c r="X329" s="4">
        <f>IF($V329-'Forecasting sheet'!$B$7&lt;0,0,IF($W329&gt;'Forecasting sheet'!$B$7,($V329+$W329)/2-'Forecasting sheet'!$B$7,($V329+'Forecasting sheet'!$B$7)/2-'Forecasting sheet'!$B$7))</f>
        <v>1</v>
      </c>
      <c r="Y329" s="2">
        <f t="shared" si="27"/>
        <v>9.3499999999999979</v>
      </c>
      <c r="Z329" s="2">
        <f>SUM(X$2:X329)</f>
        <v>5109.5</v>
      </c>
      <c r="AA329" s="2">
        <f>SUM(Y$2:Y329)</f>
        <v>71573.708333333343</v>
      </c>
      <c r="AD329" s="3">
        <f>IF($A329&gt;'Forecasting sheet'!$B$13,IF($A329&lt;'Forecasting sheet'!$B$15,IF($D329+'Forecasting sheet'!$B$9&lt;'Forecasting sheet'!$B$16+'Forecasting sheet'!$B$17,'Forecasting sheet'!$B$16+'Forecasting sheet'!$B$17,'Local weather Data'!$D329+'Forecasting sheet'!$B$9),'Local weather Data'!$D329+'Forecasting sheet'!$B$9),$D329+'Forecasting sheet'!$B$9)</f>
        <v>47</v>
      </c>
      <c r="AE329" s="3">
        <f>IF($A329&gt;'Forecasting sheet'!$B$13,IF($A329&lt;'Forecasting sheet'!$B$15,IF($E329+'Forecasting sheet'!$B$9&lt;'Forecasting sheet'!$B$16,'Forecasting sheet'!$B$16,'Local weather Data'!$E329+'Forecasting sheet'!$B$9),$E329+'Forecasting sheet'!$B$9),$E329+'Forecasting sheet'!$B$9)</f>
        <v>30</v>
      </c>
      <c r="AF329" s="4">
        <f>IF($AD329-'Forecasting sheet'!$B$7&lt;0,0,IF($AE329&gt;'Forecasting sheet'!$B$7,($AD329+$AE329)/2-'Forecasting sheet'!$B$7,($AD329+'Forecasting sheet'!$B$7)/2-'Forecasting sheet'!$B$7))</f>
        <v>3.5</v>
      </c>
      <c r="AG329" s="2">
        <f t="shared" si="28"/>
        <v>32.724999999999994</v>
      </c>
      <c r="AH329" s="2">
        <f>SUM(AF$2:AF329)</f>
        <v>6070.5</v>
      </c>
      <c r="AI329" s="2">
        <f>SUM(AG$2:AG329)</f>
        <v>84479.075000000012</v>
      </c>
    </row>
    <row r="330" spans="1:35" x14ac:dyDescent="0.25">
      <c r="A330" s="5">
        <v>41237</v>
      </c>
      <c r="B330">
        <v>329</v>
      </c>
      <c r="C330" s="52">
        <v>9.3333333333333304</v>
      </c>
      <c r="D330" s="53">
        <v>41</v>
      </c>
      <c r="E330" s="53">
        <v>25</v>
      </c>
      <c r="F330" s="4">
        <f>IF(D330-'Forecasting sheet'!$B$7&lt;0,0,IF(E330&gt;'Forecasting sheet'!$B$7,(D330+E330)/2-'Forecasting sheet'!$B$7,(D330+'Forecasting sheet'!$B$7)/2-'Forecasting sheet'!$B$7))</f>
        <v>0.5</v>
      </c>
      <c r="G330" s="2">
        <f t="shared" si="26"/>
        <v>4.6666666666666652</v>
      </c>
      <c r="H330" s="2">
        <f>SUM(F$2:F330)</f>
        <v>4467</v>
      </c>
      <c r="I330" s="2">
        <f>SUM(G$2:G330)</f>
        <v>62696.26666666667</v>
      </c>
      <c r="K330" s="4">
        <f>IF($D330+'Forecasting sheet'!$B$9-'Forecasting sheet'!$B$7&lt;0,0,IF($E330+'Forecasting sheet'!$B$9&gt;'Forecasting sheet'!$B$7,($D330+'Forecasting sheet'!$B$9+$E330+'Forecasting sheet'!$B$9)/2-'Forecasting sheet'!$B$7,($D330+'Forecasting sheet'!$B$9+'Forecasting sheet'!$B$7)/2-'Forecasting sheet'!$B$7))</f>
        <v>3</v>
      </c>
      <c r="L330" s="2">
        <f t="shared" si="29"/>
        <v>27.999999999999993</v>
      </c>
      <c r="M330" s="2">
        <f>SUM(K$2:K330)</f>
        <v>5569</v>
      </c>
      <c r="N330" s="2">
        <f>SUM(L$2:L330)</f>
        <v>77566.233333333352</v>
      </c>
      <c r="P330" s="4">
        <f>IF($D330-'Forecasting sheet'!$B$9-'Forecasting sheet'!$B$7&lt;0,0,IF($E330-'Forecasting sheet'!$B$9&gt;'Forecasting sheet'!$B$7,($D330-'Forecasting sheet'!$B$9+$E330-'Forecasting sheet'!$B$9)/2-'Forecasting sheet'!$B$7,($D330-'Forecasting sheet'!$B$9+'Forecasting sheet'!$B$7)/2-'Forecasting sheet'!$B$7))</f>
        <v>0</v>
      </c>
      <c r="Q330" s="2">
        <f t="shared" si="30"/>
        <v>0</v>
      </c>
      <c r="R330" s="2">
        <f>SUM(P$2:P330)</f>
        <v>3473</v>
      </c>
      <c r="S330" s="2">
        <f>SUM(Q$2:Q330)</f>
        <v>49139.866666666661</v>
      </c>
      <c r="V330" s="3">
        <f>IF($A330&gt;'Forecasting sheet'!$B$13,IF($A330&lt;'Forecasting sheet'!$B$15,IF($D330&lt;'Forecasting sheet'!$B$16+'Forecasting sheet'!$B$17,'Forecasting sheet'!$B$16+'Forecasting sheet'!$B$17,'Local weather Data'!$D330),'Local weather Data'!$D330),$D330)</f>
        <v>41</v>
      </c>
      <c r="W330" s="3">
        <f>IF($A330&gt;'Forecasting sheet'!$B$13,IF($A330&lt;'Forecasting sheet'!$B$15,IF($E330&lt;'Forecasting sheet'!$B$16,'Forecasting sheet'!$B$16,'Local weather Data'!$E330),$E330),$E330)</f>
        <v>25</v>
      </c>
      <c r="X330" s="4">
        <f>IF($V330-'Forecasting sheet'!$B$7&lt;0,0,IF($W330&gt;'Forecasting sheet'!$B$7,($V330+$W330)/2-'Forecasting sheet'!$B$7,($V330+'Forecasting sheet'!$B$7)/2-'Forecasting sheet'!$B$7))</f>
        <v>0.5</v>
      </c>
      <c r="Y330" s="2">
        <f t="shared" si="27"/>
        <v>4.6666666666666652</v>
      </c>
      <c r="Z330" s="2">
        <f>SUM(X$2:X330)</f>
        <v>5110</v>
      </c>
      <c r="AA330" s="2">
        <f>SUM(Y$2:Y330)</f>
        <v>71578.375000000015</v>
      </c>
      <c r="AD330" s="3">
        <f>IF($A330&gt;'Forecasting sheet'!$B$13,IF($A330&lt;'Forecasting sheet'!$B$15,IF($D330+'Forecasting sheet'!$B$9&lt;'Forecasting sheet'!$B$16+'Forecasting sheet'!$B$17,'Forecasting sheet'!$B$16+'Forecasting sheet'!$B$17,'Local weather Data'!$D330+'Forecasting sheet'!$B$9),'Local weather Data'!$D330+'Forecasting sheet'!$B$9),$D330+'Forecasting sheet'!$B$9)</f>
        <v>46</v>
      </c>
      <c r="AE330" s="3">
        <f>IF($A330&gt;'Forecasting sheet'!$B$13,IF($A330&lt;'Forecasting sheet'!$B$15,IF($E330+'Forecasting sheet'!$B$9&lt;'Forecasting sheet'!$B$16,'Forecasting sheet'!$B$16,'Local weather Data'!$E330+'Forecasting sheet'!$B$9),$E330+'Forecasting sheet'!$B$9),$E330+'Forecasting sheet'!$B$9)</f>
        <v>30</v>
      </c>
      <c r="AF330" s="4">
        <f>IF($AD330-'Forecasting sheet'!$B$7&lt;0,0,IF($AE330&gt;'Forecasting sheet'!$B$7,($AD330+$AE330)/2-'Forecasting sheet'!$B$7,($AD330+'Forecasting sheet'!$B$7)/2-'Forecasting sheet'!$B$7))</f>
        <v>3</v>
      </c>
      <c r="AG330" s="2">
        <f t="shared" si="28"/>
        <v>27.999999999999993</v>
      </c>
      <c r="AH330" s="2">
        <f>SUM(AF$2:AF330)</f>
        <v>6073.5</v>
      </c>
      <c r="AI330" s="2">
        <f>SUM(AG$2:AG330)</f>
        <v>84507.075000000012</v>
      </c>
    </row>
    <row r="331" spans="1:35" x14ac:dyDescent="0.25">
      <c r="A331" s="5">
        <v>41238</v>
      </c>
      <c r="B331">
        <v>330</v>
      </c>
      <c r="C331" s="52">
        <v>9.3000000000000007</v>
      </c>
      <c r="D331" s="53">
        <v>41</v>
      </c>
      <c r="E331" s="53">
        <v>24</v>
      </c>
      <c r="F331" s="4">
        <f>IF(D331-'Forecasting sheet'!$B$7&lt;0,0,IF(E331&gt;'Forecasting sheet'!$B$7,(D331+E331)/2-'Forecasting sheet'!$B$7,(D331+'Forecasting sheet'!$B$7)/2-'Forecasting sheet'!$B$7))</f>
        <v>0.5</v>
      </c>
      <c r="G331" s="2">
        <f t="shared" si="26"/>
        <v>4.6500000000000004</v>
      </c>
      <c r="H331" s="2">
        <f>SUM(F$2:F331)</f>
        <v>4467.5</v>
      </c>
      <c r="I331" s="2">
        <f>SUM(G$2:G331)</f>
        <v>62700.916666666672</v>
      </c>
      <c r="K331" s="4">
        <f>IF($D331+'Forecasting sheet'!$B$9-'Forecasting sheet'!$B$7&lt;0,0,IF($E331+'Forecasting sheet'!$B$9&gt;'Forecasting sheet'!$B$7,($D331+'Forecasting sheet'!$B$9+$E331+'Forecasting sheet'!$B$9)/2-'Forecasting sheet'!$B$7,($D331+'Forecasting sheet'!$B$9+'Forecasting sheet'!$B$7)/2-'Forecasting sheet'!$B$7))</f>
        <v>3</v>
      </c>
      <c r="L331" s="2">
        <f t="shared" si="29"/>
        <v>27.900000000000002</v>
      </c>
      <c r="M331" s="2">
        <f>SUM(K$2:K331)</f>
        <v>5572</v>
      </c>
      <c r="N331" s="2">
        <f>SUM(L$2:L331)</f>
        <v>77594.133333333346</v>
      </c>
      <c r="P331" s="4">
        <f>IF($D331-'Forecasting sheet'!$B$9-'Forecasting sheet'!$B$7&lt;0,0,IF($E331-'Forecasting sheet'!$B$9&gt;'Forecasting sheet'!$B$7,($D331-'Forecasting sheet'!$B$9+$E331-'Forecasting sheet'!$B$9)/2-'Forecasting sheet'!$B$7,($D331-'Forecasting sheet'!$B$9+'Forecasting sheet'!$B$7)/2-'Forecasting sheet'!$B$7))</f>
        <v>0</v>
      </c>
      <c r="Q331" s="2">
        <f t="shared" si="30"/>
        <v>0</v>
      </c>
      <c r="R331" s="2">
        <f>SUM(P$2:P331)</f>
        <v>3473</v>
      </c>
      <c r="S331" s="2">
        <f>SUM(Q$2:Q331)</f>
        <v>49139.866666666661</v>
      </c>
      <c r="V331" s="3">
        <f>IF($A331&gt;'Forecasting sheet'!$B$13,IF($A331&lt;'Forecasting sheet'!$B$15,IF($D331&lt;'Forecasting sheet'!$B$16+'Forecasting sheet'!$B$17,'Forecasting sheet'!$B$16+'Forecasting sheet'!$B$17,'Local weather Data'!$D331),'Local weather Data'!$D331),$D331)</f>
        <v>41</v>
      </c>
      <c r="W331" s="3">
        <f>IF($A331&gt;'Forecasting sheet'!$B$13,IF($A331&lt;'Forecasting sheet'!$B$15,IF($E331&lt;'Forecasting sheet'!$B$16,'Forecasting sheet'!$B$16,'Local weather Data'!$E331),$E331),$E331)</f>
        <v>24</v>
      </c>
      <c r="X331" s="4">
        <f>IF($V331-'Forecasting sheet'!$B$7&lt;0,0,IF($W331&gt;'Forecasting sheet'!$B$7,($V331+$W331)/2-'Forecasting sheet'!$B$7,($V331+'Forecasting sheet'!$B$7)/2-'Forecasting sheet'!$B$7))</f>
        <v>0.5</v>
      </c>
      <c r="Y331" s="2">
        <f t="shared" si="27"/>
        <v>4.6500000000000004</v>
      </c>
      <c r="Z331" s="2">
        <f>SUM(X$2:X331)</f>
        <v>5110.5</v>
      </c>
      <c r="AA331" s="2">
        <f>SUM(Y$2:Y331)</f>
        <v>71583.025000000009</v>
      </c>
      <c r="AD331" s="3">
        <f>IF($A331&gt;'Forecasting sheet'!$B$13,IF($A331&lt;'Forecasting sheet'!$B$15,IF($D331+'Forecasting sheet'!$B$9&lt;'Forecasting sheet'!$B$16+'Forecasting sheet'!$B$17,'Forecasting sheet'!$B$16+'Forecasting sheet'!$B$17,'Local weather Data'!$D331+'Forecasting sheet'!$B$9),'Local weather Data'!$D331+'Forecasting sheet'!$B$9),$D331+'Forecasting sheet'!$B$9)</f>
        <v>46</v>
      </c>
      <c r="AE331" s="3">
        <f>IF($A331&gt;'Forecasting sheet'!$B$13,IF($A331&lt;'Forecasting sheet'!$B$15,IF($E331+'Forecasting sheet'!$B$9&lt;'Forecasting sheet'!$B$16,'Forecasting sheet'!$B$16,'Local weather Data'!$E331+'Forecasting sheet'!$B$9),$E331+'Forecasting sheet'!$B$9),$E331+'Forecasting sheet'!$B$9)</f>
        <v>29</v>
      </c>
      <c r="AF331" s="4">
        <f>IF($AD331-'Forecasting sheet'!$B$7&lt;0,0,IF($AE331&gt;'Forecasting sheet'!$B$7,($AD331+$AE331)/2-'Forecasting sheet'!$B$7,($AD331+'Forecasting sheet'!$B$7)/2-'Forecasting sheet'!$B$7))</f>
        <v>3</v>
      </c>
      <c r="AG331" s="2">
        <f t="shared" si="28"/>
        <v>27.900000000000002</v>
      </c>
      <c r="AH331" s="2">
        <f>SUM(AF$2:AF331)</f>
        <v>6076.5</v>
      </c>
      <c r="AI331" s="2">
        <f>SUM(AG$2:AG331)</f>
        <v>84534.975000000006</v>
      </c>
    </row>
    <row r="332" spans="1:35" x14ac:dyDescent="0.25">
      <c r="A332" s="5">
        <v>41239</v>
      </c>
      <c r="B332">
        <v>331</v>
      </c>
      <c r="C332" s="52">
        <v>9.2833333333333332</v>
      </c>
      <c r="D332" s="53">
        <v>41</v>
      </c>
      <c r="E332" s="53">
        <v>24</v>
      </c>
      <c r="F332" s="4">
        <f>IF(D332-'Forecasting sheet'!$B$7&lt;0,0,IF(E332&gt;'Forecasting sheet'!$B$7,(D332+E332)/2-'Forecasting sheet'!$B$7,(D332+'Forecasting sheet'!$B$7)/2-'Forecasting sheet'!$B$7))</f>
        <v>0.5</v>
      </c>
      <c r="G332" s="2">
        <f t="shared" si="26"/>
        <v>4.6416666666666666</v>
      </c>
      <c r="H332" s="2">
        <f>SUM(F$2:F332)</f>
        <v>4468</v>
      </c>
      <c r="I332" s="2">
        <f>SUM(G$2:G332)</f>
        <v>62705.558333333342</v>
      </c>
      <c r="K332" s="4">
        <f>IF($D332+'Forecasting sheet'!$B$9-'Forecasting sheet'!$B$7&lt;0,0,IF($E332+'Forecasting sheet'!$B$9&gt;'Forecasting sheet'!$B$7,($D332+'Forecasting sheet'!$B$9+$E332+'Forecasting sheet'!$B$9)/2-'Forecasting sheet'!$B$7,($D332+'Forecasting sheet'!$B$9+'Forecasting sheet'!$B$7)/2-'Forecasting sheet'!$B$7))</f>
        <v>3</v>
      </c>
      <c r="L332" s="2">
        <f t="shared" si="29"/>
        <v>27.85</v>
      </c>
      <c r="M332" s="2">
        <f>SUM(K$2:K332)</f>
        <v>5575</v>
      </c>
      <c r="N332" s="2">
        <f>SUM(L$2:L332)</f>
        <v>77621.983333333352</v>
      </c>
      <c r="P332" s="4">
        <f>IF($D332-'Forecasting sheet'!$B$9-'Forecasting sheet'!$B$7&lt;0,0,IF($E332-'Forecasting sheet'!$B$9&gt;'Forecasting sheet'!$B$7,($D332-'Forecasting sheet'!$B$9+$E332-'Forecasting sheet'!$B$9)/2-'Forecasting sheet'!$B$7,($D332-'Forecasting sheet'!$B$9+'Forecasting sheet'!$B$7)/2-'Forecasting sheet'!$B$7))</f>
        <v>0</v>
      </c>
      <c r="Q332" s="2">
        <f t="shared" si="30"/>
        <v>0</v>
      </c>
      <c r="R332" s="2">
        <f>SUM(P$2:P332)</f>
        <v>3473</v>
      </c>
      <c r="S332" s="2">
        <f>SUM(Q$2:Q332)</f>
        <v>49139.866666666661</v>
      </c>
      <c r="V332" s="3">
        <f>IF($A332&gt;'Forecasting sheet'!$B$13,IF($A332&lt;'Forecasting sheet'!$B$15,IF($D332&lt;'Forecasting sheet'!$B$16+'Forecasting sheet'!$B$17,'Forecasting sheet'!$B$16+'Forecasting sheet'!$B$17,'Local weather Data'!$D332),'Local weather Data'!$D332),$D332)</f>
        <v>41</v>
      </c>
      <c r="W332" s="3">
        <f>IF($A332&gt;'Forecasting sheet'!$B$13,IF($A332&lt;'Forecasting sheet'!$B$15,IF($E332&lt;'Forecasting sheet'!$B$16,'Forecasting sheet'!$B$16,'Local weather Data'!$E332),$E332),$E332)</f>
        <v>24</v>
      </c>
      <c r="X332" s="4">
        <f>IF($V332-'Forecasting sheet'!$B$7&lt;0,0,IF($W332&gt;'Forecasting sheet'!$B$7,($V332+$W332)/2-'Forecasting sheet'!$B$7,($V332+'Forecasting sheet'!$B$7)/2-'Forecasting sheet'!$B$7))</f>
        <v>0.5</v>
      </c>
      <c r="Y332" s="2">
        <f t="shared" si="27"/>
        <v>4.6416666666666666</v>
      </c>
      <c r="Z332" s="2">
        <f>SUM(X$2:X332)</f>
        <v>5111</v>
      </c>
      <c r="AA332" s="2">
        <f>SUM(Y$2:Y332)</f>
        <v>71587.666666666672</v>
      </c>
      <c r="AD332" s="3">
        <f>IF($A332&gt;'Forecasting sheet'!$B$13,IF($A332&lt;'Forecasting sheet'!$B$15,IF($D332+'Forecasting sheet'!$B$9&lt;'Forecasting sheet'!$B$16+'Forecasting sheet'!$B$17,'Forecasting sheet'!$B$16+'Forecasting sheet'!$B$17,'Local weather Data'!$D332+'Forecasting sheet'!$B$9),'Local weather Data'!$D332+'Forecasting sheet'!$B$9),$D332+'Forecasting sheet'!$B$9)</f>
        <v>46</v>
      </c>
      <c r="AE332" s="3">
        <f>IF($A332&gt;'Forecasting sheet'!$B$13,IF($A332&lt;'Forecasting sheet'!$B$15,IF($E332+'Forecasting sheet'!$B$9&lt;'Forecasting sheet'!$B$16,'Forecasting sheet'!$B$16,'Local weather Data'!$E332+'Forecasting sheet'!$B$9),$E332+'Forecasting sheet'!$B$9),$E332+'Forecasting sheet'!$B$9)</f>
        <v>29</v>
      </c>
      <c r="AF332" s="4">
        <f>IF($AD332-'Forecasting sheet'!$B$7&lt;0,0,IF($AE332&gt;'Forecasting sheet'!$B$7,($AD332+$AE332)/2-'Forecasting sheet'!$B$7,($AD332+'Forecasting sheet'!$B$7)/2-'Forecasting sheet'!$B$7))</f>
        <v>3</v>
      </c>
      <c r="AG332" s="2">
        <f t="shared" si="28"/>
        <v>27.85</v>
      </c>
      <c r="AH332" s="2">
        <f>SUM(AF$2:AF332)</f>
        <v>6079.5</v>
      </c>
      <c r="AI332" s="2">
        <f>SUM(AG$2:AG332)</f>
        <v>84562.825000000012</v>
      </c>
    </row>
    <row r="333" spans="1:35" x14ac:dyDescent="0.25">
      <c r="A333" s="5">
        <v>41240</v>
      </c>
      <c r="B333">
        <v>332</v>
      </c>
      <c r="C333" s="52">
        <v>9.25</v>
      </c>
      <c r="D333" s="53">
        <v>40</v>
      </c>
      <c r="E333" s="53">
        <v>24</v>
      </c>
      <c r="F333" s="4">
        <f>IF(D333-'Forecasting sheet'!$B$7&lt;0,0,IF(E333&gt;'Forecasting sheet'!$B$7,(D333+E333)/2-'Forecasting sheet'!$B$7,(D333+'Forecasting sheet'!$B$7)/2-'Forecasting sheet'!$B$7))</f>
        <v>0</v>
      </c>
      <c r="G333" s="2">
        <f t="shared" si="26"/>
        <v>0</v>
      </c>
      <c r="H333" s="2">
        <f>SUM(F$2:F333)</f>
        <v>4468</v>
      </c>
      <c r="I333" s="2">
        <f>SUM(G$2:G333)</f>
        <v>62705.558333333342</v>
      </c>
      <c r="K333" s="4">
        <f>IF($D333+'Forecasting sheet'!$B$9-'Forecasting sheet'!$B$7&lt;0,0,IF($E333+'Forecasting sheet'!$B$9&gt;'Forecasting sheet'!$B$7,($D333+'Forecasting sheet'!$B$9+$E333+'Forecasting sheet'!$B$9)/2-'Forecasting sheet'!$B$7,($D333+'Forecasting sheet'!$B$9+'Forecasting sheet'!$B$7)/2-'Forecasting sheet'!$B$7))</f>
        <v>2.5</v>
      </c>
      <c r="L333" s="2">
        <f t="shared" si="29"/>
        <v>23.125</v>
      </c>
      <c r="M333" s="2">
        <f>SUM(K$2:K333)</f>
        <v>5577.5</v>
      </c>
      <c r="N333" s="2">
        <f>SUM(L$2:L333)</f>
        <v>77645.108333333352</v>
      </c>
      <c r="P333" s="4">
        <f>IF($D333-'Forecasting sheet'!$B$9-'Forecasting sheet'!$B$7&lt;0,0,IF($E333-'Forecasting sheet'!$B$9&gt;'Forecasting sheet'!$B$7,($D333-'Forecasting sheet'!$B$9+$E333-'Forecasting sheet'!$B$9)/2-'Forecasting sheet'!$B$7,($D333-'Forecasting sheet'!$B$9+'Forecasting sheet'!$B$7)/2-'Forecasting sheet'!$B$7))</f>
        <v>0</v>
      </c>
      <c r="Q333" s="2">
        <f t="shared" si="30"/>
        <v>0</v>
      </c>
      <c r="R333" s="2">
        <f>SUM(P$2:P333)</f>
        <v>3473</v>
      </c>
      <c r="S333" s="2">
        <f>SUM(Q$2:Q333)</f>
        <v>49139.866666666661</v>
      </c>
      <c r="V333" s="3">
        <f>IF($A333&gt;'Forecasting sheet'!$B$13,IF($A333&lt;'Forecasting sheet'!$B$15,IF($D333&lt;'Forecasting sheet'!$B$16+'Forecasting sheet'!$B$17,'Forecasting sheet'!$B$16+'Forecasting sheet'!$B$17,'Local weather Data'!$D333),'Local weather Data'!$D333),$D333)</f>
        <v>40</v>
      </c>
      <c r="W333" s="3">
        <f>IF($A333&gt;'Forecasting sheet'!$B$13,IF($A333&lt;'Forecasting sheet'!$B$15,IF($E333&lt;'Forecasting sheet'!$B$16,'Forecasting sheet'!$B$16,'Local weather Data'!$E333),$E333),$E333)</f>
        <v>24</v>
      </c>
      <c r="X333" s="4">
        <f>IF($V333-'Forecasting sheet'!$B$7&lt;0,0,IF($W333&gt;'Forecasting sheet'!$B$7,($V333+$W333)/2-'Forecasting sheet'!$B$7,($V333+'Forecasting sheet'!$B$7)/2-'Forecasting sheet'!$B$7))</f>
        <v>0</v>
      </c>
      <c r="Y333" s="2">
        <f t="shared" si="27"/>
        <v>0</v>
      </c>
      <c r="Z333" s="2">
        <f>SUM(X$2:X333)</f>
        <v>5111</v>
      </c>
      <c r="AA333" s="2">
        <f>SUM(Y$2:Y333)</f>
        <v>71587.666666666672</v>
      </c>
      <c r="AD333" s="3">
        <f>IF($A333&gt;'Forecasting sheet'!$B$13,IF($A333&lt;'Forecasting sheet'!$B$15,IF($D333+'Forecasting sheet'!$B$9&lt;'Forecasting sheet'!$B$16+'Forecasting sheet'!$B$17,'Forecasting sheet'!$B$16+'Forecasting sheet'!$B$17,'Local weather Data'!$D333+'Forecasting sheet'!$B$9),'Local weather Data'!$D333+'Forecasting sheet'!$B$9),$D333+'Forecasting sheet'!$B$9)</f>
        <v>45</v>
      </c>
      <c r="AE333" s="3">
        <f>IF($A333&gt;'Forecasting sheet'!$B$13,IF($A333&lt;'Forecasting sheet'!$B$15,IF($E333+'Forecasting sheet'!$B$9&lt;'Forecasting sheet'!$B$16,'Forecasting sheet'!$B$16,'Local weather Data'!$E333+'Forecasting sheet'!$B$9),$E333+'Forecasting sheet'!$B$9),$E333+'Forecasting sheet'!$B$9)</f>
        <v>29</v>
      </c>
      <c r="AF333" s="4">
        <f>IF($AD333-'Forecasting sheet'!$B$7&lt;0,0,IF($AE333&gt;'Forecasting sheet'!$B$7,($AD333+$AE333)/2-'Forecasting sheet'!$B$7,($AD333+'Forecasting sheet'!$B$7)/2-'Forecasting sheet'!$B$7))</f>
        <v>2.5</v>
      </c>
      <c r="AG333" s="2">
        <f t="shared" si="28"/>
        <v>23.125</v>
      </c>
      <c r="AH333" s="2">
        <f>SUM(AF$2:AF333)</f>
        <v>6082</v>
      </c>
      <c r="AI333" s="2">
        <f>SUM(AG$2:AG333)</f>
        <v>84585.950000000012</v>
      </c>
    </row>
    <row r="334" spans="1:35" x14ac:dyDescent="0.25">
      <c r="A334" s="5">
        <v>41241</v>
      </c>
      <c r="B334">
        <v>333</v>
      </c>
      <c r="C334" s="52">
        <v>9.2166666666666668</v>
      </c>
      <c r="D334" s="53">
        <v>40</v>
      </c>
      <c r="E334" s="53">
        <v>23</v>
      </c>
      <c r="F334" s="4">
        <f>IF(D334-'Forecasting sheet'!$B$7&lt;0,0,IF(E334&gt;'Forecasting sheet'!$B$7,(D334+E334)/2-'Forecasting sheet'!$B$7,(D334+'Forecasting sheet'!$B$7)/2-'Forecasting sheet'!$B$7))</f>
        <v>0</v>
      </c>
      <c r="G334" s="2">
        <f t="shared" si="26"/>
        <v>0</v>
      </c>
      <c r="H334" s="2">
        <f>SUM(F$2:F334)</f>
        <v>4468</v>
      </c>
      <c r="I334" s="2">
        <f>SUM(G$2:G334)</f>
        <v>62705.558333333342</v>
      </c>
      <c r="K334" s="4">
        <f>IF($D334+'Forecasting sheet'!$B$9-'Forecasting sheet'!$B$7&lt;0,0,IF($E334+'Forecasting sheet'!$B$9&gt;'Forecasting sheet'!$B$7,($D334+'Forecasting sheet'!$B$9+$E334+'Forecasting sheet'!$B$9)/2-'Forecasting sheet'!$B$7,($D334+'Forecasting sheet'!$B$9+'Forecasting sheet'!$B$7)/2-'Forecasting sheet'!$B$7))</f>
        <v>2.5</v>
      </c>
      <c r="L334" s="2">
        <f t="shared" si="29"/>
        <v>23.041666666666668</v>
      </c>
      <c r="M334" s="2">
        <f>SUM(K$2:K334)</f>
        <v>5580</v>
      </c>
      <c r="N334" s="2">
        <f>SUM(L$2:L334)</f>
        <v>77668.150000000023</v>
      </c>
      <c r="P334" s="4">
        <f>IF($D334-'Forecasting sheet'!$B$9-'Forecasting sheet'!$B$7&lt;0,0,IF($E334-'Forecasting sheet'!$B$9&gt;'Forecasting sheet'!$B$7,($D334-'Forecasting sheet'!$B$9+$E334-'Forecasting sheet'!$B$9)/2-'Forecasting sheet'!$B$7,($D334-'Forecasting sheet'!$B$9+'Forecasting sheet'!$B$7)/2-'Forecasting sheet'!$B$7))</f>
        <v>0</v>
      </c>
      <c r="Q334" s="2">
        <f t="shared" si="30"/>
        <v>0</v>
      </c>
      <c r="R334" s="2">
        <f>SUM(P$2:P334)</f>
        <v>3473</v>
      </c>
      <c r="S334" s="2">
        <f>SUM(Q$2:Q334)</f>
        <v>49139.866666666661</v>
      </c>
      <c r="V334" s="3">
        <f>IF($A334&gt;'Forecasting sheet'!$B$13,IF($A334&lt;'Forecasting sheet'!$B$15,IF($D334&lt;'Forecasting sheet'!$B$16+'Forecasting sheet'!$B$17,'Forecasting sheet'!$B$16+'Forecasting sheet'!$B$17,'Local weather Data'!$D334),'Local weather Data'!$D334),$D334)</f>
        <v>40</v>
      </c>
      <c r="W334" s="3">
        <f>IF($A334&gt;'Forecasting sheet'!$B$13,IF($A334&lt;'Forecasting sheet'!$B$15,IF($E334&lt;'Forecasting sheet'!$B$16,'Forecasting sheet'!$B$16,'Local weather Data'!$E334),$E334),$E334)</f>
        <v>23</v>
      </c>
      <c r="X334" s="4">
        <f>IF($V334-'Forecasting sheet'!$B$7&lt;0,0,IF($W334&gt;'Forecasting sheet'!$B$7,($V334+$W334)/2-'Forecasting sheet'!$B$7,($V334+'Forecasting sheet'!$B$7)/2-'Forecasting sheet'!$B$7))</f>
        <v>0</v>
      </c>
      <c r="Y334" s="2">
        <f t="shared" si="27"/>
        <v>0</v>
      </c>
      <c r="Z334" s="2">
        <f>SUM(X$2:X334)</f>
        <v>5111</v>
      </c>
      <c r="AA334" s="2">
        <f>SUM(Y$2:Y334)</f>
        <v>71587.666666666672</v>
      </c>
      <c r="AD334" s="3">
        <f>IF($A334&gt;'Forecasting sheet'!$B$13,IF($A334&lt;'Forecasting sheet'!$B$15,IF($D334+'Forecasting sheet'!$B$9&lt;'Forecasting sheet'!$B$16+'Forecasting sheet'!$B$17,'Forecasting sheet'!$B$16+'Forecasting sheet'!$B$17,'Local weather Data'!$D334+'Forecasting sheet'!$B$9),'Local weather Data'!$D334+'Forecasting sheet'!$B$9),$D334+'Forecasting sheet'!$B$9)</f>
        <v>45</v>
      </c>
      <c r="AE334" s="3">
        <f>IF($A334&gt;'Forecasting sheet'!$B$13,IF($A334&lt;'Forecasting sheet'!$B$15,IF($E334+'Forecasting sheet'!$B$9&lt;'Forecasting sheet'!$B$16,'Forecasting sheet'!$B$16,'Local weather Data'!$E334+'Forecasting sheet'!$B$9),$E334+'Forecasting sheet'!$B$9),$E334+'Forecasting sheet'!$B$9)</f>
        <v>28</v>
      </c>
      <c r="AF334" s="4">
        <f>IF($AD334-'Forecasting sheet'!$B$7&lt;0,0,IF($AE334&gt;'Forecasting sheet'!$B$7,($AD334+$AE334)/2-'Forecasting sheet'!$B$7,($AD334+'Forecasting sheet'!$B$7)/2-'Forecasting sheet'!$B$7))</f>
        <v>2.5</v>
      </c>
      <c r="AG334" s="2">
        <f t="shared" si="28"/>
        <v>23.041666666666668</v>
      </c>
      <c r="AH334" s="2">
        <f>SUM(AF$2:AF334)</f>
        <v>6084.5</v>
      </c>
      <c r="AI334" s="2">
        <f>SUM(AG$2:AG334)</f>
        <v>84608.991666666683</v>
      </c>
    </row>
    <row r="335" spans="1:35" x14ac:dyDescent="0.25">
      <c r="A335" s="5">
        <v>41242</v>
      </c>
      <c r="B335">
        <v>334</v>
      </c>
      <c r="C335" s="52">
        <v>9.1833333333333318</v>
      </c>
      <c r="D335" s="53">
        <v>39</v>
      </c>
      <c r="E335" s="53">
        <v>22</v>
      </c>
      <c r="F335" s="4">
        <f>IF(D335-'Forecasting sheet'!$B$7&lt;0,0,IF(E335&gt;'Forecasting sheet'!$B$7,(D335+E335)/2-'Forecasting sheet'!$B$7,(D335+'Forecasting sheet'!$B$7)/2-'Forecasting sheet'!$B$7))</f>
        <v>0</v>
      </c>
      <c r="G335" s="2">
        <f t="shared" si="26"/>
        <v>0</v>
      </c>
      <c r="H335" s="2">
        <f>SUM(F$2:F335)</f>
        <v>4468</v>
      </c>
      <c r="I335" s="2">
        <f>SUM(G$2:G335)</f>
        <v>62705.558333333342</v>
      </c>
      <c r="K335" s="4">
        <f>IF($D335+'Forecasting sheet'!$B$9-'Forecasting sheet'!$B$7&lt;0,0,IF($E335+'Forecasting sheet'!$B$9&gt;'Forecasting sheet'!$B$7,($D335+'Forecasting sheet'!$B$9+$E335+'Forecasting sheet'!$B$9)/2-'Forecasting sheet'!$B$7,($D335+'Forecasting sheet'!$B$9+'Forecasting sheet'!$B$7)/2-'Forecasting sheet'!$B$7))</f>
        <v>2</v>
      </c>
      <c r="L335" s="2">
        <f t="shared" si="29"/>
        <v>18.366666666666664</v>
      </c>
      <c r="M335" s="2">
        <f>SUM(K$2:K335)</f>
        <v>5582</v>
      </c>
      <c r="N335" s="2">
        <f>SUM(L$2:L335)</f>
        <v>77686.516666666692</v>
      </c>
      <c r="P335" s="4">
        <f>IF($D335-'Forecasting sheet'!$B$9-'Forecasting sheet'!$B$7&lt;0,0,IF($E335-'Forecasting sheet'!$B$9&gt;'Forecasting sheet'!$B$7,($D335-'Forecasting sheet'!$B$9+$E335-'Forecasting sheet'!$B$9)/2-'Forecasting sheet'!$B$7,($D335-'Forecasting sheet'!$B$9+'Forecasting sheet'!$B$7)/2-'Forecasting sheet'!$B$7))</f>
        <v>0</v>
      </c>
      <c r="Q335" s="2">
        <f t="shared" si="30"/>
        <v>0</v>
      </c>
      <c r="R335" s="2">
        <f>SUM(P$2:P335)</f>
        <v>3473</v>
      </c>
      <c r="S335" s="2">
        <f>SUM(Q$2:Q335)</f>
        <v>49139.866666666661</v>
      </c>
      <c r="V335" s="3">
        <f>IF($A335&gt;'Forecasting sheet'!$B$13,IF($A335&lt;'Forecasting sheet'!$B$15,IF($D335&lt;'Forecasting sheet'!$B$16+'Forecasting sheet'!$B$17,'Forecasting sheet'!$B$16+'Forecasting sheet'!$B$17,'Local weather Data'!$D335),'Local weather Data'!$D335),$D335)</f>
        <v>39</v>
      </c>
      <c r="W335" s="3">
        <f>IF($A335&gt;'Forecasting sheet'!$B$13,IF($A335&lt;'Forecasting sheet'!$B$15,IF($E335&lt;'Forecasting sheet'!$B$16,'Forecasting sheet'!$B$16,'Local weather Data'!$E335),$E335),$E335)</f>
        <v>22</v>
      </c>
      <c r="X335" s="4">
        <f>IF($V335-'Forecasting sheet'!$B$7&lt;0,0,IF($W335&gt;'Forecasting sheet'!$B$7,($V335+$W335)/2-'Forecasting sheet'!$B$7,($V335+'Forecasting sheet'!$B$7)/2-'Forecasting sheet'!$B$7))</f>
        <v>0</v>
      </c>
      <c r="Y335" s="2">
        <f t="shared" si="27"/>
        <v>0</v>
      </c>
      <c r="Z335" s="2">
        <f>SUM(X$2:X335)</f>
        <v>5111</v>
      </c>
      <c r="AA335" s="2">
        <f>SUM(Y$2:Y335)</f>
        <v>71587.666666666672</v>
      </c>
      <c r="AD335" s="3">
        <f>IF($A335&gt;'Forecasting sheet'!$B$13,IF($A335&lt;'Forecasting sheet'!$B$15,IF($D335+'Forecasting sheet'!$B$9&lt;'Forecasting sheet'!$B$16+'Forecasting sheet'!$B$17,'Forecasting sheet'!$B$16+'Forecasting sheet'!$B$17,'Local weather Data'!$D335+'Forecasting sheet'!$B$9),'Local weather Data'!$D335+'Forecasting sheet'!$B$9),$D335+'Forecasting sheet'!$B$9)</f>
        <v>44</v>
      </c>
      <c r="AE335" s="3">
        <f>IF($A335&gt;'Forecasting sheet'!$B$13,IF($A335&lt;'Forecasting sheet'!$B$15,IF($E335+'Forecasting sheet'!$B$9&lt;'Forecasting sheet'!$B$16,'Forecasting sheet'!$B$16,'Local weather Data'!$E335+'Forecasting sheet'!$B$9),$E335+'Forecasting sheet'!$B$9),$E335+'Forecasting sheet'!$B$9)</f>
        <v>27</v>
      </c>
      <c r="AF335" s="4">
        <f>IF($AD335-'Forecasting sheet'!$B$7&lt;0,0,IF($AE335&gt;'Forecasting sheet'!$B$7,($AD335+$AE335)/2-'Forecasting sheet'!$B$7,($AD335+'Forecasting sheet'!$B$7)/2-'Forecasting sheet'!$B$7))</f>
        <v>2</v>
      </c>
      <c r="AG335" s="2">
        <f t="shared" si="28"/>
        <v>18.366666666666664</v>
      </c>
      <c r="AH335" s="2">
        <f>SUM(AF$2:AF335)</f>
        <v>6086.5</v>
      </c>
      <c r="AI335" s="2">
        <f>SUM(AG$2:AG335)</f>
        <v>84627.358333333352</v>
      </c>
    </row>
    <row r="336" spans="1:35" x14ac:dyDescent="0.25">
      <c r="A336" s="5">
        <v>41243</v>
      </c>
      <c r="B336">
        <v>335</v>
      </c>
      <c r="C336" s="52">
        <v>9.1666666666666643</v>
      </c>
      <c r="D336" s="53">
        <v>39</v>
      </c>
      <c r="E336" s="53">
        <v>22</v>
      </c>
      <c r="F336" s="4">
        <f>IF(D336-'Forecasting sheet'!$B$7&lt;0,0,IF(E336&gt;'Forecasting sheet'!$B$7,(D336+E336)/2-'Forecasting sheet'!$B$7,(D336+'Forecasting sheet'!$B$7)/2-'Forecasting sheet'!$B$7))</f>
        <v>0</v>
      </c>
      <c r="G336" s="2">
        <f t="shared" si="26"/>
        <v>0</v>
      </c>
      <c r="H336" s="2">
        <f>SUM(F$2:F336)</f>
        <v>4468</v>
      </c>
      <c r="I336" s="2">
        <f>SUM(G$2:G336)</f>
        <v>62705.558333333342</v>
      </c>
      <c r="K336" s="4">
        <f>IF($D336+'Forecasting sheet'!$B$9-'Forecasting sheet'!$B$7&lt;0,0,IF($E336+'Forecasting sheet'!$B$9&gt;'Forecasting sheet'!$B$7,($D336+'Forecasting sheet'!$B$9+$E336+'Forecasting sheet'!$B$9)/2-'Forecasting sheet'!$B$7,($D336+'Forecasting sheet'!$B$9+'Forecasting sheet'!$B$7)/2-'Forecasting sheet'!$B$7))</f>
        <v>2</v>
      </c>
      <c r="L336" s="2">
        <f t="shared" si="29"/>
        <v>18.333333333333329</v>
      </c>
      <c r="M336" s="2">
        <f>SUM(K$2:K336)</f>
        <v>5584</v>
      </c>
      <c r="N336" s="2">
        <f>SUM(L$2:L336)</f>
        <v>77704.85000000002</v>
      </c>
      <c r="P336" s="4">
        <f>IF($D336-'Forecasting sheet'!$B$9-'Forecasting sheet'!$B$7&lt;0,0,IF($E336-'Forecasting sheet'!$B$9&gt;'Forecasting sheet'!$B$7,($D336-'Forecasting sheet'!$B$9+$E336-'Forecasting sheet'!$B$9)/2-'Forecasting sheet'!$B$7,($D336-'Forecasting sheet'!$B$9+'Forecasting sheet'!$B$7)/2-'Forecasting sheet'!$B$7))</f>
        <v>0</v>
      </c>
      <c r="Q336" s="2">
        <f t="shared" si="30"/>
        <v>0</v>
      </c>
      <c r="R336" s="2">
        <f>SUM(P$2:P336)</f>
        <v>3473</v>
      </c>
      <c r="S336" s="2">
        <f>SUM(Q$2:Q336)</f>
        <v>49139.866666666661</v>
      </c>
      <c r="V336" s="3">
        <f>IF($A336&gt;'Forecasting sheet'!$B$13,IF($A336&lt;'Forecasting sheet'!$B$15,IF($D336&lt;'Forecasting sheet'!$B$16+'Forecasting sheet'!$B$17,'Forecasting sheet'!$B$16+'Forecasting sheet'!$B$17,'Local weather Data'!$D336),'Local weather Data'!$D336),$D336)</f>
        <v>39</v>
      </c>
      <c r="W336" s="3">
        <f>IF($A336&gt;'Forecasting sheet'!$B$13,IF($A336&lt;'Forecasting sheet'!$B$15,IF($E336&lt;'Forecasting sheet'!$B$16,'Forecasting sheet'!$B$16,'Local weather Data'!$E336),$E336),$E336)</f>
        <v>22</v>
      </c>
      <c r="X336" s="4">
        <f>IF($V336-'Forecasting sheet'!$B$7&lt;0,0,IF($W336&gt;'Forecasting sheet'!$B$7,($V336+$W336)/2-'Forecasting sheet'!$B$7,($V336+'Forecasting sheet'!$B$7)/2-'Forecasting sheet'!$B$7))</f>
        <v>0</v>
      </c>
      <c r="Y336" s="2">
        <f t="shared" si="27"/>
        <v>0</v>
      </c>
      <c r="Z336" s="2">
        <f>SUM(X$2:X336)</f>
        <v>5111</v>
      </c>
      <c r="AA336" s="2">
        <f>SUM(Y$2:Y336)</f>
        <v>71587.666666666672</v>
      </c>
      <c r="AD336" s="3">
        <f>IF($A336&gt;'Forecasting sheet'!$B$13,IF($A336&lt;'Forecasting sheet'!$B$15,IF($D336+'Forecasting sheet'!$B$9&lt;'Forecasting sheet'!$B$16+'Forecasting sheet'!$B$17,'Forecasting sheet'!$B$16+'Forecasting sheet'!$B$17,'Local weather Data'!$D336+'Forecasting sheet'!$B$9),'Local weather Data'!$D336+'Forecasting sheet'!$B$9),$D336+'Forecasting sheet'!$B$9)</f>
        <v>44</v>
      </c>
      <c r="AE336" s="3">
        <f>IF($A336&gt;'Forecasting sheet'!$B$13,IF($A336&lt;'Forecasting sheet'!$B$15,IF($E336+'Forecasting sheet'!$B$9&lt;'Forecasting sheet'!$B$16,'Forecasting sheet'!$B$16,'Local weather Data'!$E336+'Forecasting sheet'!$B$9),$E336+'Forecasting sheet'!$B$9),$E336+'Forecasting sheet'!$B$9)</f>
        <v>27</v>
      </c>
      <c r="AF336" s="4">
        <f>IF($AD336-'Forecasting sheet'!$B$7&lt;0,0,IF($AE336&gt;'Forecasting sheet'!$B$7,($AD336+$AE336)/2-'Forecasting sheet'!$B$7,($AD336+'Forecasting sheet'!$B$7)/2-'Forecasting sheet'!$B$7))</f>
        <v>2</v>
      </c>
      <c r="AG336" s="2">
        <f t="shared" si="28"/>
        <v>18.333333333333329</v>
      </c>
      <c r="AH336" s="2">
        <f>SUM(AF$2:AF336)</f>
        <v>6088.5</v>
      </c>
      <c r="AI336" s="2">
        <f>SUM(AG$2:AG336)</f>
        <v>84645.69166666668</v>
      </c>
    </row>
    <row r="337" spans="1:35" x14ac:dyDescent="0.25">
      <c r="A337" s="5">
        <v>41244</v>
      </c>
      <c r="B337">
        <v>336</v>
      </c>
      <c r="C337" s="52">
        <v>9.1499999999999986</v>
      </c>
      <c r="D337" s="53">
        <v>38</v>
      </c>
      <c r="E337" s="53">
        <v>21</v>
      </c>
      <c r="F337" s="4">
        <f>IF(D337-'Forecasting sheet'!$B$7&lt;0,0,IF(E337&gt;'Forecasting sheet'!$B$7,(D337+E337)/2-'Forecasting sheet'!$B$7,(D337+'Forecasting sheet'!$B$7)/2-'Forecasting sheet'!$B$7))</f>
        <v>0</v>
      </c>
      <c r="G337" s="2">
        <f t="shared" ref="G337:G382" si="31">F337*C337</f>
        <v>0</v>
      </c>
      <c r="H337" s="2">
        <f>SUM(F$2:F337)</f>
        <v>4468</v>
      </c>
      <c r="I337" s="2">
        <f>SUM(G$2:G337)</f>
        <v>62705.558333333342</v>
      </c>
      <c r="K337" s="4">
        <f>IF($D337+'Forecasting sheet'!$B$9-'Forecasting sheet'!$B$7&lt;0,0,IF($E337+'Forecasting sheet'!$B$9&gt;'Forecasting sheet'!$B$7,($D337+'Forecasting sheet'!$B$9+$E337+'Forecasting sheet'!$B$9)/2-'Forecasting sheet'!$B$7,($D337+'Forecasting sheet'!$B$9+'Forecasting sheet'!$B$7)/2-'Forecasting sheet'!$B$7))</f>
        <v>1.5</v>
      </c>
      <c r="L337" s="2">
        <f t="shared" si="29"/>
        <v>13.724999999999998</v>
      </c>
      <c r="M337" s="2">
        <f>SUM(K$2:K337)</f>
        <v>5585.5</v>
      </c>
      <c r="N337" s="2">
        <f>SUM(L$2:L337)</f>
        <v>77718.575000000026</v>
      </c>
      <c r="P337" s="4">
        <f>IF($D337-'Forecasting sheet'!$B$9-'Forecasting sheet'!$B$7&lt;0,0,IF($E337-'Forecasting sheet'!$B$9&gt;'Forecasting sheet'!$B$7,($D337-'Forecasting sheet'!$B$9+$E337-'Forecasting sheet'!$B$9)/2-'Forecasting sheet'!$B$7,($D337-'Forecasting sheet'!$B$9+'Forecasting sheet'!$B$7)/2-'Forecasting sheet'!$B$7))</f>
        <v>0</v>
      </c>
      <c r="Q337" s="2">
        <f t="shared" si="30"/>
        <v>0</v>
      </c>
      <c r="R337" s="2">
        <f>SUM(P$2:P337)</f>
        <v>3473</v>
      </c>
      <c r="S337" s="2">
        <f>SUM(Q$2:Q337)</f>
        <v>49139.866666666661</v>
      </c>
      <c r="V337" s="3">
        <f>IF($A337&gt;'Forecasting sheet'!$B$13,IF($A337&lt;'Forecasting sheet'!$B$15,IF($D337&lt;'Forecasting sheet'!$B$16+'Forecasting sheet'!$B$17,'Forecasting sheet'!$B$16+'Forecasting sheet'!$B$17,'Local weather Data'!$D337),'Local weather Data'!$D337),$D337)</f>
        <v>38</v>
      </c>
      <c r="W337" s="3">
        <f>IF($A337&gt;'Forecasting sheet'!$B$13,IF($A337&lt;'Forecasting sheet'!$B$15,IF($E337&lt;'Forecasting sheet'!$B$16,'Forecasting sheet'!$B$16,'Local weather Data'!$E337),$E337),$E337)</f>
        <v>21</v>
      </c>
      <c r="X337" s="4">
        <f>IF($V337-'Forecasting sheet'!$B$7&lt;0,0,IF($W337&gt;'Forecasting sheet'!$B$7,($V337+$W337)/2-'Forecasting sheet'!$B$7,($V337+'Forecasting sheet'!$B$7)/2-'Forecasting sheet'!$B$7))</f>
        <v>0</v>
      </c>
      <c r="Y337" s="2">
        <f t="shared" si="27"/>
        <v>0</v>
      </c>
      <c r="Z337" s="2">
        <f>SUM(X$2:X337)</f>
        <v>5111</v>
      </c>
      <c r="AA337" s="2">
        <f>SUM(Y$2:Y337)</f>
        <v>71587.666666666672</v>
      </c>
      <c r="AD337" s="3">
        <f>IF($A337&gt;'Forecasting sheet'!$B$13,IF($A337&lt;'Forecasting sheet'!$B$15,IF($D337+'Forecasting sheet'!$B$9&lt;'Forecasting sheet'!$B$16+'Forecasting sheet'!$B$17,'Forecasting sheet'!$B$16+'Forecasting sheet'!$B$17,'Local weather Data'!$D337+'Forecasting sheet'!$B$9),'Local weather Data'!$D337+'Forecasting sheet'!$B$9),$D337+'Forecasting sheet'!$B$9)</f>
        <v>43</v>
      </c>
      <c r="AE337" s="3">
        <f>IF($A337&gt;'Forecasting sheet'!$B$13,IF($A337&lt;'Forecasting sheet'!$B$15,IF($E337+'Forecasting sheet'!$B$9&lt;'Forecasting sheet'!$B$16,'Forecasting sheet'!$B$16,'Local weather Data'!$E337+'Forecasting sheet'!$B$9),$E337+'Forecasting sheet'!$B$9),$E337+'Forecasting sheet'!$B$9)</f>
        <v>26</v>
      </c>
      <c r="AF337" s="4">
        <f>IF($AD337-'Forecasting sheet'!$B$7&lt;0,0,IF($AE337&gt;'Forecasting sheet'!$B$7,($AD337+$AE337)/2-'Forecasting sheet'!$B$7,($AD337+'Forecasting sheet'!$B$7)/2-'Forecasting sheet'!$B$7))</f>
        <v>1.5</v>
      </c>
      <c r="AG337" s="2">
        <f t="shared" si="28"/>
        <v>13.724999999999998</v>
      </c>
      <c r="AH337" s="2">
        <f>SUM(AF$2:AF337)</f>
        <v>6090</v>
      </c>
      <c r="AI337" s="2">
        <f>SUM(AG$2:AG337)</f>
        <v>84659.416666666686</v>
      </c>
    </row>
    <row r="338" spans="1:35" x14ac:dyDescent="0.25">
      <c r="A338" s="5">
        <v>41245</v>
      </c>
      <c r="B338">
        <v>337</v>
      </c>
      <c r="C338" s="52">
        <v>9.1333333333333311</v>
      </c>
      <c r="D338" s="53">
        <v>38</v>
      </c>
      <c r="E338" s="53">
        <v>21</v>
      </c>
      <c r="F338" s="4">
        <f>IF(D338-'Forecasting sheet'!$B$7&lt;0,0,IF(E338&gt;'Forecasting sheet'!$B$7,(D338+E338)/2-'Forecasting sheet'!$B$7,(D338+'Forecasting sheet'!$B$7)/2-'Forecasting sheet'!$B$7))</f>
        <v>0</v>
      </c>
      <c r="G338" s="2">
        <f t="shared" si="31"/>
        <v>0</v>
      </c>
      <c r="H338" s="2">
        <f>SUM(F$2:F338)</f>
        <v>4468</v>
      </c>
      <c r="I338" s="2">
        <f>SUM(G$2:G338)</f>
        <v>62705.558333333342</v>
      </c>
      <c r="K338" s="4">
        <f>IF($D338+'Forecasting sheet'!$B$9-'Forecasting sheet'!$B$7&lt;0,0,IF($E338+'Forecasting sheet'!$B$9&gt;'Forecasting sheet'!$B$7,($D338+'Forecasting sheet'!$B$9+$E338+'Forecasting sheet'!$B$9)/2-'Forecasting sheet'!$B$7,($D338+'Forecasting sheet'!$B$9+'Forecasting sheet'!$B$7)/2-'Forecasting sheet'!$B$7))</f>
        <v>1.5</v>
      </c>
      <c r="L338" s="2">
        <f t="shared" si="29"/>
        <v>13.699999999999996</v>
      </c>
      <c r="M338" s="2">
        <f>SUM(K$2:K338)</f>
        <v>5587</v>
      </c>
      <c r="N338" s="2">
        <f>SUM(L$2:L338)</f>
        <v>77732.275000000023</v>
      </c>
      <c r="P338" s="4">
        <f>IF($D338-'Forecasting sheet'!$B$9-'Forecasting sheet'!$B$7&lt;0,0,IF($E338-'Forecasting sheet'!$B$9&gt;'Forecasting sheet'!$B$7,($D338-'Forecasting sheet'!$B$9+$E338-'Forecasting sheet'!$B$9)/2-'Forecasting sheet'!$B$7,($D338-'Forecasting sheet'!$B$9+'Forecasting sheet'!$B$7)/2-'Forecasting sheet'!$B$7))</f>
        <v>0</v>
      </c>
      <c r="Q338" s="2">
        <f t="shared" si="30"/>
        <v>0</v>
      </c>
      <c r="R338" s="2">
        <f>SUM(P$2:P338)</f>
        <v>3473</v>
      </c>
      <c r="S338" s="2">
        <f>SUM(Q$2:Q338)</f>
        <v>49139.866666666661</v>
      </c>
      <c r="V338" s="3">
        <f>IF($A338&gt;'Forecasting sheet'!$B$13,IF($A338&lt;'Forecasting sheet'!$B$15,IF($D338&lt;'Forecasting sheet'!$B$16+'Forecasting sheet'!$B$17,'Forecasting sheet'!$B$16+'Forecasting sheet'!$B$17,'Local weather Data'!$D338),'Local weather Data'!$D338),$D338)</f>
        <v>38</v>
      </c>
      <c r="W338" s="3">
        <f>IF($A338&gt;'Forecasting sheet'!$B$13,IF($A338&lt;'Forecasting sheet'!$B$15,IF($E338&lt;'Forecasting sheet'!$B$16,'Forecasting sheet'!$B$16,'Local weather Data'!$E338),$E338),$E338)</f>
        <v>21</v>
      </c>
      <c r="X338" s="4">
        <f>IF($V338-'Forecasting sheet'!$B$7&lt;0,0,IF($W338&gt;'Forecasting sheet'!$B$7,($V338+$W338)/2-'Forecasting sheet'!$B$7,($V338+'Forecasting sheet'!$B$7)/2-'Forecasting sheet'!$B$7))</f>
        <v>0</v>
      </c>
      <c r="Y338" s="2">
        <f t="shared" si="27"/>
        <v>0</v>
      </c>
      <c r="Z338" s="2">
        <f>SUM(X$2:X338)</f>
        <v>5111</v>
      </c>
      <c r="AA338" s="2">
        <f>SUM(Y$2:Y338)</f>
        <v>71587.666666666672</v>
      </c>
      <c r="AD338" s="3">
        <f>IF($A338&gt;'Forecasting sheet'!$B$13,IF($A338&lt;'Forecasting sheet'!$B$15,IF($D338+'Forecasting sheet'!$B$9&lt;'Forecasting sheet'!$B$16+'Forecasting sheet'!$B$17,'Forecasting sheet'!$B$16+'Forecasting sheet'!$B$17,'Local weather Data'!$D338+'Forecasting sheet'!$B$9),'Local weather Data'!$D338+'Forecasting sheet'!$B$9),$D338+'Forecasting sheet'!$B$9)</f>
        <v>43</v>
      </c>
      <c r="AE338" s="3">
        <f>IF($A338&gt;'Forecasting sheet'!$B$13,IF($A338&lt;'Forecasting sheet'!$B$15,IF($E338+'Forecasting sheet'!$B$9&lt;'Forecasting sheet'!$B$16,'Forecasting sheet'!$B$16,'Local weather Data'!$E338+'Forecasting sheet'!$B$9),$E338+'Forecasting sheet'!$B$9),$E338+'Forecasting sheet'!$B$9)</f>
        <v>26</v>
      </c>
      <c r="AF338" s="4">
        <f>IF($AD338-'Forecasting sheet'!$B$7&lt;0,0,IF($AE338&gt;'Forecasting sheet'!$B$7,($AD338+$AE338)/2-'Forecasting sheet'!$B$7,($AD338+'Forecasting sheet'!$B$7)/2-'Forecasting sheet'!$B$7))</f>
        <v>1.5</v>
      </c>
      <c r="AG338" s="2">
        <f t="shared" si="28"/>
        <v>13.699999999999996</v>
      </c>
      <c r="AH338" s="2">
        <f>SUM(AF$2:AF338)</f>
        <v>6091.5</v>
      </c>
      <c r="AI338" s="2">
        <f>SUM(AG$2:AG338)</f>
        <v>84673.116666666683</v>
      </c>
    </row>
    <row r="339" spans="1:35" x14ac:dyDescent="0.25">
      <c r="A339" s="5">
        <v>41246</v>
      </c>
      <c r="B339">
        <v>338</v>
      </c>
      <c r="C339" s="52">
        <v>9.0999999999999979</v>
      </c>
      <c r="D339" s="53">
        <v>37</v>
      </c>
      <c r="E339" s="53">
        <v>20</v>
      </c>
      <c r="F339" s="4">
        <f>IF(D339-'Forecasting sheet'!$B$7&lt;0,0,IF(E339&gt;'Forecasting sheet'!$B$7,(D339+E339)/2-'Forecasting sheet'!$B$7,(D339+'Forecasting sheet'!$B$7)/2-'Forecasting sheet'!$B$7))</f>
        <v>0</v>
      </c>
      <c r="G339" s="2">
        <f t="shared" si="31"/>
        <v>0</v>
      </c>
      <c r="H339" s="2">
        <f>SUM(F$2:F339)</f>
        <v>4468</v>
      </c>
      <c r="I339" s="2">
        <f>SUM(G$2:G339)</f>
        <v>62705.558333333342</v>
      </c>
      <c r="K339" s="4">
        <f>IF($D339+'Forecasting sheet'!$B$9-'Forecasting sheet'!$B$7&lt;0,0,IF($E339+'Forecasting sheet'!$B$9&gt;'Forecasting sheet'!$B$7,($D339+'Forecasting sheet'!$B$9+$E339+'Forecasting sheet'!$B$9)/2-'Forecasting sheet'!$B$7,($D339+'Forecasting sheet'!$B$9+'Forecasting sheet'!$B$7)/2-'Forecasting sheet'!$B$7))</f>
        <v>1</v>
      </c>
      <c r="L339" s="2">
        <f t="shared" si="29"/>
        <v>9.0999999999999979</v>
      </c>
      <c r="M339" s="2">
        <f>SUM(K$2:K339)</f>
        <v>5588</v>
      </c>
      <c r="N339" s="2">
        <f>SUM(L$2:L339)</f>
        <v>77741.375000000029</v>
      </c>
      <c r="P339" s="4">
        <f>IF($D339-'Forecasting sheet'!$B$9-'Forecasting sheet'!$B$7&lt;0,0,IF($E339-'Forecasting sheet'!$B$9&gt;'Forecasting sheet'!$B$7,($D339-'Forecasting sheet'!$B$9+$E339-'Forecasting sheet'!$B$9)/2-'Forecasting sheet'!$B$7,($D339-'Forecasting sheet'!$B$9+'Forecasting sheet'!$B$7)/2-'Forecasting sheet'!$B$7))</f>
        <v>0</v>
      </c>
      <c r="Q339" s="2">
        <f t="shared" si="30"/>
        <v>0</v>
      </c>
      <c r="R339" s="2">
        <f>SUM(P$2:P339)</f>
        <v>3473</v>
      </c>
      <c r="S339" s="2">
        <f>SUM(Q$2:Q339)</f>
        <v>49139.866666666661</v>
      </c>
      <c r="V339" s="3">
        <f>IF($A339&gt;'Forecasting sheet'!$B$13,IF($A339&lt;'Forecasting sheet'!$B$15,IF($D339&lt;'Forecasting sheet'!$B$16+'Forecasting sheet'!$B$17,'Forecasting sheet'!$B$16+'Forecasting sheet'!$B$17,'Local weather Data'!$D339),'Local weather Data'!$D339),$D339)</f>
        <v>37</v>
      </c>
      <c r="W339" s="3">
        <f>IF($A339&gt;'Forecasting sheet'!$B$13,IF($A339&lt;'Forecasting sheet'!$B$15,IF($E339&lt;'Forecasting sheet'!$B$16,'Forecasting sheet'!$B$16,'Local weather Data'!$E339),$E339),$E339)</f>
        <v>20</v>
      </c>
      <c r="X339" s="4">
        <f>IF($V339-'Forecasting sheet'!$B$7&lt;0,0,IF($W339&gt;'Forecasting sheet'!$B$7,($V339+$W339)/2-'Forecasting sheet'!$B$7,($V339+'Forecasting sheet'!$B$7)/2-'Forecasting sheet'!$B$7))</f>
        <v>0</v>
      </c>
      <c r="Y339" s="2">
        <f t="shared" si="27"/>
        <v>0</v>
      </c>
      <c r="Z339" s="2">
        <f>SUM(X$2:X339)</f>
        <v>5111</v>
      </c>
      <c r="AA339" s="2">
        <f>SUM(Y$2:Y339)</f>
        <v>71587.666666666672</v>
      </c>
      <c r="AD339" s="3">
        <f>IF($A339&gt;'Forecasting sheet'!$B$13,IF($A339&lt;'Forecasting sheet'!$B$15,IF($D339+'Forecasting sheet'!$B$9&lt;'Forecasting sheet'!$B$16+'Forecasting sheet'!$B$17,'Forecasting sheet'!$B$16+'Forecasting sheet'!$B$17,'Local weather Data'!$D339+'Forecasting sheet'!$B$9),'Local weather Data'!$D339+'Forecasting sheet'!$B$9),$D339+'Forecasting sheet'!$B$9)</f>
        <v>42</v>
      </c>
      <c r="AE339" s="3">
        <f>IF($A339&gt;'Forecasting sheet'!$B$13,IF($A339&lt;'Forecasting sheet'!$B$15,IF($E339+'Forecasting sheet'!$B$9&lt;'Forecasting sheet'!$B$16,'Forecasting sheet'!$B$16,'Local weather Data'!$E339+'Forecasting sheet'!$B$9),$E339+'Forecasting sheet'!$B$9),$E339+'Forecasting sheet'!$B$9)</f>
        <v>25</v>
      </c>
      <c r="AF339" s="4">
        <f>IF($AD339-'Forecasting sheet'!$B$7&lt;0,0,IF($AE339&gt;'Forecasting sheet'!$B$7,($AD339+$AE339)/2-'Forecasting sheet'!$B$7,($AD339+'Forecasting sheet'!$B$7)/2-'Forecasting sheet'!$B$7))</f>
        <v>1</v>
      </c>
      <c r="AG339" s="2">
        <f t="shared" si="28"/>
        <v>9.0999999999999979</v>
      </c>
      <c r="AH339" s="2">
        <f>SUM(AF$2:AF339)</f>
        <v>6092.5</v>
      </c>
      <c r="AI339" s="2">
        <f>SUM(AG$2:AG339)</f>
        <v>84682.216666666689</v>
      </c>
    </row>
    <row r="340" spans="1:35" x14ac:dyDescent="0.25">
      <c r="A340" s="5">
        <v>41247</v>
      </c>
      <c r="B340">
        <v>339</v>
      </c>
      <c r="C340" s="52">
        <v>9.0833333333333321</v>
      </c>
      <c r="D340" s="53">
        <v>37</v>
      </c>
      <c r="E340" s="53">
        <v>20</v>
      </c>
      <c r="F340" s="4">
        <f>IF(D340-'Forecasting sheet'!$B$7&lt;0,0,IF(E340&gt;'Forecasting sheet'!$B$7,(D340+E340)/2-'Forecasting sheet'!$B$7,(D340+'Forecasting sheet'!$B$7)/2-'Forecasting sheet'!$B$7))</f>
        <v>0</v>
      </c>
      <c r="G340" s="2">
        <f t="shared" si="31"/>
        <v>0</v>
      </c>
      <c r="H340" s="2">
        <f>SUM(F$2:F340)</f>
        <v>4468</v>
      </c>
      <c r="I340" s="2">
        <f>SUM(G$2:G340)</f>
        <v>62705.558333333342</v>
      </c>
      <c r="K340" s="4">
        <f>IF($D340+'Forecasting sheet'!$B$9-'Forecasting sheet'!$B$7&lt;0,0,IF($E340+'Forecasting sheet'!$B$9&gt;'Forecasting sheet'!$B$7,($D340+'Forecasting sheet'!$B$9+$E340+'Forecasting sheet'!$B$9)/2-'Forecasting sheet'!$B$7,($D340+'Forecasting sheet'!$B$9+'Forecasting sheet'!$B$7)/2-'Forecasting sheet'!$B$7))</f>
        <v>1</v>
      </c>
      <c r="L340" s="2">
        <f t="shared" si="29"/>
        <v>9.0833333333333321</v>
      </c>
      <c r="M340" s="2">
        <f>SUM(K$2:K340)</f>
        <v>5589</v>
      </c>
      <c r="N340" s="2">
        <f>SUM(L$2:L340)</f>
        <v>77750.458333333358</v>
      </c>
      <c r="P340" s="4">
        <f>IF($D340-'Forecasting sheet'!$B$9-'Forecasting sheet'!$B$7&lt;0,0,IF($E340-'Forecasting sheet'!$B$9&gt;'Forecasting sheet'!$B$7,($D340-'Forecasting sheet'!$B$9+$E340-'Forecasting sheet'!$B$9)/2-'Forecasting sheet'!$B$7,($D340-'Forecasting sheet'!$B$9+'Forecasting sheet'!$B$7)/2-'Forecasting sheet'!$B$7))</f>
        <v>0</v>
      </c>
      <c r="Q340" s="2">
        <f t="shared" si="30"/>
        <v>0</v>
      </c>
      <c r="R340" s="2">
        <f>SUM(P$2:P340)</f>
        <v>3473</v>
      </c>
      <c r="S340" s="2">
        <f>SUM(Q$2:Q340)</f>
        <v>49139.866666666661</v>
      </c>
      <c r="V340" s="3">
        <f>IF($A340&gt;'Forecasting sheet'!$B$13,IF($A340&lt;'Forecasting sheet'!$B$15,IF($D340&lt;'Forecasting sheet'!$B$16+'Forecasting sheet'!$B$17,'Forecasting sheet'!$B$16+'Forecasting sheet'!$B$17,'Local weather Data'!$D340),'Local weather Data'!$D340),$D340)</f>
        <v>37</v>
      </c>
      <c r="W340" s="3">
        <f>IF($A340&gt;'Forecasting sheet'!$B$13,IF($A340&lt;'Forecasting sheet'!$B$15,IF($E340&lt;'Forecasting sheet'!$B$16,'Forecasting sheet'!$B$16,'Local weather Data'!$E340),$E340),$E340)</f>
        <v>20</v>
      </c>
      <c r="X340" s="4">
        <f>IF($V340-'Forecasting sheet'!$B$7&lt;0,0,IF($W340&gt;'Forecasting sheet'!$B$7,($V340+$W340)/2-'Forecasting sheet'!$B$7,($V340+'Forecasting sheet'!$B$7)/2-'Forecasting sheet'!$B$7))</f>
        <v>0</v>
      </c>
      <c r="Y340" s="2">
        <f t="shared" si="27"/>
        <v>0</v>
      </c>
      <c r="Z340" s="2">
        <f>SUM(X$2:X340)</f>
        <v>5111</v>
      </c>
      <c r="AA340" s="2">
        <f>SUM(Y$2:Y340)</f>
        <v>71587.666666666672</v>
      </c>
      <c r="AD340" s="3">
        <f>IF($A340&gt;'Forecasting sheet'!$B$13,IF($A340&lt;'Forecasting sheet'!$B$15,IF($D340+'Forecasting sheet'!$B$9&lt;'Forecasting sheet'!$B$16+'Forecasting sheet'!$B$17,'Forecasting sheet'!$B$16+'Forecasting sheet'!$B$17,'Local weather Data'!$D340+'Forecasting sheet'!$B$9),'Local weather Data'!$D340+'Forecasting sheet'!$B$9),$D340+'Forecasting sheet'!$B$9)</f>
        <v>42</v>
      </c>
      <c r="AE340" s="3">
        <f>IF($A340&gt;'Forecasting sheet'!$B$13,IF($A340&lt;'Forecasting sheet'!$B$15,IF($E340+'Forecasting sheet'!$B$9&lt;'Forecasting sheet'!$B$16,'Forecasting sheet'!$B$16,'Local weather Data'!$E340+'Forecasting sheet'!$B$9),$E340+'Forecasting sheet'!$B$9),$E340+'Forecasting sheet'!$B$9)</f>
        <v>25</v>
      </c>
      <c r="AF340" s="4">
        <f>IF($AD340-'Forecasting sheet'!$B$7&lt;0,0,IF($AE340&gt;'Forecasting sheet'!$B$7,($AD340+$AE340)/2-'Forecasting sheet'!$B$7,($AD340+'Forecasting sheet'!$B$7)/2-'Forecasting sheet'!$B$7))</f>
        <v>1</v>
      </c>
      <c r="AG340" s="2">
        <f t="shared" si="28"/>
        <v>9.0833333333333321</v>
      </c>
      <c r="AH340" s="2">
        <f>SUM(AF$2:AF340)</f>
        <v>6093.5</v>
      </c>
      <c r="AI340" s="2">
        <f>SUM(AG$2:AG340)</f>
        <v>84691.300000000017</v>
      </c>
    </row>
    <row r="341" spans="1:35" x14ac:dyDescent="0.25">
      <c r="A341" s="5">
        <v>41248</v>
      </c>
      <c r="B341">
        <v>340</v>
      </c>
      <c r="C341" s="52">
        <v>9.0666666666666647</v>
      </c>
      <c r="D341" s="53">
        <v>37</v>
      </c>
      <c r="E341" s="53">
        <v>19</v>
      </c>
      <c r="F341" s="4">
        <f>IF(D341-'Forecasting sheet'!$B$7&lt;0,0,IF(E341&gt;'Forecasting sheet'!$B$7,(D341+E341)/2-'Forecasting sheet'!$B$7,(D341+'Forecasting sheet'!$B$7)/2-'Forecasting sheet'!$B$7))</f>
        <v>0</v>
      </c>
      <c r="G341" s="2">
        <f t="shared" si="31"/>
        <v>0</v>
      </c>
      <c r="H341" s="2">
        <f>SUM(F$2:F341)</f>
        <v>4468</v>
      </c>
      <c r="I341" s="2">
        <f>SUM(G$2:G341)</f>
        <v>62705.558333333342</v>
      </c>
      <c r="K341" s="4">
        <f>IF($D341+'Forecasting sheet'!$B$9-'Forecasting sheet'!$B$7&lt;0,0,IF($E341+'Forecasting sheet'!$B$9&gt;'Forecasting sheet'!$B$7,($D341+'Forecasting sheet'!$B$9+$E341+'Forecasting sheet'!$B$9)/2-'Forecasting sheet'!$B$7,($D341+'Forecasting sheet'!$B$9+'Forecasting sheet'!$B$7)/2-'Forecasting sheet'!$B$7))</f>
        <v>1</v>
      </c>
      <c r="L341" s="2">
        <f t="shared" si="29"/>
        <v>9.0666666666666647</v>
      </c>
      <c r="M341" s="2">
        <f>SUM(K$2:K341)</f>
        <v>5590</v>
      </c>
      <c r="N341" s="2">
        <f>SUM(L$2:L341)</f>
        <v>77759.525000000023</v>
      </c>
      <c r="P341" s="4">
        <f>IF($D341-'Forecasting sheet'!$B$9-'Forecasting sheet'!$B$7&lt;0,0,IF($E341-'Forecasting sheet'!$B$9&gt;'Forecasting sheet'!$B$7,($D341-'Forecasting sheet'!$B$9+$E341-'Forecasting sheet'!$B$9)/2-'Forecasting sheet'!$B$7,($D341-'Forecasting sheet'!$B$9+'Forecasting sheet'!$B$7)/2-'Forecasting sheet'!$B$7))</f>
        <v>0</v>
      </c>
      <c r="Q341" s="2">
        <f t="shared" si="30"/>
        <v>0</v>
      </c>
      <c r="R341" s="2">
        <f>SUM(P$2:P341)</f>
        <v>3473</v>
      </c>
      <c r="S341" s="2">
        <f>SUM(Q$2:Q341)</f>
        <v>49139.866666666661</v>
      </c>
      <c r="V341" s="3">
        <f>IF($A341&gt;'Forecasting sheet'!$B$13,IF($A341&lt;'Forecasting sheet'!$B$15,IF($D341&lt;'Forecasting sheet'!$B$16+'Forecasting sheet'!$B$17,'Forecasting sheet'!$B$16+'Forecasting sheet'!$B$17,'Local weather Data'!$D341),'Local weather Data'!$D341),$D341)</f>
        <v>37</v>
      </c>
      <c r="W341" s="3">
        <f>IF($A341&gt;'Forecasting sheet'!$B$13,IF($A341&lt;'Forecasting sheet'!$B$15,IF($E341&lt;'Forecasting sheet'!$B$16,'Forecasting sheet'!$B$16,'Local weather Data'!$E341),$E341),$E341)</f>
        <v>19</v>
      </c>
      <c r="X341" s="4">
        <f>IF($V341-'Forecasting sheet'!$B$7&lt;0,0,IF($W341&gt;'Forecasting sheet'!$B$7,($V341+$W341)/2-'Forecasting sheet'!$B$7,($V341+'Forecasting sheet'!$B$7)/2-'Forecasting sheet'!$B$7))</f>
        <v>0</v>
      </c>
      <c r="Y341" s="2">
        <f t="shared" si="27"/>
        <v>0</v>
      </c>
      <c r="Z341" s="2">
        <f>SUM(X$2:X341)</f>
        <v>5111</v>
      </c>
      <c r="AA341" s="2">
        <f>SUM(Y$2:Y341)</f>
        <v>71587.666666666672</v>
      </c>
      <c r="AD341" s="3">
        <f>IF($A341&gt;'Forecasting sheet'!$B$13,IF($A341&lt;'Forecasting sheet'!$B$15,IF($D341+'Forecasting sheet'!$B$9&lt;'Forecasting sheet'!$B$16+'Forecasting sheet'!$B$17,'Forecasting sheet'!$B$16+'Forecasting sheet'!$B$17,'Local weather Data'!$D341+'Forecasting sheet'!$B$9),'Local weather Data'!$D341+'Forecasting sheet'!$B$9),$D341+'Forecasting sheet'!$B$9)</f>
        <v>42</v>
      </c>
      <c r="AE341" s="3">
        <f>IF($A341&gt;'Forecasting sheet'!$B$13,IF($A341&lt;'Forecasting sheet'!$B$15,IF($E341+'Forecasting sheet'!$B$9&lt;'Forecasting sheet'!$B$16,'Forecasting sheet'!$B$16,'Local weather Data'!$E341+'Forecasting sheet'!$B$9),$E341+'Forecasting sheet'!$B$9),$E341+'Forecasting sheet'!$B$9)</f>
        <v>24</v>
      </c>
      <c r="AF341" s="4">
        <f>IF($AD341-'Forecasting sheet'!$B$7&lt;0,0,IF($AE341&gt;'Forecasting sheet'!$B$7,($AD341+$AE341)/2-'Forecasting sheet'!$B$7,($AD341+'Forecasting sheet'!$B$7)/2-'Forecasting sheet'!$B$7))</f>
        <v>1</v>
      </c>
      <c r="AG341" s="2">
        <f t="shared" si="28"/>
        <v>9.0666666666666647</v>
      </c>
      <c r="AH341" s="2">
        <f>SUM(AF$2:AF341)</f>
        <v>6094.5</v>
      </c>
      <c r="AI341" s="2">
        <f>SUM(AG$2:AG341)</f>
        <v>84700.366666666683</v>
      </c>
    </row>
    <row r="342" spans="1:35" x14ac:dyDescent="0.25">
      <c r="A342" s="5">
        <v>41249</v>
      </c>
      <c r="B342">
        <v>341</v>
      </c>
      <c r="C342" s="52">
        <v>9.0499999999999989</v>
      </c>
      <c r="D342" s="53">
        <v>36</v>
      </c>
      <c r="E342" s="53">
        <v>19</v>
      </c>
      <c r="F342" s="4">
        <f>IF(D342-'Forecasting sheet'!$B$7&lt;0,0,IF(E342&gt;'Forecasting sheet'!$B$7,(D342+E342)/2-'Forecasting sheet'!$B$7,(D342+'Forecasting sheet'!$B$7)/2-'Forecasting sheet'!$B$7))</f>
        <v>0</v>
      </c>
      <c r="G342" s="2">
        <f t="shared" si="31"/>
        <v>0</v>
      </c>
      <c r="H342" s="2">
        <f>SUM(F$2:F342)</f>
        <v>4468</v>
      </c>
      <c r="I342" s="2">
        <f>SUM(G$2:G342)</f>
        <v>62705.558333333342</v>
      </c>
      <c r="K342" s="4">
        <f>IF($D342+'Forecasting sheet'!$B$9-'Forecasting sheet'!$B$7&lt;0,0,IF($E342+'Forecasting sheet'!$B$9&gt;'Forecasting sheet'!$B$7,($D342+'Forecasting sheet'!$B$9+$E342+'Forecasting sheet'!$B$9)/2-'Forecasting sheet'!$B$7,($D342+'Forecasting sheet'!$B$9+'Forecasting sheet'!$B$7)/2-'Forecasting sheet'!$B$7))</f>
        <v>0.5</v>
      </c>
      <c r="L342" s="2">
        <f t="shared" si="29"/>
        <v>4.5249999999999995</v>
      </c>
      <c r="M342" s="2">
        <f>SUM(K$2:K342)</f>
        <v>5590.5</v>
      </c>
      <c r="N342" s="2">
        <f>SUM(L$2:L342)</f>
        <v>77764.050000000017</v>
      </c>
      <c r="P342" s="4">
        <f>IF($D342-'Forecasting sheet'!$B$9-'Forecasting sheet'!$B$7&lt;0,0,IF($E342-'Forecasting sheet'!$B$9&gt;'Forecasting sheet'!$B$7,($D342-'Forecasting sheet'!$B$9+$E342-'Forecasting sheet'!$B$9)/2-'Forecasting sheet'!$B$7,($D342-'Forecasting sheet'!$B$9+'Forecasting sheet'!$B$7)/2-'Forecasting sheet'!$B$7))</f>
        <v>0</v>
      </c>
      <c r="Q342" s="2">
        <f t="shared" si="30"/>
        <v>0</v>
      </c>
      <c r="R342" s="2">
        <f>SUM(P$2:P342)</f>
        <v>3473</v>
      </c>
      <c r="S342" s="2">
        <f>SUM(Q$2:Q342)</f>
        <v>49139.866666666661</v>
      </c>
      <c r="V342" s="3">
        <f>IF($A342&gt;'Forecasting sheet'!$B$13,IF($A342&lt;'Forecasting sheet'!$B$15,IF($D342&lt;'Forecasting sheet'!$B$16+'Forecasting sheet'!$B$17,'Forecasting sheet'!$B$16+'Forecasting sheet'!$B$17,'Local weather Data'!$D342),'Local weather Data'!$D342),$D342)</f>
        <v>36</v>
      </c>
      <c r="W342" s="3">
        <f>IF($A342&gt;'Forecasting sheet'!$B$13,IF($A342&lt;'Forecasting sheet'!$B$15,IF($E342&lt;'Forecasting sheet'!$B$16,'Forecasting sheet'!$B$16,'Local weather Data'!$E342),$E342),$E342)</f>
        <v>19</v>
      </c>
      <c r="X342" s="4">
        <f>IF($V342-'Forecasting sheet'!$B$7&lt;0,0,IF($W342&gt;'Forecasting sheet'!$B$7,($V342+$W342)/2-'Forecasting sheet'!$B$7,($V342+'Forecasting sheet'!$B$7)/2-'Forecasting sheet'!$B$7))</f>
        <v>0</v>
      </c>
      <c r="Y342" s="2">
        <f t="shared" si="27"/>
        <v>0</v>
      </c>
      <c r="Z342" s="2">
        <f>SUM(X$2:X342)</f>
        <v>5111</v>
      </c>
      <c r="AA342" s="2">
        <f>SUM(Y$2:Y342)</f>
        <v>71587.666666666672</v>
      </c>
      <c r="AD342" s="3">
        <f>IF($A342&gt;'Forecasting sheet'!$B$13,IF($A342&lt;'Forecasting sheet'!$B$15,IF($D342+'Forecasting sheet'!$B$9&lt;'Forecasting sheet'!$B$16+'Forecasting sheet'!$B$17,'Forecasting sheet'!$B$16+'Forecasting sheet'!$B$17,'Local weather Data'!$D342+'Forecasting sheet'!$B$9),'Local weather Data'!$D342+'Forecasting sheet'!$B$9),$D342+'Forecasting sheet'!$B$9)</f>
        <v>41</v>
      </c>
      <c r="AE342" s="3">
        <f>IF($A342&gt;'Forecasting sheet'!$B$13,IF($A342&lt;'Forecasting sheet'!$B$15,IF($E342+'Forecasting sheet'!$B$9&lt;'Forecasting sheet'!$B$16,'Forecasting sheet'!$B$16,'Local weather Data'!$E342+'Forecasting sheet'!$B$9),$E342+'Forecasting sheet'!$B$9),$E342+'Forecasting sheet'!$B$9)</f>
        <v>24</v>
      </c>
      <c r="AF342" s="4">
        <f>IF($AD342-'Forecasting sheet'!$B$7&lt;0,0,IF($AE342&gt;'Forecasting sheet'!$B$7,($AD342+$AE342)/2-'Forecasting sheet'!$B$7,($AD342+'Forecasting sheet'!$B$7)/2-'Forecasting sheet'!$B$7))</f>
        <v>0.5</v>
      </c>
      <c r="AG342" s="2">
        <f t="shared" si="28"/>
        <v>4.5249999999999995</v>
      </c>
      <c r="AH342" s="2">
        <f>SUM(AF$2:AF342)</f>
        <v>6095</v>
      </c>
      <c r="AI342" s="2">
        <f>SUM(AG$2:AG342)</f>
        <v>84704.891666666677</v>
      </c>
    </row>
    <row r="343" spans="1:35" x14ac:dyDescent="0.25">
      <c r="A343" s="5">
        <v>41250</v>
      </c>
      <c r="B343">
        <v>342</v>
      </c>
      <c r="C343" s="52">
        <v>9.0333333333333314</v>
      </c>
      <c r="D343" s="53">
        <v>36</v>
      </c>
      <c r="E343" s="53">
        <v>19</v>
      </c>
      <c r="F343" s="4">
        <f>IF(D343-'Forecasting sheet'!$B$7&lt;0,0,IF(E343&gt;'Forecasting sheet'!$B$7,(D343+E343)/2-'Forecasting sheet'!$B$7,(D343+'Forecasting sheet'!$B$7)/2-'Forecasting sheet'!$B$7))</f>
        <v>0</v>
      </c>
      <c r="G343" s="2">
        <f t="shared" si="31"/>
        <v>0</v>
      </c>
      <c r="H343" s="2">
        <f>SUM(F$2:F343)</f>
        <v>4468</v>
      </c>
      <c r="I343" s="2">
        <f>SUM(G$2:G343)</f>
        <v>62705.558333333342</v>
      </c>
      <c r="K343" s="4">
        <f>IF($D343+'Forecasting sheet'!$B$9-'Forecasting sheet'!$B$7&lt;0,0,IF($E343+'Forecasting sheet'!$B$9&gt;'Forecasting sheet'!$B$7,($D343+'Forecasting sheet'!$B$9+$E343+'Forecasting sheet'!$B$9)/2-'Forecasting sheet'!$B$7,($D343+'Forecasting sheet'!$B$9+'Forecasting sheet'!$B$7)/2-'Forecasting sheet'!$B$7))</f>
        <v>0.5</v>
      </c>
      <c r="L343" s="2">
        <f t="shared" si="29"/>
        <v>4.5166666666666657</v>
      </c>
      <c r="M343" s="2">
        <f>SUM(K$2:K343)</f>
        <v>5591</v>
      </c>
      <c r="N343" s="2">
        <f>SUM(L$2:L343)</f>
        <v>77768.56666666668</v>
      </c>
      <c r="P343" s="4">
        <f>IF($D343-'Forecasting sheet'!$B$9-'Forecasting sheet'!$B$7&lt;0,0,IF($E343-'Forecasting sheet'!$B$9&gt;'Forecasting sheet'!$B$7,($D343-'Forecasting sheet'!$B$9+$E343-'Forecasting sheet'!$B$9)/2-'Forecasting sheet'!$B$7,($D343-'Forecasting sheet'!$B$9+'Forecasting sheet'!$B$7)/2-'Forecasting sheet'!$B$7))</f>
        <v>0</v>
      </c>
      <c r="Q343" s="2">
        <f t="shared" si="30"/>
        <v>0</v>
      </c>
      <c r="R343" s="2">
        <f>SUM(P$2:P343)</f>
        <v>3473</v>
      </c>
      <c r="S343" s="2">
        <f>SUM(Q$2:Q343)</f>
        <v>49139.866666666661</v>
      </c>
      <c r="V343" s="3">
        <f>IF($A343&gt;'Forecasting sheet'!$B$13,IF($A343&lt;'Forecasting sheet'!$B$15,IF($D343&lt;'Forecasting sheet'!$B$16+'Forecasting sheet'!$B$17,'Forecasting sheet'!$B$16+'Forecasting sheet'!$B$17,'Local weather Data'!$D343),'Local weather Data'!$D343),$D343)</f>
        <v>36</v>
      </c>
      <c r="W343" s="3">
        <f>IF($A343&gt;'Forecasting sheet'!$B$13,IF($A343&lt;'Forecasting sheet'!$B$15,IF($E343&lt;'Forecasting sheet'!$B$16,'Forecasting sheet'!$B$16,'Local weather Data'!$E343),$E343),$E343)</f>
        <v>19</v>
      </c>
      <c r="X343" s="4">
        <f>IF($V343-'Forecasting sheet'!$B$7&lt;0,0,IF($W343&gt;'Forecasting sheet'!$B$7,($V343+$W343)/2-'Forecasting sheet'!$B$7,($V343+'Forecasting sheet'!$B$7)/2-'Forecasting sheet'!$B$7))</f>
        <v>0</v>
      </c>
      <c r="Y343" s="2">
        <f t="shared" si="27"/>
        <v>0</v>
      </c>
      <c r="Z343" s="2">
        <f>SUM(X$2:X343)</f>
        <v>5111</v>
      </c>
      <c r="AA343" s="2">
        <f>SUM(Y$2:Y343)</f>
        <v>71587.666666666672</v>
      </c>
      <c r="AD343" s="3">
        <f>IF($A343&gt;'Forecasting sheet'!$B$13,IF($A343&lt;'Forecasting sheet'!$B$15,IF($D343+'Forecasting sheet'!$B$9&lt;'Forecasting sheet'!$B$16+'Forecasting sheet'!$B$17,'Forecasting sheet'!$B$16+'Forecasting sheet'!$B$17,'Local weather Data'!$D343+'Forecasting sheet'!$B$9),'Local weather Data'!$D343+'Forecasting sheet'!$B$9),$D343+'Forecasting sheet'!$B$9)</f>
        <v>41</v>
      </c>
      <c r="AE343" s="3">
        <f>IF($A343&gt;'Forecasting sheet'!$B$13,IF($A343&lt;'Forecasting sheet'!$B$15,IF($E343+'Forecasting sheet'!$B$9&lt;'Forecasting sheet'!$B$16,'Forecasting sheet'!$B$16,'Local weather Data'!$E343+'Forecasting sheet'!$B$9),$E343+'Forecasting sheet'!$B$9),$E343+'Forecasting sheet'!$B$9)</f>
        <v>24</v>
      </c>
      <c r="AF343" s="4">
        <f>IF($AD343-'Forecasting sheet'!$B$7&lt;0,0,IF($AE343&gt;'Forecasting sheet'!$B$7,($AD343+$AE343)/2-'Forecasting sheet'!$B$7,($AD343+'Forecasting sheet'!$B$7)/2-'Forecasting sheet'!$B$7))</f>
        <v>0.5</v>
      </c>
      <c r="AG343" s="2">
        <f t="shared" si="28"/>
        <v>4.5166666666666657</v>
      </c>
      <c r="AH343" s="2">
        <f>SUM(AF$2:AF343)</f>
        <v>6095.5</v>
      </c>
      <c r="AI343" s="2">
        <f>SUM(AG$2:AG343)</f>
        <v>84709.40833333334</v>
      </c>
    </row>
    <row r="344" spans="1:35" x14ac:dyDescent="0.25">
      <c r="A344" s="5">
        <v>41251</v>
      </c>
      <c r="B344">
        <v>343</v>
      </c>
      <c r="C344" s="52">
        <v>9.0166666666666657</v>
      </c>
      <c r="D344" s="53">
        <v>36</v>
      </c>
      <c r="E344" s="53">
        <v>18</v>
      </c>
      <c r="F344" s="4">
        <f>IF(D344-'Forecasting sheet'!$B$7&lt;0,0,IF(E344&gt;'Forecasting sheet'!$B$7,(D344+E344)/2-'Forecasting sheet'!$B$7,(D344+'Forecasting sheet'!$B$7)/2-'Forecasting sheet'!$B$7))</f>
        <v>0</v>
      </c>
      <c r="G344" s="2">
        <f t="shared" si="31"/>
        <v>0</v>
      </c>
      <c r="H344" s="2">
        <f>SUM(F$2:F344)</f>
        <v>4468</v>
      </c>
      <c r="I344" s="2">
        <f>SUM(G$2:G344)</f>
        <v>62705.558333333342</v>
      </c>
      <c r="K344" s="4">
        <f>IF($D344+'Forecasting sheet'!$B$9-'Forecasting sheet'!$B$7&lt;0,0,IF($E344+'Forecasting sheet'!$B$9&gt;'Forecasting sheet'!$B$7,($D344+'Forecasting sheet'!$B$9+$E344+'Forecasting sheet'!$B$9)/2-'Forecasting sheet'!$B$7,($D344+'Forecasting sheet'!$B$9+'Forecasting sheet'!$B$7)/2-'Forecasting sheet'!$B$7))</f>
        <v>0.5</v>
      </c>
      <c r="L344" s="2">
        <f t="shared" si="29"/>
        <v>4.5083333333333329</v>
      </c>
      <c r="M344" s="2">
        <f>SUM(K$2:K344)</f>
        <v>5591.5</v>
      </c>
      <c r="N344" s="2">
        <f>SUM(L$2:L344)</f>
        <v>77773.075000000012</v>
      </c>
      <c r="P344" s="4">
        <f>IF($D344-'Forecasting sheet'!$B$9-'Forecasting sheet'!$B$7&lt;0,0,IF($E344-'Forecasting sheet'!$B$9&gt;'Forecasting sheet'!$B$7,($D344-'Forecasting sheet'!$B$9+$E344-'Forecasting sheet'!$B$9)/2-'Forecasting sheet'!$B$7,($D344-'Forecasting sheet'!$B$9+'Forecasting sheet'!$B$7)/2-'Forecasting sheet'!$B$7))</f>
        <v>0</v>
      </c>
      <c r="Q344" s="2">
        <f t="shared" si="30"/>
        <v>0</v>
      </c>
      <c r="R344" s="2">
        <f>SUM(P$2:P344)</f>
        <v>3473</v>
      </c>
      <c r="S344" s="2">
        <f>SUM(Q$2:Q344)</f>
        <v>49139.866666666661</v>
      </c>
      <c r="V344" s="3">
        <f>IF($A344&gt;'Forecasting sheet'!$B$13,IF($A344&lt;'Forecasting sheet'!$B$15,IF($D344&lt;'Forecasting sheet'!$B$16+'Forecasting sheet'!$B$17,'Forecasting sheet'!$B$16+'Forecasting sheet'!$B$17,'Local weather Data'!$D344),'Local weather Data'!$D344),$D344)</f>
        <v>36</v>
      </c>
      <c r="W344" s="3">
        <f>IF($A344&gt;'Forecasting sheet'!$B$13,IF($A344&lt;'Forecasting sheet'!$B$15,IF($E344&lt;'Forecasting sheet'!$B$16,'Forecasting sheet'!$B$16,'Local weather Data'!$E344),$E344),$E344)</f>
        <v>18</v>
      </c>
      <c r="X344" s="4">
        <f>IF($V344-'Forecasting sheet'!$B$7&lt;0,0,IF($W344&gt;'Forecasting sheet'!$B$7,($V344+$W344)/2-'Forecasting sheet'!$B$7,($V344+'Forecasting sheet'!$B$7)/2-'Forecasting sheet'!$B$7))</f>
        <v>0</v>
      </c>
      <c r="Y344" s="2">
        <f t="shared" si="27"/>
        <v>0</v>
      </c>
      <c r="Z344" s="2">
        <f>SUM(X$2:X344)</f>
        <v>5111</v>
      </c>
      <c r="AA344" s="2">
        <f>SUM(Y$2:Y344)</f>
        <v>71587.666666666672</v>
      </c>
      <c r="AD344" s="3">
        <f>IF($A344&gt;'Forecasting sheet'!$B$13,IF($A344&lt;'Forecasting sheet'!$B$15,IF($D344+'Forecasting sheet'!$B$9&lt;'Forecasting sheet'!$B$16+'Forecasting sheet'!$B$17,'Forecasting sheet'!$B$16+'Forecasting sheet'!$B$17,'Local weather Data'!$D344+'Forecasting sheet'!$B$9),'Local weather Data'!$D344+'Forecasting sheet'!$B$9),$D344+'Forecasting sheet'!$B$9)</f>
        <v>41</v>
      </c>
      <c r="AE344" s="3">
        <f>IF($A344&gt;'Forecasting sheet'!$B$13,IF($A344&lt;'Forecasting sheet'!$B$15,IF($E344+'Forecasting sheet'!$B$9&lt;'Forecasting sheet'!$B$16,'Forecasting sheet'!$B$16,'Local weather Data'!$E344+'Forecasting sheet'!$B$9),$E344+'Forecasting sheet'!$B$9),$E344+'Forecasting sheet'!$B$9)</f>
        <v>23</v>
      </c>
      <c r="AF344" s="4">
        <f>IF($AD344-'Forecasting sheet'!$B$7&lt;0,0,IF($AE344&gt;'Forecasting sheet'!$B$7,($AD344+$AE344)/2-'Forecasting sheet'!$B$7,($AD344+'Forecasting sheet'!$B$7)/2-'Forecasting sheet'!$B$7))</f>
        <v>0.5</v>
      </c>
      <c r="AG344" s="2">
        <f t="shared" si="28"/>
        <v>4.5083333333333329</v>
      </c>
      <c r="AH344" s="2">
        <f>SUM(AF$2:AF344)</f>
        <v>6096</v>
      </c>
      <c r="AI344" s="2">
        <f>SUM(AG$2:AG344)</f>
        <v>84713.916666666672</v>
      </c>
    </row>
    <row r="345" spans="1:35" x14ac:dyDescent="0.25">
      <c r="A345" s="5">
        <v>41252</v>
      </c>
      <c r="B345">
        <v>344</v>
      </c>
      <c r="C345" s="52">
        <v>8.9999999999999982</v>
      </c>
      <c r="D345" s="53">
        <v>35</v>
      </c>
      <c r="E345" s="53">
        <v>18</v>
      </c>
      <c r="F345" s="4">
        <f>IF(D345-'Forecasting sheet'!$B$7&lt;0,0,IF(E345&gt;'Forecasting sheet'!$B$7,(D345+E345)/2-'Forecasting sheet'!$B$7,(D345+'Forecasting sheet'!$B$7)/2-'Forecasting sheet'!$B$7))</f>
        <v>0</v>
      </c>
      <c r="G345" s="2">
        <f t="shared" si="31"/>
        <v>0</v>
      </c>
      <c r="H345" s="2">
        <f>SUM(F$2:F345)</f>
        <v>4468</v>
      </c>
      <c r="I345" s="2">
        <f>SUM(G$2:G345)</f>
        <v>62705.558333333342</v>
      </c>
      <c r="K345" s="4">
        <f>IF($D345+'Forecasting sheet'!$B$9-'Forecasting sheet'!$B$7&lt;0,0,IF($E345+'Forecasting sheet'!$B$9&gt;'Forecasting sheet'!$B$7,($D345+'Forecasting sheet'!$B$9+$E345+'Forecasting sheet'!$B$9)/2-'Forecasting sheet'!$B$7,($D345+'Forecasting sheet'!$B$9+'Forecasting sheet'!$B$7)/2-'Forecasting sheet'!$B$7))</f>
        <v>0</v>
      </c>
      <c r="L345" s="2">
        <f t="shared" si="29"/>
        <v>0</v>
      </c>
      <c r="M345" s="2">
        <f>SUM(K$2:K345)</f>
        <v>5591.5</v>
      </c>
      <c r="N345" s="2">
        <f>SUM(L$2:L345)</f>
        <v>77773.075000000012</v>
      </c>
      <c r="P345" s="4">
        <f>IF($D345-'Forecasting sheet'!$B$9-'Forecasting sheet'!$B$7&lt;0,0,IF($E345-'Forecasting sheet'!$B$9&gt;'Forecasting sheet'!$B$7,($D345-'Forecasting sheet'!$B$9+$E345-'Forecasting sheet'!$B$9)/2-'Forecasting sheet'!$B$7,($D345-'Forecasting sheet'!$B$9+'Forecasting sheet'!$B$7)/2-'Forecasting sheet'!$B$7))</f>
        <v>0</v>
      </c>
      <c r="Q345" s="2">
        <f t="shared" si="30"/>
        <v>0</v>
      </c>
      <c r="R345" s="2">
        <f>SUM(P$2:P345)</f>
        <v>3473</v>
      </c>
      <c r="S345" s="2">
        <f>SUM(Q$2:Q345)</f>
        <v>49139.866666666661</v>
      </c>
      <c r="V345" s="3">
        <f>IF($A345&gt;'Forecasting sheet'!$B$13,IF($A345&lt;'Forecasting sheet'!$B$15,IF($D345&lt;'Forecasting sheet'!$B$16+'Forecasting sheet'!$B$17,'Forecasting sheet'!$B$16+'Forecasting sheet'!$B$17,'Local weather Data'!$D345),'Local weather Data'!$D345),$D345)</f>
        <v>35</v>
      </c>
      <c r="W345" s="3">
        <f>IF($A345&gt;'Forecasting sheet'!$B$13,IF($A345&lt;'Forecasting sheet'!$B$15,IF($E345&lt;'Forecasting sheet'!$B$16,'Forecasting sheet'!$B$16,'Local weather Data'!$E345),$E345),$E345)</f>
        <v>18</v>
      </c>
      <c r="X345" s="4">
        <f>IF($V345-'Forecasting sheet'!$B$7&lt;0,0,IF($W345&gt;'Forecasting sheet'!$B$7,($V345+$W345)/2-'Forecasting sheet'!$B$7,($V345+'Forecasting sheet'!$B$7)/2-'Forecasting sheet'!$B$7))</f>
        <v>0</v>
      </c>
      <c r="Y345" s="2">
        <f t="shared" si="27"/>
        <v>0</v>
      </c>
      <c r="Z345" s="2">
        <f>SUM(X$2:X345)</f>
        <v>5111</v>
      </c>
      <c r="AA345" s="2">
        <f>SUM(Y$2:Y345)</f>
        <v>71587.666666666672</v>
      </c>
      <c r="AD345" s="3">
        <f>IF($A345&gt;'Forecasting sheet'!$B$13,IF($A345&lt;'Forecasting sheet'!$B$15,IF($D345+'Forecasting sheet'!$B$9&lt;'Forecasting sheet'!$B$16+'Forecasting sheet'!$B$17,'Forecasting sheet'!$B$16+'Forecasting sheet'!$B$17,'Local weather Data'!$D345+'Forecasting sheet'!$B$9),'Local weather Data'!$D345+'Forecasting sheet'!$B$9),$D345+'Forecasting sheet'!$B$9)</f>
        <v>40</v>
      </c>
      <c r="AE345" s="3">
        <f>IF($A345&gt;'Forecasting sheet'!$B$13,IF($A345&lt;'Forecasting sheet'!$B$15,IF($E345+'Forecasting sheet'!$B$9&lt;'Forecasting sheet'!$B$16,'Forecasting sheet'!$B$16,'Local weather Data'!$E345+'Forecasting sheet'!$B$9),$E345+'Forecasting sheet'!$B$9),$E345+'Forecasting sheet'!$B$9)</f>
        <v>23</v>
      </c>
      <c r="AF345" s="4">
        <f>IF($AD345-'Forecasting sheet'!$B$7&lt;0,0,IF($AE345&gt;'Forecasting sheet'!$B$7,($AD345+$AE345)/2-'Forecasting sheet'!$B$7,($AD345+'Forecasting sheet'!$B$7)/2-'Forecasting sheet'!$B$7))</f>
        <v>0</v>
      </c>
      <c r="AG345" s="2">
        <f t="shared" si="28"/>
        <v>0</v>
      </c>
      <c r="AH345" s="2">
        <f>SUM(AF$2:AF345)</f>
        <v>6096</v>
      </c>
      <c r="AI345" s="2">
        <f>SUM(AG$2:AG345)</f>
        <v>84713.916666666672</v>
      </c>
    </row>
    <row r="346" spans="1:35" x14ac:dyDescent="0.25">
      <c r="A346" s="5">
        <v>41253</v>
      </c>
      <c r="B346">
        <v>345</v>
      </c>
      <c r="C346" s="52">
        <v>8.9833333333333325</v>
      </c>
      <c r="D346" s="53">
        <v>35</v>
      </c>
      <c r="E346" s="53">
        <v>17</v>
      </c>
      <c r="F346" s="4">
        <f>IF(D346-'Forecasting sheet'!$B$7&lt;0,0,IF(E346&gt;'Forecasting sheet'!$B$7,(D346+E346)/2-'Forecasting sheet'!$B$7,(D346+'Forecasting sheet'!$B$7)/2-'Forecasting sheet'!$B$7))</f>
        <v>0</v>
      </c>
      <c r="G346" s="2">
        <f t="shared" si="31"/>
        <v>0</v>
      </c>
      <c r="H346" s="2">
        <f>SUM(F$2:F346)</f>
        <v>4468</v>
      </c>
      <c r="I346" s="2">
        <f>SUM(G$2:G346)</f>
        <v>62705.558333333342</v>
      </c>
      <c r="K346" s="4">
        <f>IF($D346+'Forecasting sheet'!$B$9-'Forecasting sheet'!$B$7&lt;0,0,IF($E346+'Forecasting sheet'!$B$9&gt;'Forecasting sheet'!$B$7,($D346+'Forecasting sheet'!$B$9+$E346+'Forecasting sheet'!$B$9)/2-'Forecasting sheet'!$B$7,($D346+'Forecasting sheet'!$B$9+'Forecasting sheet'!$B$7)/2-'Forecasting sheet'!$B$7))</f>
        <v>0</v>
      </c>
      <c r="L346" s="2">
        <f t="shared" si="29"/>
        <v>0</v>
      </c>
      <c r="M346" s="2">
        <f>SUM(K$2:K346)</f>
        <v>5591.5</v>
      </c>
      <c r="N346" s="2">
        <f>SUM(L$2:L346)</f>
        <v>77773.075000000012</v>
      </c>
      <c r="P346" s="4">
        <f>IF($D346-'Forecasting sheet'!$B$9-'Forecasting sheet'!$B$7&lt;0,0,IF($E346-'Forecasting sheet'!$B$9&gt;'Forecasting sheet'!$B$7,($D346-'Forecasting sheet'!$B$9+$E346-'Forecasting sheet'!$B$9)/2-'Forecasting sheet'!$B$7,($D346-'Forecasting sheet'!$B$9+'Forecasting sheet'!$B$7)/2-'Forecasting sheet'!$B$7))</f>
        <v>0</v>
      </c>
      <c r="Q346" s="2">
        <f t="shared" si="30"/>
        <v>0</v>
      </c>
      <c r="R346" s="2">
        <f>SUM(P$2:P346)</f>
        <v>3473</v>
      </c>
      <c r="S346" s="2">
        <f>SUM(Q$2:Q346)</f>
        <v>49139.866666666661</v>
      </c>
      <c r="V346" s="3">
        <f>IF($A346&gt;'Forecasting sheet'!$B$13,IF($A346&lt;'Forecasting sheet'!$B$15,IF($D346&lt;'Forecasting sheet'!$B$16+'Forecasting sheet'!$B$17,'Forecasting sheet'!$B$16+'Forecasting sheet'!$B$17,'Local weather Data'!$D346),'Local weather Data'!$D346),$D346)</f>
        <v>35</v>
      </c>
      <c r="W346" s="3">
        <f>IF($A346&gt;'Forecasting sheet'!$B$13,IF($A346&lt;'Forecasting sheet'!$B$15,IF($E346&lt;'Forecasting sheet'!$B$16,'Forecasting sheet'!$B$16,'Local weather Data'!$E346),$E346),$E346)</f>
        <v>17</v>
      </c>
      <c r="X346" s="4">
        <f>IF($V346-'Forecasting sheet'!$B$7&lt;0,0,IF($W346&gt;'Forecasting sheet'!$B$7,($V346+$W346)/2-'Forecasting sheet'!$B$7,($V346+'Forecasting sheet'!$B$7)/2-'Forecasting sheet'!$B$7))</f>
        <v>0</v>
      </c>
      <c r="Y346" s="2">
        <f t="shared" si="27"/>
        <v>0</v>
      </c>
      <c r="Z346" s="2">
        <f>SUM(X$2:X346)</f>
        <v>5111</v>
      </c>
      <c r="AA346" s="2">
        <f>SUM(Y$2:Y346)</f>
        <v>71587.666666666672</v>
      </c>
      <c r="AD346" s="3">
        <f>IF($A346&gt;'Forecasting sheet'!$B$13,IF($A346&lt;'Forecasting sheet'!$B$15,IF($D346+'Forecasting sheet'!$B$9&lt;'Forecasting sheet'!$B$16+'Forecasting sheet'!$B$17,'Forecasting sheet'!$B$16+'Forecasting sheet'!$B$17,'Local weather Data'!$D346+'Forecasting sheet'!$B$9),'Local weather Data'!$D346+'Forecasting sheet'!$B$9),$D346+'Forecasting sheet'!$B$9)</f>
        <v>40</v>
      </c>
      <c r="AE346" s="3">
        <f>IF($A346&gt;'Forecasting sheet'!$B$13,IF($A346&lt;'Forecasting sheet'!$B$15,IF($E346+'Forecasting sheet'!$B$9&lt;'Forecasting sheet'!$B$16,'Forecasting sheet'!$B$16,'Local weather Data'!$E346+'Forecasting sheet'!$B$9),$E346+'Forecasting sheet'!$B$9),$E346+'Forecasting sheet'!$B$9)</f>
        <v>22</v>
      </c>
      <c r="AF346" s="4">
        <f>IF($AD346-'Forecasting sheet'!$B$7&lt;0,0,IF($AE346&gt;'Forecasting sheet'!$B$7,($AD346+$AE346)/2-'Forecasting sheet'!$B$7,($AD346+'Forecasting sheet'!$B$7)/2-'Forecasting sheet'!$B$7))</f>
        <v>0</v>
      </c>
      <c r="AG346" s="2">
        <f t="shared" si="28"/>
        <v>0</v>
      </c>
      <c r="AH346" s="2">
        <f>SUM(AF$2:AF346)</f>
        <v>6096</v>
      </c>
      <c r="AI346" s="2">
        <f>SUM(AG$2:AG346)</f>
        <v>84713.916666666672</v>
      </c>
    </row>
    <row r="347" spans="1:35" x14ac:dyDescent="0.25">
      <c r="A347" s="5">
        <v>41254</v>
      </c>
      <c r="B347">
        <v>346</v>
      </c>
      <c r="C347" s="52">
        <v>8.966666666666665</v>
      </c>
      <c r="D347" s="53">
        <v>34</v>
      </c>
      <c r="E347" s="53">
        <v>17</v>
      </c>
      <c r="F347" s="4">
        <f>IF(D347-'Forecasting sheet'!$B$7&lt;0,0,IF(E347&gt;'Forecasting sheet'!$B$7,(D347+E347)/2-'Forecasting sheet'!$B$7,(D347+'Forecasting sheet'!$B$7)/2-'Forecasting sheet'!$B$7))</f>
        <v>0</v>
      </c>
      <c r="G347" s="2">
        <f t="shared" si="31"/>
        <v>0</v>
      </c>
      <c r="H347" s="2">
        <f>SUM(F$2:F347)</f>
        <v>4468</v>
      </c>
      <c r="I347" s="2">
        <f>SUM(G$2:G347)</f>
        <v>62705.558333333342</v>
      </c>
      <c r="K347" s="4">
        <f>IF($D347+'Forecasting sheet'!$B$9-'Forecasting sheet'!$B$7&lt;0,0,IF($E347+'Forecasting sheet'!$B$9&gt;'Forecasting sheet'!$B$7,($D347+'Forecasting sheet'!$B$9+$E347+'Forecasting sheet'!$B$9)/2-'Forecasting sheet'!$B$7,($D347+'Forecasting sheet'!$B$9+'Forecasting sheet'!$B$7)/2-'Forecasting sheet'!$B$7))</f>
        <v>0</v>
      </c>
      <c r="L347" s="2">
        <f t="shared" si="29"/>
        <v>0</v>
      </c>
      <c r="M347" s="2">
        <f>SUM(K$2:K347)</f>
        <v>5591.5</v>
      </c>
      <c r="N347" s="2">
        <f>SUM(L$2:L347)</f>
        <v>77773.075000000012</v>
      </c>
      <c r="P347" s="4">
        <f>IF($D347-'Forecasting sheet'!$B$9-'Forecasting sheet'!$B$7&lt;0,0,IF($E347-'Forecasting sheet'!$B$9&gt;'Forecasting sheet'!$B$7,($D347-'Forecasting sheet'!$B$9+$E347-'Forecasting sheet'!$B$9)/2-'Forecasting sheet'!$B$7,($D347-'Forecasting sheet'!$B$9+'Forecasting sheet'!$B$7)/2-'Forecasting sheet'!$B$7))</f>
        <v>0</v>
      </c>
      <c r="Q347" s="2">
        <f t="shared" si="30"/>
        <v>0</v>
      </c>
      <c r="R347" s="2">
        <f>SUM(P$2:P347)</f>
        <v>3473</v>
      </c>
      <c r="S347" s="2">
        <f>SUM(Q$2:Q347)</f>
        <v>49139.866666666661</v>
      </c>
      <c r="V347" s="3">
        <f>IF($A347&gt;'Forecasting sheet'!$B$13,IF($A347&lt;'Forecasting sheet'!$B$15,IF($D347&lt;'Forecasting sheet'!$B$16+'Forecasting sheet'!$B$17,'Forecasting sheet'!$B$16+'Forecasting sheet'!$B$17,'Local weather Data'!$D347),'Local weather Data'!$D347),$D347)</f>
        <v>34</v>
      </c>
      <c r="W347" s="3">
        <f>IF($A347&gt;'Forecasting sheet'!$B$13,IF($A347&lt;'Forecasting sheet'!$B$15,IF($E347&lt;'Forecasting sheet'!$B$16,'Forecasting sheet'!$B$16,'Local weather Data'!$E347),$E347),$E347)</f>
        <v>17</v>
      </c>
      <c r="X347" s="4">
        <f>IF($V347-'Forecasting sheet'!$B$7&lt;0,0,IF($W347&gt;'Forecasting sheet'!$B$7,($V347+$W347)/2-'Forecasting sheet'!$B$7,($V347+'Forecasting sheet'!$B$7)/2-'Forecasting sheet'!$B$7))</f>
        <v>0</v>
      </c>
      <c r="Y347" s="2">
        <f t="shared" si="27"/>
        <v>0</v>
      </c>
      <c r="Z347" s="2">
        <f>SUM(X$2:X347)</f>
        <v>5111</v>
      </c>
      <c r="AA347" s="2">
        <f>SUM(Y$2:Y347)</f>
        <v>71587.666666666672</v>
      </c>
      <c r="AD347" s="3">
        <f>IF($A347&gt;'Forecasting sheet'!$B$13,IF($A347&lt;'Forecasting sheet'!$B$15,IF($D347+'Forecasting sheet'!$B$9&lt;'Forecasting sheet'!$B$16+'Forecasting sheet'!$B$17,'Forecasting sheet'!$B$16+'Forecasting sheet'!$B$17,'Local weather Data'!$D347+'Forecasting sheet'!$B$9),'Local weather Data'!$D347+'Forecasting sheet'!$B$9),$D347+'Forecasting sheet'!$B$9)</f>
        <v>39</v>
      </c>
      <c r="AE347" s="3">
        <f>IF($A347&gt;'Forecasting sheet'!$B$13,IF($A347&lt;'Forecasting sheet'!$B$15,IF($E347+'Forecasting sheet'!$B$9&lt;'Forecasting sheet'!$B$16,'Forecasting sheet'!$B$16,'Local weather Data'!$E347+'Forecasting sheet'!$B$9),$E347+'Forecasting sheet'!$B$9),$E347+'Forecasting sheet'!$B$9)</f>
        <v>22</v>
      </c>
      <c r="AF347" s="4">
        <f>IF($AD347-'Forecasting sheet'!$B$7&lt;0,0,IF($AE347&gt;'Forecasting sheet'!$B$7,($AD347+$AE347)/2-'Forecasting sheet'!$B$7,($AD347+'Forecasting sheet'!$B$7)/2-'Forecasting sheet'!$B$7))</f>
        <v>0</v>
      </c>
      <c r="AG347" s="2">
        <f t="shared" si="28"/>
        <v>0</v>
      </c>
      <c r="AH347" s="2">
        <f>SUM(AF$2:AF347)</f>
        <v>6096</v>
      </c>
      <c r="AI347" s="2">
        <f>SUM(AG$2:AG347)</f>
        <v>84713.916666666672</v>
      </c>
    </row>
    <row r="348" spans="1:35" x14ac:dyDescent="0.25">
      <c r="A348" s="5">
        <v>41255</v>
      </c>
      <c r="B348">
        <v>347</v>
      </c>
      <c r="C348" s="52">
        <v>8.966666666666665</v>
      </c>
      <c r="D348" s="53">
        <v>34</v>
      </c>
      <c r="E348" s="53">
        <v>16</v>
      </c>
      <c r="F348" s="4">
        <f>IF(D348-'Forecasting sheet'!$B$7&lt;0,0,IF(E348&gt;'Forecasting sheet'!$B$7,(D348+E348)/2-'Forecasting sheet'!$B$7,(D348+'Forecasting sheet'!$B$7)/2-'Forecasting sheet'!$B$7))</f>
        <v>0</v>
      </c>
      <c r="G348" s="2">
        <f t="shared" si="31"/>
        <v>0</v>
      </c>
      <c r="H348" s="2">
        <f>SUM(F$2:F348)</f>
        <v>4468</v>
      </c>
      <c r="I348" s="2">
        <f>SUM(G$2:G348)</f>
        <v>62705.558333333342</v>
      </c>
      <c r="K348" s="4">
        <f>IF($D348+'Forecasting sheet'!$B$9-'Forecasting sheet'!$B$7&lt;0,0,IF($E348+'Forecasting sheet'!$B$9&gt;'Forecasting sheet'!$B$7,($D348+'Forecasting sheet'!$B$9+$E348+'Forecasting sheet'!$B$9)/2-'Forecasting sheet'!$B$7,($D348+'Forecasting sheet'!$B$9+'Forecasting sheet'!$B$7)/2-'Forecasting sheet'!$B$7))</f>
        <v>0</v>
      </c>
      <c r="L348" s="2">
        <f t="shared" si="29"/>
        <v>0</v>
      </c>
      <c r="M348" s="2">
        <f>SUM(K$2:K348)</f>
        <v>5591.5</v>
      </c>
      <c r="N348" s="2">
        <f>SUM(L$2:L348)</f>
        <v>77773.075000000012</v>
      </c>
      <c r="P348" s="4">
        <f>IF($D348-'Forecasting sheet'!$B$9-'Forecasting sheet'!$B$7&lt;0,0,IF($E348-'Forecasting sheet'!$B$9&gt;'Forecasting sheet'!$B$7,($D348-'Forecasting sheet'!$B$9+$E348-'Forecasting sheet'!$B$9)/2-'Forecasting sheet'!$B$7,($D348-'Forecasting sheet'!$B$9+'Forecasting sheet'!$B$7)/2-'Forecasting sheet'!$B$7))</f>
        <v>0</v>
      </c>
      <c r="Q348" s="2">
        <f t="shared" si="30"/>
        <v>0</v>
      </c>
      <c r="R348" s="2">
        <f>SUM(P$2:P348)</f>
        <v>3473</v>
      </c>
      <c r="S348" s="2">
        <f>SUM(Q$2:Q348)</f>
        <v>49139.866666666661</v>
      </c>
      <c r="V348" s="3">
        <f>IF($A348&gt;'Forecasting sheet'!$B$13,IF($A348&lt;'Forecasting sheet'!$B$15,IF($D348&lt;'Forecasting sheet'!$B$16+'Forecasting sheet'!$B$17,'Forecasting sheet'!$B$16+'Forecasting sheet'!$B$17,'Local weather Data'!$D348),'Local weather Data'!$D348),$D348)</f>
        <v>34</v>
      </c>
      <c r="W348" s="3">
        <f>IF($A348&gt;'Forecasting sheet'!$B$13,IF($A348&lt;'Forecasting sheet'!$B$15,IF($E348&lt;'Forecasting sheet'!$B$16,'Forecasting sheet'!$B$16,'Local weather Data'!$E348),$E348),$E348)</f>
        <v>16</v>
      </c>
      <c r="X348" s="4">
        <f>IF($V348-'Forecasting sheet'!$B$7&lt;0,0,IF($W348&gt;'Forecasting sheet'!$B$7,($V348+$W348)/2-'Forecasting sheet'!$B$7,($V348+'Forecasting sheet'!$B$7)/2-'Forecasting sheet'!$B$7))</f>
        <v>0</v>
      </c>
      <c r="Y348" s="2">
        <f t="shared" si="27"/>
        <v>0</v>
      </c>
      <c r="Z348" s="2">
        <f>SUM(X$2:X348)</f>
        <v>5111</v>
      </c>
      <c r="AA348" s="2">
        <f>SUM(Y$2:Y348)</f>
        <v>71587.666666666672</v>
      </c>
      <c r="AD348" s="3">
        <f>IF($A348&gt;'Forecasting sheet'!$B$13,IF($A348&lt;'Forecasting sheet'!$B$15,IF($D348+'Forecasting sheet'!$B$9&lt;'Forecasting sheet'!$B$16+'Forecasting sheet'!$B$17,'Forecasting sheet'!$B$16+'Forecasting sheet'!$B$17,'Local weather Data'!$D348+'Forecasting sheet'!$B$9),'Local weather Data'!$D348+'Forecasting sheet'!$B$9),$D348+'Forecasting sheet'!$B$9)</f>
        <v>39</v>
      </c>
      <c r="AE348" s="3">
        <f>IF($A348&gt;'Forecasting sheet'!$B$13,IF($A348&lt;'Forecasting sheet'!$B$15,IF($E348+'Forecasting sheet'!$B$9&lt;'Forecasting sheet'!$B$16,'Forecasting sheet'!$B$16,'Local weather Data'!$E348+'Forecasting sheet'!$B$9),$E348+'Forecasting sheet'!$B$9),$E348+'Forecasting sheet'!$B$9)</f>
        <v>21</v>
      </c>
      <c r="AF348" s="4">
        <f>IF($AD348-'Forecasting sheet'!$B$7&lt;0,0,IF($AE348&gt;'Forecasting sheet'!$B$7,($AD348+$AE348)/2-'Forecasting sheet'!$B$7,($AD348+'Forecasting sheet'!$B$7)/2-'Forecasting sheet'!$B$7))</f>
        <v>0</v>
      </c>
      <c r="AG348" s="2">
        <f t="shared" si="28"/>
        <v>0</v>
      </c>
      <c r="AH348" s="2">
        <f>SUM(AF$2:AF348)</f>
        <v>6096</v>
      </c>
      <c r="AI348" s="2">
        <f>SUM(AG$2:AG348)</f>
        <v>84713.916666666672</v>
      </c>
    </row>
    <row r="349" spans="1:35" x14ac:dyDescent="0.25">
      <c r="A349" s="5">
        <v>41256</v>
      </c>
      <c r="B349">
        <v>348</v>
      </c>
      <c r="C349" s="52">
        <v>8.9499999999999993</v>
      </c>
      <c r="D349" s="53">
        <v>34</v>
      </c>
      <c r="E349" s="53">
        <v>16</v>
      </c>
      <c r="F349" s="4">
        <f>IF(D349-'Forecasting sheet'!$B$7&lt;0,0,IF(E349&gt;'Forecasting sheet'!$B$7,(D349+E349)/2-'Forecasting sheet'!$B$7,(D349+'Forecasting sheet'!$B$7)/2-'Forecasting sheet'!$B$7))</f>
        <v>0</v>
      </c>
      <c r="G349" s="2">
        <f t="shared" si="31"/>
        <v>0</v>
      </c>
      <c r="H349" s="2">
        <f>SUM(F$2:F349)</f>
        <v>4468</v>
      </c>
      <c r="I349" s="2">
        <f>SUM(G$2:G349)</f>
        <v>62705.558333333342</v>
      </c>
      <c r="K349" s="4">
        <f>IF($D349+'Forecasting sheet'!$B$9-'Forecasting sheet'!$B$7&lt;0,0,IF($E349+'Forecasting sheet'!$B$9&gt;'Forecasting sheet'!$B$7,($D349+'Forecasting sheet'!$B$9+$E349+'Forecasting sheet'!$B$9)/2-'Forecasting sheet'!$B$7,($D349+'Forecasting sheet'!$B$9+'Forecasting sheet'!$B$7)/2-'Forecasting sheet'!$B$7))</f>
        <v>0</v>
      </c>
      <c r="L349" s="2">
        <f t="shared" si="29"/>
        <v>0</v>
      </c>
      <c r="M349" s="2">
        <f>SUM(K$2:K349)</f>
        <v>5591.5</v>
      </c>
      <c r="N349" s="2">
        <f>SUM(L$2:L349)</f>
        <v>77773.075000000012</v>
      </c>
      <c r="P349" s="4">
        <f>IF($D349-'Forecasting sheet'!$B$9-'Forecasting sheet'!$B$7&lt;0,0,IF($E349-'Forecasting sheet'!$B$9&gt;'Forecasting sheet'!$B$7,($D349-'Forecasting sheet'!$B$9+$E349-'Forecasting sheet'!$B$9)/2-'Forecasting sheet'!$B$7,($D349-'Forecasting sheet'!$B$9+'Forecasting sheet'!$B$7)/2-'Forecasting sheet'!$B$7))</f>
        <v>0</v>
      </c>
      <c r="Q349" s="2">
        <f t="shared" si="30"/>
        <v>0</v>
      </c>
      <c r="R349" s="2">
        <f>SUM(P$2:P349)</f>
        <v>3473</v>
      </c>
      <c r="S349" s="2">
        <f>SUM(Q$2:Q349)</f>
        <v>49139.866666666661</v>
      </c>
      <c r="V349" s="3">
        <f>IF($A349&gt;'Forecasting sheet'!$B$13,IF($A349&lt;'Forecasting sheet'!$B$15,IF($D349&lt;'Forecasting sheet'!$B$16+'Forecasting sheet'!$B$17,'Forecasting sheet'!$B$16+'Forecasting sheet'!$B$17,'Local weather Data'!$D349),'Local weather Data'!$D349),$D349)</f>
        <v>34</v>
      </c>
      <c r="W349" s="3">
        <f>IF($A349&gt;'Forecasting sheet'!$B$13,IF($A349&lt;'Forecasting sheet'!$B$15,IF($E349&lt;'Forecasting sheet'!$B$16,'Forecasting sheet'!$B$16,'Local weather Data'!$E349),$E349),$E349)</f>
        <v>16</v>
      </c>
      <c r="X349" s="4">
        <f>IF($V349-'Forecasting sheet'!$B$7&lt;0,0,IF($W349&gt;'Forecasting sheet'!$B$7,($V349+$W349)/2-'Forecasting sheet'!$B$7,($V349+'Forecasting sheet'!$B$7)/2-'Forecasting sheet'!$B$7))</f>
        <v>0</v>
      </c>
      <c r="Y349" s="2">
        <f t="shared" si="27"/>
        <v>0</v>
      </c>
      <c r="Z349" s="2">
        <f>SUM(X$2:X349)</f>
        <v>5111</v>
      </c>
      <c r="AA349" s="2">
        <f>SUM(Y$2:Y349)</f>
        <v>71587.666666666672</v>
      </c>
      <c r="AD349" s="3">
        <f>IF($A349&gt;'Forecasting sheet'!$B$13,IF($A349&lt;'Forecasting sheet'!$B$15,IF($D349+'Forecasting sheet'!$B$9&lt;'Forecasting sheet'!$B$16+'Forecasting sheet'!$B$17,'Forecasting sheet'!$B$16+'Forecasting sheet'!$B$17,'Local weather Data'!$D349+'Forecasting sheet'!$B$9),'Local weather Data'!$D349+'Forecasting sheet'!$B$9),$D349+'Forecasting sheet'!$B$9)</f>
        <v>39</v>
      </c>
      <c r="AE349" s="3">
        <f>IF($A349&gt;'Forecasting sheet'!$B$13,IF($A349&lt;'Forecasting sheet'!$B$15,IF($E349+'Forecasting sheet'!$B$9&lt;'Forecasting sheet'!$B$16,'Forecasting sheet'!$B$16,'Local weather Data'!$E349+'Forecasting sheet'!$B$9),$E349+'Forecasting sheet'!$B$9),$E349+'Forecasting sheet'!$B$9)</f>
        <v>21</v>
      </c>
      <c r="AF349" s="4">
        <f>IF($AD349-'Forecasting sheet'!$B$7&lt;0,0,IF($AE349&gt;'Forecasting sheet'!$B$7,($AD349+$AE349)/2-'Forecasting sheet'!$B$7,($AD349+'Forecasting sheet'!$B$7)/2-'Forecasting sheet'!$B$7))</f>
        <v>0</v>
      </c>
      <c r="AG349" s="2">
        <f t="shared" si="28"/>
        <v>0</v>
      </c>
      <c r="AH349" s="2">
        <f>SUM(AF$2:AF349)</f>
        <v>6096</v>
      </c>
      <c r="AI349" s="2">
        <f>SUM(AG$2:AG349)</f>
        <v>84713.916666666672</v>
      </c>
    </row>
    <row r="350" spans="1:35" x14ac:dyDescent="0.25">
      <c r="A350" s="5">
        <v>41257</v>
      </c>
      <c r="B350">
        <v>349</v>
      </c>
      <c r="C350" s="52">
        <v>8.9499999999999993</v>
      </c>
      <c r="D350" s="53">
        <v>34</v>
      </c>
      <c r="E350" s="53">
        <v>16</v>
      </c>
      <c r="F350" s="4">
        <f>IF(D350-'Forecasting sheet'!$B$7&lt;0,0,IF(E350&gt;'Forecasting sheet'!$B$7,(D350+E350)/2-'Forecasting sheet'!$B$7,(D350+'Forecasting sheet'!$B$7)/2-'Forecasting sheet'!$B$7))</f>
        <v>0</v>
      </c>
      <c r="G350" s="2">
        <f t="shared" si="31"/>
        <v>0</v>
      </c>
      <c r="H350" s="2">
        <f>SUM(F$2:F350)</f>
        <v>4468</v>
      </c>
      <c r="I350" s="2">
        <f>SUM(G$2:G350)</f>
        <v>62705.558333333342</v>
      </c>
      <c r="K350" s="4">
        <f>IF($D350+'Forecasting sheet'!$B$9-'Forecasting sheet'!$B$7&lt;0,0,IF($E350+'Forecasting sheet'!$B$9&gt;'Forecasting sheet'!$B$7,($D350+'Forecasting sheet'!$B$9+$E350+'Forecasting sheet'!$B$9)/2-'Forecasting sheet'!$B$7,($D350+'Forecasting sheet'!$B$9+'Forecasting sheet'!$B$7)/2-'Forecasting sheet'!$B$7))</f>
        <v>0</v>
      </c>
      <c r="L350" s="2">
        <f t="shared" si="29"/>
        <v>0</v>
      </c>
      <c r="M350" s="2">
        <f>SUM(K$2:K350)</f>
        <v>5591.5</v>
      </c>
      <c r="N350" s="2">
        <f>SUM(L$2:L350)</f>
        <v>77773.075000000012</v>
      </c>
      <c r="P350" s="4">
        <f>IF($D350-'Forecasting sheet'!$B$9-'Forecasting sheet'!$B$7&lt;0,0,IF($E350-'Forecasting sheet'!$B$9&gt;'Forecasting sheet'!$B$7,($D350-'Forecasting sheet'!$B$9+$E350-'Forecasting sheet'!$B$9)/2-'Forecasting sheet'!$B$7,($D350-'Forecasting sheet'!$B$9+'Forecasting sheet'!$B$7)/2-'Forecasting sheet'!$B$7))</f>
        <v>0</v>
      </c>
      <c r="Q350" s="2">
        <f t="shared" si="30"/>
        <v>0</v>
      </c>
      <c r="R350" s="2">
        <f>SUM(P$2:P350)</f>
        <v>3473</v>
      </c>
      <c r="S350" s="2">
        <f>SUM(Q$2:Q350)</f>
        <v>49139.866666666661</v>
      </c>
      <c r="V350" s="3">
        <f>IF($A350&gt;'Forecasting sheet'!$B$13,IF($A350&lt;'Forecasting sheet'!$B$15,IF($D350&lt;'Forecasting sheet'!$B$16+'Forecasting sheet'!$B$17,'Forecasting sheet'!$B$16+'Forecasting sheet'!$B$17,'Local weather Data'!$D350),'Local weather Data'!$D350),$D350)</f>
        <v>34</v>
      </c>
      <c r="W350" s="3">
        <f>IF($A350&gt;'Forecasting sheet'!$B$13,IF($A350&lt;'Forecasting sheet'!$B$15,IF($E350&lt;'Forecasting sheet'!$B$16,'Forecasting sheet'!$B$16,'Local weather Data'!$E350),$E350),$E350)</f>
        <v>16</v>
      </c>
      <c r="X350" s="4">
        <f>IF($V350-'Forecasting sheet'!$B$7&lt;0,0,IF($W350&gt;'Forecasting sheet'!$B$7,($V350+$W350)/2-'Forecasting sheet'!$B$7,($V350+'Forecasting sheet'!$B$7)/2-'Forecasting sheet'!$B$7))</f>
        <v>0</v>
      </c>
      <c r="Y350" s="2">
        <f t="shared" si="27"/>
        <v>0</v>
      </c>
      <c r="Z350" s="2">
        <f>SUM(X$2:X350)</f>
        <v>5111</v>
      </c>
      <c r="AA350" s="2">
        <f>SUM(Y$2:Y350)</f>
        <v>71587.666666666672</v>
      </c>
      <c r="AD350" s="3">
        <f>IF($A350&gt;'Forecasting sheet'!$B$13,IF($A350&lt;'Forecasting sheet'!$B$15,IF($D350+'Forecasting sheet'!$B$9&lt;'Forecasting sheet'!$B$16+'Forecasting sheet'!$B$17,'Forecasting sheet'!$B$16+'Forecasting sheet'!$B$17,'Local weather Data'!$D350+'Forecasting sheet'!$B$9),'Local weather Data'!$D350+'Forecasting sheet'!$B$9),$D350+'Forecasting sheet'!$B$9)</f>
        <v>39</v>
      </c>
      <c r="AE350" s="3">
        <f>IF($A350&gt;'Forecasting sheet'!$B$13,IF($A350&lt;'Forecasting sheet'!$B$15,IF($E350+'Forecasting sheet'!$B$9&lt;'Forecasting sheet'!$B$16,'Forecasting sheet'!$B$16,'Local weather Data'!$E350+'Forecasting sheet'!$B$9),$E350+'Forecasting sheet'!$B$9),$E350+'Forecasting sheet'!$B$9)</f>
        <v>21</v>
      </c>
      <c r="AF350" s="4">
        <f>IF($AD350-'Forecasting sheet'!$B$7&lt;0,0,IF($AE350&gt;'Forecasting sheet'!$B$7,($AD350+$AE350)/2-'Forecasting sheet'!$B$7,($AD350+'Forecasting sheet'!$B$7)/2-'Forecasting sheet'!$B$7))</f>
        <v>0</v>
      </c>
      <c r="AG350" s="2">
        <f t="shared" si="28"/>
        <v>0</v>
      </c>
      <c r="AH350" s="2">
        <f>SUM(AF$2:AF350)</f>
        <v>6096</v>
      </c>
      <c r="AI350" s="2">
        <f>SUM(AG$2:AG350)</f>
        <v>84713.916666666672</v>
      </c>
    </row>
    <row r="351" spans="1:35" x14ac:dyDescent="0.25">
      <c r="A351" s="5">
        <v>41258</v>
      </c>
      <c r="B351">
        <v>350</v>
      </c>
      <c r="C351" s="52">
        <v>8.9333333333333318</v>
      </c>
      <c r="D351" s="53">
        <v>33</v>
      </c>
      <c r="E351" s="53">
        <v>15</v>
      </c>
      <c r="F351" s="4">
        <f>IF(D351-'Forecasting sheet'!$B$7&lt;0,0,IF(E351&gt;'Forecasting sheet'!$B$7,(D351+E351)/2-'Forecasting sheet'!$B$7,(D351+'Forecasting sheet'!$B$7)/2-'Forecasting sheet'!$B$7))</f>
        <v>0</v>
      </c>
      <c r="G351" s="2">
        <f t="shared" si="31"/>
        <v>0</v>
      </c>
      <c r="H351" s="2">
        <f>SUM(F$2:F351)</f>
        <v>4468</v>
      </c>
      <c r="I351" s="2">
        <f>SUM(G$2:G351)</f>
        <v>62705.558333333342</v>
      </c>
      <c r="K351" s="4">
        <f>IF($D351+'Forecasting sheet'!$B$9-'Forecasting sheet'!$B$7&lt;0,0,IF($E351+'Forecasting sheet'!$B$9&gt;'Forecasting sheet'!$B$7,($D351+'Forecasting sheet'!$B$9+$E351+'Forecasting sheet'!$B$9)/2-'Forecasting sheet'!$B$7,($D351+'Forecasting sheet'!$B$9+'Forecasting sheet'!$B$7)/2-'Forecasting sheet'!$B$7))</f>
        <v>0</v>
      </c>
      <c r="L351" s="2">
        <f t="shared" si="29"/>
        <v>0</v>
      </c>
      <c r="M351" s="2">
        <f>SUM(K$2:K351)</f>
        <v>5591.5</v>
      </c>
      <c r="N351" s="2">
        <f>SUM(L$2:L351)</f>
        <v>77773.075000000012</v>
      </c>
      <c r="P351" s="4">
        <f>IF($D351-'Forecasting sheet'!$B$9-'Forecasting sheet'!$B$7&lt;0,0,IF($E351-'Forecasting sheet'!$B$9&gt;'Forecasting sheet'!$B$7,($D351-'Forecasting sheet'!$B$9+$E351-'Forecasting sheet'!$B$9)/2-'Forecasting sheet'!$B$7,($D351-'Forecasting sheet'!$B$9+'Forecasting sheet'!$B$7)/2-'Forecasting sheet'!$B$7))</f>
        <v>0</v>
      </c>
      <c r="Q351" s="2">
        <f t="shared" si="30"/>
        <v>0</v>
      </c>
      <c r="R351" s="2">
        <f>SUM(P$2:P351)</f>
        <v>3473</v>
      </c>
      <c r="S351" s="2">
        <f>SUM(Q$2:Q351)</f>
        <v>49139.866666666661</v>
      </c>
      <c r="V351" s="3">
        <f>IF($A351&gt;'Forecasting sheet'!$B$13,IF($A351&lt;'Forecasting sheet'!$B$15,IF($D351&lt;'Forecasting sheet'!$B$16+'Forecasting sheet'!$B$17,'Forecasting sheet'!$B$16+'Forecasting sheet'!$B$17,'Local weather Data'!$D351),'Local weather Data'!$D351),$D351)</f>
        <v>33</v>
      </c>
      <c r="W351" s="3">
        <f>IF($A351&gt;'Forecasting sheet'!$B$13,IF($A351&lt;'Forecasting sheet'!$B$15,IF($E351&lt;'Forecasting sheet'!$B$16,'Forecasting sheet'!$B$16,'Local weather Data'!$E351),$E351),$E351)</f>
        <v>15</v>
      </c>
      <c r="X351" s="4">
        <f>IF($V351-'Forecasting sheet'!$B$7&lt;0,0,IF($W351&gt;'Forecasting sheet'!$B$7,($V351+$W351)/2-'Forecasting sheet'!$B$7,($V351+'Forecasting sheet'!$B$7)/2-'Forecasting sheet'!$B$7))</f>
        <v>0</v>
      </c>
      <c r="Y351" s="2">
        <f t="shared" si="27"/>
        <v>0</v>
      </c>
      <c r="Z351" s="2">
        <f>SUM(X$2:X351)</f>
        <v>5111</v>
      </c>
      <c r="AA351" s="2">
        <f>SUM(Y$2:Y351)</f>
        <v>71587.666666666672</v>
      </c>
      <c r="AD351" s="3">
        <f>IF($A351&gt;'Forecasting sheet'!$B$13,IF($A351&lt;'Forecasting sheet'!$B$15,IF($D351+'Forecasting sheet'!$B$9&lt;'Forecasting sheet'!$B$16+'Forecasting sheet'!$B$17,'Forecasting sheet'!$B$16+'Forecasting sheet'!$B$17,'Local weather Data'!$D351+'Forecasting sheet'!$B$9),'Local weather Data'!$D351+'Forecasting sheet'!$B$9),$D351+'Forecasting sheet'!$B$9)</f>
        <v>38</v>
      </c>
      <c r="AE351" s="3">
        <f>IF($A351&gt;'Forecasting sheet'!$B$13,IF($A351&lt;'Forecasting sheet'!$B$15,IF($E351+'Forecasting sheet'!$B$9&lt;'Forecasting sheet'!$B$16,'Forecasting sheet'!$B$16,'Local weather Data'!$E351+'Forecasting sheet'!$B$9),$E351+'Forecasting sheet'!$B$9),$E351+'Forecasting sheet'!$B$9)</f>
        <v>20</v>
      </c>
      <c r="AF351" s="4">
        <f>IF($AD351-'Forecasting sheet'!$B$7&lt;0,0,IF($AE351&gt;'Forecasting sheet'!$B$7,($AD351+$AE351)/2-'Forecasting sheet'!$B$7,($AD351+'Forecasting sheet'!$B$7)/2-'Forecasting sheet'!$B$7))</f>
        <v>0</v>
      </c>
      <c r="AG351" s="2">
        <f t="shared" si="28"/>
        <v>0</v>
      </c>
      <c r="AH351" s="2">
        <f>SUM(AF$2:AF351)</f>
        <v>6096</v>
      </c>
      <c r="AI351" s="2">
        <f>SUM(AG$2:AG351)</f>
        <v>84713.916666666672</v>
      </c>
    </row>
    <row r="352" spans="1:35" x14ac:dyDescent="0.25">
      <c r="A352" s="5">
        <v>41259</v>
      </c>
      <c r="B352">
        <v>351</v>
      </c>
      <c r="C352" s="52">
        <v>8.9333333333333318</v>
      </c>
      <c r="D352" s="53">
        <v>33</v>
      </c>
      <c r="E352" s="53">
        <v>15</v>
      </c>
      <c r="F352" s="4">
        <f>IF(D352-'Forecasting sheet'!$B$7&lt;0,0,IF(E352&gt;'Forecasting sheet'!$B$7,(D352+E352)/2-'Forecasting sheet'!$B$7,(D352+'Forecasting sheet'!$B$7)/2-'Forecasting sheet'!$B$7))</f>
        <v>0</v>
      </c>
      <c r="G352" s="2">
        <f t="shared" si="31"/>
        <v>0</v>
      </c>
      <c r="H352" s="2">
        <f>SUM(F$2:F352)</f>
        <v>4468</v>
      </c>
      <c r="I352" s="2">
        <f>SUM(G$2:G352)</f>
        <v>62705.558333333342</v>
      </c>
      <c r="K352" s="4">
        <f>IF($D352+'Forecasting sheet'!$B$9-'Forecasting sheet'!$B$7&lt;0,0,IF($E352+'Forecasting sheet'!$B$9&gt;'Forecasting sheet'!$B$7,($D352+'Forecasting sheet'!$B$9+$E352+'Forecasting sheet'!$B$9)/2-'Forecasting sheet'!$B$7,($D352+'Forecasting sheet'!$B$9+'Forecasting sheet'!$B$7)/2-'Forecasting sheet'!$B$7))</f>
        <v>0</v>
      </c>
      <c r="L352" s="2">
        <f t="shared" si="29"/>
        <v>0</v>
      </c>
      <c r="M352" s="2">
        <f>SUM(K$2:K352)</f>
        <v>5591.5</v>
      </c>
      <c r="N352" s="2">
        <f>SUM(L$2:L352)</f>
        <v>77773.075000000012</v>
      </c>
      <c r="P352" s="4">
        <f>IF($D352-'Forecasting sheet'!$B$9-'Forecasting sheet'!$B$7&lt;0,0,IF($E352-'Forecasting sheet'!$B$9&gt;'Forecasting sheet'!$B$7,($D352-'Forecasting sheet'!$B$9+$E352-'Forecasting sheet'!$B$9)/2-'Forecasting sheet'!$B$7,($D352-'Forecasting sheet'!$B$9+'Forecasting sheet'!$B$7)/2-'Forecasting sheet'!$B$7))</f>
        <v>0</v>
      </c>
      <c r="Q352" s="2">
        <f t="shared" si="30"/>
        <v>0</v>
      </c>
      <c r="R352" s="2">
        <f>SUM(P$2:P352)</f>
        <v>3473</v>
      </c>
      <c r="S352" s="2">
        <f>SUM(Q$2:Q352)</f>
        <v>49139.866666666661</v>
      </c>
      <c r="V352" s="3">
        <f>IF($A352&gt;'Forecasting sheet'!$B$13,IF($A352&lt;'Forecasting sheet'!$B$15,IF($D352&lt;'Forecasting sheet'!$B$16+'Forecasting sheet'!$B$17,'Forecasting sheet'!$B$16+'Forecasting sheet'!$B$17,'Local weather Data'!$D352),'Local weather Data'!$D352),$D352)</f>
        <v>33</v>
      </c>
      <c r="W352" s="3">
        <f>IF($A352&gt;'Forecasting sheet'!$B$13,IF($A352&lt;'Forecasting sheet'!$B$15,IF($E352&lt;'Forecasting sheet'!$B$16,'Forecasting sheet'!$B$16,'Local weather Data'!$E352),$E352),$E352)</f>
        <v>15</v>
      </c>
      <c r="X352" s="4">
        <f>IF($V352-'Forecasting sheet'!$B$7&lt;0,0,IF($W352&gt;'Forecasting sheet'!$B$7,($V352+$W352)/2-'Forecasting sheet'!$B$7,($V352+'Forecasting sheet'!$B$7)/2-'Forecasting sheet'!$B$7))</f>
        <v>0</v>
      </c>
      <c r="Y352" s="2">
        <f t="shared" si="27"/>
        <v>0</v>
      </c>
      <c r="Z352" s="2">
        <f>SUM(X$2:X352)</f>
        <v>5111</v>
      </c>
      <c r="AA352" s="2">
        <f>SUM(Y$2:Y352)</f>
        <v>71587.666666666672</v>
      </c>
      <c r="AD352" s="3">
        <f>IF($A352&gt;'Forecasting sheet'!$B$13,IF($A352&lt;'Forecasting sheet'!$B$15,IF($D352+'Forecasting sheet'!$B$9&lt;'Forecasting sheet'!$B$16+'Forecasting sheet'!$B$17,'Forecasting sheet'!$B$16+'Forecasting sheet'!$B$17,'Local weather Data'!$D352+'Forecasting sheet'!$B$9),'Local weather Data'!$D352+'Forecasting sheet'!$B$9),$D352+'Forecasting sheet'!$B$9)</f>
        <v>38</v>
      </c>
      <c r="AE352" s="3">
        <f>IF($A352&gt;'Forecasting sheet'!$B$13,IF($A352&lt;'Forecasting sheet'!$B$15,IF($E352+'Forecasting sheet'!$B$9&lt;'Forecasting sheet'!$B$16,'Forecasting sheet'!$B$16,'Local weather Data'!$E352+'Forecasting sheet'!$B$9),$E352+'Forecasting sheet'!$B$9),$E352+'Forecasting sheet'!$B$9)</f>
        <v>20</v>
      </c>
      <c r="AF352" s="4">
        <f>IF($AD352-'Forecasting sheet'!$B$7&lt;0,0,IF($AE352&gt;'Forecasting sheet'!$B$7,($AD352+$AE352)/2-'Forecasting sheet'!$B$7,($AD352+'Forecasting sheet'!$B$7)/2-'Forecasting sheet'!$B$7))</f>
        <v>0</v>
      </c>
      <c r="AG352" s="2">
        <f t="shared" si="28"/>
        <v>0</v>
      </c>
      <c r="AH352" s="2">
        <f>SUM(AF$2:AF352)</f>
        <v>6096</v>
      </c>
      <c r="AI352" s="2">
        <f>SUM(AG$2:AG352)</f>
        <v>84713.916666666672</v>
      </c>
    </row>
    <row r="353" spans="1:35" x14ac:dyDescent="0.25">
      <c r="A353" s="5">
        <v>41260</v>
      </c>
      <c r="B353">
        <v>352</v>
      </c>
      <c r="C353" s="52">
        <v>8.9333333333333353</v>
      </c>
      <c r="D353" s="53">
        <v>33</v>
      </c>
      <c r="E353" s="53">
        <v>15</v>
      </c>
      <c r="F353" s="4">
        <f>IF(D353-'Forecasting sheet'!$B$7&lt;0,0,IF(E353&gt;'Forecasting sheet'!$B$7,(D353+E353)/2-'Forecasting sheet'!$B$7,(D353+'Forecasting sheet'!$B$7)/2-'Forecasting sheet'!$B$7))</f>
        <v>0</v>
      </c>
      <c r="G353" s="2">
        <f t="shared" si="31"/>
        <v>0</v>
      </c>
      <c r="H353" s="2">
        <f>SUM(F$2:F353)</f>
        <v>4468</v>
      </c>
      <c r="I353" s="2">
        <f>SUM(G$2:G353)</f>
        <v>62705.558333333342</v>
      </c>
      <c r="K353" s="4">
        <f>IF($D353+'Forecasting sheet'!$B$9-'Forecasting sheet'!$B$7&lt;0,0,IF($E353+'Forecasting sheet'!$B$9&gt;'Forecasting sheet'!$B$7,($D353+'Forecasting sheet'!$B$9+$E353+'Forecasting sheet'!$B$9)/2-'Forecasting sheet'!$B$7,($D353+'Forecasting sheet'!$B$9+'Forecasting sheet'!$B$7)/2-'Forecasting sheet'!$B$7))</f>
        <v>0</v>
      </c>
      <c r="L353" s="2">
        <f t="shared" si="29"/>
        <v>0</v>
      </c>
      <c r="M353" s="2">
        <f>SUM(K$2:K353)</f>
        <v>5591.5</v>
      </c>
      <c r="N353" s="2">
        <f>SUM(L$2:L353)</f>
        <v>77773.075000000012</v>
      </c>
      <c r="P353" s="4">
        <f>IF($D353-'Forecasting sheet'!$B$9-'Forecasting sheet'!$B$7&lt;0,0,IF($E353-'Forecasting sheet'!$B$9&gt;'Forecasting sheet'!$B$7,($D353-'Forecasting sheet'!$B$9+$E353-'Forecasting sheet'!$B$9)/2-'Forecasting sheet'!$B$7,($D353-'Forecasting sheet'!$B$9+'Forecasting sheet'!$B$7)/2-'Forecasting sheet'!$B$7))</f>
        <v>0</v>
      </c>
      <c r="Q353" s="2">
        <f t="shared" si="30"/>
        <v>0</v>
      </c>
      <c r="R353" s="2">
        <f>SUM(P$2:P353)</f>
        <v>3473</v>
      </c>
      <c r="S353" s="2">
        <f>SUM(Q$2:Q353)</f>
        <v>49139.866666666661</v>
      </c>
      <c r="V353" s="3">
        <f>IF($A353&gt;'Forecasting sheet'!$B$13,IF($A353&lt;'Forecasting sheet'!$B$15,IF($D353&lt;'Forecasting sheet'!$B$16+'Forecasting sheet'!$B$17,'Forecasting sheet'!$B$16+'Forecasting sheet'!$B$17,'Local weather Data'!$D353),'Local weather Data'!$D353),$D353)</f>
        <v>33</v>
      </c>
      <c r="W353" s="3">
        <f>IF($A353&gt;'Forecasting sheet'!$B$13,IF($A353&lt;'Forecasting sheet'!$B$15,IF($E353&lt;'Forecasting sheet'!$B$16,'Forecasting sheet'!$B$16,'Local weather Data'!$E353),$E353),$E353)</f>
        <v>15</v>
      </c>
      <c r="X353" s="4">
        <f>IF($V353-'Forecasting sheet'!$B$7&lt;0,0,IF($W353&gt;'Forecasting sheet'!$B$7,($V353+$W353)/2-'Forecasting sheet'!$B$7,($V353+'Forecasting sheet'!$B$7)/2-'Forecasting sheet'!$B$7))</f>
        <v>0</v>
      </c>
      <c r="Y353" s="2">
        <f t="shared" si="27"/>
        <v>0</v>
      </c>
      <c r="Z353" s="2">
        <f>SUM(X$2:X353)</f>
        <v>5111</v>
      </c>
      <c r="AA353" s="2">
        <f>SUM(Y$2:Y353)</f>
        <v>71587.666666666672</v>
      </c>
      <c r="AD353" s="3">
        <f>IF($A353&gt;'Forecasting sheet'!$B$13,IF($A353&lt;'Forecasting sheet'!$B$15,IF($D353+'Forecasting sheet'!$B$9&lt;'Forecasting sheet'!$B$16+'Forecasting sheet'!$B$17,'Forecasting sheet'!$B$16+'Forecasting sheet'!$B$17,'Local weather Data'!$D353+'Forecasting sheet'!$B$9),'Local weather Data'!$D353+'Forecasting sheet'!$B$9),$D353+'Forecasting sheet'!$B$9)</f>
        <v>38</v>
      </c>
      <c r="AE353" s="3">
        <f>IF($A353&gt;'Forecasting sheet'!$B$13,IF($A353&lt;'Forecasting sheet'!$B$15,IF($E353+'Forecasting sheet'!$B$9&lt;'Forecasting sheet'!$B$16,'Forecasting sheet'!$B$16,'Local weather Data'!$E353+'Forecasting sheet'!$B$9),$E353+'Forecasting sheet'!$B$9),$E353+'Forecasting sheet'!$B$9)</f>
        <v>20</v>
      </c>
      <c r="AF353" s="4">
        <f>IF($AD353-'Forecasting sheet'!$B$7&lt;0,0,IF($AE353&gt;'Forecasting sheet'!$B$7,($AD353+$AE353)/2-'Forecasting sheet'!$B$7,($AD353+'Forecasting sheet'!$B$7)/2-'Forecasting sheet'!$B$7))</f>
        <v>0</v>
      </c>
      <c r="AG353" s="2">
        <f t="shared" si="28"/>
        <v>0</v>
      </c>
      <c r="AH353" s="2">
        <f>SUM(AF$2:AF353)</f>
        <v>6096</v>
      </c>
      <c r="AI353" s="2">
        <f>SUM(AG$2:AG353)</f>
        <v>84713.916666666672</v>
      </c>
    </row>
    <row r="354" spans="1:35" x14ac:dyDescent="0.25">
      <c r="A354" s="5">
        <v>41261</v>
      </c>
      <c r="B354">
        <v>353</v>
      </c>
      <c r="C354" s="52">
        <v>8.9166666666666679</v>
      </c>
      <c r="D354" s="53">
        <v>32</v>
      </c>
      <c r="E354" s="53">
        <v>14</v>
      </c>
      <c r="F354" s="4">
        <f>IF(D354-'Forecasting sheet'!$B$7&lt;0,0,IF(E354&gt;'Forecasting sheet'!$B$7,(D354+E354)/2-'Forecasting sheet'!$B$7,(D354+'Forecasting sheet'!$B$7)/2-'Forecasting sheet'!$B$7))</f>
        <v>0</v>
      </c>
      <c r="G354" s="2">
        <f t="shared" si="31"/>
        <v>0</v>
      </c>
      <c r="H354" s="2">
        <f>SUM(F$2:F354)</f>
        <v>4468</v>
      </c>
      <c r="I354" s="2">
        <f>SUM(G$2:G354)</f>
        <v>62705.558333333342</v>
      </c>
      <c r="K354" s="4">
        <f>IF($D354+'Forecasting sheet'!$B$9-'Forecasting sheet'!$B$7&lt;0,0,IF($E354+'Forecasting sheet'!$B$9&gt;'Forecasting sheet'!$B$7,($D354+'Forecasting sheet'!$B$9+$E354+'Forecasting sheet'!$B$9)/2-'Forecasting sheet'!$B$7,($D354+'Forecasting sheet'!$B$9+'Forecasting sheet'!$B$7)/2-'Forecasting sheet'!$B$7))</f>
        <v>0</v>
      </c>
      <c r="L354" s="2">
        <f t="shared" si="29"/>
        <v>0</v>
      </c>
      <c r="M354" s="2">
        <f>SUM(K$2:K354)</f>
        <v>5591.5</v>
      </c>
      <c r="N354" s="2">
        <f>SUM(L$2:L354)</f>
        <v>77773.075000000012</v>
      </c>
      <c r="P354" s="4">
        <f>IF($D354-'Forecasting sheet'!$B$9-'Forecasting sheet'!$B$7&lt;0,0,IF($E354-'Forecasting sheet'!$B$9&gt;'Forecasting sheet'!$B$7,($D354-'Forecasting sheet'!$B$9+$E354-'Forecasting sheet'!$B$9)/2-'Forecasting sheet'!$B$7,($D354-'Forecasting sheet'!$B$9+'Forecasting sheet'!$B$7)/2-'Forecasting sheet'!$B$7))</f>
        <v>0</v>
      </c>
      <c r="Q354" s="2">
        <f t="shared" si="30"/>
        <v>0</v>
      </c>
      <c r="R354" s="2">
        <f>SUM(P$2:P354)</f>
        <v>3473</v>
      </c>
      <c r="S354" s="2">
        <f>SUM(Q$2:Q354)</f>
        <v>49139.866666666661</v>
      </c>
      <c r="V354" s="3">
        <f>IF($A354&gt;'Forecasting sheet'!$B$13,IF($A354&lt;'Forecasting sheet'!$B$15,IF($D354&lt;'Forecasting sheet'!$B$16+'Forecasting sheet'!$B$17,'Forecasting sheet'!$B$16+'Forecasting sheet'!$B$17,'Local weather Data'!$D354),'Local weather Data'!$D354),$D354)</f>
        <v>32</v>
      </c>
      <c r="W354" s="3">
        <f>IF($A354&gt;'Forecasting sheet'!$B$13,IF($A354&lt;'Forecasting sheet'!$B$15,IF($E354&lt;'Forecasting sheet'!$B$16,'Forecasting sheet'!$B$16,'Local weather Data'!$E354),$E354),$E354)</f>
        <v>14</v>
      </c>
      <c r="X354" s="4">
        <f>IF($V354-'Forecasting sheet'!$B$7&lt;0,0,IF($W354&gt;'Forecasting sheet'!$B$7,($V354+$W354)/2-'Forecasting sheet'!$B$7,($V354+'Forecasting sheet'!$B$7)/2-'Forecasting sheet'!$B$7))</f>
        <v>0</v>
      </c>
      <c r="Y354" s="2">
        <f t="shared" si="27"/>
        <v>0</v>
      </c>
      <c r="Z354" s="2">
        <f>SUM(X$2:X354)</f>
        <v>5111</v>
      </c>
      <c r="AA354" s="2">
        <f>SUM(Y$2:Y354)</f>
        <v>71587.666666666672</v>
      </c>
      <c r="AD354" s="3">
        <f>IF($A354&gt;'Forecasting sheet'!$B$13,IF($A354&lt;'Forecasting sheet'!$B$15,IF($D354+'Forecasting sheet'!$B$9&lt;'Forecasting sheet'!$B$16+'Forecasting sheet'!$B$17,'Forecasting sheet'!$B$16+'Forecasting sheet'!$B$17,'Local weather Data'!$D354+'Forecasting sheet'!$B$9),'Local weather Data'!$D354+'Forecasting sheet'!$B$9),$D354+'Forecasting sheet'!$B$9)</f>
        <v>37</v>
      </c>
      <c r="AE354" s="3">
        <f>IF($A354&gt;'Forecasting sheet'!$B$13,IF($A354&lt;'Forecasting sheet'!$B$15,IF($E354+'Forecasting sheet'!$B$9&lt;'Forecasting sheet'!$B$16,'Forecasting sheet'!$B$16,'Local weather Data'!$E354+'Forecasting sheet'!$B$9),$E354+'Forecasting sheet'!$B$9),$E354+'Forecasting sheet'!$B$9)</f>
        <v>19</v>
      </c>
      <c r="AF354" s="4">
        <f>IF($AD354-'Forecasting sheet'!$B$7&lt;0,0,IF($AE354&gt;'Forecasting sheet'!$B$7,($AD354+$AE354)/2-'Forecasting sheet'!$B$7,($AD354+'Forecasting sheet'!$B$7)/2-'Forecasting sheet'!$B$7))</f>
        <v>0</v>
      </c>
      <c r="AG354" s="2">
        <f t="shared" si="28"/>
        <v>0</v>
      </c>
      <c r="AH354" s="2">
        <f>SUM(AF$2:AF354)</f>
        <v>6096</v>
      </c>
      <c r="AI354" s="2">
        <f>SUM(AG$2:AG354)</f>
        <v>84713.916666666672</v>
      </c>
    </row>
    <row r="355" spans="1:35" x14ac:dyDescent="0.25">
      <c r="A355" s="5">
        <v>41262</v>
      </c>
      <c r="B355">
        <v>354</v>
      </c>
      <c r="C355" s="52">
        <v>8.9166666666666679</v>
      </c>
      <c r="D355" s="53">
        <v>32</v>
      </c>
      <c r="E355" s="53">
        <v>14</v>
      </c>
      <c r="F355" s="4">
        <f>IF(D355-'Forecasting sheet'!$B$7&lt;0,0,IF(E355&gt;'Forecasting sheet'!$B$7,(D355+E355)/2-'Forecasting sheet'!$B$7,(D355+'Forecasting sheet'!$B$7)/2-'Forecasting sheet'!$B$7))</f>
        <v>0</v>
      </c>
      <c r="G355" s="2">
        <f t="shared" si="31"/>
        <v>0</v>
      </c>
      <c r="H355" s="2">
        <f>SUM(F$2:F355)</f>
        <v>4468</v>
      </c>
      <c r="I355" s="2">
        <f>SUM(G$2:G355)</f>
        <v>62705.558333333342</v>
      </c>
      <c r="K355" s="4">
        <f>IF($D355+'Forecasting sheet'!$B$9-'Forecasting sheet'!$B$7&lt;0,0,IF($E355+'Forecasting sheet'!$B$9&gt;'Forecasting sheet'!$B$7,($D355+'Forecasting sheet'!$B$9+$E355+'Forecasting sheet'!$B$9)/2-'Forecasting sheet'!$B$7,($D355+'Forecasting sheet'!$B$9+'Forecasting sheet'!$B$7)/2-'Forecasting sheet'!$B$7))</f>
        <v>0</v>
      </c>
      <c r="L355" s="2">
        <f t="shared" si="29"/>
        <v>0</v>
      </c>
      <c r="M355" s="2">
        <f>SUM(K$2:K355)</f>
        <v>5591.5</v>
      </c>
      <c r="N355" s="2">
        <f>SUM(L$2:L355)</f>
        <v>77773.075000000012</v>
      </c>
      <c r="P355" s="4">
        <f>IF($D355-'Forecasting sheet'!$B$9-'Forecasting sheet'!$B$7&lt;0,0,IF($E355-'Forecasting sheet'!$B$9&gt;'Forecasting sheet'!$B$7,($D355-'Forecasting sheet'!$B$9+$E355-'Forecasting sheet'!$B$9)/2-'Forecasting sheet'!$B$7,($D355-'Forecasting sheet'!$B$9+'Forecasting sheet'!$B$7)/2-'Forecasting sheet'!$B$7))</f>
        <v>0</v>
      </c>
      <c r="Q355" s="2">
        <f t="shared" si="30"/>
        <v>0</v>
      </c>
      <c r="R355" s="2">
        <f>SUM(P$2:P355)</f>
        <v>3473</v>
      </c>
      <c r="S355" s="2">
        <f>SUM(Q$2:Q355)</f>
        <v>49139.866666666661</v>
      </c>
      <c r="V355" s="3">
        <f>IF($A355&gt;'Forecasting sheet'!$B$13,IF($A355&lt;'Forecasting sheet'!$B$15,IF($D355&lt;'Forecasting sheet'!$B$16+'Forecasting sheet'!$B$17,'Forecasting sheet'!$B$16+'Forecasting sheet'!$B$17,'Local weather Data'!$D355),'Local weather Data'!$D355),$D355)</f>
        <v>32</v>
      </c>
      <c r="W355" s="3">
        <f>IF($A355&gt;'Forecasting sheet'!$B$13,IF($A355&lt;'Forecasting sheet'!$B$15,IF($E355&lt;'Forecasting sheet'!$B$16,'Forecasting sheet'!$B$16,'Local weather Data'!$E355),$E355),$E355)</f>
        <v>14</v>
      </c>
      <c r="X355" s="4">
        <f>IF($V355-'Forecasting sheet'!$B$7&lt;0,0,IF($W355&gt;'Forecasting sheet'!$B$7,($V355+$W355)/2-'Forecasting sheet'!$B$7,($V355+'Forecasting sheet'!$B$7)/2-'Forecasting sheet'!$B$7))</f>
        <v>0</v>
      </c>
      <c r="Y355" s="2">
        <f t="shared" si="27"/>
        <v>0</v>
      </c>
      <c r="Z355" s="2">
        <f>SUM(X$2:X355)</f>
        <v>5111</v>
      </c>
      <c r="AA355" s="2">
        <f>SUM(Y$2:Y355)</f>
        <v>71587.666666666672</v>
      </c>
      <c r="AD355" s="3">
        <f>IF($A355&gt;'Forecasting sheet'!$B$13,IF($A355&lt;'Forecasting sheet'!$B$15,IF($D355+'Forecasting sheet'!$B$9&lt;'Forecasting sheet'!$B$16+'Forecasting sheet'!$B$17,'Forecasting sheet'!$B$16+'Forecasting sheet'!$B$17,'Local weather Data'!$D355+'Forecasting sheet'!$B$9),'Local weather Data'!$D355+'Forecasting sheet'!$B$9),$D355+'Forecasting sheet'!$B$9)</f>
        <v>37</v>
      </c>
      <c r="AE355" s="3">
        <f>IF($A355&gt;'Forecasting sheet'!$B$13,IF($A355&lt;'Forecasting sheet'!$B$15,IF($E355+'Forecasting sheet'!$B$9&lt;'Forecasting sheet'!$B$16,'Forecasting sheet'!$B$16,'Local weather Data'!$E355+'Forecasting sheet'!$B$9),$E355+'Forecasting sheet'!$B$9),$E355+'Forecasting sheet'!$B$9)</f>
        <v>19</v>
      </c>
      <c r="AF355" s="4">
        <f>IF($AD355-'Forecasting sheet'!$B$7&lt;0,0,IF($AE355&gt;'Forecasting sheet'!$B$7,($AD355+$AE355)/2-'Forecasting sheet'!$B$7,($AD355+'Forecasting sheet'!$B$7)/2-'Forecasting sheet'!$B$7))</f>
        <v>0</v>
      </c>
      <c r="AG355" s="2">
        <f t="shared" si="28"/>
        <v>0</v>
      </c>
      <c r="AH355" s="2">
        <f>SUM(AF$2:AF355)</f>
        <v>6096</v>
      </c>
      <c r="AI355" s="2">
        <f>SUM(AG$2:AG355)</f>
        <v>84713.916666666672</v>
      </c>
    </row>
    <row r="356" spans="1:35" x14ac:dyDescent="0.25">
      <c r="A356" s="5">
        <v>41263</v>
      </c>
      <c r="B356">
        <v>355</v>
      </c>
      <c r="C356" s="52">
        <v>8.9166666666666679</v>
      </c>
      <c r="D356" s="53">
        <v>32</v>
      </c>
      <c r="E356" s="53">
        <v>13</v>
      </c>
      <c r="F356" s="4">
        <f>IF(D356-'Forecasting sheet'!$B$7&lt;0,0,IF(E356&gt;'Forecasting sheet'!$B$7,(D356+E356)/2-'Forecasting sheet'!$B$7,(D356+'Forecasting sheet'!$B$7)/2-'Forecasting sheet'!$B$7))</f>
        <v>0</v>
      </c>
      <c r="G356" s="2">
        <f t="shared" si="31"/>
        <v>0</v>
      </c>
      <c r="H356" s="2">
        <f>SUM(F$2:F356)</f>
        <v>4468</v>
      </c>
      <c r="I356" s="2">
        <f>SUM(G$2:G356)</f>
        <v>62705.558333333342</v>
      </c>
      <c r="K356" s="4">
        <f>IF($D356+'Forecasting sheet'!$B$9-'Forecasting sheet'!$B$7&lt;0,0,IF($E356+'Forecasting sheet'!$B$9&gt;'Forecasting sheet'!$B$7,($D356+'Forecasting sheet'!$B$9+$E356+'Forecasting sheet'!$B$9)/2-'Forecasting sheet'!$B$7,($D356+'Forecasting sheet'!$B$9+'Forecasting sheet'!$B$7)/2-'Forecasting sheet'!$B$7))</f>
        <v>0</v>
      </c>
      <c r="L356" s="2">
        <f t="shared" si="29"/>
        <v>0</v>
      </c>
      <c r="M356" s="2">
        <f>SUM(K$2:K356)</f>
        <v>5591.5</v>
      </c>
      <c r="N356" s="2">
        <f>SUM(L$2:L356)</f>
        <v>77773.075000000012</v>
      </c>
      <c r="P356" s="4">
        <f>IF($D356-'Forecasting sheet'!$B$9-'Forecasting sheet'!$B$7&lt;0,0,IF($E356-'Forecasting sheet'!$B$9&gt;'Forecasting sheet'!$B$7,($D356-'Forecasting sheet'!$B$9+$E356-'Forecasting sheet'!$B$9)/2-'Forecasting sheet'!$B$7,($D356-'Forecasting sheet'!$B$9+'Forecasting sheet'!$B$7)/2-'Forecasting sheet'!$B$7))</f>
        <v>0</v>
      </c>
      <c r="Q356" s="2">
        <f t="shared" si="30"/>
        <v>0</v>
      </c>
      <c r="R356" s="2">
        <f>SUM(P$2:P356)</f>
        <v>3473</v>
      </c>
      <c r="S356" s="2">
        <f>SUM(Q$2:Q356)</f>
        <v>49139.866666666661</v>
      </c>
      <c r="V356" s="3">
        <f>IF($A356&gt;'Forecasting sheet'!$B$13,IF($A356&lt;'Forecasting sheet'!$B$15,IF($D356&lt;'Forecasting sheet'!$B$16+'Forecasting sheet'!$B$17,'Forecasting sheet'!$B$16+'Forecasting sheet'!$B$17,'Local weather Data'!$D356),'Local weather Data'!$D356),$D356)</f>
        <v>32</v>
      </c>
      <c r="W356" s="3">
        <f>IF($A356&gt;'Forecasting sheet'!$B$13,IF($A356&lt;'Forecasting sheet'!$B$15,IF($E356&lt;'Forecasting sheet'!$B$16,'Forecasting sheet'!$B$16,'Local weather Data'!$E356),$E356),$E356)</f>
        <v>13</v>
      </c>
      <c r="X356" s="4">
        <f>IF($V356-'Forecasting sheet'!$B$7&lt;0,0,IF($W356&gt;'Forecasting sheet'!$B$7,($V356+$W356)/2-'Forecasting sheet'!$B$7,($V356+'Forecasting sheet'!$B$7)/2-'Forecasting sheet'!$B$7))</f>
        <v>0</v>
      </c>
      <c r="Y356" s="2">
        <f t="shared" si="27"/>
        <v>0</v>
      </c>
      <c r="Z356" s="2">
        <f>SUM(X$2:X356)</f>
        <v>5111</v>
      </c>
      <c r="AA356" s="2">
        <f>SUM(Y$2:Y356)</f>
        <v>71587.666666666672</v>
      </c>
      <c r="AD356" s="3">
        <f>IF($A356&gt;'Forecasting sheet'!$B$13,IF($A356&lt;'Forecasting sheet'!$B$15,IF($D356+'Forecasting sheet'!$B$9&lt;'Forecasting sheet'!$B$16+'Forecasting sheet'!$B$17,'Forecasting sheet'!$B$16+'Forecasting sheet'!$B$17,'Local weather Data'!$D356+'Forecasting sheet'!$B$9),'Local weather Data'!$D356+'Forecasting sheet'!$B$9),$D356+'Forecasting sheet'!$B$9)</f>
        <v>37</v>
      </c>
      <c r="AE356" s="3">
        <f>IF($A356&gt;'Forecasting sheet'!$B$13,IF($A356&lt;'Forecasting sheet'!$B$15,IF($E356+'Forecasting sheet'!$B$9&lt;'Forecasting sheet'!$B$16,'Forecasting sheet'!$B$16,'Local weather Data'!$E356+'Forecasting sheet'!$B$9),$E356+'Forecasting sheet'!$B$9),$E356+'Forecasting sheet'!$B$9)</f>
        <v>18</v>
      </c>
      <c r="AF356" s="4">
        <f>IF($AD356-'Forecasting sheet'!$B$7&lt;0,0,IF($AE356&gt;'Forecasting sheet'!$B$7,($AD356+$AE356)/2-'Forecasting sheet'!$B$7,($AD356+'Forecasting sheet'!$B$7)/2-'Forecasting sheet'!$B$7))</f>
        <v>0</v>
      </c>
      <c r="AG356" s="2">
        <f t="shared" si="28"/>
        <v>0</v>
      </c>
      <c r="AH356" s="2">
        <f>SUM(AF$2:AF356)</f>
        <v>6096</v>
      </c>
      <c r="AI356" s="2">
        <f>SUM(AG$2:AG356)</f>
        <v>84713.916666666672</v>
      </c>
    </row>
    <row r="357" spans="1:35" x14ac:dyDescent="0.25">
      <c r="A357" s="5">
        <v>41264</v>
      </c>
      <c r="B357">
        <v>356</v>
      </c>
      <c r="C357" s="52">
        <v>8.9166666666666679</v>
      </c>
      <c r="D357" s="53">
        <v>32</v>
      </c>
      <c r="E357" s="53">
        <v>13</v>
      </c>
      <c r="F357" s="4">
        <f>IF(D357-'Forecasting sheet'!$B$7&lt;0,0,IF(E357&gt;'Forecasting sheet'!$B$7,(D357+E357)/2-'Forecasting sheet'!$B$7,(D357+'Forecasting sheet'!$B$7)/2-'Forecasting sheet'!$B$7))</f>
        <v>0</v>
      </c>
      <c r="G357" s="2">
        <f t="shared" si="31"/>
        <v>0</v>
      </c>
      <c r="H357" s="2">
        <f>SUM(F$2:F357)</f>
        <v>4468</v>
      </c>
      <c r="I357" s="2">
        <f>SUM(G$2:G357)</f>
        <v>62705.558333333342</v>
      </c>
      <c r="K357" s="4">
        <f>IF($D357+'Forecasting sheet'!$B$9-'Forecasting sheet'!$B$7&lt;0,0,IF($E357+'Forecasting sheet'!$B$9&gt;'Forecasting sheet'!$B$7,($D357+'Forecasting sheet'!$B$9+$E357+'Forecasting sheet'!$B$9)/2-'Forecasting sheet'!$B$7,($D357+'Forecasting sheet'!$B$9+'Forecasting sheet'!$B$7)/2-'Forecasting sheet'!$B$7))</f>
        <v>0</v>
      </c>
      <c r="L357" s="2">
        <f t="shared" si="29"/>
        <v>0</v>
      </c>
      <c r="M357" s="2">
        <f>SUM(K$2:K357)</f>
        <v>5591.5</v>
      </c>
      <c r="N357" s="2">
        <f>SUM(L$2:L357)</f>
        <v>77773.075000000012</v>
      </c>
      <c r="P357" s="4">
        <f>IF($D357-'Forecasting sheet'!$B$9-'Forecasting sheet'!$B$7&lt;0,0,IF($E357-'Forecasting sheet'!$B$9&gt;'Forecasting sheet'!$B$7,($D357-'Forecasting sheet'!$B$9+$E357-'Forecasting sheet'!$B$9)/2-'Forecasting sheet'!$B$7,($D357-'Forecasting sheet'!$B$9+'Forecasting sheet'!$B$7)/2-'Forecasting sheet'!$B$7))</f>
        <v>0</v>
      </c>
      <c r="Q357" s="2">
        <f t="shared" si="30"/>
        <v>0</v>
      </c>
      <c r="R357" s="2">
        <f>SUM(P$2:P357)</f>
        <v>3473</v>
      </c>
      <c r="S357" s="2">
        <f>SUM(Q$2:Q357)</f>
        <v>49139.866666666661</v>
      </c>
      <c r="V357" s="3">
        <f>IF($A357&gt;'Forecasting sheet'!$B$13,IF($A357&lt;'Forecasting sheet'!$B$15,IF($D357&lt;'Forecasting sheet'!$B$16+'Forecasting sheet'!$B$17,'Forecasting sheet'!$B$16+'Forecasting sheet'!$B$17,'Local weather Data'!$D357),'Local weather Data'!$D357),$D357)</f>
        <v>32</v>
      </c>
      <c r="W357" s="3">
        <f>IF($A357&gt;'Forecasting sheet'!$B$13,IF($A357&lt;'Forecasting sheet'!$B$15,IF($E357&lt;'Forecasting sheet'!$B$16,'Forecasting sheet'!$B$16,'Local weather Data'!$E357),$E357),$E357)</f>
        <v>13</v>
      </c>
      <c r="X357" s="4">
        <f>IF($V357-'Forecasting sheet'!$B$7&lt;0,0,IF($W357&gt;'Forecasting sheet'!$B$7,($V357+$W357)/2-'Forecasting sheet'!$B$7,($V357+'Forecasting sheet'!$B$7)/2-'Forecasting sheet'!$B$7))</f>
        <v>0</v>
      </c>
      <c r="Y357" s="2">
        <f t="shared" si="27"/>
        <v>0</v>
      </c>
      <c r="Z357" s="2">
        <f>SUM(X$2:X357)</f>
        <v>5111</v>
      </c>
      <c r="AA357" s="2">
        <f>SUM(Y$2:Y357)</f>
        <v>71587.666666666672</v>
      </c>
      <c r="AD357" s="3">
        <f>IF($A357&gt;'Forecasting sheet'!$B$13,IF($A357&lt;'Forecasting sheet'!$B$15,IF($D357+'Forecasting sheet'!$B$9&lt;'Forecasting sheet'!$B$16+'Forecasting sheet'!$B$17,'Forecasting sheet'!$B$16+'Forecasting sheet'!$B$17,'Local weather Data'!$D357+'Forecasting sheet'!$B$9),'Local weather Data'!$D357+'Forecasting sheet'!$B$9),$D357+'Forecasting sheet'!$B$9)</f>
        <v>37</v>
      </c>
      <c r="AE357" s="3">
        <f>IF($A357&gt;'Forecasting sheet'!$B$13,IF($A357&lt;'Forecasting sheet'!$B$15,IF($E357+'Forecasting sheet'!$B$9&lt;'Forecasting sheet'!$B$16,'Forecasting sheet'!$B$16,'Local weather Data'!$E357+'Forecasting sheet'!$B$9),$E357+'Forecasting sheet'!$B$9),$E357+'Forecasting sheet'!$B$9)</f>
        <v>18</v>
      </c>
      <c r="AF357" s="4">
        <f>IF($AD357-'Forecasting sheet'!$B$7&lt;0,0,IF($AE357&gt;'Forecasting sheet'!$B$7,($AD357+$AE357)/2-'Forecasting sheet'!$B$7,($AD357+'Forecasting sheet'!$B$7)/2-'Forecasting sheet'!$B$7))</f>
        <v>0</v>
      </c>
      <c r="AG357" s="2">
        <f t="shared" si="28"/>
        <v>0</v>
      </c>
      <c r="AH357" s="2">
        <f>SUM(AF$2:AF357)</f>
        <v>6096</v>
      </c>
      <c r="AI357" s="2">
        <f>SUM(AG$2:AG357)</f>
        <v>84713.916666666672</v>
      </c>
    </row>
    <row r="358" spans="1:35" x14ac:dyDescent="0.25">
      <c r="A358" s="5">
        <v>41265</v>
      </c>
      <c r="B358">
        <v>357</v>
      </c>
      <c r="C358" s="52">
        <v>8.9166666666666661</v>
      </c>
      <c r="D358" s="53">
        <v>31</v>
      </c>
      <c r="E358" s="53">
        <v>13</v>
      </c>
      <c r="F358" s="4">
        <f>IF(D358-'Forecasting sheet'!$B$7&lt;0,0,IF(E358&gt;'Forecasting sheet'!$B$7,(D358+E358)/2-'Forecasting sheet'!$B$7,(D358+'Forecasting sheet'!$B$7)/2-'Forecasting sheet'!$B$7))</f>
        <v>0</v>
      </c>
      <c r="G358" s="2">
        <f t="shared" si="31"/>
        <v>0</v>
      </c>
      <c r="H358" s="2">
        <f>SUM(F$2:F358)</f>
        <v>4468</v>
      </c>
      <c r="I358" s="2">
        <f>SUM(G$2:G358)</f>
        <v>62705.558333333342</v>
      </c>
      <c r="K358" s="4">
        <f>IF($D358+'Forecasting sheet'!$B$9-'Forecasting sheet'!$B$7&lt;0,0,IF($E358+'Forecasting sheet'!$B$9&gt;'Forecasting sheet'!$B$7,($D358+'Forecasting sheet'!$B$9+$E358+'Forecasting sheet'!$B$9)/2-'Forecasting sheet'!$B$7,($D358+'Forecasting sheet'!$B$9+'Forecasting sheet'!$B$7)/2-'Forecasting sheet'!$B$7))</f>
        <v>0</v>
      </c>
      <c r="L358" s="2">
        <f t="shared" si="29"/>
        <v>0</v>
      </c>
      <c r="M358" s="2">
        <f>SUM(K$2:K358)</f>
        <v>5591.5</v>
      </c>
      <c r="N358" s="2">
        <f>SUM(L$2:L358)</f>
        <v>77773.075000000012</v>
      </c>
      <c r="P358" s="4">
        <f>IF($D358-'Forecasting sheet'!$B$9-'Forecasting sheet'!$B$7&lt;0,0,IF($E358-'Forecasting sheet'!$B$9&gt;'Forecasting sheet'!$B$7,($D358-'Forecasting sheet'!$B$9+$E358-'Forecasting sheet'!$B$9)/2-'Forecasting sheet'!$B$7,($D358-'Forecasting sheet'!$B$9+'Forecasting sheet'!$B$7)/2-'Forecasting sheet'!$B$7))</f>
        <v>0</v>
      </c>
      <c r="Q358" s="2">
        <f t="shared" si="30"/>
        <v>0</v>
      </c>
      <c r="R358" s="2">
        <f>SUM(P$2:P358)</f>
        <v>3473</v>
      </c>
      <c r="S358" s="2">
        <f>SUM(Q$2:Q358)</f>
        <v>49139.866666666661</v>
      </c>
      <c r="V358" s="3">
        <f>IF($A358&gt;'Forecasting sheet'!$B$13,IF($A358&lt;'Forecasting sheet'!$B$15,IF($D358&lt;'Forecasting sheet'!$B$16+'Forecasting sheet'!$B$17,'Forecasting sheet'!$B$16+'Forecasting sheet'!$B$17,'Local weather Data'!$D358),'Local weather Data'!$D358),$D358)</f>
        <v>31</v>
      </c>
      <c r="W358" s="3">
        <f>IF($A358&gt;'Forecasting sheet'!$B$13,IF($A358&lt;'Forecasting sheet'!$B$15,IF($E358&lt;'Forecasting sheet'!$B$16,'Forecasting sheet'!$B$16,'Local weather Data'!$E358),$E358),$E358)</f>
        <v>13</v>
      </c>
      <c r="X358" s="4">
        <f>IF($V358-'Forecasting sheet'!$B$7&lt;0,0,IF($W358&gt;'Forecasting sheet'!$B$7,($V358+$W358)/2-'Forecasting sheet'!$B$7,($V358+'Forecasting sheet'!$B$7)/2-'Forecasting sheet'!$B$7))</f>
        <v>0</v>
      </c>
      <c r="Y358" s="2">
        <f t="shared" si="27"/>
        <v>0</v>
      </c>
      <c r="Z358" s="2">
        <f>SUM(X$2:X358)</f>
        <v>5111</v>
      </c>
      <c r="AA358" s="2">
        <f>SUM(Y$2:Y358)</f>
        <v>71587.666666666672</v>
      </c>
      <c r="AD358" s="3">
        <f>IF($A358&gt;'Forecasting sheet'!$B$13,IF($A358&lt;'Forecasting sheet'!$B$15,IF($D358+'Forecasting sheet'!$B$9&lt;'Forecasting sheet'!$B$16+'Forecasting sheet'!$B$17,'Forecasting sheet'!$B$16+'Forecasting sheet'!$B$17,'Local weather Data'!$D358+'Forecasting sheet'!$B$9),'Local weather Data'!$D358+'Forecasting sheet'!$B$9),$D358+'Forecasting sheet'!$B$9)</f>
        <v>36</v>
      </c>
      <c r="AE358" s="3">
        <f>IF($A358&gt;'Forecasting sheet'!$B$13,IF($A358&lt;'Forecasting sheet'!$B$15,IF($E358+'Forecasting sheet'!$B$9&lt;'Forecasting sheet'!$B$16,'Forecasting sheet'!$B$16,'Local weather Data'!$E358+'Forecasting sheet'!$B$9),$E358+'Forecasting sheet'!$B$9),$E358+'Forecasting sheet'!$B$9)</f>
        <v>18</v>
      </c>
      <c r="AF358" s="4">
        <f>IF($AD358-'Forecasting sheet'!$B$7&lt;0,0,IF($AE358&gt;'Forecasting sheet'!$B$7,($AD358+$AE358)/2-'Forecasting sheet'!$B$7,($AD358+'Forecasting sheet'!$B$7)/2-'Forecasting sheet'!$B$7))</f>
        <v>0</v>
      </c>
      <c r="AG358" s="2">
        <f t="shared" si="28"/>
        <v>0</v>
      </c>
      <c r="AH358" s="2">
        <f>SUM(AF$2:AF358)</f>
        <v>6096</v>
      </c>
      <c r="AI358" s="2">
        <f>SUM(AG$2:AG358)</f>
        <v>84713.916666666672</v>
      </c>
    </row>
    <row r="359" spans="1:35" x14ac:dyDescent="0.25">
      <c r="A359" s="5">
        <v>41266</v>
      </c>
      <c r="B359">
        <v>358</v>
      </c>
      <c r="C359" s="52">
        <v>8.9333333333333353</v>
      </c>
      <c r="D359" s="53">
        <v>31</v>
      </c>
      <c r="E359" s="53">
        <v>13</v>
      </c>
      <c r="F359" s="4">
        <f>IF(D359-'Forecasting sheet'!$B$7&lt;0,0,IF(E359&gt;'Forecasting sheet'!$B$7,(D359+E359)/2-'Forecasting sheet'!$B$7,(D359+'Forecasting sheet'!$B$7)/2-'Forecasting sheet'!$B$7))</f>
        <v>0</v>
      </c>
      <c r="G359" s="2">
        <f t="shared" si="31"/>
        <v>0</v>
      </c>
      <c r="H359" s="2">
        <f>SUM(F$2:F359)</f>
        <v>4468</v>
      </c>
      <c r="I359" s="2">
        <f>SUM(G$2:G359)</f>
        <v>62705.558333333342</v>
      </c>
      <c r="K359" s="4">
        <f>IF($D359+'Forecasting sheet'!$B$9-'Forecasting sheet'!$B$7&lt;0,0,IF($E359+'Forecasting sheet'!$B$9&gt;'Forecasting sheet'!$B$7,($D359+'Forecasting sheet'!$B$9+$E359+'Forecasting sheet'!$B$9)/2-'Forecasting sheet'!$B$7,($D359+'Forecasting sheet'!$B$9+'Forecasting sheet'!$B$7)/2-'Forecasting sheet'!$B$7))</f>
        <v>0</v>
      </c>
      <c r="L359" s="2">
        <f t="shared" si="29"/>
        <v>0</v>
      </c>
      <c r="M359" s="2">
        <f>SUM(K$2:K359)</f>
        <v>5591.5</v>
      </c>
      <c r="N359" s="2">
        <f>SUM(L$2:L359)</f>
        <v>77773.075000000012</v>
      </c>
      <c r="P359" s="4">
        <f>IF($D359-'Forecasting sheet'!$B$9-'Forecasting sheet'!$B$7&lt;0,0,IF($E359-'Forecasting sheet'!$B$9&gt;'Forecasting sheet'!$B$7,($D359-'Forecasting sheet'!$B$9+$E359-'Forecasting sheet'!$B$9)/2-'Forecasting sheet'!$B$7,($D359-'Forecasting sheet'!$B$9+'Forecasting sheet'!$B$7)/2-'Forecasting sheet'!$B$7))</f>
        <v>0</v>
      </c>
      <c r="Q359" s="2">
        <f t="shared" si="30"/>
        <v>0</v>
      </c>
      <c r="R359" s="2">
        <f>SUM(P$2:P359)</f>
        <v>3473</v>
      </c>
      <c r="S359" s="2">
        <f>SUM(Q$2:Q359)</f>
        <v>49139.866666666661</v>
      </c>
      <c r="V359" s="3">
        <f>IF($A359&gt;'Forecasting sheet'!$B$13,IF($A359&lt;'Forecasting sheet'!$B$15,IF($D359&lt;'Forecasting sheet'!$B$16+'Forecasting sheet'!$B$17,'Forecasting sheet'!$B$16+'Forecasting sheet'!$B$17,'Local weather Data'!$D359),'Local weather Data'!$D359),$D359)</f>
        <v>31</v>
      </c>
      <c r="W359" s="3">
        <f>IF($A359&gt;'Forecasting sheet'!$B$13,IF($A359&lt;'Forecasting sheet'!$B$15,IF($E359&lt;'Forecasting sheet'!$B$16,'Forecasting sheet'!$B$16,'Local weather Data'!$E359),$E359),$E359)</f>
        <v>13</v>
      </c>
      <c r="X359" s="4">
        <f>IF($V359-'Forecasting sheet'!$B$7&lt;0,0,IF($W359&gt;'Forecasting sheet'!$B$7,($V359+$W359)/2-'Forecasting sheet'!$B$7,($V359+'Forecasting sheet'!$B$7)/2-'Forecasting sheet'!$B$7))</f>
        <v>0</v>
      </c>
      <c r="Y359" s="2">
        <f t="shared" si="27"/>
        <v>0</v>
      </c>
      <c r="Z359" s="2">
        <f>SUM(X$2:X359)</f>
        <v>5111</v>
      </c>
      <c r="AA359" s="2">
        <f>SUM(Y$2:Y359)</f>
        <v>71587.666666666672</v>
      </c>
      <c r="AD359" s="3">
        <f>IF($A359&gt;'Forecasting sheet'!$B$13,IF($A359&lt;'Forecasting sheet'!$B$15,IF($D359+'Forecasting sheet'!$B$9&lt;'Forecasting sheet'!$B$16+'Forecasting sheet'!$B$17,'Forecasting sheet'!$B$16+'Forecasting sheet'!$B$17,'Local weather Data'!$D359+'Forecasting sheet'!$B$9),'Local weather Data'!$D359+'Forecasting sheet'!$B$9),$D359+'Forecasting sheet'!$B$9)</f>
        <v>36</v>
      </c>
      <c r="AE359" s="3">
        <f>IF($A359&gt;'Forecasting sheet'!$B$13,IF($A359&lt;'Forecasting sheet'!$B$15,IF($E359+'Forecasting sheet'!$B$9&lt;'Forecasting sheet'!$B$16,'Forecasting sheet'!$B$16,'Local weather Data'!$E359+'Forecasting sheet'!$B$9),$E359+'Forecasting sheet'!$B$9),$E359+'Forecasting sheet'!$B$9)</f>
        <v>18</v>
      </c>
      <c r="AF359" s="4">
        <f>IF($AD359-'Forecasting sheet'!$B$7&lt;0,0,IF($AE359&gt;'Forecasting sheet'!$B$7,($AD359+$AE359)/2-'Forecasting sheet'!$B$7,($AD359+'Forecasting sheet'!$B$7)/2-'Forecasting sheet'!$B$7))</f>
        <v>0</v>
      </c>
      <c r="AG359" s="2">
        <f t="shared" si="28"/>
        <v>0</v>
      </c>
      <c r="AH359" s="2">
        <f>SUM(AF$2:AF359)</f>
        <v>6096</v>
      </c>
      <c r="AI359" s="2">
        <f>SUM(AG$2:AG359)</f>
        <v>84713.916666666672</v>
      </c>
    </row>
    <row r="360" spans="1:35" x14ac:dyDescent="0.25">
      <c r="A360" s="5">
        <v>41267</v>
      </c>
      <c r="B360">
        <v>359</v>
      </c>
      <c r="C360" s="52">
        <v>8.9333333333333353</v>
      </c>
      <c r="D360" s="53">
        <v>31</v>
      </c>
      <c r="E360" s="53">
        <v>12</v>
      </c>
      <c r="F360" s="4">
        <f>IF(D360-'Forecasting sheet'!$B$7&lt;0,0,IF(E360&gt;'Forecasting sheet'!$B$7,(D360+E360)/2-'Forecasting sheet'!$B$7,(D360+'Forecasting sheet'!$B$7)/2-'Forecasting sheet'!$B$7))</f>
        <v>0</v>
      </c>
      <c r="G360" s="2">
        <f t="shared" si="31"/>
        <v>0</v>
      </c>
      <c r="H360" s="2">
        <f>SUM(F$2:F360)</f>
        <v>4468</v>
      </c>
      <c r="I360" s="2">
        <f>SUM(G$2:G360)</f>
        <v>62705.558333333342</v>
      </c>
      <c r="K360" s="4">
        <f>IF($D360+'Forecasting sheet'!$B$9-'Forecasting sheet'!$B$7&lt;0,0,IF($E360+'Forecasting sheet'!$B$9&gt;'Forecasting sheet'!$B$7,($D360+'Forecasting sheet'!$B$9+$E360+'Forecasting sheet'!$B$9)/2-'Forecasting sheet'!$B$7,($D360+'Forecasting sheet'!$B$9+'Forecasting sheet'!$B$7)/2-'Forecasting sheet'!$B$7))</f>
        <v>0</v>
      </c>
      <c r="L360" s="2">
        <f t="shared" si="29"/>
        <v>0</v>
      </c>
      <c r="M360" s="2">
        <f>SUM(K$2:K360)</f>
        <v>5591.5</v>
      </c>
      <c r="N360" s="2">
        <f>SUM(L$2:L360)</f>
        <v>77773.075000000012</v>
      </c>
      <c r="P360" s="4">
        <f>IF($D360-'Forecasting sheet'!$B$9-'Forecasting sheet'!$B$7&lt;0,0,IF($E360-'Forecasting sheet'!$B$9&gt;'Forecasting sheet'!$B$7,($D360-'Forecasting sheet'!$B$9+$E360-'Forecasting sheet'!$B$9)/2-'Forecasting sheet'!$B$7,($D360-'Forecasting sheet'!$B$9+'Forecasting sheet'!$B$7)/2-'Forecasting sheet'!$B$7))</f>
        <v>0</v>
      </c>
      <c r="Q360" s="2">
        <f t="shared" si="30"/>
        <v>0</v>
      </c>
      <c r="R360" s="2">
        <f>SUM(P$2:P360)</f>
        <v>3473</v>
      </c>
      <c r="S360" s="2">
        <f>SUM(Q$2:Q360)</f>
        <v>49139.866666666661</v>
      </c>
      <c r="V360" s="3">
        <f>IF($A360&gt;'Forecasting sheet'!$B$13,IF($A360&lt;'Forecasting sheet'!$B$15,IF($D360&lt;'Forecasting sheet'!$B$16+'Forecasting sheet'!$B$17,'Forecasting sheet'!$B$16+'Forecasting sheet'!$B$17,'Local weather Data'!$D360),'Local weather Data'!$D360),$D360)</f>
        <v>31</v>
      </c>
      <c r="W360" s="3">
        <f>IF($A360&gt;'Forecasting sheet'!$B$13,IF($A360&lt;'Forecasting sheet'!$B$15,IF($E360&lt;'Forecasting sheet'!$B$16,'Forecasting sheet'!$B$16,'Local weather Data'!$E360),$E360),$E360)</f>
        <v>12</v>
      </c>
      <c r="X360" s="4">
        <f>IF($V360-'Forecasting sheet'!$B$7&lt;0,0,IF($W360&gt;'Forecasting sheet'!$B$7,($V360+$W360)/2-'Forecasting sheet'!$B$7,($V360+'Forecasting sheet'!$B$7)/2-'Forecasting sheet'!$B$7))</f>
        <v>0</v>
      </c>
      <c r="Y360" s="2">
        <f t="shared" si="27"/>
        <v>0</v>
      </c>
      <c r="Z360" s="2">
        <f>SUM(X$2:X360)</f>
        <v>5111</v>
      </c>
      <c r="AA360" s="2">
        <f>SUM(Y$2:Y360)</f>
        <v>71587.666666666672</v>
      </c>
      <c r="AD360" s="3">
        <f>IF($A360&gt;'Forecasting sheet'!$B$13,IF($A360&lt;'Forecasting sheet'!$B$15,IF($D360+'Forecasting sheet'!$B$9&lt;'Forecasting sheet'!$B$16+'Forecasting sheet'!$B$17,'Forecasting sheet'!$B$16+'Forecasting sheet'!$B$17,'Local weather Data'!$D360+'Forecasting sheet'!$B$9),'Local weather Data'!$D360+'Forecasting sheet'!$B$9),$D360+'Forecasting sheet'!$B$9)</f>
        <v>36</v>
      </c>
      <c r="AE360" s="3">
        <f>IF($A360&gt;'Forecasting sheet'!$B$13,IF($A360&lt;'Forecasting sheet'!$B$15,IF($E360+'Forecasting sheet'!$B$9&lt;'Forecasting sheet'!$B$16,'Forecasting sheet'!$B$16,'Local weather Data'!$E360+'Forecasting sheet'!$B$9),$E360+'Forecasting sheet'!$B$9),$E360+'Forecasting sheet'!$B$9)</f>
        <v>17</v>
      </c>
      <c r="AF360" s="4">
        <f>IF($AD360-'Forecasting sheet'!$B$7&lt;0,0,IF($AE360&gt;'Forecasting sheet'!$B$7,($AD360+$AE360)/2-'Forecasting sheet'!$B$7,($AD360+'Forecasting sheet'!$B$7)/2-'Forecasting sheet'!$B$7))</f>
        <v>0</v>
      </c>
      <c r="AG360" s="2">
        <f t="shared" si="28"/>
        <v>0</v>
      </c>
      <c r="AH360" s="2">
        <f>SUM(AF$2:AF360)</f>
        <v>6096</v>
      </c>
      <c r="AI360" s="2">
        <f>SUM(AG$2:AG360)</f>
        <v>84713.916666666672</v>
      </c>
    </row>
    <row r="361" spans="1:35" x14ac:dyDescent="0.25">
      <c r="A361" s="5">
        <v>41268</v>
      </c>
      <c r="B361">
        <v>360</v>
      </c>
      <c r="C361" s="52">
        <v>8.9333333333333353</v>
      </c>
      <c r="D361" s="53">
        <v>31</v>
      </c>
      <c r="E361" s="53">
        <v>12</v>
      </c>
      <c r="F361" s="4">
        <f>IF(D361-'Forecasting sheet'!$B$7&lt;0,0,IF(E361&gt;'Forecasting sheet'!$B$7,(D361+E361)/2-'Forecasting sheet'!$B$7,(D361+'Forecasting sheet'!$B$7)/2-'Forecasting sheet'!$B$7))</f>
        <v>0</v>
      </c>
      <c r="G361" s="2">
        <f t="shared" si="31"/>
        <v>0</v>
      </c>
      <c r="H361" s="2">
        <f>SUM(F$2:F361)</f>
        <v>4468</v>
      </c>
      <c r="I361" s="2">
        <f>SUM(G$2:G361)</f>
        <v>62705.558333333342</v>
      </c>
      <c r="K361" s="4">
        <f>IF($D361+'Forecasting sheet'!$B$9-'Forecasting sheet'!$B$7&lt;0,0,IF($E361+'Forecasting sheet'!$B$9&gt;'Forecasting sheet'!$B$7,($D361+'Forecasting sheet'!$B$9+$E361+'Forecasting sheet'!$B$9)/2-'Forecasting sheet'!$B$7,($D361+'Forecasting sheet'!$B$9+'Forecasting sheet'!$B$7)/2-'Forecasting sheet'!$B$7))</f>
        <v>0</v>
      </c>
      <c r="L361" s="2">
        <f t="shared" si="29"/>
        <v>0</v>
      </c>
      <c r="M361" s="2">
        <f>SUM(K$2:K361)</f>
        <v>5591.5</v>
      </c>
      <c r="N361" s="2">
        <f>SUM(L$2:L361)</f>
        <v>77773.075000000012</v>
      </c>
      <c r="P361" s="4">
        <f>IF($D361-'Forecasting sheet'!$B$9-'Forecasting sheet'!$B$7&lt;0,0,IF($E361-'Forecasting sheet'!$B$9&gt;'Forecasting sheet'!$B$7,($D361-'Forecasting sheet'!$B$9+$E361-'Forecasting sheet'!$B$9)/2-'Forecasting sheet'!$B$7,($D361-'Forecasting sheet'!$B$9+'Forecasting sheet'!$B$7)/2-'Forecasting sheet'!$B$7))</f>
        <v>0</v>
      </c>
      <c r="Q361" s="2">
        <f t="shared" si="30"/>
        <v>0</v>
      </c>
      <c r="R361" s="2">
        <f>SUM(P$2:P361)</f>
        <v>3473</v>
      </c>
      <c r="S361" s="2">
        <f>SUM(Q$2:Q361)</f>
        <v>49139.866666666661</v>
      </c>
      <c r="V361" s="3">
        <f>IF($A361&gt;'Forecasting sheet'!$B$13,IF($A361&lt;'Forecasting sheet'!$B$15,IF($D361&lt;'Forecasting sheet'!$B$16+'Forecasting sheet'!$B$17,'Forecasting sheet'!$B$16+'Forecasting sheet'!$B$17,'Local weather Data'!$D361),'Local weather Data'!$D361),$D361)</f>
        <v>31</v>
      </c>
      <c r="W361" s="3">
        <f>IF($A361&gt;'Forecasting sheet'!$B$13,IF($A361&lt;'Forecasting sheet'!$B$15,IF($E361&lt;'Forecasting sheet'!$B$16,'Forecasting sheet'!$B$16,'Local weather Data'!$E361),$E361),$E361)</f>
        <v>12</v>
      </c>
      <c r="X361" s="4">
        <f>IF($V361-'Forecasting sheet'!$B$7&lt;0,0,IF($W361&gt;'Forecasting sheet'!$B$7,($V361+$W361)/2-'Forecasting sheet'!$B$7,($V361+'Forecasting sheet'!$B$7)/2-'Forecasting sheet'!$B$7))</f>
        <v>0</v>
      </c>
      <c r="Y361" s="2">
        <f t="shared" si="27"/>
        <v>0</v>
      </c>
      <c r="Z361" s="2">
        <f>SUM(X$2:X361)</f>
        <v>5111</v>
      </c>
      <c r="AA361" s="2">
        <f>SUM(Y$2:Y361)</f>
        <v>71587.666666666672</v>
      </c>
      <c r="AD361" s="3">
        <f>IF($A361&gt;'Forecasting sheet'!$B$13,IF($A361&lt;'Forecasting sheet'!$B$15,IF($D361+'Forecasting sheet'!$B$9&lt;'Forecasting sheet'!$B$16+'Forecasting sheet'!$B$17,'Forecasting sheet'!$B$16+'Forecasting sheet'!$B$17,'Local weather Data'!$D361+'Forecasting sheet'!$B$9),'Local weather Data'!$D361+'Forecasting sheet'!$B$9),$D361+'Forecasting sheet'!$B$9)</f>
        <v>36</v>
      </c>
      <c r="AE361" s="3">
        <f>IF($A361&gt;'Forecasting sheet'!$B$13,IF($A361&lt;'Forecasting sheet'!$B$15,IF($E361+'Forecasting sheet'!$B$9&lt;'Forecasting sheet'!$B$16,'Forecasting sheet'!$B$16,'Local weather Data'!$E361+'Forecasting sheet'!$B$9),$E361+'Forecasting sheet'!$B$9),$E361+'Forecasting sheet'!$B$9)</f>
        <v>17</v>
      </c>
      <c r="AF361" s="4">
        <f>IF($AD361-'Forecasting sheet'!$B$7&lt;0,0,IF($AE361&gt;'Forecasting sheet'!$B$7,($AD361+$AE361)/2-'Forecasting sheet'!$B$7,($AD361+'Forecasting sheet'!$B$7)/2-'Forecasting sheet'!$B$7))</f>
        <v>0</v>
      </c>
      <c r="AG361" s="2">
        <f t="shared" si="28"/>
        <v>0</v>
      </c>
      <c r="AH361" s="2">
        <f>SUM(AF$2:AF361)</f>
        <v>6096</v>
      </c>
      <c r="AI361" s="2">
        <f>SUM(AG$2:AG361)</f>
        <v>84713.916666666672</v>
      </c>
    </row>
    <row r="362" spans="1:35" x14ac:dyDescent="0.25">
      <c r="A362" s="5">
        <v>41269</v>
      </c>
      <c r="B362">
        <v>361</v>
      </c>
      <c r="C362" s="52">
        <v>8.9500000000000011</v>
      </c>
      <c r="D362" s="53">
        <v>31</v>
      </c>
      <c r="E362" s="53">
        <v>12</v>
      </c>
      <c r="F362" s="4">
        <f>IF(D362-'Forecasting sheet'!$B$7&lt;0,0,IF(E362&gt;'Forecasting sheet'!$B$7,(D362+E362)/2-'Forecasting sheet'!$B$7,(D362+'Forecasting sheet'!$B$7)/2-'Forecasting sheet'!$B$7))</f>
        <v>0</v>
      </c>
      <c r="G362" s="2">
        <f t="shared" si="31"/>
        <v>0</v>
      </c>
      <c r="H362" s="2">
        <f>SUM(F$2:F362)</f>
        <v>4468</v>
      </c>
      <c r="I362" s="2">
        <f>SUM(G$2:G362)</f>
        <v>62705.558333333342</v>
      </c>
      <c r="K362" s="4">
        <f>IF($D362+'Forecasting sheet'!$B$9-'Forecasting sheet'!$B$7&lt;0,0,IF($E362+'Forecasting sheet'!$B$9&gt;'Forecasting sheet'!$B$7,($D362+'Forecasting sheet'!$B$9+$E362+'Forecasting sheet'!$B$9)/2-'Forecasting sheet'!$B$7,($D362+'Forecasting sheet'!$B$9+'Forecasting sheet'!$B$7)/2-'Forecasting sheet'!$B$7))</f>
        <v>0</v>
      </c>
      <c r="L362" s="2">
        <f t="shared" si="29"/>
        <v>0</v>
      </c>
      <c r="M362" s="2">
        <f>SUM(K$2:K362)</f>
        <v>5591.5</v>
      </c>
      <c r="N362" s="2">
        <f>SUM(L$2:L362)</f>
        <v>77773.075000000012</v>
      </c>
      <c r="P362" s="4">
        <f>IF($D362-'Forecasting sheet'!$B$9-'Forecasting sheet'!$B$7&lt;0,0,IF($E362-'Forecasting sheet'!$B$9&gt;'Forecasting sheet'!$B$7,($D362-'Forecasting sheet'!$B$9+$E362-'Forecasting sheet'!$B$9)/2-'Forecasting sheet'!$B$7,($D362-'Forecasting sheet'!$B$9+'Forecasting sheet'!$B$7)/2-'Forecasting sheet'!$B$7))</f>
        <v>0</v>
      </c>
      <c r="Q362" s="2">
        <f t="shared" si="30"/>
        <v>0</v>
      </c>
      <c r="R362" s="2">
        <f>SUM(P$2:P362)</f>
        <v>3473</v>
      </c>
      <c r="S362" s="2">
        <f>SUM(Q$2:Q362)</f>
        <v>49139.866666666661</v>
      </c>
      <c r="V362" s="3">
        <f>IF($A362&gt;'Forecasting sheet'!$B$13,IF($A362&lt;'Forecasting sheet'!$B$15,IF($D362&lt;'Forecasting sheet'!$B$16+'Forecasting sheet'!$B$17,'Forecasting sheet'!$B$16+'Forecasting sheet'!$B$17,'Local weather Data'!$D362),'Local weather Data'!$D362),$D362)</f>
        <v>31</v>
      </c>
      <c r="W362" s="3">
        <f>IF($A362&gt;'Forecasting sheet'!$B$13,IF($A362&lt;'Forecasting sheet'!$B$15,IF($E362&lt;'Forecasting sheet'!$B$16,'Forecasting sheet'!$B$16,'Local weather Data'!$E362),$E362),$E362)</f>
        <v>12</v>
      </c>
      <c r="X362" s="4">
        <f>IF($V362-'Forecasting sheet'!$B$7&lt;0,0,IF($W362&gt;'Forecasting sheet'!$B$7,($V362+$W362)/2-'Forecasting sheet'!$B$7,($V362+'Forecasting sheet'!$B$7)/2-'Forecasting sheet'!$B$7))</f>
        <v>0</v>
      </c>
      <c r="Y362" s="2">
        <f t="shared" si="27"/>
        <v>0</v>
      </c>
      <c r="Z362" s="2">
        <f>SUM(X$2:X362)</f>
        <v>5111</v>
      </c>
      <c r="AA362" s="2">
        <f>SUM(Y$2:Y362)</f>
        <v>71587.666666666672</v>
      </c>
      <c r="AD362" s="3">
        <f>IF($A362&gt;'Forecasting sheet'!$B$13,IF($A362&lt;'Forecasting sheet'!$B$15,IF($D362+'Forecasting sheet'!$B$9&lt;'Forecasting sheet'!$B$16+'Forecasting sheet'!$B$17,'Forecasting sheet'!$B$16+'Forecasting sheet'!$B$17,'Local weather Data'!$D362+'Forecasting sheet'!$B$9),'Local weather Data'!$D362+'Forecasting sheet'!$B$9),$D362+'Forecasting sheet'!$B$9)</f>
        <v>36</v>
      </c>
      <c r="AE362" s="3">
        <f>IF($A362&gt;'Forecasting sheet'!$B$13,IF($A362&lt;'Forecasting sheet'!$B$15,IF($E362+'Forecasting sheet'!$B$9&lt;'Forecasting sheet'!$B$16,'Forecasting sheet'!$B$16,'Local weather Data'!$E362+'Forecasting sheet'!$B$9),$E362+'Forecasting sheet'!$B$9),$E362+'Forecasting sheet'!$B$9)</f>
        <v>17</v>
      </c>
      <c r="AF362" s="4">
        <f>IF($AD362-'Forecasting sheet'!$B$7&lt;0,0,IF($AE362&gt;'Forecasting sheet'!$B$7,($AD362+$AE362)/2-'Forecasting sheet'!$B$7,($AD362+'Forecasting sheet'!$B$7)/2-'Forecasting sheet'!$B$7))</f>
        <v>0</v>
      </c>
      <c r="AG362" s="2">
        <f t="shared" si="28"/>
        <v>0</v>
      </c>
      <c r="AH362" s="2">
        <f>SUM(AF$2:AF362)</f>
        <v>6096</v>
      </c>
      <c r="AI362" s="2">
        <f>SUM(AG$2:AG362)</f>
        <v>84713.916666666672</v>
      </c>
    </row>
    <row r="363" spans="1:35" x14ac:dyDescent="0.25">
      <c r="A363" s="5">
        <v>41270</v>
      </c>
      <c r="B363">
        <v>362</v>
      </c>
      <c r="C363" s="52">
        <v>8.9500000000000011</v>
      </c>
      <c r="D363" s="53">
        <v>30</v>
      </c>
      <c r="E363" s="53">
        <v>11</v>
      </c>
      <c r="F363" s="4">
        <f>IF(D363-'Forecasting sheet'!$B$7&lt;0,0,IF(E363&gt;'Forecasting sheet'!$B$7,(D363+E363)/2-'Forecasting sheet'!$B$7,(D363+'Forecasting sheet'!$B$7)/2-'Forecasting sheet'!$B$7))</f>
        <v>0</v>
      </c>
      <c r="G363" s="2">
        <f t="shared" si="31"/>
        <v>0</v>
      </c>
      <c r="H363" s="2">
        <f>SUM(F$2:F363)</f>
        <v>4468</v>
      </c>
      <c r="I363" s="2">
        <f>SUM(G$2:G363)</f>
        <v>62705.558333333342</v>
      </c>
      <c r="K363" s="4">
        <f>IF($D363+'Forecasting sheet'!$B$9-'Forecasting sheet'!$B$7&lt;0,0,IF($E363+'Forecasting sheet'!$B$9&gt;'Forecasting sheet'!$B$7,($D363+'Forecasting sheet'!$B$9+$E363+'Forecasting sheet'!$B$9)/2-'Forecasting sheet'!$B$7,($D363+'Forecasting sheet'!$B$9+'Forecasting sheet'!$B$7)/2-'Forecasting sheet'!$B$7))</f>
        <v>0</v>
      </c>
      <c r="L363" s="2">
        <f t="shared" si="29"/>
        <v>0</v>
      </c>
      <c r="M363" s="2">
        <f>SUM(K$2:K363)</f>
        <v>5591.5</v>
      </c>
      <c r="N363" s="2">
        <f>SUM(L$2:L363)</f>
        <v>77773.075000000012</v>
      </c>
      <c r="P363" s="4">
        <f>IF($D363-'Forecasting sheet'!$B$9-'Forecasting sheet'!$B$7&lt;0,0,IF($E363-'Forecasting sheet'!$B$9&gt;'Forecasting sheet'!$B$7,($D363-'Forecasting sheet'!$B$9+$E363-'Forecasting sheet'!$B$9)/2-'Forecasting sheet'!$B$7,($D363-'Forecasting sheet'!$B$9+'Forecasting sheet'!$B$7)/2-'Forecasting sheet'!$B$7))</f>
        <v>0</v>
      </c>
      <c r="Q363" s="2">
        <f t="shared" si="30"/>
        <v>0</v>
      </c>
      <c r="R363" s="2">
        <f>SUM(P$2:P363)</f>
        <v>3473</v>
      </c>
      <c r="S363" s="2">
        <f>SUM(Q$2:Q363)</f>
        <v>49139.866666666661</v>
      </c>
      <c r="V363" s="3">
        <f>IF($A363&gt;'Forecasting sheet'!$B$13,IF($A363&lt;'Forecasting sheet'!$B$15,IF($D363&lt;'Forecasting sheet'!$B$16+'Forecasting sheet'!$B$17,'Forecasting sheet'!$B$16+'Forecasting sheet'!$B$17,'Local weather Data'!$D363),'Local weather Data'!$D363),$D363)</f>
        <v>30</v>
      </c>
      <c r="W363" s="3">
        <f>IF($A363&gt;'Forecasting sheet'!$B$13,IF($A363&lt;'Forecasting sheet'!$B$15,IF($E363&lt;'Forecasting sheet'!$B$16,'Forecasting sheet'!$B$16,'Local weather Data'!$E363),$E363),$E363)</f>
        <v>11</v>
      </c>
      <c r="X363" s="4">
        <f>IF($V363-'Forecasting sheet'!$B$7&lt;0,0,IF($W363&gt;'Forecasting sheet'!$B$7,($V363+$W363)/2-'Forecasting sheet'!$B$7,($V363+'Forecasting sheet'!$B$7)/2-'Forecasting sheet'!$B$7))</f>
        <v>0</v>
      </c>
      <c r="Y363" s="2">
        <f t="shared" si="27"/>
        <v>0</v>
      </c>
      <c r="Z363" s="2">
        <f>SUM(X$2:X363)</f>
        <v>5111</v>
      </c>
      <c r="AA363" s="2">
        <f>SUM(Y$2:Y363)</f>
        <v>71587.666666666672</v>
      </c>
      <c r="AD363" s="3">
        <f>IF($A363&gt;'Forecasting sheet'!$B$13,IF($A363&lt;'Forecasting sheet'!$B$15,IF($D363+'Forecasting sheet'!$B$9&lt;'Forecasting sheet'!$B$16+'Forecasting sheet'!$B$17,'Forecasting sheet'!$B$16+'Forecasting sheet'!$B$17,'Local weather Data'!$D363+'Forecasting sheet'!$B$9),'Local weather Data'!$D363+'Forecasting sheet'!$B$9),$D363+'Forecasting sheet'!$B$9)</f>
        <v>35</v>
      </c>
      <c r="AE363" s="3">
        <f>IF($A363&gt;'Forecasting sheet'!$B$13,IF($A363&lt;'Forecasting sheet'!$B$15,IF($E363+'Forecasting sheet'!$B$9&lt;'Forecasting sheet'!$B$16,'Forecasting sheet'!$B$16,'Local weather Data'!$E363+'Forecasting sheet'!$B$9),$E363+'Forecasting sheet'!$B$9),$E363+'Forecasting sheet'!$B$9)</f>
        <v>16</v>
      </c>
      <c r="AF363" s="4">
        <f>IF($AD363-'Forecasting sheet'!$B$7&lt;0,0,IF($AE363&gt;'Forecasting sheet'!$B$7,($AD363+$AE363)/2-'Forecasting sheet'!$B$7,($AD363+'Forecasting sheet'!$B$7)/2-'Forecasting sheet'!$B$7))</f>
        <v>0</v>
      </c>
      <c r="AG363" s="2">
        <f t="shared" si="28"/>
        <v>0</v>
      </c>
      <c r="AH363" s="2">
        <f>SUM(AF$2:AF363)</f>
        <v>6096</v>
      </c>
      <c r="AI363" s="2">
        <f>SUM(AG$2:AG363)</f>
        <v>84713.916666666672</v>
      </c>
    </row>
    <row r="364" spans="1:35" x14ac:dyDescent="0.25">
      <c r="A364" s="5">
        <v>41271</v>
      </c>
      <c r="B364">
        <v>363</v>
      </c>
      <c r="C364" s="52">
        <v>8.966666666666665</v>
      </c>
      <c r="D364" s="53">
        <v>30</v>
      </c>
      <c r="E364" s="53">
        <v>11</v>
      </c>
      <c r="F364" s="4">
        <f>IF(D364-'Forecasting sheet'!$B$7&lt;0,0,IF(E364&gt;'Forecasting sheet'!$B$7,(D364+E364)/2-'Forecasting sheet'!$B$7,(D364+'Forecasting sheet'!$B$7)/2-'Forecasting sheet'!$B$7))</f>
        <v>0</v>
      </c>
      <c r="G364" s="2">
        <f t="shared" si="31"/>
        <v>0</v>
      </c>
      <c r="H364" s="2">
        <f>SUM(F$2:F364)</f>
        <v>4468</v>
      </c>
      <c r="I364" s="2">
        <f>SUM(G$2:G364)</f>
        <v>62705.558333333342</v>
      </c>
      <c r="K364" s="4">
        <f>IF($D364+'Forecasting sheet'!$B$9-'Forecasting sheet'!$B$7&lt;0,0,IF($E364+'Forecasting sheet'!$B$9&gt;'Forecasting sheet'!$B$7,($D364+'Forecasting sheet'!$B$9+$E364+'Forecasting sheet'!$B$9)/2-'Forecasting sheet'!$B$7,($D364+'Forecasting sheet'!$B$9+'Forecasting sheet'!$B$7)/2-'Forecasting sheet'!$B$7))</f>
        <v>0</v>
      </c>
      <c r="L364" s="2">
        <f t="shared" si="29"/>
        <v>0</v>
      </c>
      <c r="M364" s="2">
        <f>SUM(K$2:K364)</f>
        <v>5591.5</v>
      </c>
      <c r="N364" s="2">
        <f>SUM(L$2:L364)</f>
        <v>77773.075000000012</v>
      </c>
      <c r="P364" s="4">
        <f>IF($D364-'Forecasting sheet'!$B$9-'Forecasting sheet'!$B$7&lt;0,0,IF($E364-'Forecasting sheet'!$B$9&gt;'Forecasting sheet'!$B$7,($D364-'Forecasting sheet'!$B$9+$E364-'Forecasting sheet'!$B$9)/2-'Forecasting sheet'!$B$7,($D364-'Forecasting sheet'!$B$9+'Forecasting sheet'!$B$7)/2-'Forecasting sheet'!$B$7))</f>
        <v>0</v>
      </c>
      <c r="Q364" s="2">
        <f t="shared" si="30"/>
        <v>0</v>
      </c>
      <c r="R364" s="2">
        <f>SUM(P$2:P364)</f>
        <v>3473</v>
      </c>
      <c r="S364" s="2">
        <f>SUM(Q$2:Q364)</f>
        <v>49139.866666666661</v>
      </c>
      <c r="V364" s="3">
        <f>IF($A364&gt;'Forecasting sheet'!$B$13,IF($A364&lt;'Forecasting sheet'!$B$15,IF($D364&lt;'Forecasting sheet'!$B$16+'Forecasting sheet'!$B$17,'Forecasting sheet'!$B$16+'Forecasting sheet'!$B$17,'Local weather Data'!$D364),'Local weather Data'!$D364),$D364)</f>
        <v>30</v>
      </c>
      <c r="W364" s="3">
        <f>IF($A364&gt;'Forecasting sheet'!$B$13,IF($A364&lt;'Forecasting sheet'!$B$15,IF($E364&lt;'Forecasting sheet'!$B$16,'Forecasting sheet'!$B$16,'Local weather Data'!$E364),$E364),$E364)</f>
        <v>11</v>
      </c>
      <c r="X364" s="4">
        <f>IF($V364-'Forecasting sheet'!$B$7&lt;0,0,IF($W364&gt;'Forecasting sheet'!$B$7,($V364+$W364)/2-'Forecasting sheet'!$B$7,($V364+'Forecasting sheet'!$B$7)/2-'Forecasting sheet'!$B$7))</f>
        <v>0</v>
      </c>
      <c r="Y364" s="2">
        <f t="shared" si="27"/>
        <v>0</v>
      </c>
      <c r="Z364" s="2">
        <f>SUM(X$2:X364)</f>
        <v>5111</v>
      </c>
      <c r="AA364" s="2">
        <f>SUM(Y$2:Y364)</f>
        <v>71587.666666666672</v>
      </c>
      <c r="AD364" s="3">
        <f>IF($A364&gt;'Forecasting sheet'!$B$13,IF($A364&lt;'Forecasting sheet'!$B$15,IF($D364+'Forecasting sheet'!$B$9&lt;'Forecasting sheet'!$B$16+'Forecasting sheet'!$B$17,'Forecasting sheet'!$B$16+'Forecasting sheet'!$B$17,'Local weather Data'!$D364+'Forecasting sheet'!$B$9),'Local weather Data'!$D364+'Forecasting sheet'!$B$9),$D364+'Forecasting sheet'!$B$9)</f>
        <v>35</v>
      </c>
      <c r="AE364" s="3">
        <f>IF($A364&gt;'Forecasting sheet'!$B$13,IF($A364&lt;'Forecasting sheet'!$B$15,IF($E364+'Forecasting sheet'!$B$9&lt;'Forecasting sheet'!$B$16,'Forecasting sheet'!$B$16,'Local weather Data'!$E364+'Forecasting sheet'!$B$9),$E364+'Forecasting sheet'!$B$9),$E364+'Forecasting sheet'!$B$9)</f>
        <v>16</v>
      </c>
      <c r="AF364" s="4">
        <f>IF($AD364-'Forecasting sheet'!$B$7&lt;0,0,IF($AE364&gt;'Forecasting sheet'!$B$7,($AD364+$AE364)/2-'Forecasting sheet'!$B$7,($AD364+'Forecasting sheet'!$B$7)/2-'Forecasting sheet'!$B$7))</f>
        <v>0</v>
      </c>
      <c r="AG364" s="2">
        <f t="shared" si="28"/>
        <v>0</v>
      </c>
      <c r="AH364" s="2">
        <f>SUM(AF$2:AF364)</f>
        <v>6096</v>
      </c>
      <c r="AI364" s="2">
        <f>SUM(AG$2:AG364)</f>
        <v>84713.916666666672</v>
      </c>
    </row>
    <row r="365" spans="1:35" x14ac:dyDescent="0.25">
      <c r="A365" s="5">
        <v>41272</v>
      </c>
      <c r="B365">
        <v>364</v>
      </c>
      <c r="C365" s="52">
        <v>8.9666666666666668</v>
      </c>
      <c r="D365" s="53">
        <v>30</v>
      </c>
      <c r="E365" s="53">
        <v>11</v>
      </c>
      <c r="F365" s="4">
        <f>IF(D365-'Forecasting sheet'!$B$7&lt;0,0,IF(E365&gt;'Forecasting sheet'!$B$7,(D365+E365)/2-'Forecasting sheet'!$B$7,(D365+'Forecasting sheet'!$B$7)/2-'Forecasting sheet'!$B$7))</f>
        <v>0</v>
      </c>
      <c r="G365" s="2">
        <f t="shared" si="31"/>
        <v>0</v>
      </c>
      <c r="H365" s="2">
        <f>SUM(F$2:F365)</f>
        <v>4468</v>
      </c>
      <c r="I365" s="2">
        <f>SUM(G$2:G365)</f>
        <v>62705.558333333342</v>
      </c>
      <c r="K365" s="4">
        <f>IF($D365+'Forecasting sheet'!$B$9-'Forecasting sheet'!$B$7&lt;0,0,IF($E365+'Forecasting sheet'!$B$9&gt;'Forecasting sheet'!$B$7,($D365+'Forecasting sheet'!$B$9+$E365+'Forecasting sheet'!$B$9)/2-'Forecasting sheet'!$B$7,($D365+'Forecasting sheet'!$B$9+'Forecasting sheet'!$B$7)/2-'Forecasting sheet'!$B$7))</f>
        <v>0</v>
      </c>
      <c r="L365" s="2">
        <f t="shared" si="29"/>
        <v>0</v>
      </c>
      <c r="M365" s="2">
        <f>SUM(K$2:K365)</f>
        <v>5591.5</v>
      </c>
      <c r="N365" s="2">
        <f>SUM(L$2:L365)</f>
        <v>77773.075000000012</v>
      </c>
      <c r="P365" s="4">
        <f>IF($D365-'Forecasting sheet'!$B$9-'Forecasting sheet'!$B$7&lt;0,0,IF($E365-'Forecasting sheet'!$B$9&gt;'Forecasting sheet'!$B$7,($D365-'Forecasting sheet'!$B$9+$E365-'Forecasting sheet'!$B$9)/2-'Forecasting sheet'!$B$7,($D365-'Forecasting sheet'!$B$9+'Forecasting sheet'!$B$7)/2-'Forecasting sheet'!$B$7))</f>
        <v>0</v>
      </c>
      <c r="Q365" s="2">
        <f t="shared" si="30"/>
        <v>0</v>
      </c>
      <c r="R365" s="2">
        <f>SUM(P$2:P365)</f>
        <v>3473</v>
      </c>
      <c r="S365" s="2">
        <f>SUM(Q$2:Q365)</f>
        <v>49139.866666666661</v>
      </c>
      <c r="V365" s="3">
        <f>IF($A365&gt;'Forecasting sheet'!$B$13,IF($A365&lt;'Forecasting sheet'!$B$15,IF($D365&lt;'Forecasting sheet'!$B$16+'Forecasting sheet'!$B$17,'Forecasting sheet'!$B$16+'Forecasting sheet'!$B$17,'Local weather Data'!$D365),'Local weather Data'!$D365),$D365)</f>
        <v>30</v>
      </c>
      <c r="W365" s="3">
        <f>IF($A365&gt;'Forecasting sheet'!$B$13,IF($A365&lt;'Forecasting sheet'!$B$15,IF($E365&lt;'Forecasting sheet'!$B$16,'Forecasting sheet'!$B$16,'Local weather Data'!$E365),$E365),$E365)</f>
        <v>11</v>
      </c>
      <c r="X365" s="4">
        <f>IF($V365-'Forecasting sheet'!$B$7&lt;0,0,IF($W365&gt;'Forecasting sheet'!$B$7,($V365+$W365)/2-'Forecasting sheet'!$B$7,($V365+'Forecasting sheet'!$B$7)/2-'Forecasting sheet'!$B$7))</f>
        <v>0</v>
      </c>
      <c r="Y365" s="2">
        <f t="shared" si="27"/>
        <v>0</v>
      </c>
      <c r="Z365" s="2">
        <f>SUM(X$2:X365)</f>
        <v>5111</v>
      </c>
      <c r="AA365" s="2">
        <f>SUM(Y$2:Y365)</f>
        <v>71587.666666666672</v>
      </c>
      <c r="AD365" s="3">
        <f>IF($A365&gt;'Forecasting sheet'!$B$13,IF($A365&lt;'Forecasting sheet'!$B$15,IF($D365+'Forecasting sheet'!$B$9&lt;'Forecasting sheet'!$B$16+'Forecasting sheet'!$B$17,'Forecasting sheet'!$B$16+'Forecasting sheet'!$B$17,'Local weather Data'!$D365+'Forecasting sheet'!$B$9),'Local weather Data'!$D365+'Forecasting sheet'!$B$9),$D365+'Forecasting sheet'!$B$9)</f>
        <v>35</v>
      </c>
      <c r="AE365" s="3">
        <f>IF($A365&gt;'Forecasting sheet'!$B$13,IF($A365&lt;'Forecasting sheet'!$B$15,IF($E365+'Forecasting sheet'!$B$9&lt;'Forecasting sheet'!$B$16,'Forecasting sheet'!$B$16,'Local weather Data'!$E365+'Forecasting sheet'!$B$9),$E365+'Forecasting sheet'!$B$9),$E365+'Forecasting sheet'!$B$9)</f>
        <v>16</v>
      </c>
      <c r="AF365" s="4">
        <f>IF($AD365-'Forecasting sheet'!$B$7&lt;0,0,IF($AE365&gt;'Forecasting sheet'!$B$7,($AD365+$AE365)/2-'Forecasting sheet'!$B$7,($AD365+'Forecasting sheet'!$B$7)/2-'Forecasting sheet'!$B$7))</f>
        <v>0</v>
      </c>
      <c r="AG365" s="2">
        <f t="shared" si="28"/>
        <v>0</v>
      </c>
      <c r="AH365" s="2">
        <f>SUM(AF$2:AF365)</f>
        <v>6096</v>
      </c>
      <c r="AI365" s="2">
        <f>SUM(AG$2:AG365)</f>
        <v>84713.916666666672</v>
      </c>
    </row>
    <row r="366" spans="1:35" x14ac:dyDescent="0.25">
      <c r="A366" s="5">
        <v>41273</v>
      </c>
      <c r="B366">
        <v>365</v>
      </c>
      <c r="C366" s="52">
        <v>8.9833333333333343</v>
      </c>
      <c r="D366" s="53">
        <v>30</v>
      </c>
      <c r="E366" s="53">
        <v>11</v>
      </c>
      <c r="F366" s="4">
        <f>IF(D366-'Forecasting sheet'!$B$7&lt;0,0,IF(E366&gt;'Forecasting sheet'!$B$7,(D366+E366)/2-'Forecasting sheet'!$B$7,(D366+'Forecasting sheet'!$B$7)/2-'Forecasting sheet'!$B$7))</f>
        <v>0</v>
      </c>
      <c r="G366" s="2">
        <f t="shared" si="31"/>
        <v>0</v>
      </c>
      <c r="H366" s="2">
        <f>SUM(F$2:F366)</f>
        <v>4468</v>
      </c>
      <c r="I366" s="2">
        <f>SUM(G$2:G366)</f>
        <v>62705.558333333342</v>
      </c>
      <c r="K366" s="4">
        <f>IF($D366+'Forecasting sheet'!$B$9-'Forecasting sheet'!$B$7&lt;0,0,IF($E366+'Forecasting sheet'!$B$9&gt;'Forecasting sheet'!$B$7,($D366+'Forecasting sheet'!$B$9+$E366+'Forecasting sheet'!$B$9)/2-'Forecasting sheet'!$B$7,($D366+'Forecasting sheet'!$B$9+'Forecasting sheet'!$B$7)/2-'Forecasting sheet'!$B$7))</f>
        <v>0</v>
      </c>
      <c r="L366" s="2">
        <f t="shared" si="29"/>
        <v>0</v>
      </c>
      <c r="M366" s="2">
        <f>SUM(K$2:K366)</f>
        <v>5591.5</v>
      </c>
      <c r="N366" s="2">
        <f>SUM(L$2:L366)</f>
        <v>77773.075000000012</v>
      </c>
      <c r="P366" s="4">
        <f>IF($D366-'Forecasting sheet'!$B$9-'Forecasting sheet'!$B$7&lt;0,0,IF($E366-'Forecasting sheet'!$B$9&gt;'Forecasting sheet'!$B$7,($D366-'Forecasting sheet'!$B$9+$E366-'Forecasting sheet'!$B$9)/2-'Forecasting sheet'!$B$7,($D366-'Forecasting sheet'!$B$9+'Forecasting sheet'!$B$7)/2-'Forecasting sheet'!$B$7))</f>
        <v>0</v>
      </c>
      <c r="Q366" s="2">
        <f t="shared" si="30"/>
        <v>0</v>
      </c>
      <c r="R366" s="2">
        <f>SUM(P$2:P366)</f>
        <v>3473</v>
      </c>
      <c r="S366" s="2">
        <f>SUM(Q$2:Q366)</f>
        <v>49139.866666666661</v>
      </c>
      <c r="V366" s="3">
        <f>IF($A366&gt;'Forecasting sheet'!$B$13,IF($A366&lt;'Forecasting sheet'!$B$15,IF($D366&lt;'Forecasting sheet'!$B$16+'Forecasting sheet'!$B$17,'Forecasting sheet'!$B$16+'Forecasting sheet'!$B$17,'Local weather Data'!$D366),'Local weather Data'!$D366),$D366)</f>
        <v>30</v>
      </c>
      <c r="W366" s="3">
        <f>IF($A366&gt;'Forecasting sheet'!$B$13,IF($A366&lt;'Forecasting sheet'!$B$15,IF($E366&lt;'Forecasting sheet'!$B$16,'Forecasting sheet'!$B$16,'Local weather Data'!$E366),$E366),$E366)</f>
        <v>11</v>
      </c>
      <c r="X366" s="4">
        <f>IF($V366-'Forecasting sheet'!$B$7&lt;0,0,IF($W366&gt;'Forecasting sheet'!$B$7,($V366+$W366)/2-'Forecasting sheet'!$B$7,($V366+'Forecasting sheet'!$B$7)/2-'Forecasting sheet'!$B$7))</f>
        <v>0</v>
      </c>
      <c r="Y366" s="2">
        <f t="shared" si="27"/>
        <v>0</v>
      </c>
      <c r="Z366" s="2">
        <f>SUM(X$2:X366)</f>
        <v>5111</v>
      </c>
      <c r="AA366" s="2">
        <f>SUM(Y$2:Y366)</f>
        <v>71587.666666666672</v>
      </c>
      <c r="AD366" s="3">
        <f>IF($A366&gt;'Forecasting sheet'!$B$13,IF($A366&lt;'Forecasting sheet'!$B$15,IF($D366+'Forecasting sheet'!$B$9&lt;'Forecasting sheet'!$B$16+'Forecasting sheet'!$B$17,'Forecasting sheet'!$B$16+'Forecasting sheet'!$B$17,'Local weather Data'!$D366+'Forecasting sheet'!$B$9),'Local weather Data'!$D366+'Forecasting sheet'!$B$9),$D366+'Forecasting sheet'!$B$9)</f>
        <v>35</v>
      </c>
      <c r="AE366" s="3">
        <f>IF($A366&gt;'Forecasting sheet'!$B$13,IF($A366&lt;'Forecasting sheet'!$B$15,IF($E366+'Forecasting sheet'!$B$9&lt;'Forecasting sheet'!$B$16,'Forecasting sheet'!$B$16,'Local weather Data'!$E366+'Forecasting sheet'!$B$9),$E366+'Forecasting sheet'!$B$9),$E366+'Forecasting sheet'!$B$9)</f>
        <v>16</v>
      </c>
      <c r="AF366" s="4">
        <f>IF($AD366-'Forecasting sheet'!$B$7&lt;0,0,IF($AE366&gt;'Forecasting sheet'!$B$7,($AD366+$AE366)/2-'Forecasting sheet'!$B$7,($AD366+'Forecasting sheet'!$B$7)/2-'Forecasting sheet'!$B$7))</f>
        <v>0</v>
      </c>
      <c r="AG366" s="2">
        <f t="shared" si="28"/>
        <v>0</v>
      </c>
      <c r="AH366" s="2">
        <f>SUM(AF$2:AF366)</f>
        <v>6096</v>
      </c>
      <c r="AI366" s="2">
        <f>SUM(AG$2:AG366)</f>
        <v>84713.916666666672</v>
      </c>
    </row>
    <row r="367" spans="1:35" x14ac:dyDescent="0.25">
      <c r="A367" s="5">
        <v>41274</v>
      </c>
      <c r="B367">
        <v>366</v>
      </c>
      <c r="C367" s="52">
        <v>8.9833333333333343</v>
      </c>
      <c r="D367" s="53">
        <v>30</v>
      </c>
      <c r="E367" s="53">
        <v>11</v>
      </c>
      <c r="F367" s="4">
        <f>IF(D367-'Forecasting sheet'!$B$7&lt;0,0,IF(E367&gt;'Forecasting sheet'!$B$7,(D367+E367)/2-'Forecasting sheet'!$B$7,(D367+'Forecasting sheet'!$B$7)/2-'Forecasting sheet'!$B$7))</f>
        <v>0</v>
      </c>
      <c r="G367" s="2">
        <f t="shared" si="31"/>
        <v>0</v>
      </c>
      <c r="H367" s="2">
        <f>SUM(F$2:F367)</f>
        <v>4468</v>
      </c>
      <c r="I367" s="2">
        <f>SUM(G$2:G367)</f>
        <v>62705.558333333342</v>
      </c>
      <c r="K367" s="4">
        <f>IF($D367+'Forecasting sheet'!$B$9-'Forecasting sheet'!$B$7&lt;0,0,IF($E367+'Forecasting sheet'!$B$9&gt;'Forecasting sheet'!$B$7,($D367+'Forecasting sheet'!$B$9+$E367+'Forecasting sheet'!$B$9)/2-'Forecasting sheet'!$B$7,($D367+'Forecasting sheet'!$B$9+'Forecasting sheet'!$B$7)/2-'Forecasting sheet'!$B$7))</f>
        <v>0</v>
      </c>
      <c r="L367" s="2">
        <f t="shared" si="29"/>
        <v>0</v>
      </c>
      <c r="M367" s="2">
        <f>SUM(K$2:K367)</f>
        <v>5591.5</v>
      </c>
      <c r="N367" s="2">
        <f>SUM(L$2:L367)</f>
        <v>77773.075000000012</v>
      </c>
      <c r="P367" s="4">
        <f>IF($D367-'Forecasting sheet'!$B$9-'Forecasting sheet'!$B$7&lt;0,0,IF($E367-'Forecasting sheet'!$B$9&gt;'Forecasting sheet'!$B$7,($D367-'Forecasting sheet'!$B$9+$E367-'Forecasting sheet'!$B$9)/2-'Forecasting sheet'!$B$7,($D367-'Forecasting sheet'!$B$9+'Forecasting sheet'!$B$7)/2-'Forecasting sheet'!$B$7))</f>
        <v>0</v>
      </c>
      <c r="Q367" s="2">
        <f t="shared" si="30"/>
        <v>0</v>
      </c>
      <c r="R367" s="2">
        <f>SUM(P$2:P367)</f>
        <v>3473</v>
      </c>
      <c r="S367" s="2">
        <f>SUM(Q$2:Q367)</f>
        <v>49139.866666666661</v>
      </c>
      <c r="V367" s="3">
        <f>IF($A367&gt;'Forecasting sheet'!$B$13,IF($A367&lt;'Forecasting sheet'!$B$15,IF($D367&lt;'Forecasting sheet'!$B$16+'Forecasting sheet'!$B$17,'Forecasting sheet'!$B$16+'Forecasting sheet'!$B$17,'Local weather Data'!$D367),'Local weather Data'!$D367),$D367)</f>
        <v>30</v>
      </c>
      <c r="W367" s="3">
        <f>IF($A367&gt;'Forecasting sheet'!$B$13,IF($A367&lt;'Forecasting sheet'!$B$15,IF($E367&lt;'Forecasting sheet'!$B$16,'Forecasting sheet'!$B$16,'Local weather Data'!$E367),$E367),$E367)</f>
        <v>11</v>
      </c>
      <c r="X367" s="4">
        <f>IF($V367-'Forecasting sheet'!$B$7&lt;0,0,IF($W367&gt;'Forecasting sheet'!$B$7,($V367+$W367)/2-'Forecasting sheet'!$B$7,($V367+'Forecasting sheet'!$B$7)/2-'Forecasting sheet'!$B$7))</f>
        <v>0</v>
      </c>
      <c r="Y367" s="2">
        <f t="shared" si="27"/>
        <v>0</v>
      </c>
      <c r="Z367" s="2">
        <f>SUM(X$2:X367)</f>
        <v>5111</v>
      </c>
      <c r="AA367" s="2">
        <f>SUM(Y$2:Y367)</f>
        <v>71587.666666666672</v>
      </c>
      <c r="AD367" s="3">
        <f>IF($A367&gt;'Forecasting sheet'!$B$13,IF($A367&lt;'Forecasting sheet'!$B$15,IF($D367+'Forecasting sheet'!$B$9&lt;'Forecasting sheet'!$B$16+'Forecasting sheet'!$B$17,'Forecasting sheet'!$B$16+'Forecasting sheet'!$B$17,'Local weather Data'!$D367+'Forecasting sheet'!$B$9),'Local weather Data'!$D367+'Forecasting sheet'!$B$9),$D367+'Forecasting sheet'!$B$9)</f>
        <v>35</v>
      </c>
      <c r="AE367" s="3">
        <f>IF($A367&gt;'Forecasting sheet'!$B$13,IF($A367&lt;'Forecasting sheet'!$B$15,IF($E367+'Forecasting sheet'!$B$9&lt;'Forecasting sheet'!$B$16,'Forecasting sheet'!$B$16,'Local weather Data'!$E367+'Forecasting sheet'!$B$9),$E367+'Forecasting sheet'!$B$9),$E367+'Forecasting sheet'!$B$9)</f>
        <v>16</v>
      </c>
      <c r="AF367" s="4">
        <f>IF($AD367-'Forecasting sheet'!$B$7&lt;0,0,IF($AE367&gt;'Forecasting sheet'!$B$7,($AD367+$AE367)/2-'Forecasting sheet'!$B$7,($AD367+'Forecasting sheet'!$B$7)/2-'Forecasting sheet'!$B$7))</f>
        <v>0</v>
      </c>
      <c r="AG367" s="2">
        <f t="shared" si="28"/>
        <v>0</v>
      </c>
      <c r="AH367" s="2">
        <f>SUM(AF$2:AF367)</f>
        <v>6096</v>
      </c>
      <c r="AI367" s="2">
        <f>SUM(AG$2:AG367)</f>
        <v>84713.916666666672</v>
      </c>
    </row>
    <row r="368" spans="1:35" s="41" customFormat="1" x14ac:dyDescent="0.25">
      <c r="A368" s="46">
        <v>41275</v>
      </c>
      <c r="B368" s="41">
        <v>367</v>
      </c>
      <c r="C368" s="54">
        <v>9</v>
      </c>
      <c r="D368" s="55">
        <v>30</v>
      </c>
      <c r="E368" s="55">
        <v>10</v>
      </c>
      <c r="F368" s="42">
        <f>IF(D368-'Forecasting sheet'!$B$7&lt;0,0,IF(E368&gt;'Forecasting sheet'!$B$7,(D368+E368)/2-'Forecasting sheet'!$B$7,(D368+'Forecasting sheet'!$B$7)/2-'Forecasting sheet'!$B$7))</f>
        <v>0</v>
      </c>
      <c r="G368" s="42">
        <f t="shared" si="31"/>
        <v>0</v>
      </c>
      <c r="H368" s="42">
        <f>SUM(F$2:F368)</f>
        <v>4468</v>
      </c>
      <c r="I368" s="42">
        <f>SUM(G$2:G368)</f>
        <v>62705.558333333342</v>
      </c>
      <c r="K368" s="42">
        <f>IF($D368+'Forecasting sheet'!$B$9-'Forecasting sheet'!$B$7&lt;0,0,IF($E368+'Forecasting sheet'!$B$9&gt;'Forecasting sheet'!$B$7,($D368+'Forecasting sheet'!$B$9+$E368+'Forecasting sheet'!$B$9)/2-'Forecasting sheet'!$B$7,($D368+'Forecasting sheet'!$B$9+'Forecasting sheet'!$B$7)/2-'Forecasting sheet'!$B$7))</f>
        <v>0</v>
      </c>
      <c r="L368" s="42">
        <f t="shared" si="29"/>
        <v>0</v>
      </c>
      <c r="M368" s="42">
        <f>SUM(K$2:K368)</f>
        <v>5591.5</v>
      </c>
      <c r="N368" s="42">
        <f>SUM(L$2:L368)</f>
        <v>77773.075000000012</v>
      </c>
      <c r="P368" s="42">
        <f>IF($D368-'Forecasting sheet'!$B$9-'Forecasting sheet'!$B$7&lt;0,0,IF($E368-'Forecasting sheet'!$B$9&gt;'Forecasting sheet'!$B$7,($D368-'Forecasting sheet'!$B$9+$E368-'Forecasting sheet'!$B$9)/2-'Forecasting sheet'!$B$7,($D368-'Forecasting sheet'!$B$9+'Forecasting sheet'!$B$7)/2-'Forecasting sheet'!$B$7))</f>
        <v>0</v>
      </c>
      <c r="Q368" s="42">
        <f t="shared" si="30"/>
        <v>0</v>
      </c>
      <c r="R368" s="42">
        <f>SUM(P$2:P368)</f>
        <v>3473</v>
      </c>
      <c r="S368" s="42">
        <f>SUM(Q$2:Q368)</f>
        <v>49139.866666666661</v>
      </c>
      <c r="V368" s="41">
        <f>IF($A368&gt;'Forecasting sheet'!$B$13,IF($A368&lt;'Forecasting sheet'!$B$15,IF($D368&lt;'Forecasting sheet'!$B$16+'Forecasting sheet'!$B$17,'Forecasting sheet'!$B$16+'Forecasting sheet'!$B$17,'Local weather Data'!$D368),'Local weather Data'!$D368),$D368)</f>
        <v>30</v>
      </c>
      <c r="W368" s="41">
        <f>IF($A368&gt;'Forecasting sheet'!$B$13,IF($A368&lt;'Forecasting sheet'!$B$15,IF($E368&lt;'Forecasting sheet'!$B$16,'Forecasting sheet'!$B$16,'Local weather Data'!$E368),$E368),$E368)</f>
        <v>10</v>
      </c>
      <c r="X368" s="42">
        <f>IF($V368-'Forecasting sheet'!$B$7&lt;0,0,IF($W368&gt;'Forecasting sheet'!$B$7,($V368+$W368)/2-'Forecasting sheet'!$B$7,($V368+'Forecasting sheet'!$B$7)/2-'Forecasting sheet'!$B$7))</f>
        <v>0</v>
      </c>
      <c r="Y368" s="42">
        <f t="shared" si="27"/>
        <v>0</v>
      </c>
      <c r="Z368" s="42">
        <f>SUM(X$2:X368)</f>
        <v>5111</v>
      </c>
      <c r="AA368" s="42">
        <f>SUM(Y$2:Y368)</f>
        <v>71587.666666666672</v>
      </c>
      <c r="AD368" s="41">
        <f>IF($A368&gt;'Forecasting sheet'!$B$13,IF($A368&lt;'Forecasting sheet'!$B$15,IF($D368+'Forecasting sheet'!$B$9&lt;'Forecasting sheet'!$B$16+'Forecasting sheet'!$B$17,'Forecasting sheet'!$B$16+'Forecasting sheet'!$B$17,'Local weather Data'!$D368+'Forecasting sheet'!$B$9),'Local weather Data'!$D368+'Forecasting sheet'!$B$9),$D368+'Forecasting sheet'!$B$9)</f>
        <v>35</v>
      </c>
      <c r="AE368" s="41">
        <f>IF($A368&gt;'Forecasting sheet'!$B$13,IF($A368&lt;'Forecasting sheet'!$B$15,IF($E368+'Forecasting sheet'!$B$9&lt;'Forecasting sheet'!$B$16,'Forecasting sheet'!$B$16,'Local weather Data'!$E368+'Forecasting sheet'!$B$9),$E368+'Forecasting sheet'!$B$9),$E368+'Forecasting sheet'!$B$9)</f>
        <v>15</v>
      </c>
      <c r="AF368" s="42">
        <f>IF($AD368-'Forecasting sheet'!$B$7&lt;0,0,IF($AE368&gt;'Forecasting sheet'!$B$7,($AD368+$AE368)/2-'Forecasting sheet'!$B$7,($AD368+'Forecasting sheet'!$B$7)/2-'Forecasting sheet'!$B$7))</f>
        <v>0</v>
      </c>
      <c r="AG368" s="42">
        <f t="shared" si="28"/>
        <v>0</v>
      </c>
      <c r="AH368" s="42">
        <f>SUM(AF$2:AF368)</f>
        <v>6096</v>
      </c>
      <c r="AI368" s="42">
        <f>SUM(AG$2:AG368)</f>
        <v>84713.916666666672</v>
      </c>
    </row>
    <row r="369" spans="1:35" x14ac:dyDescent="0.25">
      <c r="A369" s="5">
        <v>41276</v>
      </c>
      <c r="B369">
        <v>368</v>
      </c>
      <c r="C369" s="52">
        <v>9.0166666666666639</v>
      </c>
      <c r="D369" s="53">
        <v>30</v>
      </c>
      <c r="E369" s="53">
        <v>10</v>
      </c>
      <c r="F369" s="4">
        <f>IF(D369-'Forecasting sheet'!$B$7&lt;0,0,IF(E369&gt;'Forecasting sheet'!$B$7,(D369+E369)/2-'Forecasting sheet'!$B$7,(D369+'Forecasting sheet'!$B$7)/2-'Forecasting sheet'!$B$7))</f>
        <v>0</v>
      </c>
      <c r="G369" s="2">
        <f t="shared" si="31"/>
        <v>0</v>
      </c>
      <c r="H369" s="2">
        <f>SUM(F$2:F369)</f>
        <v>4468</v>
      </c>
      <c r="I369" s="2">
        <f>SUM(G$2:G369)</f>
        <v>62705.558333333342</v>
      </c>
      <c r="K369" s="4">
        <f>IF($D369+'Forecasting sheet'!$B$9-'Forecasting sheet'!$B$7&lt;0,0,IF($E369+'Forecasting sheet'!$B$9&gt;'Forecasting sheet'!$B$7,($D369+'Forecasting sheet'!$B$9+$E369+'Forecasting sheet'!$B$9)/2-'Forecasting sheet'!$B$7,($D369+'Forecasting sheet'!$B$9+'Forecasting sheet'!$B$7)/2-'Forecasting sheet'!$B$7))</f>
        <v>0</v>
      </c>
      <c r="L369" s="2">
        <f t="shared" si="29"/>
        <v>0</v>
      </c>
      <c r="M369" s="2">
        <f>SUM(K$2:K369)</f>
        <v>5591.5</v>
      </c>
      <c r="N369" s="2">
        <f>SUM(L$2:L369)</f>
        <v>77773.075000000012</v>
      </c>
      <c r="P369" s="4">
        <f>IF($D369-'Forecasting sheet'!$B$9-'Forecasting sheet'!$B$7&lt;0,0,IF($E369-'Forecasting sheet'!$B$9&gt;'Forecasting sheet'!$B$7,($D369-'Forecasting sheet'!$B$9+$E369-'Forecasting sheet'!$B$9)/2-'Forecasting sheet'!$B$7,($D369-'Forecasting sheet'!$B$9+'Forecasting sheet'!$B$7)/2-'Forecasting sheet'!$B$7))</f>
        <v>0</v>
      </c>
      <c r="Q369" s="2">
        <f t="shared" si="30"/>
        <v>0</v>
      </c>
      <c r="R369" s="2">
        <f>SUM(P$2:P369)</f>
        <v>3473</v>
      </c>
      <c r="S369" s="2">
        <f>SUM(Q$2:Q369)</f>
        <v>49139.866666666661</v>
      </c>
      <c r="V369" s="3">
        <f>IF($A369&gt;'Forecasting sheet'!$B$13,IF($A369&lt;'Forecasting sheet'!$B$15,IF($D369&lt;'Forecasting sheet'!$B$16+'Forecasting sheet'!$B$17,'Forecasting sheet'!$B$16+'Forecasting sheet'!$B$17,'Local weather Data'!$D369),'Local weather Data'!$D369),$D369)</f>
        <v>30</v>
      </c>
      <c r="W369" s="3">
        <f>IF($A369&gt;'Forecasting sheet'!$B$13,IF($A369&lt;'Forecasting sheet'!$B$15,IF($E369&lt;'Forecasting sheet'!$B$16,'Forecasting sheet'!$B$16,'Local weather Data'!$E369),$E369),$E369)</f>
        <v>10</v>
      </c>
      <c r="X369" s="4">
        <f>IF($V369-'Forecasting sheet'!$B$7&lt;0,0,IF($W369&gt;'Forecasting sheet'!$B$7,($V369+$W369)/2-'Forecasting sheet'!$B$7,($V369+'Forecasting sheet'!$B$7)/2-'Forecasting sheet'!$B$7))</f>
        <v>0</v>
      </c>
      <c r="Y369" s="2">
        <f t="shared" si="27"/>
        <v>0</v>
      </c>
      <c r="Z369" s="2">
        <f>SUM(X$2:X369)</f>
        <v>5111</v>
      </c>
      <c r="AA369" s="2">
        <f>SUM(Y$2:Y369)</f>
        <v>71587.666666666672</v>
      </c>
      <c r="AD369" s="3">
        <f>IF($A369&gt;'Forecasting sheet'!$B$13,IF($A369&lt;'Forecasting sheet'!$B$15,IF($D369+'Forecasting sheet'!$B$9&lt;'Forecasting sheet'!$B$16+'Forecasting sheet'!$B$17,'Forecasting sheet'!$B$16+'Forecasting sheet'!$B$17,'Local weather Data'!$D369+'Forecasting sheet'!$B$9),'Local weather Data'!$D369+'Forecasting sheet'!$B$9),$D369+'Forecasting sheet'!$B$9)</f>
        <v>35</v>
      </c>
      <c r="AE369" s="3">
        <f>IF($A369&gt;'Forecasting sheet'!$B$13,IF($A369&lt;'Forecasting sheet'!$B$15,IF($E369+'Forecasting sheet'!$B$9&lt;'Forecasting sheet'!$B$16,'Forecasting sheet'!$B$16,'Local weather Data'!$E369+'Forecasting sheet'!$B$9),$E369+'Forecasting sheet'!$B$9),$E369+'Forecasting sheet'!$B$9)</f>
        <v>15</v>
      </c>
      <c r="AF369" s="4">
        <f>IF($AD369-'Forecasting sheet'!$B$7&lt;0,0,IF($AE369&gt;'Forecasting sheet'!$B$7,($AD369+$AE369)/2-'Forecasting sheet'!$B$7,($AD369+'Forecasting sheet'!$B$7)/2-'Forecasting sheet'!$B$7))</f>
        <v>0</v>
      </c>
      <c r="AG369" s="2">
        <f t="shared" si="28"/>
        <v>0</v>
      </c>
      <c r="AH369" s="2">
        <f>SUM(AF$2:AF369)</f>
        <v>6096</v>
      </c>
      <c r="AI369" s="2">
        <f>SUM(AG$2:AG369)</f>
        <v>84713.916666666672</v>
      </c>
    </row>
    <row r="370" spans="1:35" x14ac:dyDescent="0.25">
      <c r="A370" s="5">
        <v>41277</v>
      </c>
      <c r="B370">
        <v>369</v>
      </c>
      <c r="C370" s="52">
        <v>9.0333333333333332</v>
      </c>
      <c r="D370" s="53">
        <v>29</v>
      </c>
      <c r="E370" s="53">
        <v>10</v>
      </c>
      <c r="F370" s="4">
        <f>IF(D370-'Forecasting sheet'!$B$7&lt;0,0,IF(E370&gt;'Forecasting sheet'!$B$7,(D370+E370)/2-'Forecasting sheet'!$B$7,(D370+'Forecasting sheet'!$B$7)/2-'Forecasting sheet'!$B$7))</f>
        <v>0</v>
      </c>
      <c r="G370" s="2">
        <f t="shared" si="31"/>
        <v>0</v>
      </c>
      <c r="H370" s="2">
        <f>SUM(F$2:F370)</f>
        <v>4468</v>
      </c>
      <c r="I370" s="2">
        <f>SUM(G$2:G370)</f>
        <v>62705.558333333342</v>
      </c>
      <c r="K370" s="4">
        <f>IF($D370+'Forecasting sheet'!$B$9-'Forecasting sheet'!$B$7&lt;0,0,IF($E370+'Forecasting sheet'!$B$9&gt;'Forecasting sheet'!$B$7,($D370+'Forecasting sheet'!$B$9+$E370+'Forecasting sheet'!$B$9)/2-'Forecasting sheet'!$B$7,($D370+'Forecasting sheet'!$B$9+'Forecasting sheet'!$B$7)/2-'Forecasting sheet'!$B$7))</f>
        <v>0</v>
      </c>
      <c r="L370" s="2">
        <f t="shared" si="29"/>
        <v>0</v>
      </c>
      <c r="M370" s="2">
        <f>SUM(K$2:K370)</f>
        <v>5591.5</v>
      </c>
      <c r="N370" s="2">
        <f>SUM(L$2:L370)</f>
        <v>77773.075000000012</v>
      </c>
      <c r="P370" s="4">
        <f>IF($D370-'Forecasting sheet'!$B$9-'Forecasting sheet'!$B$7&lt;0,0,IF($E370-'Forecasting sheet'!$B$9&gt;'Forecasting sheet'!$B$7,($D370-'Forecasting sheet'!$B$9+$E370-'Forecasting sheet'!$B$9)/2-'Forecasting sheet'!$B$7,($D370-'Forecasting sheet'!$B$9+'Forecasting sheet'!$B$7)/2-'Forecasting sheet'!$B$7))</f>
        <v>0</v>
      </c>
      <c r="Q370" s="2">
        <f t="shared" si="30"/>
        <v>0</v>
      </c>
      <c r="R370" s="2">
        <f>SUM(P$2:P370)</f>
        <v>3473</v>
      </c>
      <c r="S370" s="2">
        <f>SUM(Q$2:Q370)</f>
        <v>49139.866666666661</v>
      </c>
      <c r="V370" s="3">
        <f>IF($A370&gt;'Forecasting sheet'!$B$13,IF($A370&lt;'Forecasting sheet'!$B$15,IF($D370&lt;'Forecasting sheet'!$B$16+'Forecasting sheet'!$B$17,'Forecasting sheet'!$B$16+'Forecasting sheet'!$B$17,'Local weather Data'!$D370),'Local weather Data'!$D370),$D370)</f>
        <v>29</v>
      </c>
      <c r="W370" s="3">
        <f>IF($A370&gt;'Forecasting sheet'!$B$13,IF($A370&lt;'Forecasting sheet'!$B$15,IF($E370&lt;'Forecasting sheet'!$B$16,'Forecasting sheet'!$B$16,'Local weather Data'!$E370),$E370),$E370)</f>
        <v>10</v>
      </c>
      <c r="X370" s="4">
        <f>IF($V370-'Forecasting sheet'!$B$7&lt;0,0,IF($W370&gt;'Forecasting sheet'!$B$7,($V370+$W370)/2-'Forecasting sheet'!$B$7,($V370+'Forecasting sheet'!$B$7)/2-'Forecasting sheet'!$B$7))</f>
        <v>0</v>
      </c>
      <c r="Y370" s="2">
        <f t="shared" si="27"/>
        <v>0</v>
      </c>
      <c r="Z370" s="2">
        <f>SUM(X$2:X370)</f>
        <v>5111</v>
      </c>
      <c r="AA370" s="2">
        <f>SUM(Y$2:Y370)</f>
        <v>71587.666666666672</v>
      </c>
      <c r="AD370" s="3">
        <f>IF($A370&gt;'Forecasting sheet'!$B$13,IF($A370&lt;'Forecasting sheet'!$B$15,IF($D370+'Forecasting sheet'!$B$9&lt;'Forecasting sheet'!$B$16+'Forecasting sheet'!$B$17,'Forecasting sheet'!$B$16+'Forecasting sheet'!$B$17,'Local weather Data'!$D370+'Forecasting sheet'!$B$9),'Local weather Data'!$D370+'Forecasting sheet'!$B$9),$D370+'Forecasting sheet'!$B$9)</f>
        <v>34</v>
      </c>
      <c r="AE370" s="3">
        <f>IF($A370&gt;'Forecasting sheet'!$B$13,IF($A370&lt;'Forecasting sheet'!$B$15,IF($E370+'Forecasting sheet'!$B$9&lt;'Forecasting sheet'!$B$16,'Forecasting sheet'!$B$16,'Local weather Data'!$E370+'Forecasting sheet'!$B$9),$E370+'Forecasting sheet'!$B$9),$E370+'Forecasting sheet'!$B$9)</f>
        <v>15</v>
      </c>
      <c r="AF370" s="4">
        <f>IF($AD370-'Forecasting sheet'!$B$7&lt;0,0,IF($AE370&gt;'Forecasting sheet'!$B$7,($AD370+$AE370)/2-'Forecasting sheet'!$B$7,($AD370+'Forecasting sheet'!$B$7)/2-'Forecasting sheet'!$B$7))</f>
        <v>0</v>
      </c>
      <c r="AG370" s="2">
        <f t="shared" si="28"/>
        <v>0</v>
      </c>
      <c r="AH370" s="2">
        <f>SUM(AF$2:AF370)</f>
        <v>6096</v>
      </c>
      <c r="AI370" s="2">
        <f>SUM(AG$2:AG370)</f>
        <v>84713.916666666672</v>
      </c>
    </row>
    <row r="371" spans="1:35" x14ac:dyDescent="0.25">
      <c r="A371" s="5">
        <v>41278</v>
      </c>
      <c r="B371">
        <v>370</v>
      </c>
      <c r="C371" s="52">
        <v>9.0500000000000007</v>
      </c>
      <c r="D371" s="53">
        <v>29</v>
      </c>
      <c r="E371" s="53">
        <v>10</v>
      </c>
      <c r="F371" s="4">
        <f>IF(D371-'Forecasting sheet'!$B$7&lt;0,0,IF(E371&gt;'Forecasting sheet'!$B$7,(D371+E371)/2-'Forecasting sheet'!$B$7,(D371+'Forecasting sheet'!$B$7)/2-'Forecasting sheet'!$B$7))</f>
        <v>0</v>
      </c>
      <c r="G371" s="2">
        <f t="shared" si="31"/>
        <v>0</v>
      </c>
      <c r="H371" s="2">
        <f>SUM(F$2:F371)</f>
        <v>4468</v>
      </c>
      <c r="I371" s="2">
        <f>SUM(G$2:G371)</f>
        <v>62705.558333333342</v>
      </c>
      <c r="K371" s="4">
        <f>IF($D371+'Forecasting sheet'!$B$9-'Forecasting sheet'!$B$7&lt;0,0,IF($E371+'Forecasting sheet'!$B$9&gt;'Forecasting sheet'!$B$7,($D371+'Forecasting sheet'!$B$9+$E371+'Forecasting sheet'!$B$9)/2-'Forecasting sheet'!$B$7,($D371+'Forecasting sheet'!$B$9+'Forecasting sheet'!$B$7)/2-'Forecasting sheet'!$B$7))</f>
        <v>0</v>
      </c>
      <c r="L371" s="2">
        <f t="shared" si="29"/>
        <v>0</v>
      </c>
      <c r="M371" s="2">
        <f>SUM(K$2:K371)</f>
        <v>5591.5</v>
      </c>
      <c r="N371" s="2">
        <f>SUM(L$2:L371)</f>
        <v>77773.075000000012</v>
      </c>
      <c r="P371" s="4">
        <f>IF($D371-'Forecasting sheet'!$B$9-'Forecasting sheet'!$B$7&lt;0,0,IF($E371-'Forecasting sheet'!$B$9&gt;'Forecasting sheet'!$B$7,($D371-'Forecasting sheet'!$B$9+$E371-'Forecasting sheet'!$B$9)/2-'Forecasting sheet'!$B$7,($D371-'Forecasting sheet'!$B$9+'Forecasting sheet'!$B$7)/2-'Forecasting sheet'!$B$7))</f>
        <v>0</v>
      </c>
      <c r="Q371" s="2">
        <f t="shared" si="30"/>
        <v>0</v>
      </c>
      <c r="R371" s="2">
        <f>SUM(P$2:P371)</f>
        <v>3473</v>
      </c>
      <c r="S371" s="2">
        <f>SUM(Q$2:Q371)</f>
        <v>49139.866666666661</v>
      </c>
      <c r="V371" s="3">
        <f>IF($A371&gt;'Forecasting sheet'!$B$13,IF($A371&lt;'Forecasting sheet'!$B$15,IF($D371&lt;'Forecasting sheet'!$B$16+'Forecasting sheet'!$B$17,'Forecasting sheet'!$B$16+'Forecasting sheet'!$B$17,'Local weather Data'!$D371),'Local weather Data'!$D371),$D371)</f>
        <v>29</v>
      </c>
      <c r="W371" s="3">
        <f>IF($A371&gt;'Forecasting sheet'!$B$13,IF($A371&lt;'Forecasting sheet'!$B$15,IF($E371&lt;'Forecasting sheet'!$B$16,'Forecasting sheet'!$B$16,'Local weather Data'!$E371),$E371),$E371)</f>
        <v>10</v>
      </c>
      <c r="X371" s="4">
        <f>IF($V371-'Forecasting sheet'!$B$7&lt;0,0,IF($W371&gt;'Forecasting sheet'!$B$7,($V371+$W371)/2-'Forecasting sheet'!$B$7,($V371+'Forecasting sheet'!$B$7)/2-'Forecasting sheet'!$B$7))</f>
        <v>0</v>
      </c>
      <c r="Y371" s="2">
        <f t="shared" si="27"/>
        <v>0</v>
      </c>
      <c r="Z371" s="2">
        <f>SUM(X$2:X371)</f>
        <v>5111</v>
      </c>
      <c r="AA371" s="2">
        <f>SUM(Y$2:Y371)</f>
        <v>71587.666666666672</v>
      </c>
      <c r="AD371" s="3">
        <f>IF($A371&gt;'Forecasting sheet'!$B$13,IF($A371&lt;'Forecasting sheet'!$B$15,IF($D371+'Forecasting sheet'!$B$9&lt;'Forecasting sheet'!$B$16+'Forecasting sheet'!$B$17,'Forecasting sheet'!$B$16+'Forecasting sheet'!$B$17,'Local weather Data'!$D371+'Forecasting sheet'!$B$9),'Local weather Data'!$D371+'Forecasting sheet'!$B$9),$D371+'Forecasting sheet'!$B$9)</f>
        <v>34</v>
      </c>
      <c r="AE371" s="3">
        <f>IF($A371&gt;'Forecasting sheet'!$B$13,IF($A371&lt;'Forecasting sheet'!$B$15,IF($E371+'Forecasting sheet'!$B$9&lt;'Forecasting sheet'!$B$16,'Forecasting sheet'!$B$16,'Local weather Data'!$E371+'Forecasting sheet'!$B$9),$E371+'Forecasting sheet'!$B$9),$E371+'Forecasting sheet'!$B$9)</f>
        <v>15</v>
      </c>
      <c r="AF371" s="4">
        <f>IF($AD371-'Forecasting sheet'!$B$7&lt;0,0,IF($AE371&gt;'Forecasting sheet'!$B$7,($AD371+$AE371)/2-'Forecasting sheet'!$B$7,($AD371+'Forecasting sheet'!$B$7)/2-'Forecasting sheet'!$B$7))</f>
        <v>0</v>
      </c>
      <c r="AG371" s="2">
        <f t="shared" si="28"/>
        <v>0</v>
      </c>
      <c r="AH371" s="2">
        <f>SUM(AF$2:AF371)</f>
        <v>6096</v>
      </c>
      <c r="AI371" s="2">
        <f>SUM(AG$2:AG371)</f>
        <v>84713.916666666672</v>
      </c>
    </row>
    <row r="372" spans="1:35" x14ac:dyDescent="0.25">
      <c r="A372" s="5">
        <v>41279</v>
      </c>
      <c r="B372">
        <v>371</v>
      </c>
      <c r="C372" s="52">
        <v>9.0666666666666664</v>
      </c>
      <c r="D372" s="53">
        <v>29</v>
      </c>
      <c r="E372" s="53">
        <v>10</v>
      </c>
      <c r="F372" s="4">
        <f>IF(D372-'Forecasting sheet'!$B$7&lt;0,0,IF(E372&gt;'Forecasting sheet'!$B$7,(D372+E372)/2-'Forecasting sheet'!$B$7,(D372+'Forecasting sheet'!$B$7)/2-'Forecasting sheet'!$B$7))</f>
        <v>0</v>
      </c>
      <c r="G372" s="2">
        <f t="shared" si="31"/>
        <v>0</v>
      </c>
      <c r="H372" s="2">
        <f>SUM(F$2:F372)</f>
        <v>4468</v>
      </c>
      <c r="I372" s="2">
        <f>SUM(G$2:G372)</f>
        <v>62705.558333333342</v>
      </c>
      <c r="K372" s="4">
        <f>IF($D372+'Forecasting sheet'!$B$9-'Forecasting sheet'!$B$7&lt;0,0,IF($E372+'Forecasting sheet'!$B$9&gt;'Forecasting sheet'!$B$7,($D372+'Forecasting sheet'!$B$9+$E372+'Forecasting sheet'!$B$9)/2-'Forecasting sheet'!$B$7,($D372+'Forecasting sheet'!$B$9+'Forecasting sheet'!$B$7)/2-'Forecasting sheet'!$B$7))</f>
        <v>0</v>
      </c>
      <c r="L372" s="2">
        <f t="shared" si="29"/>
        <v>0</v>
      </c>
      <c r="M372" s="2">
        <f>SUM(K$2:K372)</f>
        <v>5591.5</v>
      </c>
      <c r="N372" s="2">
        <f>SUM(L$2:L372)</f>
        <v>77773.075000000012</v>
      </c>
      <c r="P372" s="4">
        <f>IF($D372-'Forecasting sheet'!$B$9-'Forecasting sheet'!$B$7&lt;0,0,IF($E372-'Forecasting sheet'!$B$9&gt;'Forecasting sheet'!$B$7,($D372-'Forecasting sheet'!$B$9+$E372-'Forecasting sheet'!$B$9)/2-'Forecasting sheet'!$B$7,($D372-'Forecasting sheet'!$B$9+'Forecasting sheet'!$B$7)/2-'Forecasting sheet'!$B$7))</f>
        <v>0</v>
      </c>
      <c r="Q372" s="2">
        <f t="shared" si="30"/>
        <v>0</v>
      </c>
      <c r="R372" s="2">
        <f>SUM(P$2:P372)</f>
        <v>3473</v>
      </c>
      <c r="S372" s="2">
        <f>SUM(Q$2:Q372)</f>
        <v>49139.866666666661</v>
      </c>
      <c r="V372" s="3">
        <f>IF($A372&gt;'Forecasting sheet'!$B$13,IF($A372&lt;'Forecasting sheet'!$B$15,IF($D372&lt;'Forecasting sheet'!$B$16+'Forecasting sheet'!$B$17,'Forecasting sheet'!$B$16+'Forecasting sheet'!$B$17,'Local weather Data'!$D372),'Local weather Data'!$D372),$D372)</f>
        <v>29</v>
      </c>
      <c r="W372" s="3">
        <f>IF($A372&gt;'Forecasting sheet'!$B$13,IF($A372&lt;'Forecasting sheet'!$B$15,IF($E372&lt;'Forecasting sheet'!$B$16,'Forecasting sheet'!$B$16,'Local weather Data'!$E372),$E372),$E372)</f>
        <v>10</v>
      </c>
      <c r="X372" s="4">
        <f>IF($V372-'Forecasting sheet'!$B$7&lt;0,0,IF($W372&gt;'Forecasting sheet'!$B$7,($V372+$W372)/2-'Forecasting sheet'!$B$7,($V372+'Forecasting sheet'!$B$7)/2-'Forecasting sheet'!$B$7))</f>
        <v>0</v>
      </c>
      <c r="Y372" s="2">
        <f t="shared" si="27"/>
        <v>0</v>
      </c>
      <c r="Z372" s="2">
        <f>SUM(X$2:X372)</f>
        <v>5111</v>
      </c>
      <c r="AA372" s="2">
        <f>SUM(Y$2:Y372)</f>
        <v>71587.666666666672</v>
      </c>
      <c r="AD372" s="3">
        <f>IF($A372&gt;'Forecasting sheet'!$B$13,IF($A372&lt;'Forecasting sheet'!$B$15,IF($D372+'Forecasting sheet'!$B$9&lt;'Forecasting sheet'!$B$16+'Forecasting sheet'!$B$17,'Forecasting sheet'!$B$16+'Forecasting sheet'!$B$17,'Local weather Data'!$D372+'Forecasting sheet'!$B$9),'Local weather Data'!$D372+'Forecasting sheet'!$B$9),$D372+'Forecasting sheet'!$B$9)</f>
        <v>34</v>
      </c>
      <c r="AE372" s="3">
        <f>IF($A372&gt;'Forecasting sheet'!$B$13,IF($A372&lt;'Forecasting sheet'!$B$15,IF($E372+'Forecasting sheet'!$B$9&lt;'Forecasting sheet'!$B$16,'Forecasting sheet'!$B$16,'Local weather Data'!$E372+'Forecasting sheet'!$B$9),$E372+'Forecasting sheet'!$B$9),$E372+'Forecasting sheet'!$B$9)</f>
        <v>15</v>
      </c>
      <c r="AF372" s="4">
        <f>IF($AD372-'Forecasting sheet'!$B$7&lt;0,0,IF($AE372&gt;'Forecasting sheet'!$B$7,($AD372+$AE372)/2-'Forecasting sheet'!$B$7,($AD372+'Forecasting sheet'!$B$7)/2-'Forecasting sheet'!$B$7))</f>
        <v>0</v>
      </c>
      <c r="AG372" s="2">
        <f t="shared" si="28"/>
        <v>0</v>
      </c>
      <c r="AH372" s="2">
        <f>SUM(AF$2:AF372)</f>
        <v>6096</v>
      </c>
      <c r="AI372" s="2">
        <f>SUM(AG$2:AG372)</f>
        <v>84713.916666666672</v>
      </c>
    </row>
    <row r="373" spans="1:35" x14ac:dyDescent="0.25">
      <c r="A373" s="5">
        <v>41280</v>
      </c>
      <c r="B373">
        <v>372</v>
      </c>
      <c r="C373" s="52">
        <v>9.0833333333333304</v>
      </c>
      <c r="D373" s="53">
        <v>29</v>
      </c>
      <c r="E373" s="53">
        <v>10</v>
      </c>
      <c r="F373" s="4">
        <f>IF(D373-'Forecasting sheet'!$B$7&lt;0,0,IF(E373&gt;'Forecasting sheet'!$B$7,(D373+E373)/2-'Forecasting sheet'!$B$7,(D373+'Forecasting sheet'!$B$7)/2-'Forecasting sheet'!$B$7))</f>
        <v>0</v>
      </c>
      <c r="G373" s="2">
        <f t="shared" si="31"/>
        <v>0</v>
      </c>
      <c r="H373" s="2">
        <f>SUM(F$2:F373)</f>
        <v>4468</v>
      </c>
      <c r="I373" s="2">
        <f>SUM(G$2:G373)</f>
        <v>62705.558333333342</v>
      </c>
      <c r="K373" s="4">
        <f>IF($D373+'Forecasting sheet'!$B$9-'Forecasting sheet'!$B$7&lt;0,0,IF($E373+'Forecasting sheet'!$B$9&gt;'Forecasting sheet'!$B$7,($D373+'Forecasting sheet'!$B$9+$E373+'Forecasting sheet'!$B$9)/2-'Forecasting sheet'!$B$7,($D373+'Forecasting sheet'!$B$9+'Forecasting sheet'!$B$7)/2-'Forecasting sheet'!$B$7))</f>
        <v>0</v>
      </c>
      <c r="L373" s="2">
        <f t="shared" si="29"/>
        <v>0</v>
      </c>
      <c r="M373" s="2">
        <f>SUM(K$2:K373)</f>
        <v>5591.5</v>
      </c>
      <c r="N373" s="2">
        <f>SUM(L$2:L373)</f>
        <v>77773.075000000012</v>
      </c>
      <c r="P373" s="4">
        <f>IF($D373-'Forecasting sheet'!$B$9-'Forecasting sheet'!$B$7&lt;0,0,IF($E373-'Forecasting sheet'!$B$9&gt;'Forecasting sheet'!$B$7,($D373-'Forecasting sheet'!$B$9+$E373-'Forecasting sheet'!$B$9)/2-'Forecasting sheet'!$B$7,($D373-'Forecasting sheet'!$B$9+'Forecasting sheet'!$B$7)/2-'Forecasting sheet'!$B$7))</f>
        <v>0</v>
      </c>
      <c r="Q373" s="2">
        <f t="shared" si="30"/>
        <v>0</v>
      </c>
      <c r="R373" s="2">
        <f>SUM(P$2:P373)</f>
        <v>3473</v>
      </c>
      <c r="S373" s="2">
        <f>SUM(Q$2:Q373)</f>
        <v>49139.866666666661</v>
      </c>
      <c r="V373" s="3">
        <f>IF($A373&gt;'Forecasting sheet'!$B$13,IF($A373&lt;'Forecasting sheet'!$B$15,IF($D373&lt;'Forecasting sheet'!$B$16+'Forecasting sheet'!$B$17,'Forecasting sheet'!$B$16+'Forecasting sheet'!$B$17,'Local weather Data'!$D373),'Local weather Data'!$D373),$D373)</f>
        <v>29</v>
      </c>
      <c r="W373" s="3">
        <f>IF($A373&gt;'Forecasting sheet'!$B$13,IF($A373&lt;'Forecasting sheet'!$B$15,IF($E373&lt;'Forecasting sheet'!$B$16,'Forecasting sheet'!$B$16,'Local weather Data'!$E373),$E373),$E373)</f>
        <v>10</v>
      </c>
      <c r="X373" s="4">
        <f>IF($V373-'Forecasting sheet'!$B$7&lt;0,0,IF($W373&gt;'Forecasting sheet'!$B$7,($V373+$W373)/2-'Forecasting sheet'!$B$7,($V373+'Forecasting sheet'!$B$7)/2-'Forecasting sheet'!$B$7))</f>
        <v>0</v>
      </c>
      <c r="Y373" s="2">
        <f t="shared" si="27"/>
        <v>0</v>
      </c>
      <c r="Z373" s="2">
        <f>SUM(X$2:X373)</f>
        <v>5111</v>
      </c>
      <c r="AA373" s="2">
        <f>SUM(Y$2:Y373)</f>
        <v>71587.666666666672</v>
      </c>
      <c r="AD373" s="3">
        <f>IF($A373&gt;'Forecasting sheet'!$B$13,IF($A373&lt;'Forecasting sheet'!$B$15,IF($D373+'Forecasting sheet'!$B$9&lt;'Forecasting sheet'!$B$16+'Forecasting sheet'!$B$17,'Forecasting sheet'!$B$16+'Forecasting sheet'!$B$17,'Local weather Data'!$D373+'Forecasting sheet'!$B$9),'Local weather Data'!$D373+'Forecasting sheet'!$B$9),$D373+'Forecasting sheet'!$B$9)</f>
        <v>34</v>
      </c>
      <c r="AE373" s="3">
        <f>IF($A373&gt;'Forecasting sheet'!$B$13,IF($A373&lt;'Forecasting sheet'!$B$15,IF($E373+'Forecasting sheet'!$B$9&lt;'Forecasting sheet'!$B$16,'Forecasting sheet'!$B$16,'Local weather Data'!$E373+'Forecasting sheet'!$B$9),$E373+'Forecasting sheet'!$B$9),$E373+'Forecasting sheet'!$B$9)</f>
        <v>15</v>
      </c>
      <c r="AF373" s="4">
        <f>IF($AD373-'Forecasting sheet'!$B$7&lt;0,0,IF($AE373&gt;'Forecasting sheet'!$B$7,($AD373+$AE373)/2-'Forecasting sheet'!$B$7,($AD373+'Forecasting sheet'!$B$7)/2-'Forecasting sheet'!$B$7))</f>
        <v>0</v>
      </c>
      <c r="AG373" s="2">
        <f t="shared" si="28"/>
        <v>0</v>
      </c>
      <c r="AH373" s="2">
        <f>SUM(AF$2:AF373)</f>
        <v>6096</v>
      </c>
      <c r="AI373" s="2">
        <f>SUM(AG$2:AG373)</f>
        <v>84713.916666666672</v>
      </c>
    </row>
    <row r="374" spans="1:35" x14ac:dyDescent="0.25">
      <c r="A374" s="5">
        <v>41281</v>
      </c>
      <c r="B374">
        <v>373</v>
      </c>
      <c r="C374" s="52">
        <v>9.1166666666666671</v>
      </c>
      <c r="D374" s="53">
        <v>29</v>
      </c>
      <c r="E374" s="53">
        <v>9</v>
      </c>
      <c r="F374" s="4">
        <f>IF(D374-'Forecasting sheet'!$B$7&lt;0,0,IF(E374&gt;'Forecasting sheet'!$B$7,(D374+E374)/2-'Forecasting sheet'!$B$7,(D374+'Forecasting sheet'!$B$7)/2-'Forecasting sheet'!$B$7))</f>
        <v>0</v>
      </c>
      <c r="G374" s="2">
        <f t="shared" si="31"/>
        <v>0</v>
      </c>
      <c r="H374" s="2">
        <f>SUM(F$2:F374)</f>
        <v>4468</v>
      </c>
      <c r="I374" s="2">
        <f>SUM(G$2:G374)</f>
        <v>62705.558333333342</v>
      </c>
      <c r="K374" s="4">
        <f>IF($D374+'Forecasting sheet'!$B$9-'Forecasting sheet'!$B$7&lt;0,0,IF($E374+'Forecasting sheet'!$B$9&gt;'Forecasting sheet'!$B$7,($D374+'Forecasting sheet'!$B$9+$E374+'Forecasting sheet'!$B$9)/2-'Forecasting sheet'!$B$7,($D374+'Forecasting sheet'!$B$9+'Forecasting sheet'!$B$7)/2-'Forecasting sheet'!$B$7))</f>
        <v>0</v>
      </c>
      <c r="L374" s="2">
        <f t="shared" si="29"/>
        <v>0</v>
      </c>
      <c r="M374" s="2">
        <f>SUM(K$2:K374)</f>
        <v>5591.5</v>
      </c>
      <c r="N374" s="2">
        <f>SUM(L$2:L374)</f>
        <v>77773.075000000012</v>
      </c>
      <c r="P374" s="4">
        <f>IF($D374-'Forecasting sheet'!$B$9-'Forecasting sheet'!$B$7&lt;0,0,IF($E374-'Forecasting sheet'!$B$9&gt;'Forecasting sheet'!$B$7,($D374-'Forecasting sheet'!$B$9+$E374-'Forecasting sheet'!$B$9)/2-'Forecasting sheet'!$B$7,($D374-'Forecasting sheet'!$B$9+'Forecasting sheet'!$B$7)/2-'Forecasting sheet'!$B$7))</f>
        <v>0</v>
      </c>
      <c r="Q374" s="2">
        <f t="shared" si="30"/>
        <v>0</v>
      </c>
      <c r="R374" s="2">
        <f>SUM(P$2:P374)</f>
        <v>3473</v>
      </c>
      <c r="S374" s="2">
        <f>SUM(Q$2:Q374)</f>
        <v>49139.866666666661</v>
      </c>
      <c r="V374" s="3">
        <f>IF($A374&gt;'Forecasting sheet'!$B$13,IF($A374&lt;'Forecasting sheet'!$B$15,IF($D374&lt;'Forecasting sheet'!$B$16+'Forecasting sheet'!$B$17,'Forecasting sheet'!$B$16+'Forecasting sheet'!$B$17,'Local weather Data'!$D374),'Local weather Data'!$D374),$D374)</f>
        <v>29</v>
      </c>
      <c r="W374" s="3">
        <f>IF($A374&gt;'Forecasting sheet'!$B$13,IF($A374&lt;'Forecasting sheet'!$B$15,IF($E374&lt;'Forecasting sheet'!$B$16,'Forecasting sheet'!$B$16,'Local weather Data'!$E374),$E374),$E374)</f>
        <v>9</v>
      </c>
      <c r="X374" s="4">
        <f>IF($V374-'Forecasting sheet'!$B$7&lt;0,0,IF($W374&gt;'Forecasting sheet'!$B$7,($V374+$W374)/2-'Forecasting sheet'!$B$7,($V374+'Forecasting sheet'!$B$7)/2-'Forecasting sheet'!$B$7))</f>
        <v>0</v>
      </c>
      <c r="Y374" s="2">
        <f t="shared" si="27"/>
        <v>0</v>
      </c>
      <c r="Z374" s="2">
        <f>SUM(X$2:X374)</f>
        <v>5111</v>
      </c>
      <c r="AA374" s="2">
        <f>SUM(Y$2:Y374)</f>
        <v>71587.666666666672</v>
      </c>
      <c r="AD374" s="3">
        <f>IF($A374&gt;'Forecasting sheet'!$B$13,IF($A374&lt;'Forecasting sheet'!$B$15,IF($D374+'Forecasting sheet'!$B$9&lt;'Forecasting sheet'!$B$16+'Forecasting sheet'!$B$17,'Forecasting sheet'!$B$16+'Forecasting sheet'!$B$17,'Local weather Data'!$D374+'Forecasting sheet'!$B$9),'Local weather Data'!$D374+'Forecasting sheet'!$B$9),$D374+'Forecasting sheet'!$B$9)</f>
        <v>34</v>
      </c>
      <c r="AE374" s="3">
        <f>IF($A374&gt;'Forecasting sheet'!$B$13,IF($A374&lt;'Forecasting sheet'!$B$15,IF($E374+'Forecasting sheet'!$B$9&lt;'Forecasting sheet'!$B$16,'Forecasting sheet'!$B$16,'Local weather Data'!$E374+'Forecasting sheet'!$B$9),$E374+'Forecasting sheet'!$B$9),$E374+'Forecasting sheet'!$B$9)</f>
        <v>14</v>
      </c>
      <c r="AF374" s="4">
        <f>IF($AD374-'Forecasting sheet'!$B$7&lt;0,0,IF($AE374&gt;'Forecasting sheet'!$B$7,($AD374+$AE374)/2-'Forecasting sheet'!$B$7,($AD374+'Forecasting sheet'!$B$7)/2-'Forecasting sheet'!$B$7))</f>
        <v>0</v>
      </c>
      <c r="AG374" s="2">
        <f t="shared" si="28"/>
        <v>0</v>
      </c>
      <c r="AH374" s="2">
        <f>SUM(AF$2:AF374)</f>
        <v>6096</v>
      </c>
      <c r="AI374" s="2">
        <f>SUM(AG$2:AG374)</f>
        <v>84713.916666666672</v>
      </c>
    </row>
    <row r="375" spans="1:35" x14ac:dyDescent="0.25">
      <c r="A375" s="5">
        <v>41282</v>
      </c>
      <c r="B375">
        <v>374</v>
      </c>
      <c r="C375" s="52">
        <v>9.1333333333333346</v>
      </c>
      <c r="D375" s="53">
        <v>29</v>
      </c>
      <c r="E375" s="53">
        <v>9</v>
      </c>
      <c r="F375" s="4">
        <f>IF(D375-'Forecasting sheet'!$B$7&lt;0,0,IF(E375&gt;'Forecasting sheet'!$B$7,(D375+E375)/2-'Forecasting sheet'!$B$7,(D375+'Forecasting sheet'!$B$7)/2-'Forecasting sheet'!$B$7))</f>
        <v>0</v>
      </c>
      <c r="G375" s="2">
        <f t="shared" si="31"/>
        <v>0</v>
      </c>
      <c r="H375" s="2">
        <f>SUM(F$2:F375)</f>
        <v>4468</v>
      </c>
      <c r="I375" s="2">
        <f>SUM(G$2:G375)</f>
        <v>62705.558333333342</v>
      </c>
      <c r="K375" s="4">
        <f>IF($D375+'Forecasting sheet'!$B$9-'Forecasting sheet'!$B$7&lt;0,0,IF($E375+'Forecasting sheet'!$B$9&gt;'Forecasting sheet'!$B$7,($D375+'Forecasting sheet'!$B$9+$E375+'Forecasting sheet'!$B$9)/2-'Forecasting sheet'!$B$7,($D375+'Forecasting sheet'!$B$9+'Forecasting sheet'!$B$7)/2-'Forecasting sheet'!$B$7))</f>
        <v>0</v>
      </c>
      <c r="L375" s="2">
        <f t="shared" si="29"/>
        <v>0</v>
      </c>
      <c r="M375" s="2">
        <f>SUM(K$2:K375)</f>
        <v>5591.5</v>
      </c>
      <c r="N375" s="2">
        <f>SUM(L$2:L375)</f>
        <v>77773.075000000012</v>
      </c>
      <c r="P375" s="4">
        <f>IF($D375-'Forecasting sheet'!$B$9-'Forecasting sheet'!$B$7&lt;0,0,IF($E375-'Forecasting sheet'!$B$9&gt;'Forecasting sheet'!$B$7,($D375-'Forecasting sheet'!$B$9+$E375-'Forecasting sheet'!$B$9)/2-'Forecasting sheet'!$B$7,($D375-'Forecasting sheet'!$B$9+'Forecasting sheet'!$B$7)/2-'Forecasting sheet'!$B$7))</f>
        <v>0</v>
      </c>
      <c r="Q375" s="2">
        <f t="shared" si="30"/>
        <v>0</v>
      </c>
      <c r="R375" s="2">
        <f>SUM(P$2:P375)</f>
        <v>3473</v>
      </c>
      <c r="S375" s="2">
        <f>SUM(Q$2:Q375)</f>
        <v>49139.866666666661</v>
      </c>
      <c r="V375" s="3">
        <f>IF($A375&gt;'Forecasting sheet'!$B$13,IF($A375&lt;'Forecasting sheet'!$B$15,IF($D375&lt;'Forecasting sheet'!$B$16+'Forecasting sheet'!$B$17,'Forecasting sheet'!$B$16+'Forecasting sheet'!$B$17,'Local weather Data'!$D375),'Local weather Data'!$D375),$D375)</f>
        <v>29</v>
      </c>
      <c r="W375" s="3">
        <f>IF($A375&gt;'Forecasting sheet'!$B$13,IF($A375&lt;'Forecasting sheet'!$B$15,IF($E375&lt;'Forecasting sheet'!$B$16,'Forecasting sheet'!$B$16,'Local weather Data'!$E375),$E375),$E375)</f>
        <v>9</v>
      </c>
      <c r="X375" s="4">
        <f>IF($V375-'Forecasting sheet'!$B$7&lt;0,0,IF($W375&gt;'Forecasting sheet'!$B$7,($V375+$W375)/2-'Forecasting sheet'!$B$7,($V375+'Forecasting sheet'!$B$7)/2-'Forecasting sheet'!$B$7))</f>
        <v>0</v>
      </c>
      <c r="Y375" s="2">
        <f t="shared" si="27"/>
        <v>0</v>
      </c>
      <c r="Z375" s="2">
        <f>SUM(X$2:X375)</f>
        <v>5111</v>
      </c>
      <c r="AA375" s="2">
        <f>SUM(Y$2:Y375)</f>
        <v>71587.666666666672</v>
      </c>
      <c r="AD375" s="3">
        <f>IF($A375&gt;'Forecasting sheet'!$B$13,IF($A375&lt;'Forecasting sheet'!$B$15,IF($D375+'Forecasting sheet'!$B$9&lt;'Forecasting sheet'!$B$16+'Forecasting sheet'!$B$17,'Forecasting sheet'!$B$16+'Forecasting sheet'!$B$17,'Local weather Data'!$D375+'Forecasting sheet'!$B$9),'Local weather Data'!$D375+'Forecasting sheet'!$B$9),$D375+'Forecasting sheet'!$B$9)</f>
        <v>34</v>
      </c>
      <c r="AE375" s="3">
        <f>IF($A375&gt;'Forecasting sheet'!$B$13,IF($A375&lt;'Forecasting sheet'!$B$15,IF($E375+'Forecasting sheet'!$B$9&lt;'Forecasting sheet'!$B$16,'Forecasting sheet'!$B$16,'Local weather Data'!$E375+'Forecasting sheet'!$B$9),$E375+'Forecasting sheet'!$B$9),$E375+'Forecasting sheet'!$B$9)</f>
        <v>14</v>
      </c>
      <c r="AF375" s="4">
        <f>IF($AD375-'Forecasting sheet'!$B$7&lt;0,0,IF($AE375&gt;'Forecasting sheet'!$B$7,($AD375+$AE375)/2-'Forecasting sheet'!$B$7,($AD375+'Forecasting sheet'!$B$7)/2-'Forecasting sheet'!$B$7))</f>
        <v>0</v>
      </c>
      <c r="AG375" s="2">
        <f t="shared" si="28"/>
        <v>0</v>
      </c>
      <c r="AH375" s="2">
        <f>SUM(AF$2:AF375)</f>
        <v>6096</v>
      </c>
      <c r="AI375" s="2">
        <f>SUM(AG$2:AG375)</f>
        <v>84713.916666666672</v>
      </c>
    </row>
    <row r="376" spans="1:35" x14ac:dyDescent="0.25">
      <c r="A376" s="5">
        <v>41283</v>
      </c>
      <c r="B376">
        <v>375</v>
      </c>
      <c r="C376" s="52">
        <v>9.15</v>
      </c>
      <c r="D376" s="53">
        <v>29</v>
      </c>
      <c r="E376" s="53">
        <v>9</v>
      </c>
      <c r="F376" s="4">
        <f>IF(D376-'Forecasting sheet'!$B$7&lt;0,0,IF(E376&gt;'Forecasting sheet'!$B$7,(D376+E376)/2-'Forecasting sheet'!$B$7,(D376+'Forecasting sheet'!$B$7)/2-'Forecasting sheet'!$B$7))</f>
        <v>0</v>
      </c>
      <c r="G376" s="2">
        <f t="shared" si="31"/>
        <v>0</v>
      </c>
      <c r="H376" s="2">
        <f>SUM(F$2:F376)</f>
        <v>4468</v>
      </c>
      <c r="I376" s="2">
        <f>SUM(G$2:G376)</f>
        <v>62705.558333333342</v>
      </c>
      <c r="K376" s="4">
        <f>IF($D376+'Forecasting sheet'!$B$9-'Forecasting sheet'!$B$7&lt;0,0,IF($E376+'Forecasting sheet'!$B$9&gt;'Forecasting sheet'!$B$7,($D376+'Forecasting sheet'!$B$9+$E376+'Forecasting sheet'!$B$9)/2-'Forecasting sheet'!$B$7,($D376+'Forecasting sheet'!$B$9+'Forecasting sheet'!$B$7)/2-'Forecasting sheet'!$B$7))</f>
        <v>0</v>
      </c>
      <c r="L376" s="2">
        <f t="shared" si="29"/>
        <v>0</v>
      </c>
      <c r="M376" s="2">
        <f>SUM(K$2:K376)</f>
        <v>5591.5</v>
      </c>
      <c r="N376" s="2">
        <f>SUM(L$2:L376)</f>
        <v>77773.075000000012</v>
      </c>
      <c r="P376" s="4">
        <f>IF($D376-'Forecasting sheet'!$B$9-'Forecasting sheet'!$B$7&lt;0,0,IF($E376-'Forecasting sheet'!$B$9&gt;'Forecasting sheet'!$B$7,($D376-'Forecasting sheet'!$B$9+$E376-'Forecasting sheet'!$B$9)/2-'Forecasting sheet'!$B$7,($D376-'Forecasting sheet'!$B$9+'Forecasting sheet'!$B$7)/2-'Forecasting sheet'!$B$7))</f>
        <v>0</v>
      </c>
      <c r="Q376" s="2">
        <f t="shared" si="30"/>
        <v>0</v>
      </c>
      <c r="R376" s="2">
        <f>SUM(P$2:P376)</f>
        <v>3473</v>
      </c>
      <c r="S376" s="2">
        <f>SUM(Q$2:Q376)</f>
        <v>49139.866666666661</v>
      </c>
      <c r="V376" s="3">
        <f>IF($A376&gt;'Forecasting sheet'!$B$13,IF($A376&lt;'Forecasting sheet'!$B$15,IF($D376&lt;'Forecasting sheet'!$B$16+'Forecasting sheet'!$B$17,'Forecasting sheet'!$B$16+'Forecasting sheet'!$B$17,'Local weather Data'!$D376),'Local weather Data'!$D376),$D376)</f>
        <v>29</v>
      </c>
      <c r="W376" s="3">
        <f>IF($A376&gt;'Forecasting sheet'!$B$13,IF($A376&lt;'Forecasting sheet'!$B$15,IF($E376&lt;'Forecasting sheet'!$B$16,'Forecasting sheet'!$B$16,'Local weather Data'!$E376),$E376),$E376)</f>
        <v>9</v>
      </c>
      <c r="X376" s="4">
        <f>IF($V376-'Forecasting sheet'!$B$7&lt;0,0,IF($W376&gt;'Forecasting sheet'!$B$7,($V376+$W376)/2-'Forecasting sheet'!$B$7,($V376+'Forecasting sheet'!$B$7)/2-'Forecasting sheet'!$B$7))</f>
        <v>0</v>
      </c>
      <c r="Y376" s="2">
        <f t="shared" si="27"/>
        <v>0</v>
      </c>
      <c r="Z376" s="2">
        <f>SUM(X$2:X376)</f>
        <v>5111</v>
      </c>
      <c r="AA376" s="2">
        <f>SUM(Y$2:Y376)</f>
        <v>71587.666666666672</v>
      </c>
      <c r="AD376" s="3">
        <f>IF($A376&gt;'Forecasting sheet'!$B$13,IF($A376&lt;'Forecasting sheet'!$B$15,IF($D376+'Forecasting sheet'!$B$9&lt;'Forecasting sheet'!$B$16+'Forecasting sheet'!$B$17,'Forecasting sheet'!$B$16+'Forecasting sheet'!$B$17,'Local weather Data'!$D376+'Forecasting sheet'!$B$9),'Local weather Data'!$D376+'Forecasting sheet'!$B$9),$D376+'Forecasting sheet'!$B$9)</f>
        <v>34</v>
      </c>
      <c r="AE376" s="3">
        <f>IF($A376&gt;'Forecasting sheet'!$B$13,IF($A376&lt;'Forecasting sheet'!$B$15,IF($E376+'Forecasting sheet'!$B$9&lt;'Forecasting sheet'!$B$16,'Forecasting sheet'!$B$16,'Local weather Data'!$E376+'Forecasting sheet'!$B$9),$E376+'Forecasting sheet'!$B$9),$E376+'Forecasting sheet'!$B$9)</f>
        <v>14</v>
      </c>
      <c r="AF376" s="4">
        <f>IF($AD376-'Forecasting sheet'!$B$7&lt;0,0,IF($AE376&gt;'Forecasting sheet'!$B$7,($AD376+$AE376)/2-'Forecasting sheet'!$B$7,($AD376+'Forecasting sheet'!$B$7)/2-'Forecasting sheet'!$B$7))</f>
        <v>0</v>
      </c>
      <c r="AG376" s="2">
        <f t="shared" si="28"/>
        <v>0</v>
      </c>
      <c r="AH376" s="2">
        <f>SUM(AF$2:AF376)</f>
        <v>6096</v>
      </c>
      <c r="AI376" s="2">
        <f>SUM(AG$2:AG376)</f>
        <v>84713.916666666672</v>
      </c>
    </row>
    <row r="377" spans="1:35" x14ac:dyDescent="0.25">
      <c r="A377" s="5">
        <v>41284</v>
      </c>
      <c r="B377">
        <v>376</v>
      </c>
      <c r="C377" s="52">
        <v>9.1666666666666696</v>
      </c>
      <c r="D377" s="53">
        <v>29</v>
      </c>
      <c r="E377" s="53">
        <v>9</v>
      </c>
      <c r="F377" s="4">
        <f>IF(D377-'Forecasting sheet'!$B$7&lt;0,0,IF(E377&gt;'Forecasting sheet'!$B$7,(D377+E377)/2-'Forecasting sheet'!$B$7,(D377+'Forecasting sheet'!$B$7)/2-'Forecasting sheet'!$B$7))</f>
        <v>0</v>
      </c>
      <c r="G377" s="2">
        <f t="shared" si="31"/>
        <v>0</v>
      </c>
      <c r="H377" s="2">
        <f>SUM(F$2:F377)</f>
        <v>4468</v>
      </c>
      <c r="I377" s="2">
        <f>SUM(G$2:G377)</f>
        <v>62705.558333333342</v>
      </c>
      <c r="K377" s="4">
        <f>IF($D377+'Forecasting sheet'!$B$9-'Forecasting sheet'!$B$7&lt;0,0,IF($E377+'Forecasting sheet'!$B$9&gt;'Forecasting sheet'!$B$7,($D377+'Forecasting sheet'!$B$9+$E377+'Forecasting sheet'!$B$9)/2-'Forecasting sheet'!$B$7,($D377+'Forecasting sheet'!$B$9+'Forecasting sheet'!$B$7)/2-'Forecasting sheet'!$B$7))</f>
        <v>0</v>
      </c>
      <c r="L377" s="2">
        <f t="shared" si="29"/>
        <v>0</v>
      </c>
      <c r="M377" s="2">
        <f>SUM(K$2:K377)</f>
        <v>5591.5</v>
      </c>
      <c r="N377" s="2">
        <f>SUM(L$2:L377)</f>
        <v>77773.075000000012</v>
      </c>
      <c r="P377" s="4">
        <f>IF($D377-'Forecasting sheet'!$B$9-'Forecasting sheet'!$B$7&lt;0,0,IF($E377-'Forecasting sheet'!$B$9&gt;'Forecasting sheet'!$B$7,($D377-'Forecasting sheet'!$B$9+$E377-'Forecasting sheet'!$B$9)/2-'Forecasting sheet'!$B$7,($D377-'Forecasting sheet'!$B$9+'Forecasting sheet'!$B$7)/2-'Forecasting sheet'!$B$7))</f>
        <v>0</v>
      </c>
      <c r="Q377" s="2">
        <f t="shared" si="30"/>
        <v>0</v>
      </c>
      <c r="R377" s="2">
        <f>SUM(P$2:P377)</f>
        <v>3473</v>
      </c>
      <c r="S377" s="2">
        <f>SUM(Q$2:Q377)</f>
        <v>49139.866666666661</v>
      </c>
      <c r="V377" s="3">
        <f>IF($A377&gt;'Forecasting sheet'!$B$13,IF($A377&lt;'Forecasting sheet'!$B$15,IF($D377&lt;'Forecasting sheet'!$B$16+'Forecasting sheet'!$B$17,'Forecasting sheet'!$B$16+'Forecasting sheet'!$B$17,'Local weather Data'!$D377),'Local weather Data'!$D377),$D377)</f>
        <v>29</v>
      </c>
      <c r="W377" s="3">
        <f>IF($A377&gt;'Forecasting sheet'!$B$13,IF($A377&lt;'Forecasting sheet'!$B$15,IF($E377&lt;'Forecasting sheet'!$B$16,'Forecasting sheet'!$B$16,'Local weather Data'!$E377),$E377),$E377)</f>
        <v>9</v>
      </c>
      <c r="X377" s="4">
        <f>IF($V377-'Forecasting sheet'!$B$7&lt;0,0,IF($W377&gt;'Forecasting sheet'!$B$7,($V377+$W377)/2-'Forecasting sheet'!$B$7,($V377+'Forecasting sheet'!$B$7)/2-'Forecasting sheet'!$B$7))</f>
        <v>0</v>
      </c>
      <c r="Y377" s="2">
        <f t="shared" si="27"/>
        <v>0</v>
      </c>
      <c r="Z377" s="2">
        <f>SUM(X$2:X377)</f>
        <v>5111</v>
      </c>
      <c r="AA377" s="2">
        <f>SUM(Y$2:Y377)</f>
        <v>71587.666666666672</v>
      </c>
      <c r="AD377" s="3">
        <f>IF($A377&gt;'Forecasting sheet'!$B$13,IF($A377&lt;'Forecasting sheet'!$B$15,IF($D377+'Forecasting sheet'!$B$9&lt;'Forecasting sheet'!$B$16+'Forecasting sheet'!$B$17,'Forecasting sheet'!$B$16+'Forecasting sheet'!$B$17,'Local weather Data'!$D377+'Forecasting sheet'!$B$9),'Local weather Data'!$D377+'Forecasting sheet'!$B$9),$D377+'Forecasting sheet'!$B$9)</f>
        <v>34</v>
      </c>
      <c r="AE377" s="3">
        <f>IF($A377&gt;'Forecasting sheet'!$B$13,IF($A377&lt;'Forecasting sheet'!$B$15,IF($E377+'Forecasting sheet'!$B$9&lt;'Forecasting sheet'!$B$16,'Forecasting sheet'!$B$16,'Local weather Data'!$E377+'Forecasting sheet'!$B$9),$E377+'Forecasting sheet'!$B$9),$E377+'Forecasting sheet'!$B$9)</f>
        <v>14</v>
      </c>
      <c r="AF377" s="4">
        <f>IF($AD377-'Forecasting sheet'!$B$7&lt;0,0,IF($AE377&gt;'Forecasting sheet'!$B$7,($AD377+$AE377)/2-'Forecasting sheet'!$B$7,($AD377+'Forecasting sheet'!$B$7)/2-'Forecasting sheet'!$B$7))</f>
        <v>0</v>
      </c>
      <c r="AG377" s="2">
        <f t="shared" si="28"/>
        <v>0</v>
      </c>
      <c r="AH377" s="2">
        <f>SUM(AF$2:AF377)</f>
        <v>6096</v>
      </c>
      <c r="AI377" s="2">
        <f>SUM(AG$2:AG377)</f>
        <v>84713.916666666672</v>
      </c>
    </row>
    <row r="378" spans="1:35" x14ac:dyDescent="0.25">
      <c r="A378" s="5">
        <v>41285</v>
      </c>
      <c r="B378">
        <v>377</v>
      </c>
      <c r="C378" s="52">
        <v>9.2000000000000011</v>
      </c>
      <c r="D378" s="53">
        <v>29</v>
      </c>
      <c r="E378" s="53">
        <v>9</v>
      </c>
      <c r="F378" s="4">
        <f>IF(D378-'Forecasting sheet'!$B$7&lt;0,0,IF(E378&gt;'Forecasting sheet'!$B$7,(D378+E378)/2-'Forecasting sheet'!$B$7,(D378+'Forecasting sheet'!$B$7)/2-'Forecasting sheet'!$B$7))</f>
        <v>0</v>
      </c>
      <c r="G378" s="2">
        <f t="shared" si="31"/>
        <v>0</v>
      </c>
      <c r="H378" s="2">
        <f>SUM(F$2:F378)</f>
        <v>4468</v>
      </c>
      <c r="I378" s="2">
        <f>SUM(G$2:G378)</f>
        <v>62705.558333333342</v>
      </c>
      <c r="K378" s="4">
        <f>IF($D378+'Forecasting sheet'!$B$9-'Forecasting sheet'!$B$7&lt;0,0,IF($E378+'Forecasting sheet'!$B$9&gt;'Forecasting sheet'!$B$7,($D378+'Forecasting sheet'!$B$9+$E378+'Forecasting sheet'!$B$9)/2-'Forecasting sheet'!$B$7,($D378+'Forecasting sheet'!$B$9+'Forecasting sheet'!$B$7)/2-'Forecasting sheet'!$B$7))</f>
        <v>0</v>
      </c>
      <c r="L378" s="2">
        <f t="shared" si="29"/>
        <v>0</v>
      </c>
      <c r="M378" s="2">
        <f>SUM(K$2:K378)</f>
        <v>5591.5</v>
      </c>
      <c r="N378" s="2">
        <f>SUM(L$2:L378)</f>
        <v>77773.075000000012</v>
      </c>
      <c r="P378" s="4">
        <f>IF($D378-'Forecasting sheet'!$B$9-'Forecasting sheet'!$B$7&lt;0,0,IF($E378-'Forecasting sheet'!$B$9&gt;'Forecasting sheet'!$B$7,($D378-'Forecasting sheet'!$B$9+$E378-'Forecasting sheet'!$B$9)/2-'Forecasting sheet'!$B$7,($D378-'Forecasting sheet'!$B$9+'Forecasting sheet'!$B$7)/2-'Forecasting sheet'!$B$7))</f>
        <v>0</v>
      </c>
      <c r="Q378" s="2">
        <f t="shared" si="30"/>
        <v>0</v>
      </c>
      <c r="R378" s="2">
        <f>SUM(P$2:P378)</f>
        <v>3473</v>
      </c>
      <c r="S378" s="2">
        <f>SUM(Q$2:Q378)</f>
        <v>49139.866666666661</v>
      </c>
      <c r="V378" s="3">
        <f>IF($A378&gt;'Forecasting sheet'!$B$13,IF($A378&lt;'Forecasting sheet'!$B$15,IF($D378&lt;'Forecasting sheet'!$B$16+'Forecasting sheet'!$B$17,'Forecasting sheet'!$B$16+'Forecasting sheet'!$B$17,'Local weather Data'!$D378),'Local weather Data'!$D378),$D378)</f>
        <v>29</v>
      </c>
      <c r="W378" s="3">
        <f>IF($A378&gt;'Forecasting sheet'!$B$13,IF($A378&lt;'Forecasting sheet'!$B$15,IF($E378&lt;'Forecasting sheet'!$B$16,'Forecasting sheet'!$B$16,'Local weather Data'!$E378),$E378),$E378)</f>
        <v>9</v>
      </c>
      <c r="X378" s="4">
        <f>IF($V378-'Forecasting sheet'!$B$7&lt;0,0,IF($W378&gt;'Forecasting sheet'!$B$7,($V378+$W378)/2-'Forecasting sheet'!$B$7,($V378+'Forecasting sheet'!$B$7)/2-'Forecasting sheet'!$B$7))</f>
        <v>0</v>
      </c>
      <c r="Y378" s="2">
        <f t="shared" si="27"/>
        <v>0</v>
      </c>
      <c r="Z378" s="2">
        <f>SUM(X$2:X378)</f>
        <v>5111</v>
      </c>
      <c r="AA378" s="2">
        <f>SUM(Y$2:Y378)</f>
        <v>71587.666666666672</v>
      </c>
      <c r="AD378" s="3">
        <f>IF($A378&gt;'Forecasting sheet'!$B$13,IF($A378&lt;'Forecasting sheet'!$B$15,IF($D378+'Forecasting sheet'!$B$9&lt;'Forecasting sheet'!$B$16+'Forecasting sheet'!$B$17,'Forecasting sheet'!$B$16+'Forecasting sheet'!$B$17,'Local weather Data'!$D378+'Forecasting sheet'!$B$9),'Local weather Data'!$D378+'Forecasting sheet'!$B$9),$D378+'Forecasting sheet'!$B$9)</f>
        <v>34</v>
      </c>
      <c r="AE378" s="3">
        <f>IF($A378&gt;'Forecasting sheet'!$B$13,IF($A378&lt;'Forecasting sheet'!$B$15,IF($E378+'Forecasting sheet'!$B$9&lt;'Forecasting sheet'!$B$16,'Forecasting sheet'!$B$16,'Local weather Data'!$E378+'Forecasting sheet'!$B$9),$E378+'Forecasting sheet'!$B$9),$E378+'Forecasting sheet'!$B$9)</f>
        <v>14</v>
      </c>
      <c r="AF378" s="4">
        <f>IF($AD378-'Forecasting sheet'!$B$7&lt;0,0,IF($AE378&gt;'Forecasting sheet'!$B$7,($AD378+$AE378)/2-'Forecasting sheet'!$B$7,($AD378+'Forecasting sheet'!$B$7)/2-'Forecasting sheet'!$B$7))</f>
        <v>0</v>
      </c>
      <c r="AG378" s="2">
        <f t="shared" si="28"/>
        <v>0</v>
      </c>
      <c r="AH378" s="2">
        <f>SUM(AF$2:AF378)</f>
        <v>6096</v>
      </c>
      <c r="AI378" s="2">
        <f>SUM(AG$2:AG378)</f>
        <v>84713.916666666672</v>
      </c>
    </row>
    <row r="379" spans="1:35" x14ac:dyDescent="0.25">
      <c r="A379" s="5">
        <v>41286</v>
      </c>
      <c r="B379">
        <v>378</v>
      </c>
      <c r="C379" s="52">
        <v>9.2166666666666668</v>
      </c>
      <c r="D379" s="53">
        <v>29</v>
      </c>
      <c r="E379" s="53">
        <v>9</v>
      </c>
      <c r="F379" s="4">
        <f>IF(D379-'Forecasting sheet'!$B$7&lt;0,0,IF(E379&gt;'Forecasting sheet'!$B$7,(D379+E379)/2-'Forecasting sheet'!$B$7,(D379+'Forecasting sheet'!$B$7)/2-'Forecasting sheet'!$B$7))</f>
        <v>0</v>
      </c>
      <c r="G379" s="2">
        <f t="shared" si="31"/>
        <v>0</v>
      </c>
      <c r="H379" s="2">
        <f>SUM(F$2:F379)</f>
        <v>4468</v>
      </c>
      <c r="I379" s="2">
        <f>SUM(G$2:G379)</f>
        <v>62705.558333333342</v>
      </c>
      <c r="K379" s="4">
        <f>IF($D379+'Forecasting sheet'!$B$9-'Forecasting sheet'!$B$7&lt;0,0,IF($E379+'Forecasting sheet'!$B$9&gt;'Forecasting sheet'!$B$7,($D379+'Forecasting sheet'!$B$9+$E379+'Forecasting sheet'!$B$9)/2-'Forecasting sheet'!$B$7,($D379+'Forecasting sheet'!$B$9+'Forecasting sheet'!$B$7)/2-'Forecasting sheet'!$B$7))</f>
        <v>0</v>
      </c>
      <c r="L379" s="2">
        <f t="shared" si="29"/>
        <v>0</v>
      </c>
      <c r="M379" s="2">
        <f>SUM(K$2:K379)</f>
        <v>5591.5</v>
      </c>
      <c r="N379" s="2">
        <f>SUM(L$2:L379)</f>
        <v>77773.075000000012</v>
      </c>
      <c r="P379" s="4">
        <f>IF($D379-'Forecasting sheet'!$B$9-'Forecasting sheet'!$B$7&lt;0,0,IF($E379-'Forecasting sheet'!$B$9&gt;'Forecasting sheet'!$B$7,($D379-'Forecasting sheet'!$B$9+$E379-'Forecasting sheet'!$B$9)/2-'Forecasting sheet'!$B$7,($D379-'Forecasting sheet'!$B$9+'Forecasting sheet'!$B$7)/2-'Forecasting sheet'!$B$7))</f>
        <v>0</v>
      </c>
      <c r="Q379" s="2">
        <f t="shared" si="30"/>
        <v>0</v>
      </c>
      <c r="R379" s="2">
        <f>SUM(P$2:P379)</f>
        <v>3473</v>
      </c>
      <c r="S379" s="2">
        <f>SUM(Q$2:Q379)</f>
        <v>49139.866666666661</v>
      </c>
      <c r="V379" s="3">
        <f>IF($A379&gt;'Forecasting sheet'!$B$13,IF($A379&lt;'Forecasting sheet'!$B$15,IF($D379&lt;'Forecasting sheet'!$B$16+'Forecasting sheet'!$B$17,'Forecasting sheet'!$B$16+'Forecasting sheet'!$B$17,'Local weather Data'!$D379),'Local weather Data'!$D379),$D379)</f>
        <v>29</v>
      </c>
      <c r="W379" s="3">
        <f>IF($A379&gt;'Forecasting sheet'!$B$13,IF($A379&lt;'Forecasting sheet'!$B$15,IF($E379&lt;'Forecasting sheet'!$B$16,'Forecasting sheet'!$B$16,'Local weather Data'!$E379),$E379),$E379)</f>
        <v>9</v>
      </c>
      <c r="X379" s="4">
        <f>IF($V379-'Forecasting sheet'!$B$7&lt;0,0,IF($W379&gt;'Forecasting sheet'!$B$7,($V379+$W379)/2-'Forecasting sheet'!$B$7,($V379+'Forecasting sheet'!$B$7)/2-'Forecasting sheet'!$B$7))</f>
        <v>0</v>
      </c>
      <c r="Y379" s="2">
        <f t="shared" si="27"/>
        <v>0</v>
      </c>
      <c r="Z379" s="2">
        <f>SUM(X$2:X379)</f>
        <v>5111</v>
      </c>
      <c r="AA379" s="2">
        <f>SUM(Y$2:Y379)</f>
        <v>71587.666666666672</v>
      </c>
      <c r="AD379" s="3">
        <f>IF($A379&gt;'Forecasting sheet'!$B$13,IF($A379&lt;'Forecasting sheet'!$B$15,IF($D379+'Forecasting sheet'!$B$9&lt;'Forecasting sheet'!$B$16+'Forecasting sheet'!$B$17,'Forecasting sheet'!$B$16+'Forecasting sheet'!$B$17,'Local weather Data'!$D379+'Forecasting sheet'!$B$9),'Local weather Data'!$D379+'Forecasting sheet'!$B$9),$D379+'Forecasting sheet'!$B$9)</f>
        <v>34</v>
      </c>
      <c r="AE379" s="3">
        <f>IF($A379&gt;'Forecasting sheet'!$B$13,IF($A379&lt;'Forecasting sheet'!$B$15,IF($E379+'Forecasting sheet'!$B$9&lt;'Forecasting sheet'!$B$16,'Forecasting sheet'!$B$16,'Local weather Data'!$E379+'Forecasting sheet'!$B$9),$E379+'Forecasting sheet'!$B$9),$E379+'Forecasting sheet'!$B$9)</f>
        <v>14</v>
      </c>
      <c r="AF379" s="4">
        <f>IF($AD379-'Forecasting sheet'!$B$7&lt;0,0,IF($AE379&gt;'Forecasting sheet'!$B$7,($AD379+$AE379)/2-'Forecasting sheet'!$B$7,($AD379+'Forecasting sheet'!$B$7)/2-'Forecasting sheet'!$B$7))</f>
        <v>0</v>
      </c>
      <c r="AG379" s="2">
        <f t="shared" si="28"/>
        <v>0</v>
      </c>
      <c r="AH379" s="2">
        <f>SUM(AF$2:AF379)</f>
        <v>6096</v>
      </c>
      <c r="AI379" s="2">
        <f>SUM(AG$2:AG379)</f>
        <v>84713.916666666672</v>
      </c>
    </row>
    <row r="380" spans="1:35" x14ac:dyDescent="0.25">
      <c r="A380" s="5">
        <v>41287</v>
      </c>
      <c r="B380">
        <v>379</v>
      </c>
      <c r="C380" s="52">
        <v>9.2500000000000036</v>
      </c>
      <c r="D380" s="53">
        <v>29</v>
      </c>
      <c r="E380" s="53">
        <v>9</v>
      </c>
      <c r="F380" s="4">
        <f>IF(D380-'Forecasting sheet'!$B$7&lt;0,0,IF(E380&gt;'Forecasting sheet'!$B$7,(D380+E380)/2-'Forecasting sheet'!$B$7,(D380+'Forecasting sheet'!$B$7)/2-'Forecasting sheet'!$B$7))</f>
        <v>0</v>
      </c>
      <c r="G380" s="2">
        <f t="shared" si="31"/>
        <v>0</v>
      </c>
      <c r="H380" s="2">
        <f>SUM(F$2:F380)</f>
        <v>4468</v>
      </c>
      <c r="I380" s="2">
        <f>SUM(G$2:G380)</f>
        <v>62705.558333333342</v>
      </c>
      <c r="K380" s="4">
        <f>IF($D380+'Forecasting sheet'!$B$9-'Forecasting sheet'!$B$7&lt;0,0,IF($E380+'Forecasting sheet'!$B$9&gt;'Forecasting sheet'!$B$7,($D380+'Forecasting sheet'!$B$9+$E380+'Forecasting sheet'!$B$9)/2-'Forecasting sheet'!$B$7,($D380+'Forecasting sheet'!$B$9+'Forecasting sheet'!$B$7)/2-'Forecasting sheet'!$B$7))</f>
        <v>0</v>
      </c>
      <c r="L380" s="2">
        <f t="shared" si="29"/>
        <v>0</v>
      </c>
      <c r="M380" s="2">
        <f>SUM(K$2:K380)</f>
        <v>5591.5</v>
      </c>
      <c r="N380" s="2">
        <f>SUM(L$2:L380)</f>
        <v>77773.075000000012</v>
      </c>
      <c r="P380" s="4">
        <f>IF($D380-'Forecasting sheet'!$B$9-'Forecasting sheet'!$B$7&lt;0,0,IF($E380-'Forecasting sheet'!$B$9&gt;'Forecasting sheet'!$B$7,($D380-'Forecasting sheet'!$B$9+$E380-'Forecasting sheet'!$B$9)/2-'Forecasting sheet'!$B$7,($D380-'Forecasting sheet'!$B$9+'Forecasting sheet'!$B$7)/2-'Forecasting sheet'!$B$7))</f>
        <v>0</v>
      </c>
      <c r="Q380" s="2">
        <f t="shared" si="30"/>
        <v>0</v>
      </c>
      <c r="R380" s="2">
        <f>SUM(P$2:P380)</f>
        <v>3473</v>
      </c>
      <c r="S380" s="2">
        <f>SUM(Q$2:Q380)</f>
        <v>49139.866666666661</v>
      </c>
      <c r="V380" s="3">
        <f>IF($A380&gt;'Forecasting sheet'!$B$13,IF($A380&lt;'Forecasting sheet'!$B$15,IF($D380&lt;'Forecasting sheet'!$B$16+'Forecasting sheet'!$B$17,'Forecasting sheet'!$B$16+'Forecasting sheet'!$B$17,'Local weather Data'!$D380),'Local weather Data'!$D380),$D380)</f>
        <v>29</v>
      </c>
      <c r="W380" s="3">
        <f>IF($A380&gt;'Forecasting sheet'!$B$13,IF($A380&lt;'Forecasting sheet'!$B$15,IF($E380&lt;'Forecasting sheet'!$B$16,'Forecasting sheet'!$B$16,'Local weather Data'!$E380),$E380),$E380)</f>
        <v>9</v>
      </c>
      <c r="X380" s="4">
        <f>IF($V380-'Forecasting sheet'!$B$7&lt;0,0,IF($W380&gt;'Forecasting sheet'!$B$7,($V380+$W380)/2-'Forecasting sheet'!$B$7,($V380+'Forecasting sheet'!$B$7)/2-'Forecasting sheet'!$B$7))</f>
        <v>0</v>
      </c>
      <c r="Y380" s="2">
        <f t="shared" si="27"/>
        <v>0</v>
      </c>
      <c r="Z380" s="2">
        <f>SUM(X$2:X380)</f>
        <v>5111</v>
      </c>
      <c r="AA380" s="2">
        <f>SUM(Y$2:Y380)</f>
        <v>71587.666666666672</v>
      </c>
      <c r="AD380" s="3">
        <f>IF($A380&gt;'Forecasting sheet'!$B$13,IF($A380&lt;'Forecasting sheet'!$B$15,IF($D380+'Forecasting sheet'!$B$9&lt;'Forecasting sheet'!$B$16+'Forecasting sheet'!$B$17,'Forecasting sheet'!$B$16+'Forecasting sheet'!$B$17,'Local weather Data'!$D380+'Forecasting sheet'!$B$9),'Local weather Data'!$D380+'Forecasting sheet'!$B$9),$D380+'Forecasting sheet'!$B$9)</f>
        <v>34</v>
      </c>
      <c r="AE380" s="3">
        <f>IF($A380&gt;'Forecasting sheet'!$B$13,IF($A380&lt;'Forecasting sheet'!$B$15,IF($E380+'Forecasting sheet'!$B$9&lt;'Forecasting sheet'!$B$16,'Forecasting sheet'!$B$16,'Local weather Data'!$E380+'Forecasting sheet'!$B$9),$E380+'Forecasting sheet'!$B$9),$E380+'Forecasting sheet'!$B$9)</f>
        <v>14</v>
      </c>
      <c r="AF380" s="4">
        <f>IF($AD380-'Forecasting sheet'!$B$7&lt;0,0,IF($AE380&gt;'Forecasting sheet'!$B$7,($AD380+$AE380)/2-'Forecasting sheet'!$B$7,($AD380+'Forecasting sheet'!$B$7)/2-'Forecasting sheet'!$B$7))</f>
        <v>0</v>
      </c>
      <c r="AG380" s="2">
        <f t="shared" si="28"/>
        <v>0</v>
      </c>
      <c r="AH380" s="2">
        <f>SUM(AF$2:AF380)</f>
        <v>6096</v>
      </c>
      <c r="AI380" s="2">
        <f>SUM(AG$2:AG380)</f>
        <v>84713.916666666672</v>
      </c>
    </row>
    <row r="381" spans="1:35" x14ac:dyDescent="0.25">
      <c r="A381" s="5">
        <v>41288</v>
      </c>
      <c r="B381">
        <v>380</v>
      </c>
      <c r="C381" s="52">
        <v>9.2833333333333332</v>
      </c>
      <c r="D381" s="53">
        <v>29</v>
      </c>
      <c r="E381" s="53">
        <v>9</v>
      </c>
      <c r="F381" s="4">
        <f>IF(D381-'Forecasting sheet'!$B$7&lt;0,0,IF(E381&gt;'Forecasting sheet'!$B$7,(D381+E381)/2-'Forecasting sheet'!$B$7,(D381+'Forecasting sheet'!$B$7)/2-'Forecasting sheet'!$B$7))</f>
        <v>0</v>
      </c>
      <c r="G381" s="2">
        <f t="shared" si="31"/>
        <v>0</v>
      </c>
      <c r="H381" s="2">
        <f>SUM(F$2:F381)</f>
        <v>4468</v>
      </c>
      <c r="I381" s="2">
        <f>SUM(G$2:G381)</f>
        <v>62705.558333333342</v>
      </c>
      <c r="K381" s="4">
        <f>IF($D381+'Forecasting sheet'!$B$9-'Forecasting sheet'!$B$7&lt;0,0,IF($E381+'Forecasting sheet'!$B$9&gt;'Forecasting sheet'!$B$7,($D381+'Forecasting sheet'!$B$9+$E381+'Forecasting sheet'!$B$9)/2-'Forecasting sheet'!$B$7,($D381+'Forecasting sheet'!$B$9+'Forecasting sheet'!$B$7)/2-'Forecasting sheet'!$B$7))</f>
        <v>0</v>
      </c>
      <c r="L381" s="2">
        <f t="shared" si="29"/>
        <v>0</v>
      </c>
      <c r="M381" s="2">
        <f>SUM(K$2:K381)</f>
        <v>5591.5</v>
      </c>
      <c r="N381" s="2">
        <f>SUM(L$2:L381)</f>
        <v>77773.075000000012</v>
      </c>
      <c r="P381" s="4">
        <f>IF($D381-'Forecasting sheet'!$B$9-'Forecasting sheet'!$B$7&lt;0,0,IF($E381-'Forecasting sheet'!$B$9&gt;'Forecasting sheet'!$B$7,($D381-'Forecasting sheet'!$B$9+$E381-'Forecasting sheet'!$B$9)/2-'Forecasting sheet'!$B$7,($D381-'Forecasting sheet'!$B$9+'Forecasting sheet'!$B$7)/2-'Forecasting sheet'!$B$7))</f>
        <v>0</v>
      </c>
      <c r="Q381" s="2">
        <f t="shared" si="30"/>
        <v>0</v>
      </c>
      <c r="R381" s="2">
        <f>SUM(P$2:P381)</f>
        <v>3473</v>
      </c>
      <c r="S381" s="2">
        <f>SUM(Q$2:Q381)</f>
        <v>49139.866666666661</v>
      </c>
      <c r="V381" s="3">
        <f>IF($A381&gt;'Forecasting sheet'!$B$13,IF($A381&lt;'Forecasting sheet'!$B$15,IF($D381&lt;'Forecasting sheet'!$B$16+'Forecasting sheet'!$B$17,'Forecasting sheet'!$B$16+'Forecasting sheet'!$B$17,'Local weather Data'!$D381),'Local weather Data'!$D381),$D381)</f>
        <v>29</v>
      </c>
      <c r="W381" s="3">
        <f>IF($A381&gt;'Forecasting sheet'!$B$13,IF($A381&lt;'Forecasting sheet'!$B$15,IF($E381&lt;'Forecasting sheet'!$B$16,'Forecasting sheet'!$B$16,'Local weather Data'!$E381),$E381),$E381)</f>
        <v>9</v>
      </c>
      <c r="X381" s="4">
        <f>IF($V381-'Forecasting sheet'!$B$7&lt;0,0,IF($W381&gt;'Forecasting sheet'!$B$7,($V381+$W381)/2-'Forecasting sheet'!$B$7,($V381+'Forecasting sheet'!$B$7)/2-'Forecasting sheet'!$B$7))</f>
        <v>0</v>
      </c>
      <c r="Y381" s="2">
        <f t="shared" si="27"/>
        <v>0</v>
      </c>
      <c r="Z381" s="2">
        <f>SUM(X$2:X381)</f>
        <v>5111</v>
      </c>
      <c r="AA381" s="2">
        <f>SUM(Y$2:Y381)</f>
        <v>71587.666666666672</v>
      </c>
      <c r="AD381" s="3">
        <f>IF($A381&gt;'Forecasting sheet'!$B$13,IF($A381&lt;'Forecasting sheet'!$B$15,IF($D381+'Forecasting sheet'!$B$9&lt;'Forecasting sheet'!$B$16+'Forecasting sheet'!$B$17,'Forecasting sheet'!$B$16+'Forecasting sheet'!$B$17,'Local weather Data'!$D381+'Forecasting sheet'!$B$9),'Local weather Data'!$D381+'Forecasting sheet'!$B$9),$D381+'Forecasting sheet'!$B$9)</f>
        <v>34</v>
      </c>
      <c r="AE381" s="3">
        <f>IF($A381&gt;'Forecasting sheet'!$B$13,IF($A381&lt;'Forecasting sheet'!$B$15,IF($E381+'Forecasting sheet'!$B$9&lt;'Forecasting sheet'!$B$16,'Forecasting sheet'!$B$16,'Local weather Data'!$E381+'Forecasting sheet'!$B$9),$E381+'Forecasting sheet'!$B$9),$E381+'Forecasting sheet'!$B$9)</f>
        <v>14</v>
      </c>
      <c r="AF381" s="4">
        <f>IF($AD381-'Forecasting sheet'!$B$7&lt;0,0,IF($AE381&gt;'Forecasting sheet'!$B$7,($AD381+$AE381)/2-'Forecasting sheet'!$B$7,($AD381+'Forecasting sheet'!$B$7)/2-'Forecasting sheet'!$B$7))</f>
        <v>0</v>
      </c>
      <c r="AG381" s="2">
        <f t="shared" si="28"/>
        <v>0</v>
      </c>
      <c r="AH381" s="2">
        <f>SUM(AF$2:AF381)</f>
        <v>6096</v>
      </c>
      <c r="AI381" s="2">
        <f>SUM(AG$2:AG381)</f>
        <v>84713.916666666672</v>
      </c>
    </row>
    <row r="382" spans="1:35" x14ac:dyDescent="0.25">
      <c r="A382" s="5">
        <v>41289</v>
      </c>
      <c r="B382">
        <v>381</v>
      </c>
      <c r="C382" s="52">
        <v>9.3000000000000007</v>
      </c>
      <c r="D382" s="53">
        <v>29</v>
      </c>
      <c r="E382" s="53">
        <v>8</v>
      </c>
      <c r="F382" s="4">
        <f>IF(D382-'Forecasting sheet'!$B$7&lt;0,0,IF(E382&gt;'Forecasting sheet'!$B$7,(D382+E382)/2-'Forecasting sheet'!$B$7,(D382+'Forecasting sheet'!$B$7)/2-'Forecasting sheet'!$B$7))</f>
        <v>0</v>
      </c>
      <c r="G382" s="2">
        <f t="shared" si="31"/>
        <v>0</v>
      </c>
      <c r="H382" s="2">
        <f>SUM(F$2:F382)</f>
        <v>4468</v>
      </c>
      <c r="I382" s="2">
        <f>SUM(G$2:G382)</f>
        <v>62705.558333333342</v>
      </c>
      <c r="K382" s="4">
        <f>IF($D382+'Forecasting sheet'!$B$9-'Forecasting sheet'!$B$7&lt;0,0,IF($E382+'Forecasting sheet'!$B$9&gt;'Forecasting sheet'!$B$7,($D382+'Forecasting sheet'!$B$9+$E382+'Forecasting sheet'!$B$9)/2-'Forecasting sheet'!$B$7,($D382+'Forecasting sheet'!$B$9+'Forecasting sheet'!$B$7)/2-'Forecasting sheet'!$B$7))</f>
        <v>0</v>
      </c>
      <c r="L382" s="2">
        <f t="shared" si="29"/>
        <v>0</v>
      </c>
      <c r="M382" s="2">
        <f>SUM(K$2:K382)</f>
        <v>5591.5</v>
      </c>
      <c r="N382" s="2">
        <f>SUM(L$2:L382)</f>
        <v>77773.075000000012</v>
      </c>
      <c r="P382" s="4">
        <f>IF($D382-'Forecasting sheet'!$B$9-'Forecasting sheet'!$B$7&lt;0,0,IF($E382-'Forecasting sheet'!$B$9&gt;'Forecasting sheet'!$B$7,($D382-'Forecasting sheet'!$B$9+$E382-'Forecasting sheet'!$B$9)/2-'Forecasting sheet'!$B$7,($D382-'Forecasting sheet'!$B$9+'Forecasting sheet'!$B$7)/2-'Forecasting sheet'!$B$7))</f>
        <v>0</v>
      </c>
      <c r="Q382" s="2">
        <f t="shared" si="30"/>
        <v>0</v>
      </c>
      <c r="R382" s="2">
        <f>SUM(P$2:P382)</f>
        <v>3473</v>
      </c>
      <c r="S382" s="2">
        <f>SUM(Q$2:Q382)</f>
        <v>49139.866666666661</v>
      </c>
      <c r="V382" s="3">
        <f>IF($A382&gt;'Forecasting sheet'!$B$13,IF($A382&lt;'Forecasting sheet'!$B$15,IF($D382&lt;'Forecasting sheet'!$B$16+'Forecasting sheet'!$B$17,'Forecasting sheet'!$B$16+'Forecasting sheet'!$B$17,'Local weather Data'!$D382),'Local weather Data'!$D382),$D382)</f>
        <v>29</v>
      </c>
      <c r="W382" s="3">
        <f>IF($A382&gt;'Forecasting sheet'!$B$13,IF($A382&lt;'Forecasting sheet'!$B$15,IF($E382&lt;'Forecasting sheet'!$B$16,'Forecasting sheet'!$B$16,'Local weather Data'!$E382),$E382),$E382)</f>
        <v>8</v>
      </c>
      <c r="X382" s="4">
        <f>IF($V382-'Forecasting sheet'!$B$7&lt;0,0,IF($W382&gt;'Forecasting sheet'!$B$7,($V382+$W382)/2-'Forecasting sheet'!$B$7,($V382+'Forecasting sheet'!$B$7)/2-'Forecasting sheet'!$B$7))</f>
        <v>0</v>
      </c>
      <c r="Y382" s="2">
        <f t="shared" si="27"/>
        <v>0</v>
      </c>
      <c r="Z382" s="2">
        <f>SUM(X$2:X382)</f>
        <v>5111</v>
      </c>
      <c r="AA382" s="2">
        <f>SUM(Y$2:Y382)</f>
        <v>71587.666666666672</v>
      </c>
      <c r="AD382" s="3">
        <f>IF($A382&gt;'Forecasting sheet'!$B$13,IF($A382&lt;'Forecasting sheet'!$B$15,IF($D382+'Forecasting sheet'!$B$9&lt;'Forecasting sheet'!$B$16+'Forecasting sheet'!$B$17,'Forecasting sheet'!$B$16+'Forecasting sheet'!$B$17,'Local weather Data'!$D382+'Forecasting sheet'!$B$9),'Local weather Data'!$D382+'Forecasting sheet'!$B$9),$D382+'Forecasting sheet'!$B$9)</f>
        <v>34</v>
      </c>
      <c r="AE382" s="3">
        <f>IF($A382&gt;'Forecasting sheet'!$B$13,IF($A382&lt;'Forecasting sheet'!$B$15,IF($E382+'Forecasting sheet'!$B$9&lt;'Forecasting sheet'!$B$16,'Forecasting sheet'!$B$16,'Local weather Data'!$E382+'Forecasting sheet'!$B$9),$E382+'Forecasting sheet'!$B$9),$E382+'Forecasting sheet'!$B$9)</f>
        <v>13</v>
      </c>
      <c r="AF382" s="4">
        <f>IF($AD382-'Forecasting sheet'!$B$7&lt;0,0,IF($AE382&gt;'Forecasting sheet'!$B$7,($AD382+$AE382)/2-'Forecasting sheet'!$B$7,($AD382+'Forecasting sheet'!$B$7)/2-'Forecasting sheet'!$B$7))</f>
        <v>0</v>
      </c>
      <c r="AG382" s="2">
        <f t="shared" si="28"/>
        <v>0</v>
      </c>
      <c r="AH382" s="2">
        <f>SUM(AF$2:AF382)</f>
        <v>6096</v>
      </c>
      <c r="AI382" s="2">
        <f>SUM(AG$2:AG382)</f>
        <v>84713.916666666672</v>
      </c>
    </row>
    <row r="383" spans="1:35" x14ac:dyDescent="0.25">
      <c r="A383" s="5">
        <v>41290</v>
      </c>
      <c r="B383">
        <v>382</v>
      </c>
      <c r="C383" s="52">
        <v>9.3333333333333339</v>
      </c>
      <c r="D383" s="53">
        <v>29</v>
      </c>
      <c r="E383" s="53">
        <v>8</v>
      </c>
      <c r="F383" s="4">
        <f>IF(D383-'Forecasting sheet'!$B$7&lt;0,0,IF(E383&gt;'Forecasting sheet'!$B$7,(D383+E383)/2-'Forecasting sheet'!$B$7,(D383+'Forecasting sheet'!$B$7)/2-'Forecasting sheet'!$B$7))</f>
        <v>0</v>
      </c>
      <c r="G383" s="2">
        <f t="shared" ref="G383:G446" si="32">F383*C383</f>
        <v>0</v>
      </c>
      <c r="H383" s="2">
        <f>SUM(F$2:F383)</f>
        <v>4468</v>
      </c>
      <c r="I383" s="2">
        <f>SUM(G$2:G383)</f>
        <v>62705.558333333342</v>
      </c>
      <c r="K383" s="4">
        <f>IF($D383+'Forecasting sheet'!$B$9-'Forecasting sheet'!$B$7&lt;0,0,IF($E383+'Forecasting sheet'!$B$9&gt;'Forecasting sheet'!$B$7,($D383+'Forecasting sheet'!$B$9+$E383+'Forecasting sheet'!$B$9)/2-'Forecasting sheet'!$B$7,($D383+'Forecasting sheet'!$B$9+'Forecasting sheet'!$B$7)/2-'Forecasting sheet'!$B$7))</f>
        <v>0</v>
      </c>
      <c r="L383" s="2">
        <f t="shared" si="29"/>
        <v>0</v>
      </c>
      <c r="M383" s="2">
        <f>SUM(K$2:K383)</f>
        <v>5591.5</v>
      </c>
      <c r="N383" s="2">
        <f>SUM(L$2:L383)</f>
        <v>77773.075000000012</v>
      </c>
      <c r="P383" s="4">
        <f>IF($D383-'Forecasting sheet'!$B$9-'Forecasting sheet'!$B$7&lt;0,0,IF($E383-'Forecasting sheet'!$B$9&gt;'Forecasting sheet'!$B$7,($D383-'Forecasting sheet'!$B$9+$E383-'Forecasting sheet'!$B$9)/2-'Forecasting sheet'!$B$7,($D383-'Forecasting sheet'!$B$9+'Forecasting sheet'!$B$7)/2-'Forecasting sheet'!$B$7))</f>
        <v>0</v>
      </c>
      <c r="Q383" s="2">
        <f t="shared" si="30"/>
        <v>0</v>
      </c>
      <c r="R383" s="2">
        <f>SUM(P$2:P383)</f>
        <v>3473</v>
      </c>
      <c r="S383" s="2">
        <f>SUM(Q$2:Q383)</f>
        <v>49139.866666666661</v>
      </c>
      <c r="V383" s="3">
        <f>IF($A383&gt;'Forecasting sheet'!$B$13,IF($A383&lt;'Forecasting sheet'!$B$15,IF($D383&lt;'Forecasting sheet'!$B$16+'Forecasting sheet'!$B$17,'Forecasting sheet'!$B$16+'Forecasting sheet'!$B$17,'Local weather Data'!$D383),'Local weather Data'!$D383),$D383)</f>
        <v>29</v>
      </c>
      <c r="W383" s="3">
        <f>IF($A383&gt;'Forecasting sheet'!$B$13,IF($A383&lt;'Forecasting sheet'!$B$15,IF($E383&lt;'Forecasting sheet'!$B$16,'Forecasting sheet'!$B$16,'Local weather Data'!$E383),$E383),$E383)</f>
        <v>8</v>
      </c>
      <c r="X383" s="4">
        <f>IF($V383-'Forecasting sheet'!$B$7&lt;0,0,IF($W383&gt;'Forecasting sheet'!$B$7,($V383+$W383)/2-'Forecasting sheet'!$B$7,($V383+'Forecasting sheet'!$B$7)/2-'Forecasting sheet'!$B$7))</f>
        <v>0</v>
      </c>
      <c r="Y383" s="2">
        <f t="shared" si="27"/>
        <v>0</v>
      </c>
      <c r="Z383" s="2">
        <f>SUM(X$2:X383)</f>
        <v>5111</v>
      </c>
      <c r="AA383" s="2">
        <f>SUM(Y$2:Y383)</f>
        <v>71587.666666666672</v>
      </c>
      <c r="AD383" s="3">
        <f>IF($A383&gt;'Forecasting sheet'!$B$13,IF($A383&lt;'Forecasting sheet'!$B$15,IF($D383+'Forecasting sheet'!$B$9&lt;'Forecasting sheet'!$B$16+'Forecasting sheet'!$B$17,'Forecasting sheet'!$B$16+'Forecasting sheet'!$B$17,'Local weather Data'!$D383+'Forecasting sheet'!$B$9),'Local weather Data'!$D383+'Forecasting sheet'!$B$9),$D383+'Forecasting sheet'!$B$9)</f>
        <v>34</v>
      </c>
      <c r="AE383" s="3">
        <f>IF($A383&gt;'Forecasting sheet'!$B$13,IF($A383&lt;'Forecasting sheet'!$B$15,IF($E383+'Forecasting sheet'!$B$9&lt;'Forecasting sheet'!$B$16,'Forecasting sheet'!$B$16,'Local weather Data'!$E383+'Forecasting sheet'!$B$9),$E383+'Forecasting sheet'!$B$9),$E383+'Forecasting sheet'!$B$9)</f>
        <v>13</v>
      </c>
      <c r="AF383" s="4">
        <f>IF($AD383-'Forecasting sheet'!$B$7&lt;0,0,IF($AE383&gt;'Forecasting sheet'!$B$7,($AD383+$AE383)/2-'Forecasting sheet'!$B$7,($AD383+'Forecasting sheet'!$B$7)/2-'Forecasting sheet'!$B$7))</f>
        <v>0</v>
      </c>
      <c r="AG383" s="2">
        <f t="shared" si="28"/>
        <v>0</v>
      </c>
      <c r="AH383" s="2">
        <f>SUM(AF$2:AF383)</f>
        <v>6096</v>
      </c>
      <c r="AI383" s="2">
        <f>SUM(AG$2:AG383)</f>
        <v>84713.916666666672</v>
      </c>
    </row>
    <row r="384" spans="1:35" x14ac:dyDescent="0.25">
      <c r="A384" s="5">
        <v>41291</v>
      </c>
      <c r="B384">
        <v>383</v>
      </c>
      <c r="C384" s="52">
        <v>9.3666666666666689</v>
      </c>
      <c r="D384" s="53">
        <v>29</v>
      </c>
      <c r="E384" s="53">
        <v>8</v>
      </c>
      <c r="F384" s="4">
        <f>IF(D384-'Forecasting sheet'!$B$7&lt;0,0,IF(E384&gt;'Forecasting sheet'!$B$7,(D384+E384)/2-'Forecasting sheet'!$B$7,(D384+'Forecasting sheet'!$B$7)/2-'Forecasting sheet'!$B$7))</f>
        <v>0</v>
      </c>
      <c r="G384" s="2">
        <f t="shared" si="32"/>
        <v>0</v>
      </c>
      <c r="H384" s="2">
        <f>SUM(F$2:F384)</f>
        <v>4468</v>
      </c>
      <c r="I384" s="2">
        <f>SUM(G$2:G384)</f>
        <v>62705.558333333342</v>
      </c>
      <c r="K384" s="4">
        <f>IF($D384+'Forecasting sheet'!$B$9-'Forecasting sheet'!$B$7&lt;0,0,IF($E384+'Forecasting sheet'!$B$9&gt;'Forecasting sheet'!$B$7,($D384+'Forecasting sheet'!$B$9+$E384+'Forecasting sheet'!$B$9)/2-'Forecasting sheet'!$B$7,($D384+'Forecasting sheet'!$B$9+'Forecasting sheet'!$B$7)/2-'Forecasting sheet'!$B$7))</f>
        <v>0</v>
      </c>
      <c r="L384" s="2">
        <f t="shared" si="29"/>
        <v>0</v>
      </c>
      <c r="M384" s="2">
        <f>SUM(K$2:K384)</f>
        <v>5591.5</v>
      </c>
      <c r="N384" s="2">
        <f>SUM(L$2:L384)</f>
        <v>77773.075000000012</v>
      </c>
      <c r="P384" s="4">
        <f>IF($D384-'Forecasting sheet'!$B$9-'Forecasting sheet'!$B$7&lt;0,0,IF($E384-'Forecasting sheet'!$B$9&gt;'Forecasting sheet'!$B$7,($D384-'Forecasting sheet'!$B$9+$E384-'Forecasting sheet'!$B$9)/2-'Forecasting sheet'!$B$7,($D384-'Forecasting sheet'!$B$9+'Forecasting sheet'!$B$7)/2-'Forecasting sheet'!$B$7))</f>
        <v>0</v>
      </c>
      <c r="Q384" s="2">
        <f t="shared" si="30"/>
        <v>0</v>
      </c>
      <c r="R384" s="2">
        <f>SUM(P$2:P384)</f>
        <v>3473</v>
      </c>
      <c r="S384" s="2">
        <f>SUM(Q$2:Q384)</f>
        <v>49139.866666666661</v>
      </c>
      <c r="V384" s="3">
        <f>IF($A384&gt;'Forecasting sheet'!$B$13,IF($A384&lt;'Forecasting sheet'!$B$15,IF($D384&lt;'Forecasting sheet'!$B$16+'Forecasting sheet'!$B$17,'Forecasting sheet'!$B$16+'Forecasting sheet'!$B$17,'Local weather Data'!$D384),'Local weather Data'!$D384),$D384)</f>
        <v>29</v>
      </c>
      <c r="W384" s="3">
        <f>IF($A384&gt;'Forecasting sheet'!$B$13,IF($A384&lt;'Forecasting sheet'!$B$15,IF($E384&lt;'Forecasting sheet'!$B$16,'Forecasting sheet'!$B$16,'Local weather Data'!$E384),$E384),$E384)</f>
        <v>8</v>
      </c>
      <c r="X384" s="4">
        <f>IF($V384-'Forecasting sheet'!$B$7&lt;0,0,IF($W384&gt;'Forecasting sheet'!$B$7,($V384+$W384)/2-'Forecasting sheet'!$B$7,($V384+'Forecasting sheet'!$B$7)/2-'Forecasting sheet'!$B$7))</f>
        <v>0</v>
      </c>
      <c r="Y384" s="2">
        <f t="shared" si="27"/>
        <v>0</v>
      </c>
      <c r="Z384" s="2">
        <f>SUM(X$2:X384)</f>
        <v>5111</v>
      </c>
      <c r="AA384" s="2">
        <f>SUM(Y$2:Y384)</f>
        <v>71587.666666666672</v>
      </c>
      <c r="AD384" s="3">
        <f>IF($A384&gt;'Forecasting sheet'!$B$13,IF($A384&lt;'Forecasting sheet'!$B$15,IF($D384+'Forecasting sheet'!$B$9&lt;'Forecasting sheet'!$B$16+'Forecasting sheet'!$B$17,'Forecasting sheet'!$B$16+'Forecasting sheet'!$B$17,'Local weather Data'!$D384+'Forecasting sheet'!$B$9),'Local weather Data'!$D384+'Forecasting sheet'!$B$9),$D384+'Forecasting sheet'!$B$9)</f>
        <v>34</v>
      </c>
      <c r="AE384" s="3">
        <f>IF($A384&gt;'Forecasting sheet'!$B$13,IF($A384&lt;'Forecasting sheet'!$B$15,IF($E384+'Forecasting sheet'!$B$9&lt;'Forecasting sheet'!$B$16,'Forecasting sheet'!$B$16,'Local weather Data'!$E384+'Forecasting sheet'!$B$9),$E384+'Forecasting sheet'!$B$9),$E384+'Forecasting sheet'!$B$9)</f>
        <v>13</v>
      </c>
      <c r="AF384" s="4">
        <f>IF($AD384-'Forecasting sheet'!$B$7&lt;0,0,IF($AE384&gt;'Forecasting sheet'!$B$7,($AD384+$AE384)/2-'Forecasting sheet'!$B$7,($AD384+'Forecasting sheet'!$B$7)/2-'Forecasting sheet'!$B$7))</f>
        <v>0</v>
      </c>
      <c r="AG384" s="2">
        <f t="shared" si="28"/>
        <v>0</v>
      </c>
      <c r="AH384" s="2">
        <f>SUM(AF$2:AF384)</f>
        <v>6096</v>
      </c>
      <c r="AI384" s="2">
        <f>SUM(AG$2:AG384)</f>
        <v>84713.916666666672</v>
      </c>
    </row>
    <row r="385" spans="1:35" x14ac:dyDescent="0.25">
      <c r="A385" s="5">
        <v>41292</v>
      </c>
      <c r="B385">
        <v>384</v>
      </c>
      <c r="C385" s="52">
        <v>9.4</v>
      </c>
      <c r="D385" s="53">
        <v>29</v>
      </c>
      <c r="E385" s="53">
        <v>8</v>
      </c>
      <c r="F385" s="4">
        <f>IF(D385-'Forecasting sheet'!$B$7&lt;0,0,IF(E385&gt;'Forecasting sheet'!$B$7,(D385+E385)/2-'Forecasting sheet'!$B$7,(D385+'Forecasting sheet'!$B$7)/2-'Forecasting sheet'!$B$7))</f>
        <v>0</v>
      </c>
      <c r="G385" s="2">
        <f t="shared" si="32"/>
        <v>0</v>
      </c>
      <c r="H385" s="2">
        <f>SUM(F$2:F385)</f>
        <v>4468</v>
      </c>
      <c r="I385" s="2">
        <f>SUM(G$2:G385)</f>
        <v>62705.558333333342</v>
      </c>
      <c r="K385" s="4">
        <f>IF($D385+'Forecasting sheet'!$B$9-'Forecasting sheet'!$B$7&lt;0,0,IF($E385+'Forecasting sheet'!$B$9&gt;'Forecasting sheet'!$B$7,($D385+'Forecasting sheet'!$B$9+$E385+'Forecasting sheet'!$B$9)/2-'Forecasting sheet'!$B$7,($D385+'Forecasting sheet'!$B$9+'Forecasting sheet'!$B$7)/2-'Forecasting sheet'!$B$7))</f>
        <v>0</v>
      </c>
      <c r="L385" s="2">
        <f t="shared" si="29"/>
        <v>0</v>
      </c>
      <c r="M385" s="2">
        <f>SUM(K$2:K385)</f>
        <v>5591.5</v>
      </c>
      <c r="N385" s="2">
        <f>SUM(L$2:L385)</f>
        <v>77773.075000000012</v>
      </c>
      <c r="P385" s="4">
        <f>IF($D385-'Forecasting sheet'!$B$9-'Forecasting sheet'!$B$7&lt;0,0,IF($E385-'Forecasting sheet'!$B$9&gt;'Forecasting sheet'!$B$7,($D385-'Forecasting sheet'!$B$9+$E385-'Forecasting sheet'!$B$9)/2-'Forecasting sheet'!$B$7,($D385-'Forecasting sheet'!$B$9+'Forecasting sheet'!$B$7)/2-'Forecasting sheet'!$B$7))</f>
        <v>0</v>
      </c>
      <c r="Q385" s="2">
        <f t="shared" si="30"/>
        <v>0</v>
      </c>
      <c r="R385" s="2">
        <f>SUM(P$2:P385)</f>
        <v>3473</v>
      </c>
      <c r="S385" s="2">
        <f>SUM(Q$2:Q385)</f>
        <v>49139.866666666661</v>
      </c>
      <c r="V385" s="3">
        <f>IF($A385&gt;'Forecasting sheet'!$B$13,IF($A385&lt;'Forecasting sheet'!$B$15,IF($D385&lt;'Forecasting sheet'!$B$16+'Forecasting sheet'!$B$17,'Forecasting sheet'!$B$16+'Forecasting sheet'!$B$17,'Local weather Data'!$D385),'Local weather Data'!$D385),$D385)</f>
        <v>29</v>
      </c>
      <c r="W385" s="3">
        <f>IF($A385&gt;'Forecasting sheet'!$B$13,IF($A385&lt;'Forecasting sheet'!$B$15,IF($E385&lt;'Forecasting sheet'!$B$16,'Forecasting sheet'!$B$16,'Local weather Data'!$E385),$E385),$E385)</f>
        <v>8</v>
      </c>
      <c r="X385" s="4">
        <f>IF($V385-'Forecasting sheet'!$B$7&lt;0,0,IF($W385&gt;'Forecasting sheet'!$B$7,($V385+$W385)/2-'Forecasting sheet'!$B$7,($V385+'Forecasting sheet'!$B$7)/2-'Forecasting sheet'!$B$7))</f>
        <v>0</v>
      </c>
      <c r="Y385" s="2">
        <f t="shared" si="27"/>
        <v>0</v>
      </c>
      <c r="Z385" s="2">
        <f>SUM(X$2:X385)</f>
        <v>5111</v>
      </c>
      <c r="AA385" s="2">
        <f>SUM(Y$2:Y385)</f>
        <v>71587.666666666672</v>
      </c>
      <c r="AD385" s="3">
        <f>IF($A385&gt;'Forecasting sheet'!$B$13,IF($A385&lt;'Forecasting sheet'!$B$15,IF($D385+'Forecasting sheet'!$B$9&lt;'Forecasting sheet'!$B$16+'Forecasting sheet'!$B$17,'Forecasting sheet'!$B$16+'Forecasting sheet'!$B$17,'Local weather Data'!$D385+'Forecasting sheet'!$B$9),'Local weather Data'!$D385+'Forecasting sheet'!$B$9),$D385+'Forecasting sheet'!$B$9)</f>
        <v>34</v>
      </c>
      <c r="AE385" s="3">
        <f>IF($A385&gt;'Forecasting sheet'!$B$13,IF($A385&lt;'Forecasting sheet'!$B$15,IF($E385+'Forecasting sheet'!$B$9&lt;'Forecasting sheet'!$B$16,'Forecasting sheet'!$B$16,'Local weather Data'!$E385+'Forecasting sheet'!$B$9),$E385+'Forecasting sheet'!$B$9),$E385+'Forecasting sheet'!$B$9)</f>
        <v>13</v>
      </c>
      <c r="AF385" s="4">
        <f>IF($AD385-'Forecasting sheet'!$B$7&lt;0,0,IF($AE385&gt;'Forecasting sheet'!$B$7,($AD385+$AE385)/2-'Forecasting sheet'!$B$7,($AD385+'Forecasting sheet'!$B$7)/2-'Forecasting sheet'!$B$7))</f>
        <v>0</v>
      </c>
      <c r="AG385" s="2">
        <f t="shared" si="28"/>
        <v>0</v>
      </c>
      <c r="AH385" s="2">
        <f>SUM(AF$2:AF385)</f>
        <v>6096</v>
      </c>
      <c r="AI385" s="2">
        <f>SUM(AG$2:AG385)</f>
        <v>84713.916666666672</v>
      </c>
    </row>
    <row r="386" spans="1:35" x14ac:dyDescent="0.25">
      <c r="A386" s="5">
        <v>41293</v>
      </c>
      <c r="B386">
        <v>385</v>
      </c>
      <c r="C386" s="52">
        <v>9.4333333333333336</v>
      </c>
      <c r="D386" s="53">
        <v>29</v>
      </c>
      <c r="E386" s="53">
        <v>8</v>
      </c>
      <c r="F386" s="4">
        <f>IF(D386-'Forecasting sheet'!$B$7&lt;0,0,IF(E386&gt;'Forecasting sheet'!$B$7,(D386+E386)/2-'Forecasting sheet'!$B$7,(D386+'Forecasting sheet'!$B$7)/2-'Forecasting sheet'!$B$7))</f>
        <v>0</v>
      </c>
      <c r="G386" s="2">
        <f t="shared" si="32"/>
        <v>0</v>
      </c>
      <c r="H386" s="2">
        <f>SUM(F$2:F386)</f>
        <v>4468</v>
      </c>
      <c r="I386" s="2">
        <f>SUM(G$2:G386)</f>
        <v>62705.558333333342</v>
      </c>
      <c r="K386" s="4">
        <f>IF($D386+'Forecasting sheet'!$B$9-'Forecasting sheet'!$B$7&lt;0,0,IF($E386+'Forecasting sheet'!$B$9&gt;'Forecasting sheet'!$B$7,($D386+'Forecasting sheet'!$B$9+$E386+'Forecasting sheet'!$B$9)/2-'Forecasting sheet'!$B$7,($D386+'Forecasting sheet'!$B$9+'Forecasting sheet'!$B$7)/2-'Forecasting sheet'!$B$7))</f>
        <v>0</v>
      </c>
      <c r="L386" s="2">
        <f t="shared" si="29"/>
        <v>0</v>
      </c>
      <c r="M386" s="2">
        <f>SUM(K$2:K386)</f>
        <v>5591.5</v>
      </c>
      <c r="N386" s="2">
        <f>SUM(L$2:L386)</f>
        <v>77773.075000000012</v>
      </c>
      <c r="P386" s="4">
        <f>IF($D386-'Forecasting sheet'!$B$9-'Forecasting sheet'!$B$7&lt;0,0,IF($E386-'Forecasting sheet'!$B$9&gt;'Forecasting sheet'!$B$7,($D386-'Forecasting sheet'!$B$9+$E386-'Forecasting sheet'!$B$9)/2-'Forecasting sheet'!$B$7,($D386-'Forecasting sheet'!$B$9+'Forecasting sheet'!$B$7)/2-'Forecasting sheet'!$B$7))</f>
        <v>0</v>
      </c>
      <c r="Q386" s="2">
        <f t="shared" si="30"/>
        <v>0</v>
      </c>
      <c r="R386" s="2">
        <f>SUM(P$2:P386)</f>
        <v>3473</v>
      </c>
      <c r="S386" s="2">
        <f>SUM(Q$2:Q386)</f>
        <v>49139.866666666661</v>
      </c>
      <c r="V386" s="3">
        <f>IF($A386&gt;'Forecasting sheet'!$B$13,IF($A386&lt;'Forecasting sheet'!$B$15,IF($D386&lt;'Forecasting sheet'!$B$16+'Forecasting sheet'!$B$17,'Forecasting sheet'!$B$16+'Forecasting sheet'!$B$17,'Local weather Data'!$D386),'Local weather Data'!$D386),$D386)</f>
        <v>29</v>
      </c>
      <c r="W386" s="3">
        <f>IF($A386&gt;'Forecasting sheet'!$B$13,IF($A386&lt;'Forecasting sheet'!$B$15,IF($E386&lt;'Forecasting sheet'!$B$16,'Forecasting sheet'!$B$16,'Local weather Data'!$E386),$E386),$E386)</f>
        <v>8</v>
      </c>
      <c r="X386" s="4">
        <f>IF($V386-'Forecasting sheet'!$B$7&lt;0,0,IF($W386&gt;'Forecasting sheet'!$B$7,($V386+$W386)/2-'Forecasting sheet'!$B$7,($V386+'Forecasting sheet'!$B$7)/2-'Forecasting sheet'!$B$7))</f>
        <v>0</v>
      </c>
      <c r="Y386" s="2">
        <f t="shared" ref="Y386:Y449" si="33">X386*$C386</f>
        <v>0</v>
      </c>
      <c r="Z386" s="2">
        <f>SUM(X$2:X386)</f>
        <v>5111</v>
      </c>
      <c r="AA386" s="2">
        <f>SUM(Y$2:Y386)</f>
        <v>71587.666666666672</v>
      </c>
      <c r="AD386" s="3">
        <f>IF($A386&gt;'Forecasting sheet'!$B$13,IF($A386&lt;'Forecasting sheet'!$B$15,IF($D386+'Forecasting sheet'!$B$9&lt;'Forecasting sheet'!$B$16+'Forecasting sheet'!$B$17,'Forecasting sheet'!$B$16+'Forecasting sheet'!$B$17,'Local weather Data'!$D386+'Forecasting sheet'!$B$9),'Local weather Data'!$D386+'Forecasting sheet'!$B$9),$D386+'Forecasting sheet'!$B$9)</f>
        <v>34</v>
      </c>
      <c r="AE386" s="3">
        <f>IF($A386&gt;'Forecasting sheet'!$B$13,IF($A386&lt;'Forecasting sheet'!$B$15,IF($E386+'Forecasting sheet'!$B$9&lt;'Forecasting sheet'!$B$16,'Forecasting sheet'!$B$16,'Local weather Data'!$E386+'Forecasting sheet'!$B$9),$E386+'Forecasting sheet'!$B$9),$E386+'Forecasting sheet'!$B$9)</f>
        <v>13</v>
      </c>
      <c r="AF386" s="4">
        <f>IF($AD386-'Forecasting sheet'!$B$7&lt;0,0,IF($AE386&gt;'Forecasting sheet'!$B$7,($AD386+$AE386)/2-'Forecasting sheet'!$B$7,($AD386+'Forecasting sheet'!$B$7)/2-'Forecasting sheet'!$B$7))</f>
        <v>0</v>
      </c>
      <c r="AG386" s="2">
        <f t="shared" ref="AG386:AG449" si="34">AF386*$C386</f>
        <v>0</v>
      </c>
      <c r="AH386" s="2">
        <f>SUM(AF$2:AF386)</f>
        <v>6096</v>
      </c>
      <c r="AI386" s="2">
        <f>SUM(AG$2:AG386)</f>
        <v>84713.916666666672</v>
      </c>
    </row>
    <row r="387" spans="1:35" x14ac:dyDescent="0.25">
      <c r="A387" s="5">
        <v>41294</v>
      </c>
      <c r="B387">
        <v>386</v>
      </c>
      <c r="C387" s="52">
        <v>9.4666666666666686</v>
      </c>
      <c r="D387" s="53">
        <v>29</v>
      </c>
      <c r="E387" s="53">
        <v>8</v>
      </c>
      <c r="F387" s="4">
        <f>IF(D387-'Forecasting sheet'!$B$7&lt;0,0,IF(E387&gt;'Forecasting sheet'!$B$7,(D387+E387)/2-'Forecasting sheet'!$B$7,(D387+'Forecasting sheet'!$B$7)/2-'Forecasting sheet'!$B$7))</f>
        <v>0</v>
      </c>
      <c r="G387" s="2">
        <f t="shared" si="32"/>
        <v>0</v>
      </c>
      <c r="H387" s="2">
        <f>SUM(F$2:F387)</f>
        <v>4468</v>
      </c>
      <c r="I387" s="2">
        <f>SUM(G$2:G387)</f>
        <v>62705.558333333342</v>
      </c>
      <c r="K387" s="4">
        <f>IF($D387+'Forecasting sheet'!$B$9-'Forecasting sheet'!$B$7&lt;0,0,IF($E387+'Forecasting sheet'!$B$9&gt;'Forecasting sheet'!$B$7,($D387+'Forecasting sheet'!$B$9+$E387+'Forecasting sheet'!$B$9)/2-'Forecasting sheet'!$B$7,($D387+'Forecasting sheet'!$B$9+'Forecasting sheet'!$B$7)/2-'Forecasting sheet'!$B$7))</f>
        <v>0</v>
      </c>
      <c r="L387" s="2">
        <f t="shared" ref="L387:L450" si="35">K387*$C387</f>
        <v>0</v>
      </c>
      <c r="M387" s="2">
        <f>SUM(K$2:K387)</f>
        <v>5591.5</v>
      </c>
      <c r="N387" s="2">
        <f>SUM(L$2:L387)</f>
        <v>77773.075000000012</v>
      </c>
      <c r="P387" s="4">
        <f>IF($D387-'Forecasting sheet'!$B$9-'Forecasting sheet'!$B$7&lt;0,0,IF($E387-'Forecasting sheet'!$B$9&gt;'Forecasting sheet'!$B$7,($D387-'Forecasting sheet'!$B$9+$E387-'Forecasting sheet'!$B$9)/2-'Forecasting sheet'!$B$7,($D387-'Forecasting sheet'!$B$9+'Forecasting sheet'!$B$7)/2-'Forecasting sheet'!$B$7))</f>
        <v>0</v>
      </c>
      <c r="Q387" s="2">
        <f t="shared" ref="Q387:Q450" si="36">P387*$C387</f>
        <v>0</v>
      </c>
      <c r="R387" s="2">
        <f>SUM(P$2:P387)</f>
        <v>3473</v>
      </c>
      <c r="S387" s="2">
        <f>SUM(Q$2:Q387)</f>
        <v>49139.866666666661</v>
      </c>
      <c r="V387" s="3">
        <f>IF($A387&gt;'Forecasting sheet'!$B$13,IF($A387&lt;'Forecasting sheet'!$B$15,IF($D387&lt;'Forecasting sheet'!$B$16+'Forecasting sheet'!$B$17,'Forecasting sheet'!$B$16+'Forecasting sheet'!$B$17,'Local weather Data'!$D387),'Local weather Data'!$D387),$D387)</f>
        <v>29</v>
      </c>
      <c r="W387" s="3">
        <f>IF($A387&gt;'Forecasting sheet'!$B$13,IF($A387&lt;'Forecasting sheet'!$B$15,IF($E387&lt;'Forecasting sheet'!$B$16,'Forecasting sheet'!$B$16,'Local weather Data'!$E387),$E387),$E387)</f>
        <v>8</v>
      </c>
      <c r="X387" s="4">
        <f>IF($V387-'Forecasting sheet'!$B$7&lt;0,0,IF($W387&gt;'Forecasting sheet'!$B$7,($V387+$W387)/2-'Forecasting sheet'!$B$7,($V387+'Forecasting sheet'!$B$7)/2-'Forecasting sheet'!$B$7))</f>
        <v>0</v>
      </c>
      <c r="Y387" s="2">
        <f t="shared" si="33"/>
        <v>0</v>
      </c>
      <c r="Z387" s="2">
        <f>SUM(X$2:X387)</f>
        <v>5111</v>
      </c>
      <c r="AA387" s="2">
        <f>SUM(Y$2:Y387)</f>
        <v>71587.666666666672</v>
      </c>
      <c r="AD387" s="3">
        <f>IF($A387&gt;'Forecasting sheet'!$B$13,IF($A387&lt;'Forecasting sheet'!$B$15,IF($D387+'Forecasting sheet'!$B$9&lt;'Forecasting sheet'!$B$16+'Forecasting sheet'!$B$17,'Forecasting sheet'!$B$16+'Forecasting sheet'!$B$17,'Local weather Data'!$D387+'Forecasting sheet'!$B$9),'Local weather Data'!$D387+'Forecasting sheet'!$B$9),$D387+'Forecasting sheet'!$B$9)</f>
        <v>34</v>
      </c>
      <c r="AE387" s="3">
        <f>IF($A387&gt;'Forecasting sheet'!$B$13,IF($A387&lt;'Forecasting sheet'!$B$15,IF($E387+'Forecasting sheet'!$B$9&lt;'Forecasting sheet'!$B$16,'Forecasting sheet'!$B$16,'Local weather Data'!$E387+'Forecasting sheet'!$B$9),$E387+'Forecasting sheet'!$B$9),$E387+'Forecasting sheet'!$B$9)</f>
        <v>13</v>
      </c>
      <c r="AF387" s="4">
        <f>IF($AD387-'Forecasting sheet'!$B$7&lt;0,0,IF($AE387&gt;'Forecasting sheet'!$B$7,($AD387+$AE387)/2-'Forecasting sheet'!$B$7,($AD387+'Forecasting sheet'!$B$7)/2-'Forecasting sheet'!$B$7))</f>
        <v>0</v>
      </c>
      <c r="AG387" s="2">
        <f t="shared" si="34"/>
        <v>0</v>
      </c>
      <c r="AH387" s="2">
        <f>SUM(AF$2:AF387)</f>
        <v>6096</v>
      </c>
      <c r="AI387" s="2">
        <f>SUM(AG$2:AG387)</f>
        <v>84713.916666666672</v>
      </c>
    </row>
    <row r="388" spans="1:35" x14ac:dyDescent="0.25">
      <c r="A388" s="5">
        <v>41295</v>
      </c>
      <c r="B388">
        <v>387</v>
      </c>
      <c r="C388" s="52">
        <v>9.5</v>
      </c>
      <c r="D388" s="53">
        <v>29</v>
      </c>
      <c r="E388" s="53">
        <v>8</v>
      </c>
      <c r="F388" s="4">
        <f>IF(D388-'Forecasting sheet'!$B$7&lt;0,0,IF(E388&gt;'Forecasting sheet'!$B$7,(D388+E388)/2-'Forecasting sheet'!$B$7,(D388+'Forecasting sheet'!$B$7)/2-'Forecasting sheet'!$B$7))</f>
        <v>0</v>
      </c>
      <c r="G388" s="2">
        <f t="shared" si="32"/>
        <v>0</v>
      </c>
      <c r="H388" s="2">
        <f>SUM(F$2:F388)</f>
        <v>4468</v>
      </c>
      <c r="I388" s="2">
        <f>SUM(G$2:G388)</f>
        <v>62705.558333333342</v>
      </c>
      <c r="K388" s="4">
        <f>IF($D388+'Forecasting sheet'!$B$9-'Forecasting sheet'!$B$7&lt;0,0,IF($E388+'Forecasting sheet'!$B$9&gt;'Forecasting sheet'!$B$7,($D388+'Forecasting sheet'!$B$9+$E388+'Forecasting sheet'!$B$9)/2-'Forecasting sheet'!$B$7,($D388+'Forecasting sheet'!$B$9+'Forecasting sheet'!$B$7)/2-'Forecasting sheet'!$B$7))</f>
        <v>0</v>
      </c>
      <c r="L388" s="2">
        <f t="shared" si="35"/>
        <v>0</v>
      </c>
      <c r="M388" s="2">
        <f>SUM(K$2:K388)</f>
        <v>5591.5</v>
      </c>
      <c r="N388" s="2">
        <f>SUM(L$2:L388)</f>
        <v>77773.075000000012</v>
      </c>
      <c r="P388" s="4">
        <f>IF($D388-'Forecasting sheet'!$B$9-'Forecasting sheet'!$B$7&lt;0,0,IF($E388-'Forecasting sheet'!$B$9&gt;'Forecasting sheet'!$B$7,($D388-'Forecasting sheet'!$B$9+$E388-'Forecasting sheet'!$B$9)/2-'Forecasting sheet'!$B$7,($D388-'Forecasting sheet'!$B$9+'Forecasting sheet'!$B$7)/2-'Forecasting sheet'!$B$7))</f>
        <v>0</v>
      </c>
      <c r="Q388" s="2">
        <f t="shared" si="36"/>
        <v>0</v>
      </c>
      <c r="R388" s="2">
        <f>SUM(P$2:P388)</f>
        <v>3473</v>
      </c>
      <c r="S388" s="2">
        <f>SUM(Q$2:Q388)</f>
        <v>49139.866666666661</v>
      </c>
      <c r="V388" s="3">
        <f>IF($A388&gt;'Forecasting sheet'!$B$13,IF($A388&lt;'Forecasting sheet'!$B$15,IF($D388&lt;'Forecasting sheet'!$B$16+'Forecasting sheet'!$B$17,'Forecasting sheet'!$B$16+'Forecasting sheet'!$B$17,'Local weather Data'!$D388),'Local weather Data'!$D388),$D388)</f>
        <v>29</v>
      </c>
      <c r="W388" s="3">
        <f>IF($A388&gt;'Forecasting sheet'!$B$13,IF($A388&lt;'Forecasting sheet'!$B$15,IF($E388&lt;'Forecasting sheet'!$B$16,'Forecasting sheet'!$B$16,'Local weather Data'!$E388),$E388),$E388)</f>
        <v>8</v>
      </c>
      <c r="X388" s="4">
        <f>IF($V388-'Forecasting sheet'!$B$7&lt;0,0,IF($W388&gt;'Forecasting sheet'!$B$7,($V388+$W388)/2-'Forecasting sheet'!$B$7,($V388+'Forecasting sheet'!$B$7)/2-'Forecasting sheet'!$B$7))</f>
        <v>0</v>
      </c>
      <c r="Y388" s="2">
        <f t="shared" si="33"/>
        <v>0</v>
      </c>
      <c r="Z388" s="2">
        <f>SUM(X$2:X388)</f>
        <v>5111</v>
      </c>
      <c r="AA388" s="2">
        <f>SUM(Y$2:Y388)</f>
        <v>71587.666666666672</v>
      </c>
      <c r="AD388" s="3">
        <f>IF($A388&gt;'Forecasting sheet'!$B$13,IF($A388&lt;'Forecasting sheet'!$B$15,IF($D388+'Forecasting sheet'!$B$9&lt;'Forecasting sheet'!$B$16+'Forecasting sheet'!$B$17,'Forecasting sheet'!$B$16+'Forecasting sheet'!$B$17,'Local weather Data'!$D388+'Forecasting sheet'!$B$9),'Local weather Data'!$D388+'Forecasting sheet'!$B$9),$D388+'Forecasting sheet'!$B$9)</f>
        <v>34</v>
      </c>
      <c r="AE388" s="3">
        <f>IF($A388&gt;'Forecasting sheet'!$B$13,IF($A388&lt;'Forecasting sheet'!$B$15,IF($E388+'Forecasting sheet'!$B$9&lt;'Forecasting sheet'!$B$16,'Forecasting sheet'!$B$16,'Local weather Data'!$E388+'Forecasting sheet'!$B$9),$E388+'Forecasting sheet'!$B$9),$E388+'Forecasting sheet'!$B$9)</f>
        <v>13</v>
      </c>
      <c r="AF388" s="4">
        <f>IF($AD388-'Forecasting sheet'!$B$7&lt;0,0,IF($AE388&gt;'Forecasting sheet'!$B$7,($AD388+$AE388)/2-'Forecasting sheet'!$B$7,($AD388+'Forecasting sheet'!$B$7)/2-'Forecasting sheet'!$B$7))</f>
        <v>0</v>
      </c>
      <c r="AG388" s="2">
        <f t="shared" si="34"/>
        <v>0</v>
      </c>
      <c r="AH388" s="2">
        <f>SUM(AF$2:AF388)</f>
        <v>6096</v>
      </c>
      <c r="AI388" s="2">
        <f>SUM(AG$2:AG388)</f>
        <v>84713.916666666672</v>
      </c>
    </row>
    <row r="389" spans="1:35" x14ac:dyDescent="0.25">
      <c r="A389" s="5">
        <v>41296</v>
      </c>
      <c r="B389">
        <v>388</v>
      </c>
      <c r="C389" s="52">
        <v>9.533333333333335</v>
      </c>
      <c r="D389" s="53">
        <v>29</v>
      </c>
      <c r="E389" s="53">
        <v>8</v>
      </c>
      <c r="F389" s="4">
        <f>IF(D389-'Forecasting sheet'!$B$7&lt;0,0,IF(E389&gt;'Forecasting sheet'!$B$7,(D389+E389)/2-'Forecasting sheet'!$B$7,(D389+'Forecasting sheet'!$B$7)/2-'Forecasting sheet'!$B$7))</f>
        <v>0</v>
      </c>
      <c r="G389" s="2">
        <f t="shared" si="32"/>
        <v>0</v>
      </c>
      <c r="H389" s="2">
        <f>SUM(F$2:F389)</f>
        <v>4468</v>
      </c>
      <c r="I389" s="2">
        <f>SUM(G$2:G389)</f>
        <v>62705.558333333342</v>
      </c>
      <c r="K389" s="4">
        <f>IF($D389+'Forecasting sheet'!$B$9-'Forecasting sheet'!$B$7&lt;0,0,IF($E389+'Forecasting sheet'!$B$9&gt;'Forecasting sheet'!$B$7,($D389+'Forecasting sheet'!$B$9+$E389+'Forecasting sheet'!$B$9)/2-'Forecasting sheet'!$B$7,($D389+'Forecasting sheet'!$B$9+'Forecasting sheet'!$B$7)/2-'Forecasting sheet'!$B$7))</f>
        <v>0</v>
      </c>
      <c r="L389" s="2">
        <f t="shared" si="35"/>
        <v>0</v>
      </c>
      <c r="M389" s="2">
        <f>SUM(K$2:K389)</f>
        <v>5591.5</v>
      </c>
      <c r="N389" s="2">
        <f>SUM(L$2:L389)</f>
        <v>77773.075000000012</v>
      </c>
      <c r="P389" s="4">
        <f>IF($D389-'Forecasting sheet'!$B$9-'Forecasting sheet'!$B$7&lt;0,0,IF($E389-'Forecasting sheet'!$B$9&gt;'Forecasting sheet'!$B$7,($D389-'Forecasting sheet'!$B$9+$E389-'Forecasting sheet'!$B$9)/2-'Forecasting sheet'!$B$7,($D389-'Forecasting sheet'!$B$9+'Forecasting sheet'!$B$7)/2-'Forecasting sheet'!$B$7))</f>
        <v>0</v>
      </c>
      <c r="Q389" s="2">
        <f t="shared" si="36"/>
        <v>0</v>
      </c>
      <c r="R389" s="2">
        <f>SUM(P$2:P389)</f>
        <v>3473</v>
      </c>
      <c r="S389" s="2">
        <f>SUM(Q$2:Q389)</f>
        <v>49139.866666666661</v>
      </c>
      <c r="V389" s="3">
        <f>IF($A389&gt;'Forecasting sheet'!$B$13,IF($A389&lt;'Forecasting sheet'!$B$15,IF($D389&lt;'Forecasting sheet'!$B$16+'Forecasting sheet'!$B$17,'Forecasting sheet'!$B$16+'Forecasting sheet'!$B$17,'Local weather Data'!$D389),'Local weather Data'!$D389),$D389)</f>
        <v>29</v>
      </c>
      <c r="W389" s="3">
        <f>IF($A389&gt;'Forecasting sheet'!$B$13,IF($A389&lt;'Forecasting sheet'!$B$15,IF($E389&lt;'Forecasting sheet'!$B$16,'Forecasting sheet'!$B$16,'Local weather Data'!$E389),$E389),$E389)</f>
        <v>8</v>
      </c>
      <c r="X389" s="4">
        <f>IF($V389-'Forecasting sheet'!$B$7&lt;0,0,IF($W389&gt;'Forecasting sheet'!$B$7,($V389+$W389)/2-'Forecasting sheet'!$B$7,($V389+'Forecasting sheet'!$B$7)/2-'Forecasting sheet'!$B$7))</f>
        <v>0</v>
      </c>
      <c r="Y389" s="2">
        <f t="shared" si="33"/>
        <v>0</v>
      </c>
      <c r="Z389" s="2">
        <f>SUM(X$2:X389)</f>
        <v>5111</v>
      </c>
      <c r="AA389" s="2">
        <f>SUM(Y$2:Y389)</f>
        <v>71587.666666666672</v>
      </c>
      <c r="AD389" s="3">
        <f>IF($A389&gt;'Forecasting sheet'!$B$13,IF($A389&lt;'Forecasting sheet'!$B$15,IF($D389+'Forecasting sheet'!$B$9&lt;'Forecasting sheet'!$B$16+'Forecasting sheet'!$B$17,'Forecasting sheet'!$B$16+'Forecasting sheet'!$B$17,'Local weather Data'!$D389+'Forecasting sheet'!$B$9),'Local weather Data'!$D389+'Forecasting sheet'!$B$9),$D389+'Forecasting sheet'!$B$9)</f>
        <v>34</v>
      </c>
      <c r="AE389" s="3">
        <f>IF($A389&gt;'Forecasting sheet'!$B$13,IF($A389&lt;'Forecasting sheet'!$B$15,IF($E389+'Forecasting sheet'!$B$9&lt;'Forecasting sheet'!$B$16,'Forecasting sheet'!$B$16,'Local weather Data'!$E389+'Forecasting sheet'!$B$9),$E389+'Forecasting sheet'!$B$9),$E389+'Forecasting sheet'!$B$9)</f>
        <v>13</v>
      </c>
      <c r="AF389" s="4">
        <f>IF($AD389-'Forecasting sheet'!$B$7&lt;0,0,IF($AE389&gt;'Forecasting sheet'!$B$7,($AD389+$AE389)/2-'Forecasting sheet'!$B$7,($AD389+'Forecasting sheet'!$B$7)/2-'Forecasting sheet'!$B$7))</f>
        <v>0</v>
      </c>
      <c r="AG389" s="2">
        <f t="shared" si="34"/>
        <v>0</v>
      </c>
      <c r="AH389" s="2">
        <f>SUM(AF$2:AF389)</f>
        <v>6096</v>
      </c>
      <c r="AI389" s="2">
        <f>SUM(AG$2:AG389)</f>
        <v>84713.916666666672</v>
      </c>
    </row>
    <row r="390" spans="1:35" x14ac:dyDescent="0.25">
      <c r="A390" s="5">
        <v>41297</v>
      </c>
      <c r="B390">
        <v>389</v>
      </c>
      <c r="C390" s="52">
        <v>9.5666666666666682</v>
      </c>
      <c r="D390" s="53">
        <v>29</v>
      </c>
      <c r="E390" s="53">
        <v>8</v>
      </c>
      <c r="F390" s="4">
        <f>IF(D390-'Forecasting sheet'!$B$7&lt;0,0,IF(E390&gt;'Forecasting sheet'!$B$7,(D390+E390)/2-'Forecasting sheet'!$B$7,(D390+'Forecasting sheet'!$B$7)/2-'Forecasting sheet'!$B$7))</f>
        <v>0</v>
      </c>
      <c r="G390" s="2">
        <f t="shared" si="32"/>
        <v>0</v>
      </c>
      <c r="H390" s="2">
        <f>SUM(F$2:F390)</f>
        <v>4468</v>
      </c>
      <c r="I390" s="2">
        <f>SUM(G$2:G390)</f>
        <v>62705.558333333342</v>
      </c>
      <c r="K390" s="4">
        <f>IF($D390+'Forecasting sheet'!$B$9-'Forecasting sheet'!$B$7&lt;0,0,IF($E390+'Forecasting sheet'!$B$9&gt;'Forecasting sheet'!$B$7,($D390+'Forecasting sheet'!$B$9+$E390+'Forecasting sheet'!$B$9)/2-'Forecasting sheet'!$B$7,($D390+'Forecasting sheet'!$B$9+'Forecasting sheet'!$B$7)/2-'Forecasting sheet'!$B$7))</f>
        <v>0</v>
      </c>
      <c r="L390" s="2">
        <f t="shared" si="35"/>
        <v>0</v>
      </c>
      <c r="M390" s="2">
        <f>SUM(K$2:K390)</f>
        <v>5591.5</v>
      </c>
      <c r="N390" s="2">
        <f>SUM(L$2:L390)</f>
        <v>77773.075000000012</v>
      </c>
      <c r="P390" s="4">
        <f>IF($D390-'Forecasting sheet'!$B$9-'Forecasting sheet'!$B$7&lt;0,0,IF($E390-'Forecasting sheet'!$B$9&gt;'Forecasting sheet'!$B$7,($D390-'Forecasting sheet'!$B$9+$E390-'Forecasting sheet'!$B$9)/2-'Forecasting sheet'!$B$7,($D390-'Forecasting sheet'!$B$9+'Forecasting sheet'!$B$7)/2-'Forecasting sheet'!$B$7))</f>
        <v>0</v>
      </c>
      <c r="Q390" s="2">
        <f t="shared" si="36"/>
        <v>0</v>
      </c>
      <c r="R390" s="2">
        <f>SUM(P$2:P390)</f>
        <v>3473</v>
      </c>
      <c r="S390" s="2">
        <f>SUM(Q$2:Q390)</f>
        <v>49139.866666666661</v>
      </c>
      <c r="V390" s="3">
        <f>IF($A390&gt;'Forecasting sheet'!$B$13,IF($A390&lt;'Forecasting sheet'!$B$15,IF($D390&lt;'Forecasting sheet'!$B$16+'Forecasting sheet'!$B$17,'Forecasting sheet'!$B$16+'Forecasting sheet'!$B$17,'Local weather Data'!$D390),'Local weather Data'!$D390),$D390)</f>
        <v>29</v>
      </c>
      <c r="W390" s="3">
        <f>IF($A390&gt;'Forecasting sheet'!$B$13,IF($A390&lt;'Forecasting sheet'!$B$15,IF($E390&lt;'Forecasting sheet'!$B$16,'Forecasting sheet'!$B$16,'Local weather Data'!$E390),$E390),$E390)</f>
        <v>8</v>
      </c>
      <c r="X390" s="4">
        <f>IF($V390-'Forecasting sheet'!$B$7&lt;0,0,IF($W390&gt;'Forecasting sheet'!$B$7,($V390+$W390)/2-'Forecasting sheet'!$B$7,($V390+'Forecasting sheet'!$B$7)/2-'Forecasting sheet'!$B$7))</f>
        <v>0</v>
      </c>
      <c r="Y390" s="2">
        <f t="shared" si="33"/>
        <v>0</v>
      </c>
      <c r="Z390" s="2">
        <f>SUM(X$2:X390)</f>
        <v>5111</v>
      </c>
      <c r="AA390" s="2">
        <f>SUM(Y$2:Y390)</f>
        <v>71587.666666666672</v>
      </c>
      <c r="AD390" s="3">
        <f>IF($A390&gt;'Forecasting sheet'!$B$13,IF($A390&lt;'Forecasting sheet'!$B$15,IF($D390+'Forecasting sheet'!$B$9&lt;'Forecasting sheet'!$B$16+'Forecasting sheet'!$B$17,'Forecasting sheet'!$B$16+'Forecasting sheet'!$B$17,'Local weather Data'!$D390+'Forecasting sheet'!$B$9),'Local weather Data'!$D390+'Forecasting sheet'!$B$9),$D390+'Forecasting sheet'!$B$9)</f>
        <v>34</v>
      </c>
      <c r="AE390" s="3">
        <f>IF($A390&gt;'Forecasting sheet'!$B$13,IF($A390&lt;'Forecasting sheet'!$B$15,IF($E390+'Forecasting sheet'!$B$9&lt;'Forecasting sheet'!$B$16,'Forecasting sheet'!$B$16,'Local weather Data'!$E390+'Forecasting sheet'!$B$9),$E390+'Forecasting sheet'!$B$9),$E390+'Forecasting sheet'!$B$9)</f>
        <v>13</v>
      </c>
      <c r="AF390" s="4">
        <f>IF($AD390-'Forecasting sheet'!$B$7&lt;0,0,IF($AE390&gt;'Forecasting sheet'!$B$7,($AD390+$AE390)/2-'Forecasting sheet'!$B$7,($AD390+'Forecasting sheet'!$B$7)/2-'Forecasting sheet'!$B$7))</f>
        <v>0</v>
      </c>
      <c r="AG390" s="2">
        <f t="shared" si="34"/>
        <v>0</v>
      </c>
      <c r="AH390" s="2">
        <f>SUM(AF$2:AF390)</f>
        <v>6096</v>
      </c>
      <c r="AI390" s="2">
        <f>SUM(AG$2:AG390)</f>
        <v>84713.916666666672</v>
      </c>
    </row>
    <row r="391" spans="1:35" x14ac:dyDescent="0.25">
      <c r="A391" s="5">
        <v>41298</v>
      </c>
      <c r="B391">
        <v>390</v>
      </c>
      <c r="C391" s="52">
        <v>9.6166666666666654</v>
      </c>
      <c r="D391" s="53">
        <v>29</v>
      </c>
      <c r="E391" s="53">
        <v>8</v>
      </c>
      <c r="F391" s="4">
        <f>IF(D391-'Forecasting sheet'!$B$7&lt;0,0,IF(E391&gt;'Forecasting sheet'!$B$7,(D391+E391)/2-'Forecasting sheet'!$B$7,(D391+'Forecasting sheet'!$B$7)/2-'Forecasting sheet'!$B$7))</f>
        <v>0</v>
      </c>
      <c r="G391" s="2">
        <f t="shared" si="32"/>
        <v>0</v>
      </c>
      <c r="H391" s="2">
        <f>SUM(F$2:F391)</f>
        <v>4468</v>
      </c>
      <c r="I391" s="2">
        <f>SUM(G$2:G391)</f>
        <v>62705.558333333342</v>
      </c>
      <c r="K391" s="4">
        <f>IF($D391+'Forecasting sheet'!$B$9-'Forecasting sheet'!$B$7&lt;0,0,IF($E391+'Forecasting sheet'!$B$9&gt;'Forecasting sheet'!$B$7,($D391+'Forecasting sheet'!$B$9+$E391+'Forecasting sheet'!$B$9)/2-'Forecasting sheet'!$B$7,($D391+'Forecasting sheet'!$B$9+'Forecasting sheet'!$B$7)/2-'Forecasting sheet'!$B$7))</f>
        <v>0</v>
      </c>
      <c r="L391" s="2">
        <f t="shared" si="35"/>
        <v>0</v>
      </c>
      <c r="M391" s="2">
        <f>SUM(K$2:K391)</f>
        <v>5591.5</v>
      </c>
      <c r="N391" s="2">
        <f>SUM(L$2:L391)</f>
        <v>77773.075000000012</v>
      </c>
      <c r="P391" s="4">
        <f>IF($D391-'Forecasting sheet'!$B$9-'Forecasting sheet'!$B$7&lt;0,0,IF($E391-'Forecasting sheet'!$B$9&gt;'Forecasting sheet'!$B$7,($D391-'Forecasting sheet'!$B$9+$E391-'Forecasting sheet'!$B$9)/2-'Forecasting sheet'!$B$7,($D391-'Forecasting sheet'!$B$9+'Forecasting sheet'!$B$7)/2-'Forecasting sheet'!$B$7))</f>
        <v>0</v>
      </c>
      <c r="Q391" s="2">
        <f t="shared" si="36"/>
        <v>0</v>
      </c>
      <c r="R391" s="2">
        <f>SUM(P$2:P391)</f>
        <v>3473</v>
      </c>
      <c r="S391" s="2">
        <f>SUM(Q$2:Q391)</f>
        <v>49139.866666666661</v>
      </c>
      <c r="V391" s="3">
        <f>IF($A391&gt;'Forecasting sheet'!$B$13,IF($A391&lt;'Forecasting sheet'!$B$15,IF($D391&lt;'Forecasting sheet'!$B$16+'Forecasting sheet'!$B$17,'Forecasting sheet'!$B$16+'Forecasting sheet'!$B$17,'Local weather Data'!$D391),'Local weather Data'!$D391),$D391)</f>
        <v>29</v>
      </c>
      <c r="W391" s="3">
        <f>IF($A391&gt;'Forecasting sheet'!$B$13,IF($A391&lt;'Forecasting sheet'!$B$15,IF($E391&lt;'Forecasting sheet'!$B$16,'Forecasting sheet'!$B$16,'Local weather Data'!$E391),$E391),$E391)</f>
        <v>8</v>
      </c>
      <c r="X391" s="4">
        <f>IF($V391-'Forecasting sheet'!$B$7&lt;0,0,IF($W391&gt;'Forecasting sheet'!$B$7,($V391+$W391)/2-'Forecasting sheet'!$B$7,($V391+'Forecasting sheet'!$B$7)/2-'Forecasting sheet'!$B$7))</f>
        <v>0</v>
      </c>
      <c r="Y391" s="2">
        <f t="shared" si="33"/>
        <v>0</v>
      </c>
      <c r="Z391" s="2">
        <f>SUM(X$2:X391)</f>
        <v>5111</v>
      </c>
      <c r="AA391" s="2">
        <f>SUM(Y$2:Y391)</f>
        <v>71587.666666666672</v>
      </c>
      <c r="AD391" s="3">
        <f>IF($A391&gt;'Forecasting sheet'!$B$13,IF($A391&lt;'Forecasting sheet'!$B$15,IF($D391+'Forecasting sheet'!$B$9&lt;'Forecasting sheet'!$B$16+'Forecasting sheet'!$B$17,'Forecasting sheet'!$B$16+'Forecasting sheet'!$B$17,'Local weather Data'!$D391+'Forecasting sheet'!$B$9),'Local weather Data'!$D391+'Forecasting sheet'!$B$9),$D391+'Forecasting sheet'!$B$9)</f>
        <v>34</v>
      </c>
      <c r="AE391" s="3">
        <f>IF($A391&gt;'Forecasting sheet'!$B$13,IF($A391&lt;'Forecasting sheet'!$B$15,IF($E391+'Forecasting sheet'!$B$9&lt;'Forecasting sheet'!$B$16,'Forecasting sheet'!$B$16,'Local weather Data'!$E391+'Forecasting sheet'!$B$9),$E391+'Forecasting sheet'!$B$9),$E391+'Forecasting sheet'!$B$9)</f>
        <v>13</v>
      </c>
      <c r="AF391" s="4">
        <f>IF($AD391-'Forecasting sheet'!$B$7&lt;0,0,IF($AE391&gt;'Forecasting sheet'!$B$7,($AD391+$AE391)/2-'Forecasting sheet'!$B$7,($AD391+'Forecasting sheet'!$B$7)/2-'Forecasting sheet'!$B$7))</f>
        <v>0</v>
      </c>
      <c r="AG391" s="2">
        <f t="shared" si="34"/>
        <v>0</v>
      </c>
      <c r="AH391" s="2">
        <f>SUM(AF$2:AF391)</f>
        <v>6096</v>
      </c>
      <c r="AI391" s="2">
        <f>SUM(AG$2:AG391)</f>
        <v>84713.916666666672</v>
      </c>
    </row>
    <row r="392" spans="1:35" x14ac:dyDescent="0.25">
      <c r="A392" s="5">
        <v>41299</v>
      </c>
      <c r="B392">
        <v>391</v>
      </c>
      <c r="C392" s="52">
        <v>9.6500000000000021</v>
      </c>
      <c r="D392" s="53">
        <v>30</v>
      </c>
      <c r="E392" s="53">
        <v>8</v>
      </c>
      <c r="F392" s="4">
        <f>IF(D392-'Forecasting sheet'!$B$7&lt;0,0,IF(E392&gt;'Forecasting sheet'!$B$7,(D392+E392)/2-'Forecasting sheet'!$B$7,(D392+'Forecasting sheet'!$B$7)/2-'Forecasting sheet'!$B$7))</f>
        <v>0</v>
      </c>
      <c r="G392" s="2">
        <f t="shared" si="32"/>
        <v>0</v>
      </c>
      <c r="H392" s="2">
        <f>SUM(F$2:F392)</f>
        <v>4468</v>
      </c>
      <c r="I392" s="2">
        <f>SUM(G$2:G392)</f>
        <v>62705.558333333342</v>
      </c>
      <c r="K392" s="4">
        <f>IF($D392+'Forecasting sheet'!$B$9-'Forecasting sheet'!$B$7&lt;0,0,IF($E392+'Forecasting sheet'!$B$9&gt;'Forecasting sheet'!$B$7,($D392+'Forecasting sheet'!$B$9+$E392+'Forecasting sheet'!$B$9)/2-'Forecasting sheet'!$B$7,($D392+'Forecasting sheet'!$B$9+'Forecasting sheet'!$B$7)/2-'Forecasting sheet'!$B$7))</f>
        <v>0</v>
      </c>
      <c r="L392" s="2">
        <f t="shared" si="35"/>
        <v>0</v>
      </c>
      <c r="M392" s="2">
        <f>SUM(K$2:K392)</f>
        <v>5591.5</v>
      </c>
      <c r="N392" s="2">
        <f>SUM(L$2:L392)</f>
        <v>77773.075000000012</v>
      </c>
      <c r="P392" s="4">
        <f>IF($D392-'Forecasting sheet'!$B$9-'Forecasting sheet'!$B$7&lt;0,0,IF($E392-'Forecasting sheet'!$B$9&gt;'Forecasting sheet'!$B$7,($D392-'Forecasting sheet'!$B$9+$E392-'Forecasting sheet'!$B$9)/2-'Forecasting sheet'!$B$7,($D392-'Forecasting sheet'!$B$9+'Forecasting sheet'!$B$7)/2-'Forecasting sheet'!$B$7))</f>
        <v>0</v>
      </c>
      <c r="Q392" s="2">
        <f t="shared" si="36"/>
        <v>0</v>
      </c>
      <c r="R392" s="2">
        <f>SUM(P$2:P392)</f>
        <v>3473</v>
      </c>
      <c r="S392" s="2">
        <f>SUM(Q$2:Q392)</f>
        <v>49139.866666666661</v>
      </c>
      <c r="V392" s="3">
        <f>IF($A392&gt;'Forecasting sheet'!$B$13,IF($A392&lt;'Forecasting sheet'!$B$15,IF($D392&lt;'Forecasting sheet'!$B$16+'Forecasting sheet'!$B$17,'Forecasting sheet'!$B$16+'Forecasting sheet'!$B$17,'Local weather Data'!$D392),'Local weather Data'!$D392),$D392)</f>
        <v>30</v>
      </c>
      <c r="W392" s="3">
        <f>IF($A392&gt;'Forecasting sheet'!$B$13,IF($A392&lt;'Forecasting sheet'!$B$15,IF($E392&lt;'Forecasting sheet'!$B$16,'Forecasting sheet'!$B$16,'Local weather Data'!$E392),$E392),$E392)</f>
        <v>8</v>
      </c>
      <c r="X392" s="4">
        <f>IF($V392-'Forecasting sheet'!$B$7&lt;0,0,IF($W392&gt;'Forecasting sheet'!$B$7,($V392+$W392)/2-'Forecasting sheet'!$B$7,($V392+'Forecasting sheet'!$B$7)/2-'Forecasting sheet'!$B$7))</f>
        <v>0</v>
      </c>
      <c r="Y392" s="2">
        <f t="shared" si="33"/>
        <v>0</v>
      </c>
      <c r="Z392" s="2">
        <f>SUM(X$2:X392)</f>
        <v>5111</v>
      </c>
      <c r="AA392" s="2">
        <f>SUM(Y$2:Y392)</f>
        <v>71587.666666666672</v>
      </c>
      <c r="AD392" s="3">
        <f>IF($A392&gt;'Forecasting sheet'!$B$13,IF($A392&lt;'Forecasting sheet'!$B$15,IF($D392+'Forecasting sheet'!$B$9&lt;'Forecasting sheet'!$B$16+'Forecasting sheet'!$B$17,'Forecasting sheet'!$B$16+'Forecasting sheet'!$B$17,'Local weather Data'!$D392+'Forecasting sheet'!$B$9),'Local weather Data'!$D392+'Forecasting sheet'!$B$9),$D392+'Forecasting sheet'!$B$9)</f>
        <v>35</v>
      </c>
      <c r="AE392" s="3">
        <f>IF($A392&gt;'Forecasting sheet'!$B$13,IF($A392&lt;'Forecasting sheet'!$B$15,IF($E392+'Forecasting sheet'!$B$9&lt;'Forecasting sheet'!$B$16,'Forecasting sheet'!$B$16,'Local weather Data'!$E392+'Forecasting sheet'!$B$9),$E392+'Forecasting sheet'!$B$9),$E392+'Forecasting sheet'!$B$9)</f>
        <v>13</v>
      </c>
      <c r="AF392" s="4">
        <f>IF($AD392-'Forecasting sheet'!$B$7&lt;0,0,IF($AE392&gt;'Forecasting sheet'!$B$7,($AD392+$AE392)/2-'Forecasting sheet'!$B$7,($AD392+'Forecasting sheet'!$B$7)/2-'Forecasting sheet'!$B$7))</f>
        <v>0</v>
      </c>
      <c r="AG392" s="2">
        <f t="shared" si="34"/>
        <v>0</v>
      </c>
      <c r="AH392" s="2">
        <f>SUM(AF$2:AF392)</f>
        <v>6096</v>
      </c>
      <c r="AI392" s="2">
        <f>SUM(AG$2:AG392)</f>
        <v>84713.916666666672</v>
      </c>
    </row>
    <row r="393" spans="1:35" x14ac:dyDescent="0.25">
      <c r="A393" s="5">
        <v>41300</v>
      </c>
      <c r="B393">
        <v>392</v>
      </c>
      <c r="C393" s="52">
        <v>9.6666666666666679</v>
      </c>
      <c r="D393" s="53">
        <v>30</v>
      </c>
      <c r="E393" s="53">
        <v>8</v>
      </c>
      <c r="F393" s="4">
        <f>IF(D393-'Forecasting sheet'!$B$7&lt;0,0,IF(E393&gt;'Forecasting sheet'!$B$7,(D393+E393)/2-'Forecasting sheet'!$B$7,(D393+'Forecasting sheet'!$B$7)/2-'Forecasting sheet'!$B$7))</f>
        <v>0</v>
      </c>
      <c r="G393" s="2">
        <f t="shared" si="32"/>
        <v>0</v>
      </c>
      <c r="H393" s="2">
        <f>SUM(F$2:F393)</f>
        <v>4468</v>
      </c>
      <c r="I393" s="2">
        <f>SUM(G$2:G393)</f>
        <v>62705.558333333342</v>
      </c>
      <c r="K393" s="4">
        <f>IF($D393+'Forecasting sheet'!$B$9-'Forecasting sheet'!$B$7&lt;0,0,IF($E393+'Forecasting sheet'!$B$9&gt;'Forecasting sheet'!$B$7,($D393+'Forecasting sheet'!$B$9+$E393+'Forecasting sheet'!$B$9)/2-'Forecasting sheet'!$B$7,($D393+'Forecasting sheet'!$B$9+'Forecasting sheet'!$B$7)/2-'Forecasting sheet'!$B$7))</f>
        <v>0</v>
      </c>
      <c r="L393" s="2">
        <f t="shared" si="35"/>
        <v>0</v>
      </c>
      <c r="M393" s="2">
        <f>SUM(K$2:K393)</f>
        <v>5591.5</v>
      </c>
      <c r="N393" s="2">
        <f>SUM(L$2:L393)</f>
        <v>77773.075000000012</v>
      </c>
      <c r="P393" s="4">
        <f>IF($D393-'Forecasting sheet'!$B$9-'Forecasting sheet'!$B$7&lt;0,0,IF($E393-'Forecasting sheet'!$B$9&gt;'Forecasting sheet'!$B$7,($D393-'Forecasting sheet'!$B$9+$E393-'Forecasting sheet'!$B$9)/2-'Forecasting sheet'!$B$7,($D393-'Forecasting sheet'!$B$9+'Forecasting sheet'!$B$7)/2-'Forecasting sheet'!$B$7))</f>
        <v>0</v>
      </c>
      <c r="Q393" s="2">
        <f t="shared" si="36"/>
        <v>0</v>
      </c>
      <c r="R393" s="2">
        <f>SUM(P$2:P393)</f>
        <v>3473</v>
      </c>
      <c r="S393" s="2">
        <f>SUM(Q$2:Q393)</f>
        <v>49139.866666666661</v>
      </c>
      <c r="V393" s="3">
        <f>IF($A393&gt;'Forecasting sheet'!$B$13,IF($A393&lt;'Forecasting sheet'!$B$15,IF($D393&lt;'Forecasting sheet'!$B$16+'Forecasting sheet'!$B$17,'Forecasting sheet'!$B$16+'Forecasting sheet'!$B$17,'Local weather Data'!$D393),'Local weather Data'!$D393),$D393)</f>
        <v>30</v>
      </c>
      <c r="W393" s="3">
        <f>IF($A393&gt;'Forecasting sheet'!$B$13,IF($A393&lt;'Forecasting sheet'!$B$15,IF($E393&lt;'Forecasting sheet'!$B$16,'Forecasting sheet'!$B$16,'Local weather Data'!$E393),$E393),$E393)</f>
        <v>8</v>
      </c>
      <c r="X393" s="4">
        <f>IF($V393-'Forecasting sheet'!$B$7&lt;0,0,IF($W393&gt;'Forecasting sheet'!$B$7,($V393+$W393)/2-'Forecasting sheet'!$B$7,($V393+'Forecasting sheet'!$B$7)/2-'Forecasting sheet'!$B$7))</f>
        <v>0</v>
      </c>
      <c r="Y393" s="2">
        <f t="shared" si="33"/>
        <v>0</v>
      </c>
      <c r="Z393" s="2">
        <f>SUM(X$2:X393)</f>
        <v>5111</v>
      </c>
      <c r="AA393" s="2">
        <f>SUM(Y$2:Y393)</f>
        <v>71587.666666666672</v>
      </c>
      <c r="AD393" s="3">
        <f>IF($A393&gt;'Forecasting sheet'!$B$13,IF($A393&lt;'Forecasting sheet'!$B$15,IF($D393+'Forecasting sheet'!$B$9&lt;'Forecasting sheet'!$B$16+'Forecasting sheet'!$B$17,'Forecasting sheet'!$B$16+'Forecasting sheet'!$B$17,'Local weather Data'!$D393+'Forecasting sheet'!$B$9),'Local weather Data'!$D393+'Forecasting sheet'!$B$9),$D393+'Forecasting sheet'!$B$9)</f>
        <v>35</v>
      </c>
      <c r="AE393" s="3">
        <f>IF($A393&gt;'Forecasting sheet'!$B$13,IF($A393&lt;'Forecasting sheet'!$B$15,IF($E393+'Forecasting sheet'!$B$9&lt;'Forecasting sheet'!$B$16,'Forecasting sheet'!$B$16,'Local weather Data'!$E393+'Forecasting sheet'!$B$9),$E393+'Forecasting sheet'!$B$9),$E393+'Forecasting sheet'!$B$9)</f>
        <v>13</v>
      </c>
      <c r="AF393" s="4">
        <f>IF($AD393-'Forecasting sheet'!$B$7&lt;0,0,IF($AE393&gt;'Forecasting sheet'!$B$7,($AD393+$AE393)/2-'Forecasting sheet'!$B$7,($AD393+'Forecasting sheet'!$B$7)/2-'Forecasting sheet'!$B$7))</f>
        <v>0</v>
      </c>
      <c r="AG393" s="2">
        <f t="shared" si="34"/>
        <v>0</v>
      </c>
      <c r="AH393" s="2">
        <f>SUM(AF$2:AF393)</f>
        <v>6096</v>
      </c>
      <c r="AI393" s="2">
        <f>SUM(AG$2:AG393)</f>
        <v>84713.916666666672</v>
      </c>
    </row>
    <row r="394" spans="1:35" x14ac:dyDescent="0.25">
      <c r="A394" s="5">
        <v>41301</v>
      </c>
      <c r="B394">
        <v>393</v>
      </c>
      <c r="C394" s="52">
        <v>9.716666666666665</v>
      </c>
      <c r="D394" s="53">
        <v>30</v>
      </c>
      <c r="E394" s="53">
        <v>8</v>
      </c>
      <c r="F394" s="4">
        <f>IF(D394-'Forecasting sheet'!$B$7&lt;0,0,IF(E394&gt;'Forecasting sheet'!$B$7,(D394+E394)/2-'Forecasting sheet'!$B$7,(D394+'Forecasting sheet'!$B$7)/2-'Forecasting sheet'!$B$7))</f>
        <v>0</v>
      </c>
      <c r="G394" s="2">
        <f t="shared" si="32"/>
        <v>0</v>
      </c>
      <c r="H394" s="2">
        <f>SUM(F$2:F394)</f>
        <v>4468</v>
      </c>
      <c r="I394" s="2">
        <f>SUM(G$2:G394)</f>
        <v>62705.558333333342</v>
      </c>
      <c r="K394" s="4">
        <f>IF($D394+'Forecasting sheet'!$B$9-'Forecasting sheet'!$B$7&lt;0,0,IF($E394+'Forecasting sheet'!$B$9&gt;'Forecasting sheet'!$B$7,($D394+'Forecasting sheet'!$B$9+$E394+'Forecasting sheet'!$B$9)/2-'Forecasting sheet'!$B$7,($D394+'Forecasting sheet'!$B$9+'Forecasting sheet'!$B$7)/2-'Forecasting sheet'!$B$7))</f>
        <v>0</v>
      </c>
      <c r="L394" s="2">
        <f t="shared" si="35"/>
        <v>0</v>
      </c>
      <c r="M394" s="2">
        <f>SUM(K$2:K394)</f>
        <v>5591.5</v>
      </c>
      <c r="N394" s="2">
        <f>SUM(L$2:L394)</f>
        <v>77773.075000000012</v>
      </c>
      <c r="P394" s="4">
        <f>IF($D394-'Forecasting sheet'!$B$9-'Forecasting sheet'!$B$7&lt;0,0,IF($E394-'Forecasting sheet'!$B$9&gt;'Forecasting sheet'!$B$7,($D394-'Forecasting sheet'!$B$9+$E394-'Forecasting sheet'!$B$9)/2-'Forecasting sheet'!$B$7,($D394-'Forecasting sheet'!$B$9+'Forecasting sheet'!$B$7)/2-'Forecasting sheet'!$B$7))</f>
        <v>0</v>
      </c>
      <c r="Q394" s="2">
        <f t="shared" si="36"/>
        <v>0</v>
      </c>
      <c r="R394" s="2">
        <f>SUM(P$2:P394)</f>
        <v>3473</v>
      </c>
      <c r="S394" s="2">
        <f>SUM(Q$2:Q394)</f>
        <v>49139.866666666661</v>
      </c>
      <c r="V394" s="3">
        <f>IF($A394&gt;'Forecasting sheet'!$B$13,IF($A394&lt;'Forecasting sheet'!$B$15,IF($D394&lt;'Forecasting sheet'!$B$16+'Forecasting sheet'!$B$17,'Forecasting sheet'!$B$16+'Forecasting sheet'!$B$17,'Local weather Data'!$D394),'Local weather Data'!$D394),$D394)</f>
        <v>30</v>
      </c>
      <c r="W394" s="3">
        <f>IF($A394&gt;'Forecasting sheet'!$B$13,IF($A394&lt;'Forecasting sheet'!$B$15,IF($E394&lt;'Forecasting sheet'!$B$16,'Forecasting sheet'!$B$16,'Local weather Data'!$E394),$E394),$E394)</f>
        <v>8</v>
      </c>
      <c r="X394" s="4">
        <f>IF($V394-'Forecasting sheet'!$B$7&lt;0,0,IF($W394&gt;'Forecasting sheet'!$B$7,($V394+$W394)/2-'Forecasting sheet'!$B$7,($V394+'Forecasting sheet'!$B$7)/2-'Forecasting sheet'!$B$7))</f>
        <v>0</v>
      </c>
      <c r="Y394" s="2">
        <f t="shared" si="33"/>
        <v>0</v>
      </c>
      <c r="Z394" s="2">
        <f>SUM(X$2:X394)</f>
        <v>5111</v>
      </c>
      <c r="AA394" s="2">
        <f>SUM(Y$2:Y394)</f>
        <v>71587.666666666672</v>
      </c>
      <c r="AD394" s="3">
        <f>IF($A394&gt;'Forecasting sheet'!$B$13,IF($A394&lt;'Forecasting sheet'!$B$15,IF($D394+'Forecasting sheet'!$B$9&lt;'Forecasting sheet'!$B$16+'Forecasting sheet'!$B$17,'Forecasting sheet'!$B$16+'Forecasting sheet'!$B$17,'Local weather Data'!$D394+'Forecasting sheet'!$B$9),'Local weather Data'!$D394+'Forecasting sheet'!$B$9),$D394+'Forecasting sheet'!$B$9)</f>
        <v>35</v>
      </c>
      <c r="AE394" s="3">
        <f>IF($A394&gt;'Forecasting sheet'!$B$13,IF($A394&lt;'Forecasting sheet'!$B$15,IF($E394+'Forecasting sheet'!$B$9&lt;'Forecasting sheet'!$B$16,'Forecasting sheet'!$B$16,'Local weather Data'!$E394+'Forecasting sheet'!$B$9),$E394+'Forecasting sheet'!$B$9),$E394+'Forecasting sheet'!$B$9)</f>
        <v>13</v>
      </c>
      <c r="AF394" s="4">
        <f>IF($AD394-'Forecasting sheet'!$B$7&lt;0,0,IF($AE394&gt;'Forecasting sheet'!$B$7,($AD394+$AE394)/2-'Forecasting sheet'!$B$7,($AD394+'Forecasting sheet'!$B$7)/2-'Forecasting sheet'!$B$7))</f>
        <v>0</v>
      </c>
      <c r="AG394" s="2">
        <f t="shared" si="34"/>
        <v>0</v>
      </c>
      <c r="AH394" s="2">
        <f>SUM(AF$2:AF394)</f>
        <v>6096</v>
      </c>
      <c r="AI394" s="2">
        <f>SUM(AG$2:AG394)</f>
        <v>84713.916666666672</v>
      </c>
    </row>
    <row r="395" spans="1:35" x14ac:dyDescent="0.25">
      <c r="A395" s="5">
        <v>41302</v>
      </c>
      <c r="B395">
        <v>394</v>
      </c>
      <c r="C395" s="52">
        <v>9.7500000000000018</v>
      </c>
      <c r="D395" s="53">
        <v>30</v>
      </c>
      <c r="E395" s="53">
        <v>8</v>
      </c>
      <c r="F395" s="4">
        <f>IF(D395-'Forecasting sheet'!$B$7&lt;0,0,IF(E395&gt;'Forecasting sheet'!$B$7,(D395+E395)/2-'Forecasting sheet'!$B$7,(D395+'Forecasting sheet'!$B$7)/2-'Forecasting sheet'!$B$7))</f>
        <v>0</v>
      </c>
      <c r="G395" s="2">
        <f t="shared" si="32"/>
        <v>0</v>
      </c>
      <c r="H395" s="2">
        <f>SUM(F$2:F395)</f>
        <v>4468</v>
      </c>
      <c r="I395" s="2">
        <f>SUM(G$2:G395)</f>
        <v>62705.558333333342</v>
      </c>
      <c r="K395" s="4">
        <f>IF($D395+'Forecasting sheet'!$B$9-'Forecasting sheet'!$B$7&lt;0,0,IF($E395+'Forecasting sheet'!$B$9&gt;'Forecasting sheet'!$B$7,($D395+'Forecasting sheet'!$B$9+$E395+'Forecasting sheet'!$B$9)/2-'Forecasting sheet'!$B$7,($D395+'Forecasting sheet'!$B$9+'Forecasting sheet'!$B$7)/2-'Forecasting sheet'!$B$7))</f>
        <v>0</v>
      </c>
      <c r="L395" s="2">
        <f t="shared" si="35"/>
        <v>0</v>
      </c>
      <c r="M395" s="2">
        <f>SUM(K$2:K395)</f>
        <v>5591.5</v>
      </c>
      <c r="N395" s="2">
        <f>SUM(L$2:L395)</f>
        <v>77773.075000000012</v>
      </c>
      <c r="P395" s="4">
        <f>IF($D395-'Forecasting sheet'!$B$9-'Forecasting sheet'!$B$7&lt;0,0,IF($E395-'Forecasting sheet'!$B$9&gt;'Forecasting sheet'!$B$7,($D395-'Forecasting sheet'!$B$9+$E395-'Forecasting sheet'!$B$9)/2-'Forecasting sheet'!$B$7,($D395-'Forecasting sheet'!$B$9+'Forecasting sheet'!$B$7)/2-'Forecasting sheet'!$B$7))</f>
        <v>0</v>
      </c>
      <c r="Q395" s="2">
        <f t="shared" si="36"/>
        <v>0</v>
      </c>
      <c r="R395" s="2">
        <f>SUM(P$2:P395)</f>
        <v>3473</v>
      </c>
      <c r="S395" s="2">
        <f>SUM(Q$2:Q395)</f>
        <v>49139.866666666661</v>
      </c>
      <c r="V395" s="3">
        <f>IF($A395&gt;'Forecasting sheet'!$B$13,IF($A395&lt;'Forecasting sheet'!$B$15,IF($D395&lt;'Forecasting sheet'!$B$16+'Forecasting sheet'!$B$17,'Forecasting sheet'!$B$16+'Forecasting sheet'!$B$17,'Local weather Data'!$D395),'Local weather Data'!$D395),$D395)</f>
        <v>30</v>
      </c>
      <c r="W395" s="3">
        <f>IF($A395&gt;'Forecasting sheet'!$B$13,IF($A395&lt;'Forecasting sheet'!$B$15,IF($E395&lt;'Forecasting sheet'!$B$16,'Forecasting sheet'!$B$16,'Local weather Data'!$E395),$E395),$E395)</f>
        <v>8</v>
      </c>
      <c r="X395" s="4">
        <f>IF($V395-'Forecasting sheet'!$B$7&lt;0,0,IF($W395&gt;'Forecasting sheet'!$B$7,($V395+$W395)/2-'Forecasting sheet'!$B$7,($V395+'Forecasting sheet'!$B$7)/2-'Forecasting sheet'!$B$7))</f>
        <v>0</v>
      </c>
      <c r="Y395" s="2">
        <f t="shared" si="33"/>
        <v>0</v>
      </c>
      <c r="Z395" s="2">
        <f>SUM(X$2:X395)</f>
        <v>5111</v>
      </c>
      <c r="AA395" s="2">
        <f>SUM(Y$2:Y395)</f>
        <v>71587.666666666672</v>
      </c>
      <c r="AD395" s="3">
        <f>IF($A395&gt;'Forecasting sheet'!$B$13,IF($A395&lt;'Forecasting sheet'!$B$15,IF($D395+'Forecasting sheet'!$B$9&lt;'Forecasting sheet'!$B$16+'Forecasting sheet'!$B$17,'Forecasting sheet'!$B$16+'Forecasting sheet'!$B$17,'Local weather Data'!$D395+'Forecasting sheet'!$B$9),'Local weather Data'!$D395+'Forecasting sheet'!$B$9),$D395+'Forecasting sheet'!$B$9)</f>
        <v>35</v>
      </c>
      <c r="AE395" s="3">
        <f>IF($A395&gt;'Forecasting sheet'!$B$13,IF($A395&lt;'Forecasting sheet'!$B$15,IF($E395+'Forecasting sheet'!$B$9&lt;'Forecasting sheet'!$B$16,'Forecasting sheet'!$B$16,'Local weather Data'!$E395+'Forecasting sheet'!$B$9),$E395+'Forecasting sheet'!$B$9),$E395+'Forecasting sheet'!$B$9)</f>
        <v>13</v>
      </c>
      <c r="AF395" s="4">
        <f>IF($AD395-'Forecasting sheet'!$B$7&lt;0,0,IF($AE395&gt;'Forecasting sheet'!$B$7,($AD395+$AE395)/2-'Forecasting sheet'!$B$7,($AD395+'Forecasting sheet'!$B$7)/2-'Forecasting sheet'!$B$7))</f>
        <v>0</v>
      </c>
      <c r="AG395" s="2">
        <f t="shared" si="34"/>
        <v>0</v>
      </c>
      <c r="AH395" s="2">
        <f>SUM(AF$2:AF395)</f>
        <v>6096</v>
      </c>
      <c r="AI395" s="2">
        <f>SUM(AG$2:AG395)</f>
        <v>84713.916666666672</v>
      </c>
    </row>
    <row r="396" spans="1:35" x14ac:dyDescent="0.25">
      <c r="A396" s="5">
        <v>41303</v>
      </c>
      <c r="B396">
        <v>395</v>
      </c>
      <c r="C396" s="52">
        <v>9.783333333333335</v>
      </c>
      <c r="D396" s="53">
        <v>30</v>
      </c>
      <c r="E396" s="53">
        <v>8</v>
      </c>
      <c r="F396" s="4">
        <f>IF(D396-'Forecasting sheet'!$B$7&lt;0,0,IF(E396&gt;'Forecasting sheet'!$B$7,(D396+E396)/2-'Forecasting sheet'!$B$7,(D396+'Forecasting sheet'!$B$7)/2-'Forecasting sheet'!$B$7))</f>
        <v>0</v>
      </c>
      <c r="G396" s="2">
        <f t="shared" si="32"/>
        <v>0</v>
      </c>
      <c r="H396" s="2">
        <f>SUM(F$2:F396)</f>
        <v>4468</v>
      </c>
      <c r="I396" s="2">
        <f>SUM(G$2:G396)</f>
        <v>62705.558333333342</v>
      </c>
      <c r="K396" s="4">
        <f>IF($D396+'Forecasting sheet'!$B$9-'Forecasting sheet'!$B$7&lt;0,0,IF($E396+'Forecasting sheet'!$B$9&gt;'Forecasting sheet'!$B$7,($D396+'Forecasting sheet'!$B$9+$E396+'Forecasting sheet'!$B$9)/2-'Forecasting sheet'!$B$7,($D396+'Forecasting sheet'!$B$9+'Forecasting sheet'!$B$7)/2-'Forecasting sheet'!$B$7))</f>
        <v>0</v>
      </c>
      <c r="L396" s="2">
        <f t="shared" si="35"/>
        <v>0</v>
      </c>
      <c r="M396" s="2">
        <f>SUM(K$2:K396)</f>
        <v>5591.5</v>
      </c>
      <c r="N396" s="2">
        <f>SUM(L$2:L396)</f>
        <v>77773.075000000012</v>
      </c>
      <c r="P396" s="4">
        <f>IF($D396-'Forecasting sheet'!$B$9-'Forecasting sheet'!$B$7&lt;0,0,IF($E396-'Forecasting sheet'!$B$9&gt;'Forecasting sheet'!$B$7,($D396-'Forecasting sheet'!$B$9+$E396-'Forecasting sheet'!$B$9)/2-'Forecasting sheet'!$B$7,($D396-'Forecasting sheet'!$B$9+'Forecasting sheet'!$B$7)/2-'Forecasting sheet'!$B$7))</f>
        <v>0</v>
      </c>
      <c r="Q396" s="2">
        <f t="shared" si="36"/>
        <v>0</v>
      </c>
      <c r="R396" s="2">
        <f>SUM(P$2:P396)</f>
        <v>3473</v>
      </c>
      <c r="S396" s="2">
        <f>SUM(Q$2:Q396)</f>
        <v>49139.866666666661</v>
      </c>
      <c r="V396" s="3">
        <f>IF($A396&gt;'Forecasting sheet'!$B$13,IF($A396&lt;'Forecasting sheet'!$B$15,IF($D396&lt;'Forecasting sheet'!$B$16+'Forecasting sheet'!$B$17,'Forecasting sheet'!$B$16+'Forecasting sheet'!$B$17,'Local weather Data'!$D396),'Local weather Data'!$D396),$D396)</f>
        <v>30</v>
      </c>
      <c r="W396" s="3">
        <f>IF($A396&gt;'Forecasting sheet'!$B$13,IF($A396&lt;'Forecasting sheet'!$B$15,IF($E396&lt;'Forecasting sheet'!$B$16,'Forecasting sheet'!$B$16,'Local weather Data'!$E396),$E396),$E396)</f>
        <v>8</v>
      </c>
      <c r="X396" s="4">
        <f>IF($V396-'Forecasting sheet'!$B$7&lt;0,0,IF($W396&gt;'Forecasting sheet'!$B$7,($V396+$W396)/2-'Forecasting sheet'!$B$7,($V396+'Forecasting sheet'!$B$7)/2-'Forecasting sheet'!$B$7))</f>
        <v>0</v>
      </c>
      <c r="Y396" s="2">
        <f t="shared" si="33"/>
        <v>0</v>
      </c>
      <c r="Z396" s="2">
        <f>SUM(X$2:X396)</f>
        <v>5111</v>
      </c>
      <c r="AA396" s="2">
        <f>SUM(Y$2:Y396)</f>
        <v>71587.666666666672</v>
      </c>
      <c r="AD396" s="3">
        <f>IF($A396&gt;'Forecasting sheet'!$B$13,IF($A396&lt;'Forecasting sheet'!$B$15,IF($D396+'Forecasting sheet'!$B$9&lt;'Forecasting sheet'!$B$16+'Forecasting sheet'!$B$17,'Forecasting sheet'!$B$16+'Forecasting sheet'!$B$17,'Local weather Data'!$D396+'Forecasting sheet'!$B$9),'Local weather Data'!$D396+'Forecasting sheet'!$B$9),$D396+'Forecasting sheet'!$B$9)</f>
        <v>35</v>
      </c>
      <c r="AE396" s="3">
        <f>IF($A396&gt;'Forecasting sheet'!$B$13,IF($A396&lt;'Forecasting sheet'!$B$15,IF($E396+'Forecasting sheet'!$B$9&lt;'Forecasting sheet'!$B$16,'Forecasting sheet'!$B$16,'Local weather Data'!$E396+'Forecasting sheet'!$B$9),$E396+'Forecasting sheet'!$B$9),$E396+'Forecasting sheet'!$B$9)</f>
        <v>13</v>
      </c>
      <c r="AF396" s="4">
        <f>IF($AD396-'Forecasting sheet'!$B$7&lt;0,0,IF($AE396&gt;'Forecasting sheet'!$B$7,($AD396+$AE396)/2-'Forecasting sheet'!$B$7,($AD396+'Forecasting sheet'!$B$7)/2-'Forecasting sheet'!$B$7))</f>
        <v>0</v>
      </c>
      <c r="AG396" s="2">
        <f t="shared" si="34"/>
        <v>0</v>
      </c>
      <c r="AH396" s="2">
        <f>SUM(AF$2:AF396)</f>
        <v>6096</v>
      </c>
      <c r="AI396" s="2">
        <f>SUM(AG$2:AG396)</f>
        <v>84713.916666666672</v>
      </c>
    </row>
    <row r="397" spans="1:35" x14ac:dyDescent="0.25">
      <c r="A397" s="5">
        <v>41304</v>
      </c>
      <c r="B397">
        <v>396</v>
      </c>
      <c r="C397" s="52">
        <v>9.8333333333333321</v>
      </c>
      <c r="D397" s="53">
        <v>30</v>
      </c>
      <c r="E397" s="53">
        <v>9</v>
      </c>
      <c r="F397" s="4">
        <f>IF(D397-'Forecasting sheet'!$B$7&lt;0,0,IF(E397&gt;'Forecasting sheet'!$B$7,(D397+E397)/2-'Forecasting sheet'!$B$7,(D397+'Forecasting sheet'!$B$7)/2-'Forecasting sheet'!$B$7))</f>
        <v>0</v>
      </c>
      <c r="G397" s="2">
        <f t="shared" si="32"/>
        <v>0</v>
      </c>
      <c r="H397" s="2">
        <f>SUM(F$2:F397)</f>
        <v>4468</v>
      </c>
      <c r="I397" s="2">
        <f>SUM(G$2:G397)</f>
        <v>62705.558333333342</v>
      </c>
      <c r="K397" s="4">
        <f>IF($D397+'Forecasting sheet'!$B$9-'Forecasting sheet'!$B$7&lt;0,0,IF($E397+'Forecasting sheet'!$B$9&gt;'Forecasting sheet'!$B$7,($D397+'Forecasting sheet'!$B$9+$E397+'Forecasting sheet'!$B$9)/2-'Forecasting sheet'!$B$7,($D397+'Forecasting sheet'!$B$9+'Forecasting sheet'!$B$7)/2-'Forecasting sheet'!$B$7))</f>
        <v>0</v>
      </c>
      <c r="L397" s="2">
        <f t="shared" si="35"/>
        <v>0</v>
      </c>
      <c r="M397" s="2">
        <f>SUM(K$2:K397)</f>
        <v>5591.5</v>
      </c>
      <c r="N397" s="2">
        <f>SUM(L$2:L397)</f>
        <v>77773.075000000012</v>
      </c>
      <c r="P397" s="4">
        <f>IF($D397-'Forecasting sheet'!$B$9-'Forecasting sheet'!$B$7&lt;0,0,IF($E397-'Forecasting sheet'!$B$9&gt;'Forecasting sheet'!$B$7,($D397-'Forecasting sheet'!$B$9+$E397-'Forecasting sheet'!$B$9)/2-'Forecasting sheet'!$B$7,($D397-'Forecasting sheet'!$B$9+'Forecasting sheet'!$B$7)/2-'Forecasting sheet'!$B$7))</f>
        <v>0</v>
      </c>
      <c r="Q397" s="2">
        <f t="shared" si="36"/>
        <v>0</v>
      </c>
      <c r="R397" s="2">
        <f>SUM(P$2:P397)</f>
        <v>3473</v>
      </c>
      <c r="S397" s="2">
        <f>SUM(Q$2:Q397)</f>
        <v>49139.866666666661</v>
      </c>
      <c r="V397" s="3">
        <f>IF($A397&gt;'Forecasting sheet'!$B$13,IF($A397&lt;'Forecasting sheet'!$B$15,IF($D397&lt;'Forecasting sheet'!$B$16+'Forecasting sheet'!$B$17,'Forecasting sheet'!$B$16+'Forecasting sheet'!$B$17,'Local weather Data'!$D397),'Local weather Data'!$D397),$D397)</f>
        <v>30</v>
      </c>
      <c r="W397" s="3">
        <f>IF($A397&gt;'Forecasting sheet'!$B$13,IF($A397&lt;'Forecasting sheet'!$B$15,IF($E397&lt;'Forecasting sheet'!$B$16,'Forecasting sheet'!$B$16,'Local weather Data'!$E397),$E397),$E397)</f>
        <v>9</v>
      </c>
      <c r="X397" s="4">
        <f>IF($V397-'Forecasting sheet'!$B$7&lt;0,0,IF($W397&gt;'Forecasting sheet'!$B$7,($V397+$W397)/2-'Forecasting sheet'!$B$7,($V397+'Forecasting sheet'!$B$7)/2-'Forecasting sheet'!$B$7))</f>
        <v>0</v>
      </c>
      <c r="Y397" s="2">
        <f t="shared" si="33"/>
        <v>0</v>
      </c>
      <c r="Z397" s="2">
        <f>SUM(X$2:X397)</f>
        <v>5111</v>
      </c>
      <c r="AA397" s="2">
        <f>SUM(Y$2:Y397)</f>
        <v>71587.666666666672</v>
      </c>
      <c r="AD397" s="3">
        <f>IF($A397&gt;'Forecasting sheet'!$B$13,IF($A397&lt;'Forecasting sheet'!$B$15,IF($D397+'Forecasting sheet'!$B$9&lt;'Forecasting sheet'!$B$16+'Forecasting sheet'!$B$17,'Forecasting sheet'!$B$16+'Forecasting sheet'!$B$17,'Local weather Data'!$D397+'Forecasting sheet'!$B$9),'Local weather Data'!$D397+'Forecasting sheet'!$B$9),$D397+'Forecasting sheet'!$B$9)</f>
        <v>35</v>
      </c>
      <c r="AE397" s="3">
        <f>IF($A397&gt;'Forecasting sheet'!$B$13,IF($A397&lt;'Forecasting sheet'!$B$15,IF($E397+'Forecasting sheet'!$B$9&lt;'Forecasting sheet'!$B$16,'Forecasting sheet'!$B$16,'Local weather Data'!$E397+'Forecasting sheet'!$B$9),$E397+'Forecasting sheet'!$B$9),$E397+'Forecasting sheet'!$B$9)</f>
        <v>14</v>
      </c>
      <c r="AF397" s="4">
        <f>IF($AD397-'Forecasting sheet'!$B$7&lt;0,0,IF($AE397&gt;'Forecasting sheet'!$B$7,($AD397+$AE397)/2-'Forecasting sheet'!$B$7,($AD397+'Forecasting sheet'!$B$7)/2-'Forecasting sheet'!$B$7))</f>
        <v>0</v>
      </c>
      <c r="AG397" s="2">
        <f t="shared" si="34"/>
        <v>0</v>
      </c>
      <c r="AH397" s="2">
        <f>SUM(AF$2:AF397)</f>
        <v>6096</v>
      </c>
      <c r="AI397" s="2">
        <f>SUM(AG$2:AG397)</f>
        <v>84713.916666666672</v>
      </c>
    </row>
    <row r="398" spans="1:35" x14ac:dyDescent="0.25">
      <c r="A398" s="5">
        <v>41305</v>
      </c>
      <c r="B398">
        <v>397</v>
      </c>
      <c r="C398" s="52">
        <v>9.8666666666666671</v>
      </c>
      <c r="D398" s="53">
        <v>30</v>
      </c>
      <c r="E398" s="53">
        <v>9</v>
      </c>
      <c r="F398" s="4">
        <f>IF(D398-'Forecasting sheet'!$B$7&lt;0,0,IF(E398&gt;'Forecasting sheet'!$B$7,(D398+E398)/2-'Forecasting sheet'!$B$7,(D398+'Forecasting sheet'!$B$7)/2-'Forecasting sheet'!$B$7))</f>
        <v>0</v>
      </c>
      <c r="G398" s="2">
        <f t="shared" si="32"/>
        <v>0</v>
      </c>
      <c r="H398" s="2">
        <f>SUM(F$2:F398)</f>
        <v>4468</v>
      </c>
      <c r="I398" s="2">
        <f>SUM(G$2:G398)</f>
        <v>62705.558333333342</v>
      </c>
      <c r="K398" s="4">
        <f>IF($D398+'Forecasting sheet'!$B$9-'Forecasting sheet'!$B$7&lt;0,0,IF($E398+'Forecasting sheet'!$B$9&gt;'Forecasting sheet'!$B$7,($D398+'Forecasting sheet'!$B$9+$E398+'Forecasting sheet'!$B$9)/2-'Forecasting sheet'!$B$7,($D398+'Forecasting sheet'!$B$9+'Forecasting sheet'!$B$7)/2-'Forecasting sheet'!$B$7))</f>
        <v>0</v>
      </c>
      <c r="L398" s="2">
        <f t="shared" si="35"/>
        <v>0</v>
      </c>
      <c r="M398" s="2">
        <f>SUM(K$2:K398)</f>
        <v>5591.5</v>
      </c>
      <c r="N398" s="2">
        <f>SUM(L$2:L398)</f>
        <v>77773.075000000012</v>
      </c>
      <c r="P398" s="4">
        <f>IF($D398-'Forecasting sheet'!$B$9-'Forecasting sheet'!$B$7&lt;0,0,IF($E398-'Forecasting sheet'!$B$9&gt;'Forecasting sheet'!$B$7,($D398-'Forecasting sheet'!$B$9+$E398-'Forecasting sheet'!$B$9)/2-'Forecasting sheet'!$B$7,($D398-'Forecasting sheet'!$B$9+'Forecasting sheet'!$B$7)/2-'Forecasting sheet'!$B$7))</f>
        <v>0</v>
      </c>
      <c r="Q398" s="2">
        <f t="shared" si="36"/>
        <v>0</v>
      </c>
      <c r="R398" s="2">
        <f>SUM(P$2:P398)</f>
        <v>3473</v>
      </c>
      <c r="S398" s="2">
        <f>SUM(Q$2:Q398)</f>
        <v>49139.866666666661</v>
      </c>
      <c r="V398" s="3">
        <f>IF($A398&gt;'Forecasting sheet'!$B$13,IF($A398&lt;'Forecasting sheet'!$B$15,IF($D398&lt;'Forecasting sheet'!$B$16+'Forecasting sheet'!$B$17,'Forecasting sheet'!$B$16+'Forecasting sheet'!$B$17,'Local weather Data'!$D398),'Local weather Data'!$D398),$D398)</f>
        <v>30</v>
      </c>
      <c r="W398" s="3">
        <f>IF($A398&gt;'Forecasting sheet'!$B$13,IF($A398&lt;'Forecasting sheet'!$B$15,IF($E398&lt;'Forecasting sheet'!$B$16,'Forecasting sheet'!$B$16,'Local weather Data'!$E398),$E398),$E398)</f>
        <v>9</v>
      </c>
      <c r="X398" s="4">
        <f>IF($V398-'Forecasting sheet'!$B$7&lt;0,0,IF($W398&gt;'Forecasting sheet'!$B$7,($V398+$W398)/2-'Forecasting sheet'!$B$7,($V398+'Forecasting sheet'!$B$7)/2-'Forecasting sheet'!$B$7))</f>
        <v>0</v>
      </c>
      <c r="Y398" s="2">
        <f t="shared" si="33"/>
        <v>0</v>
      </c>
      <c r="Z398" s="2">
        <f>SUM(X$2:X398)</f>
        <v>5111</v>
      </c>
      <c r="AA398" s="2">
        <f>SUM(Y$2:Y398)</f>
        <v>71587.666666666672</v>
      </c>
      <c r="AD398" s="3">
        <f>IF($A398&gt;'Forecasting sheet'!$B$13,IF($A398&lt;'Forecasting sheet'!$B$15,IF($D398+'Forecasting sheet'!$B$9&lt;'Forecasting sheet'!$B$16+'Forecasting sheet'!$B$17,'Forecasting sheet'!$B$16+'Forecasting sheet'!$B$17,'Local weather Data'!$D398+'Forecasting sheet'!$B$9),'Local weather Data'!$D398+'Forecasting sheet'!$B$9),$D398+'Forecasting sheet'!$B$9)</f>
        <v>35</v>
      </c>
      <c r="AE398" s="3">
        <f>IF($A398&gt;'Forecasting sheet'!$B$13,IF($A398&lt;'Forecasting sheet'!$B$15,IF($E398+'Forecasting sheet'!$B$9&lt;'Forecasting sheet'!$B$16,'Forecasting sheet'!$B$16,'Local weather Data'!$E398+'Forecasting sheet'!$B$9),$E398+'Forecasting sheet'!$B$9),$E398+'Forecasting sheet'!$B$9)</f>
        <v>14</v>
      </c>
      <c r="AF398" s="4">
        <f>IF($AD398-'Forecasting sheet'!$B$7&lt;0,0,IF($AE398&gt;'Forecasting sheet'!$B$7,($AD398+$AE398)/2-'Forecasting sheet'!$B$7,($AD398+'Forecasting sheet'!$B$7)/2-'Forecasting sheet'!$B$7))</f>
        <v>0</v>
      </c>
      <c r="AG398" s="2">
        <f t="shared" si="34"/>
        <v>0</v>
      </c>
      <c r="AH398" s="2">
        <f>SUM(AF$2:AF398)</f>
        <v>6096</v>
      </c>
      <c r="AI398" s="2">
        <f>SUM(AG$2:AG398)</f>
        <v>84713.916666666672</v>
      </c>
    </row>
    <row r="399" spans="1:35" x14ac:dyDescent="0.25">
      <c r="A399" s="5">
        <v>41306</v>
      </c>
      <c r="B399">
        <v>398</v>
      </c>
      <c r="C399" s="52">
        <v>9.9333333333333318</v>
      </c>
      <c r="D399" s="53">
        <v>31</v>
      </c>
      <c r="E399" s="53">
        <v>9</v>
      </c>
      <c r="F399" s="4">
        <f>IF(D399-'Forecasting sheet'!$B$7&lt;0,0,IF(E399&gt;'Forecasting sheet'!$B$7,(D399+E399)/2-'Forecasting sheet'!$B$7,(D399+'Forecasting sheet'!$B$7)/2-'Forecasting sheet'!$B$7))</f>
        <v>0</v>
      </c>
      <c r="G399" s="2">
        <f t="shared" si="32"/>
        <v>0</v>
      </c>
      <c r="H399" s="2">
        <f>SUM(F$2:F399)</f>
        <v>4468</v>
      </c>
      <c r="I399" s="2">
        <f>SUM(G$2:G399)</f>
        <v>62705.558333333342</v>
      </c>
      <c r="K399" s="4">
        <f>IF($D399+'Forecasting sheet'!$B$9-'Forecasting sheet'!$B$7&lt;0,0,IF($E399+'Forecasting sheet'!$B$9&gt;'Forecasting sheet'!$B$7,($D399+'Forecasting sheet'!$B$9+$E399+'Forecasting sheet'!$B$9)/2-'Forecasting sheet'!$B$7,($D399+'Forecasting sheet'!$B$9+'Forecasting sheet'!$B$7)/2-'Forecasting sheet'!$B$7))</f>
        <v>0</v>
      </c>
      <c r="L399" s="2">
        <f t="shared" si="35"/>
        <v>0</v>
      </c>
      <c r="M399" s="2">
        <f>SUM(K$2:K399)</f>
        <v>5591.5</v>
      </c>
      <c r="N399" s="2">
        <f>SUM(L$2:L399)</f>
        <v>77773.075000000012</v>
      </c>
      <c r="P399" s="4">
        <f>IF($D399-'Forecasting sheet'!$B$9-'Forecasting sheet'!$B$7&lt;0,0,IF($E399-'Forecasting sheet'!$B$9&gt;'Forecasting sheet'!$B$7,($D399-'Forecasting sheet'!$B$9+$E399-'Forecasting sheet'!$B$9)/2-'Forecasting sheet'!$B$7,($D399-'Forecasting sheet'!$B$9+'Forecasting sheet'!$B$7)/2-'Forecasting sheet'!$B$7))</f>
        <v>0</v>
      </c>
      <c r="Q399" s="2">
        <f t="shared" si="36"/>
        <v>0</v>
      </c>
      <c r="R399" s="2">
        <f>SUM(P$2:P399)</f>
        <v>3473</v>
      </c>
      <c r="S399" s="2">
        <f>SUM(Q$2:Q399)</f>
        <v>49139.866666666661</v>
      </c>
      <c r="V399" s="3">
        <f>IF($A399&gt;'Forecasting sheet'!$B$13,IF($A399&lt;'Forecasting sheet'!$B$15,IF($D399&lt;'Forecasting sheet'!$B$16+'Forecasting sheet'!$B$17,'Forecasting sheet'!$B$16+'Forecasting sheet'!$B$17,'Local weather Data'!$D399),'Local weather Data'!$D399),$D399)</f>
        <v>31</v>
      </c>
      <c r="W399" s="3">
        <f>IF($A399&gt;'Forecasting sheet'!$B$13,IF($A399&lt;'Forecasting sheet'!$B$15,IF($E399&lt;'Forecasting sheet'!$B$16,'Forecasting sheet'!$B$16,'Local weather Data'!$E399),$E399),$E399)</f>
        <v>9</v>
      </c>
      <c r="X399" s="4">
        <f>IF($V399-'Forecasting sheet'!$B$7&lt;0,0,IF($W399&gt;'Forecasting sheet'!$B$7,($V399+$W399)/2-'Forecasting sheet'!$B$7,($V399+'Forecasting sheet'!$B$7)/2-'Forecasting sheet'!$B$7))</f>
        <v>0</v>
      </c>
      <c r="Y399" s="2">
        <f t="shared" si="33"/>
        <v>0</v>
      </c>
      <c r="Z399" s="2">
        <f>SUM(X$2:X399)</f>
        <v>5111</v>
      </c>
      <c r="AA399" s="2">
        <f>SUM(Y$2:Y399)</f>
        <v>71587.666666666672</v>
      </c>
      <c r="AD399" s="3">
        <f>IF($A399&gt;'Forecasting sheet'!$B$13,IF($A399&lt;'Forecasting sheet'!$B$15,IF($D399+'Forecasting sheet'!$B$9&lt;'Forecasting sheet'!$B$16+'Forecasting sheet'!$B$17,'Forecasting sheet'!$B$16+'Forecasting sheet'!$B$17,'Local weather Data'!$D399+'Forecasting sheet'!$B$9),'Local weather Data'!$D399+'Forecasting sheet'!$B$9),$D399+'Forecasting sheet'!$B$9)</f>
        <v>36</v>
      </c>
      <c r="AE399" s="3">
        <f>IF($A399&gt;'Forecasting sheet'!$B$13,IF($A399&lt;'Forecasting sheet'!$B$15,IF($E399+'Forecasting sheet'!$B$9&lt;'Forecasting sheet'!$B$16,'Forecasting sheet'!$B$16,'Local weather Data'!$E399+'Forecasting sheet'!$B$9),$E399+'Forecasting sheet'!$B$9),$E399+'Forecasting sheet'!$B$9)</f>
        <v>14</v>
      </c>
      <c r="AF399" s="4">
        <f>IF($AD399-'Forecasting sheet'!$B$7&lt;0,0,IF($AE399&gt;'Forecasting sheet'!$B$7,($AD399+$AE399)/2-'Forecasting sheet'!$B$7,($AD399+'Forecasting sheet'!$B$7)/2-'Forecasting sheet'!$B$7))</f>
        <v>0</v>
      </c>
      <c r="AG399" s="2">
        <f t="shared" si="34"/>
        <v>0</v>
      </c>
      <c r="AH399" s="2">
        <f>SUM(AF$2:AF399)</f>
        <v>6096</v>
      </c>
      <c r="AI399" s="2">
        <f>SUM(AG$2:AG399)</f>
        <v>84713.916666666672</v>
      </c>
    </row>
    <row r="400" spans="1:35" x14ac:dyDescent="0.25">
      <c r="A400" s="5">
        <v>41307</v>
      </c>
      <c r="B400">
        <v>399</v>
      </c>
      <c r="C400" s="52">
        <v>9.9666666666666668</v>
      </c>
      <c r="D400" s="53">
        <v>31</v>
      </c>
      <c r="E400" s="53">
        <v>9</v>
      </c>
      <c r="F400" s="4">
        <f>IF(D400-'Forecasting sheet'!$B$7&lt;0,0,IF(E400&gt;'Forecasting sheet'!$B$7,(D400+E400)/2-'Forecasting sheet'!$B$7,(D400+'Forecasting sheet'!$B$7)/2-'Forecasting sheet'!$B$7))</f>
        <v>0</v>
      </c>
      <c r="G400" s="2">
        <f t="shared" si="32"/>
        <v>0</v>
      </c>
      <c r="H400" s="2">
        <f>SUM(F$2:F400)</f>
        <v>4468</v>
      </c>
      <c r="I400" s="2">
        <f>SUM(G$2:G400)</f>
        <v>62705.558333333342</v>
      </c>
      <c r="K400" s="4">
        <f>IF($D400+'Forecasting sheet'!$B$9-'Forecasting sheet'!$B$7&lt;0,0,IF($E400+'Forecasting sheet'!$B$9&gt;'Forecasting sheet'!$B$7,($D400+'Forecasting sheet'!$B$9+$E400+'Forecasting sheet'!$B$9)/2-'Forecasting sheet'!$B$7,($D400+'Forecasting sheet'!$B$9+'Forecasting sheet'!$B$7)/2-'Forecasting sheet'!$B$7))</f>
        <v>0</v>
      </c>
      <c r="L400" s="2">
        <f t="shared" si="35"/>
        <v>0</v>
      </c>
      <c r="M400" s="2">
        <f>SUM(K$2:K400)</f>
        <v>5591.5</v>
      </c>
      <c r="N400" s="2">
        <f>SUM(L$2:L400)</f>
        <v>77773.075000000012</v>
      </c>
      <c r="P400" s="4">
        <f>IF($D400-'Forecasting sheet'!$B$9-'Forecasting sheet'!$B$7&lt;0,0,IF($E400-'Forecasting sheet'!$B$9&gt;'Forecasting sheet'!$B$7,($D400-'Forecasting sheet'!$B$9+$E400-'Forecasting sheet'!$B$9)/2-'Forecasting sheet'!$B$7,($D400-'Forecasting sheet'!$B$9+'Forecasting sheet'!$B$7)/2-'Forecasting sheet'!$B$7))</f>
        <v>0</v>
      </c>
      <c r="Q400" s="2">
        <f t="shared" si="36"/>
        <v>0</v>
      </c>
      <c r="R400" s="2">
        <f>SUM(P$2:P400)</f>
        <v>3473</v>
      </c>
      <c r="S400" s="2">
        <f>SUM(Q$2:Q400)</f>
        <v>49139.866666666661</v>
      </c>
      <c r="V400" s="3">
        <f>IF($A400&gt;'Forecasting sheet'!$B$13,IF($A400&lt;'Forecasting sheet'!$B$15,IF($D400&lt;'Forecasting sheet'!$B$16+'Forecasting sheet'!$B$17,'Forecasting sheet'!$B$16+'Forecasting sheet'!$B$17,'Local weather Data'!$D400),'Local weather Data'!$D400),$D400)</f>
        <v>31</v>
      </c>
      <c r="W400" s="3">
        <f>IF($A400&gt;'Forecasting sheet'!$B$13,IF($A400&lt;'Forecasting sheet'!$B$15,IF($E400&lt;'Forecasting sheet'!$B$16,'Forecasting sheet'!$B$16,'Local weather Data'!$E400),$E400),$E400)</f>
        <v>9</v>
      </c>
      <c r="X400" s="4">
        <f>IF($V400-'Forecasting sheet'!$B$7&lt;0,0,IF($W400&gt;'Forecasting sheet'!$B$7,($V400+$W400)/2-'Forecasting sheet'!$B$7,($V400+'Forecasting sheet'!$B$7)/2-'Forecasting sheet'!$B$7))</f>
        <v>0</v>
      </c>
      <c r="Y400" s="2">
        <f t="shared" si="33"/>
        <v>0</v>
      </c>
      <c r="Z400" s="2">
        <f>SUM(X$2:X400)</f>
        <v>5111</v>
      </c>
      <c r="AA400" s="2">
        <f>SUM(Y$2:Y400)</f>
        <v>71587.666666666672</v>
      </c>
      <c r="AD400" s="3">
        <f>IF($A400&gt;'Forecasting sheet'!$B$13,IF($A400&lt;'Forecasting sheet'!$B$15,IF($D400+'Forecasting sheet'!$B$9&lt;'Forecasting sheet'!$B$16+'Forecasting sheet'!$B$17,'Forecasting sheet'!$B$16+'Forecasting sheet'!$B$17,'Local weather Data'!$D400+'Forecasting sheet'!$B$9),'Local weather Data'!$D400+'Forecasting sheet'!$B$9),$D400+'Forecasting sheet'!$B$9)</f>
        <v>36</v>
      </c>
      <c r="AE400" s="3">
        <f>IF($A400&gt;'Forecasting sheet'!$B$13,IF($A400&lt;'Forecasting sheet'!$B$15,IF($E400+'Forecasting sheet'!$B$9&lt;'Forecasting sheet'!$B$16,'Forecasting sheet'!$B$16,'Local weather Data'!$E400+'Forecasting sheet'!$B$9),$E400+'Forecasting sheet'!$B$9),$E400+'Forecasting sheet'!$B$9)</f>
        <v>14</v>
      </c>
      <c r="AF400" s="4">
        <f>IF($AD400-'Forecasting sheet'!$B$7&lt;0,0,IF($AE400&gt;'Forecasting sheet'!$B$7,($AD400+$AE400)/2-'Forecasting sheet'!$B$7,($AD400+'Forecasting sheet'!$B$7)/2-'Forecasting sheet'!$B$7))</f>
        <v>0</v>
      </c>
      <c r="AG400" s="2">
        <f t="shared" si="34"/>
        <v>0</v>
      </c>
      <c r="AH400" s="2">
        <f>SUM(AF$2:AF400)</f>
        <v>6096</v>
      </c>
      <c r="AI400" s="2">
        <f>SUM(AG$2:AG400)</f>
        <v>84713.916666666672</v>
      </c>
    </row>
    <row r="401" spans="1:35" x14ac:dyDescent="0.25">
      <c r="A401" s="5">
        <v>41308</v>
      </c>
      <c r="B401">
        <v>400</v>
      </c>
      <c r="C401" s="52">
        <v>10</v>
      </c>
      <c r="D401" s="53">
        <v>31</v>
      </c>
      <c r="E401" s="53">
        <v>9</v>
      </c>
      <c r="F401" s="4">
        <f>IF(D401-'Forecasting sheet'!$B$7&lt;0,0,IF(E401&gt;'Forecasting sheet'!$B$7,(D401+E401)/2-'Forecasting sheet'!$B$7,(D401+'Forecasting sheet'!$B$7)/2-'Forecasting sheet'!$B$7))</f>
        <v>0</v>
      </c>
      <c r="G401" s="2">
        <f t="shared" si="32"/>
        <v>0</v>
      </c>
      <c r="H401" s="2">
        <f>SUM(F$2:F401)</f>
        <v>4468</v>
      </c>
      <c r="I401" s="2">
        <f>SUM(G$2:G401)</f>
        <v>62705.558333333342</v>
      </c>
      <c r="K401" s="4">
        <f>IF($D401+'Forecasting sheet'!$B$9-'Forecasting sheet'!$B$7&lt;0,0,IF($E401+'Forecasting sheet'!$B$9&gt;'Forecasting sheet'!$B$7,($D401+'Forecasting sheet'!$B$9+$E401+'Forecasting sheet'!$B$9)/2-'Forecasting sheet'!$B$7,($D401+'Forecasting sheet'!$B$9+'Forecasting sheet'!$B$7)/2-'Forecasting sheet'!$B$7))</f>
        <v>0</v>
      </c>
      <c r="L401" s="2">
        <f t="shared" si="35"/>
        <v>0</v>
      </c>
      <c r="M401" s="2">
        <f>SUM(K$2:K401)</f>
        <v>5591.5</v>
      </c>
      <c r="N401" s="2">
        <f>SUM(L$2:L401)</f>
        <v>77773.075000000012</v>
      </c>
      <c r="P401" s="4">
        <f>IF($D401-'Forecasting sheet'!$B$9-'Forecasting sheet'!$B$7&lt;0,0,IF($E401-'Forecasting sheet'!$B$9&gt;'Forecasting sheet'!$B$7,($D401-'Forecasting sheet'!$B$9+$E401-'Forecasting sheet'!$B$9)/2-'Forecasting sheet'!$B$7,($D401-'Forecasting sheet'!$B$9+'Forecasting sheet'!$B$7)/2-'Forecasting sheet'!$B$7))</f>
        <v>0</v>
      </c>
      <c r="Q401" s="2">
        <f t="shared" si="36"/>
        <v>0</v>
      </c>
      <c r="R401" s="2">
        <f>SUM(P$2:P401)</f>
        <v>3473</v>
      </c>
      <c r="S401" s="2">
        <f>SUM(Q$2:Q401)</f>
        <v>49139.866666666661</v>
      </c>
      <c r="V401" s="3">
        <f>IF($A401&gt;'Forecasting sheet'!$B$13,IF($A401&lt;'Forecasting sheet'!$B$15,IF($D401&lt;'Forecasting sheet'!$B$16+'Forecasting sheet'!$B$17,'Forecasting sheet'!$B$16+'Forecasting sheet'!$B$17,'Local weather Data'!$D401),'Local weather Data'!$D401),$D401)</f>
        <v>31</v>
      </c>
      <c r="W401" s="3">
        <f>IF($A401&gt;'Forecasting sheet'!$B$13,IF($A401&lt;'Forecasting sheet'!$B$15,IF($E401&lt;'Forecasting sheet'!$B$16,'Forecasting sheet'!$B$16,'Local weather Data'!$E401),$E401),$E401)</f>
        <v>9</v>
      </c>
      <c r="X401" s="4">
        <f>IF($V401-'Forecasting sheet'!$B$7&lt;0,0,IF($W401&gt;'Forecasting sheet'!$B$7,($V401+$W401)/2-'Forecasting sheet'!$B$7,($V401+'Forecasting sheet'!$B$7)/2-'Forecasting sheet'!$B$7))</f>
        <v>0</v>
      </c>
      <c r="Y401" s="2">
        <f t="shared" si="33"/>
        <v>0</v>
      </c>
      <c r="Z401" s="2">
        <f>SUM(X$2:X401)</f>
        <v>5111</v>
      </c>
      <c r="AA401" s="2">
        <f>SUM(Y$2:Y401)</f>
        <v>71587.666666666672</v>
      </c>
      <c r="AD401" s="3">
        <f>IF($A401&gt;'Forecasting sheet'!$B$13,IF($A401&lt;'Forecasting sheet'!$B$15,IF($D401+'Forecasting sheet'!$B$9&lt;'Forecasting sheet'!$B$16+'Forecasting sheet'!$B$17,'Forecasting sheet'!$B$16+'Forecasting sheet'!$B$17,'Local weather Data'!$D401+'Forecasting sheet'!$B$9),'Local weather Data'!$D401+'Forecasting sheet'!$B$9),$D401+'Forecasting sheet'!$B$9)</f>
        <v>36</v>
      </c>
      <c r="AE401" s="3">
        <f>IF($A401&gt;'Forecasting sheet'!$B$13,IF($A401&lt;'Forecasting sheet'!$B$15,IF($E401+'Forecasting sheet'!$B$9&lt;'Forecasting sheet'!$B$16,'Forecasting sheet'!$B$16,'Local weather Data'!$E401+'Forecasting sheet'!$B$9),$E401+'Forecasting sheet'!$B$9),$E401+'Forecasting sheet'!$B$9)</f>
        <v>14</v>
      </c>
      <c r="AF401" s="4">
        <f>IF($AD401-'Forecasting sheet'!$B$7&lt;0,0,IF($AE401&gt;'Forecasting sheet'!$B$7,($AD401+$AE401)/2-'Forecasting sheet'!$B$7,($AD401+'Forecasting sheet'!$B$7)/2-'Forecasting sheet'!$B$7))</f>
        <v>0</v>
      </c>
      <c r="AG401" s="2">
        <f t="shared" si="34"/>
        <v>0</v>
      </c>
      <c r="AH401" s="2">
        <f>SUM(AF$2:AF401)</f>
        <v>6096</v>
      </c>
      <c r="AI401" s="2">
        <f>SUM(AG$2:AG401)</f>
        <v>84713.916666666672</v>
      </c>
    </row>
    <row r="402" spans="1:35" x14ac:dyDescent="0.25">
      <c r="A402" s="5">
        <v>41309</v>
      </c>
      <c r="B402">
        <v>401</v>
      </c>
      <c r="C402" s="52">
        <v>10.049999999999997</v>
      </c>
      <c r="D402" s="53">
        <v>31</v>
      </c>
      <c r="E402" s="53">
        <v>9</v>
      </c>
      <c r="F402" s="4">
        <f>IF(D402-'Forecasting sheet'!$B$7&lt;0,0,IF(E402&gt;'Forecasting sheet'!$B$7,(D402+E402)/2-'Forecasting sheet'!$B$7,(D402+'Forecasting sheet'!$B$7)/2-'Forecasting sheet'!$B$7))</f>
        <v>0</v>
      </c>
      <c r="G402" s="2">
        <f t="shared" si="32"/>
        <v>0</v>
      </c>
      <c r="H402" s="2">
        <f>SUM(F$2:F402)</f>
        <v>4468</v>
      </c>
      <c r="I402" s="2">
        <f>SUM(G$2:G402)</f>
        <v>62705.558333333342</v>
      </c>
      <c r="K402" s="4">
        <f>IF($D402+'Forecasting sheet'!$B$9-'Forecasting sheet'!$B$7&lt;0,0,IF($E402+'Forecasting sheet'!$B$9&gt;'Forecasting sheet'!$B$7,($D402+'Forecasting sheet'!$B$9+$E402+'Forecasting sheet'!$B$9)/2-'Forecasting sheet'!$B$7,($D402+'Forecasting sheet'!$B$9+'Forecasting sheet'!$B$7)/2-'Forecasting sheet'!$B$7))</f>
        <v>0</v>
      </c>
      <c r="L402" s="2">
        <f t="shared" si="35"/>
        <v>0</v>
      </c>
      <c r="M402" s="2">
        <f>SUM(K$2:K402)</f>
        <v>5591.5</v>
      </c>
      <c r="N402" s="2">
        <f>SUM(L$2:L402)</f>
        <v>77773.075000000012</v>
      </c>
      <c r="P402" s="4">
        <f>IF($D402-'Forecasting sheet'!$B$9-'Forecasting sheet'!$B$7&lt;0,0,IF($E402-'Forecasting sheet'!$B$9&gt;'Forecasting sheet'!$B$7,($D402-'Forecasting sheet'!$B$9+$E402-'Forecasting sheet'!$B$9)/2-'Forecasting sheet'!$B$7,($D402-'Forecasting sheet'!$B$9+'Forecasting sheet'!$B$7)/2-'Forecasting sheet'!$B$7))</f>
        <v>0</v>
      </c>
      <c r="Q402" s="2">
        <f t="shared" si="36"/>
        <v>0</v>
      </c>
      <c r="R402" s="2">
        <f>SUM(P$2:P402)</f>
        <v>3473</v>
      </c>
      <c r="S402" s="2">
        <f>SUM(Q$2:Q402)</f>
        <v>49139.866666666661</v>
      </c>
      <c r="V402" s="3">
        <f>IF($A402&gt;'Forecasting sheet'!$B$13,IF($A402&lt;'Forecasting sheet'!$B$15,IF($D402&lt;'Forecasting sheet'!$B$16+'Forecasting sheet'!$B$17,'Forecasting sheet'!$B$16+'Forecasting sheet'!$B$17,'Local weather Data'!$D402),'Local weather Data'!$D402),$D402)</f>
        <v>31</v>
      </c>
      <c r="W402" s="3">
        <f>IF($A402&gt;'Forecasting sheet'!$B$13,IF($A402&lt;'Forecasting sheet'!$B$15,IF($E402&lt;'Forecasting sheet'!$B$16,'Forecasting sheet'!$B$16,'Local weather Data'!$E402),$E402),$E402)</f>
        <v>9</v>
      </c>
      <c r="X402" s="4">
        <f>IF($V402-'Forecasting sheet'!$B$7&lt;0,0,IF($W402&gt;'Forecasting sheet'!$B$7,($V402+$W402)/2-'Forecasting sheet'!$B$7,($V402+'Forecasting sheet'!$B$7)/2-'Forecasting sheet'!$B$7))</f>
        <v>0</v>
      </c>
      <c r="Y402" s="2">
        <f t="shared" si="33"/>
        <v>0</v>
      </c>
      <c r="Z402" s="2">
        <f>SUM(X$2:X402)</f>
        <v>5111</v>
      </c>
      <c r="AA402" s="2">
        <f>SUM(Y$2:Y402)</f>
        <v>71587.666666666672</v>
      </c>
      <c r="AD402" s="3">
        <f>IF($A402&gt;'Forecasting sheet'!$B$13,IF($A402&lt;'Forecasting sheet'!$B$15,IF($D402+'Forecasting sheet'!$B$9&lt;'Forecasting sheet'!$B$16+'Forecasting sheet'!$B$17,'Forecasting sheet'!$B$16+'Forecasting sheet'!$B$17,'Local weather Data'!$D402+'Forecasting sheet'!$B$9),'Local weather Data'!$D402+'Forecasting sheet'!$B$9),$D402+'Forecasting sheet'!$B$9)</f>
        <v>36</v>
      </c>
      <c r="AE402" s="3">
        <f>IF($A402&gt;'Forecasting sheet'!$B$13,IF($A402&lt;'Forecasting sheet'!$B$15,IF($E402+'Forecasting sheet'!$B$9&lt;'Forecasting sheet'!$B$16,'Forecasting sheet'!$B$16,'Local weather Data'!$E402+'Forecasting sheet'!$B$9),$E402+'Forecasting sheet'!$B$9),$E402+'Forecasting sheet'!$B$9)</f>
        <v>14</v>
      </c>
      <c r="AF402" s="4">
        <f>IF($AD402-'Forecasting sheet'!$B$7&lt;0,0,IF($AE402&gt;'Forecasting sheet'!$B$7,($AD402+$AE402)/2-'Forecasting sheet'!$B$7,($AD402+'Forecasting sheet'!$B$7)/2-'Forecasting sheet'!$B$7))</f>
        <v>0</v>
      </c>
      <c r="AG402" s="2">
        <f t="shared" si="34"/>
        <v>0</v>
      </c>
      <c r="AH402" s="2">
        <f>SUM(AF$2:AF402)</f>
        <v>6096</v>
      </c>
      <c r="AI402" s="2">
        <f>SUM(AG$2:AG402)</f>
        <v>84713.916666666672</v>
      </c>
    </row>
    <row r="403" spans="1:35" x14ac:dyDescent="0.25">
      <c r="A403" s="5">
        <v>41310</v>
      </c>
      <c r="B403">
        <v>402</v>
      </c>
      <c r="C403" s="52">
        <v>10.083333333333334</v>
      </c>
      <c r="D403" s="53">
        <v>32</v>
      </c>
      <c r="E403" s="53">
        <v>9</v>
      </c>
      <c r="F403" s="4">
        <f>IF(D403-'Forecasting sheet'!$B$7&lt;0,0,IF(E403&gt;'Forecasting sheet'!$B$7,(D403+E403)/2-'Forecasting sheet'!$B$7,(D403+'Forecasting sheet'!$B$7)/2-'Forecasting sheet'!$B$7))</f>
        <v>0</v>
      </c>
      <c r="G403" s="2">
        <f t="shared" si="32"/>
        <v>0</v>
      </c>
      <c r="H403" s="2">
        <f>SUM(F$2:F403)</f>
        <v>4468</v>
      </c>
      <c r="I403" s="2">
        <f>SUM(G$2:G403)</f>
        <v>62705.558333333342</v>
      </c>
      <c r="K403" s="4">
        <f>IF($D403+'Forecasting sheet'!$B$9-'Forecasting sheet'!$B$7&lt;0,0,IF($E403+'Forecasting sheet'!$B$9&gt;'Forecasting sheet'!$B$7,($D403+'Forecasting sheet'!$B$9+$E403+'Forecasting sheet'!$B$9)/2-'Forecasting sheet'!$B$7,($D403+'Forecasting sheet'!$B$9+'Forecasting sheet'!$B$7)/2-'Forecasting sheet'!$B$7))</f>
        <v>0</v>
      </c>
      <c r="L403" s="2">
        <f t="shared" si="35"/>
        <v>0</v>
      </c>
      <c r="M403" s="2">
        <f>SUM(K$2:K403)</f>
        <v>5591.5</v>
      </c>
      <c r="N403" s="2">
        <f>SUM(L$2:L403)</f>
        <v>77773.075000000012</v>
      </c>
      <c r="P403" s="4">
        <f>IF($D403-'Forecasting sheet'!$B$9-'Forecasting sheet'!$B$7&lt;0,0,IF($E403-'Forecasting sheet'!$B$9&gt;'Forecasting sheet'!$B$7,($D403-'Forecasting sheet'!$B$9+$E403-'Forecasting sheet'!$B$9)/2-'Forecasting sheet'!$B$7,($D403-'Forecasting sheet'!$B$9+'Forecasting sheet'!$B$7)/2-'Forecasting sheet'!$B$7))</f>
        <v>0</v>
      </c>
      <c r="Q403" s="2">
        <f t="shared" si="36"/>
        <v>0</v>
      </c>
      <c r="R403" s="2">
        <f>SUM(P$2:P403)</f>
        <v>3473</v>
      </c>
      <c r="S403" s="2">
        <f>SUM(Q$2:Q403)</f>
        <v>49139.866666666661</v>
      </c>
      <c r="V403" s="3">
        <f>IF($A403&gt;'Forecasting sheet'!$B$13,IF($A403&lt;'Forecasting sheet'!$B$15,IF($D403&lt;'Forecasting sheet'!$B$16+'Forecasting sheet'!$B$17,'Forecasting sheet'!$B$16+'Forecasting sheet'!$B$17,'Local weather Data'!$D403),'Local weather Data'!$D403),$D403)</f>
        <v>32</v>
      </c>
      <c r="W403" s="3">
        <f>IF($A403&gt;'Forecasting sheet'!$B$13,IF($A403&lt;'Forecasting sheet'!$B$15,IF($E403&lt;'Forecasting sheet'!$B$16,'Forecasting sheet'!$B$16,'Local weather Data'!$E403),$E403),$E403)</f>
        <v>9</v>
      </c>
      <c r="X403" s="4">
        <f>IF($V403-'Forecasting sheet'!$B$7&lt;0,0,IF($W403&gt;'Forecasting sheet'!$B$7,($V403+$W403)/2-'Forecasting sheet'!$B$7,($V403+'Forecasting sheet'!$B$7)/2-'Forecasting sheet'!$B$7))</f>
        <v>0</v>
      </c>
      <c r="Y403" s="2">
        <f t="shared" si="33"/>
        <v>0</v>
      </c>
      <c r="Z403" s="2">
        <f>SUM(X$2:X403)</f>
        <v>5111</v>
      </c>
      <c r="AA403" s="2">
        <f>SUM(Y$2:Y403)</f>
        <v>71587.666666666672</v>
      </c>
      <c r="AD403" s="3">
        <f>IF($A403&gt;'Forecasting sheet'!$B$13,IF($A403&lt;'Forecasting sheet'!$B$15,IF($D403+'Forecasting sheet'!$B$9&lt;'Forecasting sheet'!$B$16+'Forecasting sheet'!$B$17,'Forecasting sheet'!$B$16+'Forecasting sheet'!$B$17,'Local weather Data'!$D403+'Forecasting sheet'!$B$9),'Local weather Data'!$D403+'Forecasting sheet'!$B$9),$D403+'Forecasting sheet'!$B$9)</f>
        <v>37</v>
      </c>
      <c r="AE403" s="3">
        <f>IF($A403&gt;'Forecasting sheet'!$B$13,IF($A403&lt;'Forecasting sheet'!$B$15,IF($E403+'Forecasting sheet'!$B$9&lt;'Forecasting sheet'!$B$16,'Forecasting sheet'!$B$16,'Local weather Data'!$E403+'Forecasting sheet'!$B$9),$E403+'Forecasting sheet'!$B$9),$E403+'Forecasting sheet'!$B$9)</f>
        <v>14</v>
      </c>
      <c r="AF403" s="4">
        <f>IF($AD403-'Forecasting sheet'!$B$7&lt;0,0,IF($AE403&gt;'Forecasting sheet'!$B$7,($AD403+$AE403)/2-'Forecasting sheet'!$B$7,($AD403+'Forecasting sheet'!$B$7)/2-'Forecasting sheet'!$B$7))</f>
        <v>0</v>
      </c>
      <c r="AG403" s="2">
        <f t="shared" si="34"/>
        <v>0</v>
      </c>
      <c r="AH403" s="2">
        <f>SUM(AF$2:AF403)</f>
        <v>6096</v>
      </c>
      <c r="AI403" s="2">
        <f>SUM(AG$2:AG403)</f>
        <v>84713.916666666672</v>
      </c>
    </row>
    <row r="404" spans="1:35" x14ac:dyDescent="0.25">
      <c r="A404" s="5">
        <v>41311</v>
      </c>
      <c r="B404">
        <v>403</v>
      </c>
      <c r="C404" s="52">
        <v>10.133333333333333</v>
      </c>
      <c r="D404" s="53">
        <v>32</v>
      </c>
      <c r="E404" s="53">
        <v>9</v>
      </c>
      <c r="F404" s="4">
        <f>IF(D404-'Forecasting sheet'!$B$7&lt;0,0,IF(E404&gt;'Forecasting sheet'!$B$7,(D404+E404)/2-'Forecasting sheet'!$B$7,(D404+'Forecasting sheet'!$B$7)/2-'Forecasting sheet'!$B$7))</f>
        <v>0</v>
      </c>
      <c r="G404" s="2">
        <f t="shared" si="32"/>
        <v>0</v>
      </c>
      <c r="H404" s="2">
        <f>SUM(F$2:F404)</f>
        <v>4468</v>
      </c>
      <c r="I404" s="2">
        <f>SUM(G$2:G404)</f>
        <v>62705.558333333342</v>
      </c>
      <c r="K404" s="4">
        <f>IF($D404+'Forecasting sheet'!$B$9-'Forecasting sheet'!$B$7&lt;0,0,IF($E404+'Forecasting sheet'!$B$9&gt;'Forecasting sheet'!$B$7,($D404+'Forecasting sheet'!$B$9+$E404+'Forecasting sheet'!$B$9)/2-'Forecasting sheet'!$B$7,($D404+'Forecasting sheet'!$B$9+'Forecasting sheet'!$B$7)/2-'Forecasting sheet'!$B$7))</f>
        <v>0</v>
      </c>
      <c r="L404" s="2">
        <f t="shared" si="35"/>
        <v>0</v>
      </c>
      <c r="M404" s="2">
        <f>SUM(K$2:K404)</f>
        <v>5591.5</v>
      </c>
      <c r="N404" s="2">
        <f>SUM(L$2:L404)</f>
        <v>77773.075000000012</v>
      </c>
      <c r="P404" s="4">
        <f>IF($D404-'Forecasting sheet'!$B$9-'Forecasting sheet'!$B$7&lt;0,0,IF($E404-'Forecasting sheet'!$B$9&gt;'Forecasting sheet'!$B$7,($D404-'Forecasting sheet'!$B$9+$E404-'Forecasting sheet'!$B$9)/2-'Forecasting sheet'!$B$7,($D404-'Forecasting sheet'!$B$9+'Forecasting sheet'!$B$7)/2-'Forecasting sheet'!$B$7))</f>
        <v>0</v>
      </c>
      <c r="Q404" s="2">
        <f t="shared" si="36"/>
        <v>0</v>
      </c>
      <c r="R404" s="2">
        <f>SUM(P$2:P404)</f>
        <v>3473</v>
      </c>
      <c r="S404" s="2">
        <f>SUM(Q$2:Q404)</f>
        <v>49139.866666666661</v>
      </c>
      <c r="V404" s="3">
        <f>IF($A404&gt;'Forecasting sheet'!$B$13,IF($A404&lt;'Forecasting sheet'!$B$15,IF($D404&lt;'Forecasting sheet'!$B$16+'Forecasting sheet'!$B$17,'Forecasting sheet'!$B$16+'Forecasting sheet'!$B$17,'Local weather Data'!$D404),'Local weather Data'!$D404),$D404)</f>
        <v>32</v>
      </c>
      <c r="W404" s="3">
        <f>IF($A404&gt;'Forecasting sheet'!$B$13,IF($A404&lt;'Forecasting sheet'!$B$15,IF($E404&lt;'Forecasting sheet'!$B$16,'Forecasting sheet'!$B$16,'Local weather Data'!$E404),$E404),$E404)</f>
        <v>9</v>
      </c>
      <c r="X404" s="4">
        <f>IF($V404-'Forecasting sheet'!$B$7&lt;0,0,IF($W404&gt;'Forecasting sheet'!$B$7,($V404+$W404)/2-'Forecasting sheet'!$B$7,($V404+'Forecasting sheet'!$B$7)/2-'Forecasting sheet'!$B$7))</f>
        <v>0</v>
      </c>
      <c r="Y404" s="2">
        <f t="shared" si="33"/>
        <v>0</v>
      </c>
      <c r="Z404" s="2">
        <f>SUM(X$2:X404)</f>
        <v>5111</v>
      </c>
      <c r="AA404" s="2">
        <f>SUM(Y$2:Y404)</f>
        <v>71587.666666666672</v>
      </c>
      <c r="AD404" s="3">
        <f>IF($A404&gt;'Forecasting sheet'!$B$13,IF($A404&lt;'Forecasting sheet'!$B$15,IF($D404+'Forecasting sheet'!$B$9&lt;'Forecasting sheet'!$B$16+'Forecasting sheet'!$B$17,'Forecasting sheet'!$B$16+'Forecasting sheet'!$B$17,'Local weather Data'!$D404+'Forecasting sheet'!$B$9),'Local weather Data'!$D404+'Forecasting sheet'!$B$9),$D404+'Forecasting sheet'!$B$9)</f>
        <v>37</v>
      </c>
      <c r="AE404" s="3">
        <f>IF($A404&gt;'Forecasting sheet'!$B$13,IF($A404&lt;'Forecasting sheet'!$B$15,IF($E404+'Forecasting sheet'!$B$9&lt;'Forecasting sheet'!$B$16,'Forecasting sheet'!$B$16,'Local weather Data'!$E404+'Forecasting sheet'!$B$9),$E404+'Forecasting sheet'!$B$9),$E404+'Forecasting sheet'!$B$9)</f>
        <v>14</v>
      </c>
      <c r="AF404" s="4">
        <f>IF($AD404-'Forecasting sheet'!$B$7&lt;0,0,IF($AE404&gt;'Forecasting sheet'!$B$7,($AD404+$AE404)/2-'Forecasting sheet'!$B$7,($AD404+'Forecasting sheet'!$B$7)/2-'Forecasting sheet'!$B$7))</f>
        <v>0</v>
      </c>
      <c r="AG404" s="2">
        <f t="shared" si="34"/>
        <v>0</v>
      </c>
      <c r="AH404" s="2">
        <f>SUM(AF$2:AF404)</f>
        <v>6096</v>
      </c>
      <c r="AI404" s="2">
        <f>SUM(AG$2:AG404)</f>
        <v>84713.916666666672</v>
      </c>
    </row>
    <row r="405" spans="1:35" x14ac:dyDescent="0.25">
      <c r="A405" s="5">
        <v>41312</v>
      </c>
      <c r="B405">
        <v>404</v>
      </c>
      <c r="C405" s="52">
        <v>10.18333333333333</v>
      </c>
      <c r="D405" s="53">
        <v>32</v>
      </c>
      <c r="E405" s="53">
        <v>10</v>
      </c>
      <c r="F405" s="4">
        <f>IF(D405-'Forecasting sheet'!$B$7&lt;0,0,IF(E405&gt;'Forecasting sheet'!$B$7,(D405+E405)/2-'Forecasting sheet'!$B$7,(D405+'Forecasting sheet'!$B$7)/2-'Forecasting sheet'!$B$7))</f>
        <v>0</v>
      </c>
      <c r="G405" s="2">
        <f t="shared" si="32"/>
        <v>0</v>
      </c>
      <c r="H405" s="2">
        <f>SUM(F$2:F405)</f>
        <v>4468</v>
      </c>
      <c r="I405" s="2">
        <f>SUM(G$2:G405)</f>
        <v>62705.558333333342</v>
      </c>
      <c r="K405" s="4">
        <f>IF($D405+'Forecasting sheet'!$B$9-'Forecasting sheet'!$B$7&lt;0,0,IF($E405+'Forecasting sheet'!$B$9&gt;'Forecasting sheet'!$B$7,($D405+'Forecasting sheet'!$B$9+$E405+'Forecasting sheet'!$B$9)/2-'Forecasting sheet'!$B$7,($D405+'Forecasting sheet'!$B$9+'Forecasting sheet'!$B$7)/2-'Forecasting sheet'!$B$7))</f>
        <v>0</v>
      </c>
      <c r="L405" s="2">
        <f t="shared" si="35"/>
        <v>0</v>
      </c>
      <c r="M405" s="2">
        <f>SUM(K$2:K405)</f>
        <v>5591.5</v>
      </c>
      <c r="N405" s="2">
        <f>SUM(L$2:L405)</f>
        <v>77773.075000000012</v>
      </c>
      <c r="P405" s="4">
        <f>IF($D405-'Forecasting sheet'!$B$9-'Forecasting sheet'!$B$7&lt;0,0,IF($E405-'Forecasting sheet'!$B$9&gt;'Forecasting sheet'!$B$7,($D405-'Forecasting sheet'!$B$9+$E405-'Forecasting sheet'!$B$9)/2-'Forecasting sheet'!$B$7,($D405-'Forecasting sheet'!$B$9+'Forecasting sheet'!$B$7)/2-'Forecasting sheet'!$B$7))</f>
        <v>0</v>
      </c>
      <c r="Q405" s="2">
        <f t="shared" si="36"/>
        <v>0</v>
      </c>
      <c r="R405" s="2">
        <f>SUM(P$2:P405)</f>
        <v>3473</v>
      </c>
      <c r="S405" s="2">
        <f>SUM(Q$2:Q405)</f>
        <v>49139.866666666661</v>
      </c>
      <c r="V405" s="3">
        <f>IF($A405&gt;'Forecasting sheet'!$B$13,IF($A405&lt;'Forecasting sheet'!$B$15,IF($D405&lt;'Forecasting sheet'!$B$16+'Forecasting sheet'!$B$17,'Forecasting sheet'!$B$16+'Forecasting sheet'!$B$17,'Local weather Data'!$D405),'Local weather Data'!$D405),$D405)</f>
        <v>32</v>
      </c>
      <c r="W405" s="3">
        <f>IF($A405&gt;'Forecasting sheet'!$B$13,IF($A405&lt;'Forecasting sheet'!$B$15,IF($E405&lt;'Forecasting sheet'!$B$16,'Forecasting sheet'!$B$16,'Local weather Data'!$E405),$E405),$E405)</f>
        <v>10</v>
      </c>
      <c r="X405" s="4">
        <f>IF($V405-'Forecasting sheet'!$B$7&lt;0,0,IF($W405&gt;'Forecasting sheet'!$B$7,($V405+$W405)/2-'Forecasting sheet'!$B$7,($V405+'Forecasting sheet'!$B$7)/2-'Forecasting sheet'!$B$7))</f>
        <v>0</v>
      </c>
      <c r="Y405" s="2">
        <f t="shared" si="33"/>
        <v>0</v>
      </c>
      <c r="Z405" s="2">
        <f>SUM(X$2:X405)</f>
        <v>5111</v>
      </c>
      <c r="AA405" s="2">
        <f>SUM(Y$2:Y405)</f>
        <v>71587.666666666672</v>
      </c>
      <c r="AD405" s="3">
        <f>IF($A405&gt;'Forecasting sheet'!$B$13,IF($A405&lt;'Forecasting sheet'!$B$15,IF($D405+'Forecasting sheet'!$B$9&lt;'Forecasting sheet'!$B$16+'Forecasting sheet'!$B$17,'Forecasting sheet'!$B$16+'Forecasting sheet'!$B$17,'Local weather Data'!$D405+'Forecasting sheet'!$B$9),'Local weather Data'!$D405+'Forecasting sheet'!$B$9),$D405+'Forecasting sheet'!$B$9)</f>
        <v>37</v>
      </c>
      <c r="AE405" s="3">
        <f>IF($A405&gt;'Forecasting sheet'!$B$13,IF($A405&lt;'Forecasting sheet'!$B$15,IF($E405+'Forecasting sheet'!$B$9&lt;'Forecasting sheet'!$B$16,'Forecasting sheet'!$B$16,'Local weather Data'!$E405+'Forecasting sheet'!$B$9),$E405+'Forecasting sheet'!$B$9),$E405+'Forecasting sheet'!$B$9)</f>
        <v>15</v>
      </c>
      <c r="AF405" s="4">
        <f>IF($AD405-'Forecasting sheet'!$B$7&lt;0,0,IF($AE405&gt;'Forecasting sheet'!$B$7,($AD405+$AE405)/2-'Forecasting sheet'!$B$7,($AD405+'Forecasting sheet'!$B$7)/2-'Forecasting sheet'!$B$7))</f>
        <v>0</v>
      </c>
      <c r="AG405" s="2">
        <f t="shared" si="34"/>
        <v>0</v>
      </c>
      <c r="AH405" s="2">
        <f>SUM(AF$2:AF405)</f>
        <v>6096</v>
      </c>
      <c r="AI405" s="2">
        <f>SUM(AG$2:AG405)</f>
        <v>84713.916666666672</v>
      </c>
    </row>
    <row r="406" spans="1:35" x14ac:dyDescent="0.25">
      <c r="A406" s="5">
        <v>41313</v>
      </c>
      <c r="B406">
        <v>405</v>
      </c>
      <c r="C406" s="52">
        <v>10.216666666666667</v>
      </c>
      <c r="D406" s="53">
        <v>32</v>
      </c>
      <c r="E406" s="53">
        <v>10</v>
      </c>
      <c r="F406" s="4">
        <f>IF(D406-'Forecasting sheet'!$B$7&lt;0,0,IF(E406&gt;'Forecasting sheet'!$B$7,(D406+E406)/2-'Forecasting sheet'!$B$7,(D406+'Forecasting sheet'!$B$7)/2-'Forecasting sheet'!$B$7))</f>
        <v>0</v>
      </c>
      <c r="G406" s="2">
        <f t="shared" si="32"/>
        <v>0</v>
      </c>
      <c r="H406" s="2">
        <f>SUM(F$2:F406)</f>
        <v>4468</v>
      </c>
      <c r="I406" s="2">
        <f>SUM(G$2:G406)</f>
        <v>62705.558333333342</v>
      </c>
      <c r="K406" s="4">
        <f>IF($D406+'Forecasting sheet'!$B$9-'Forecasting sheet'!$B$7&lt;0,0,IF($E406+'Forecasting sheet'!$B$9&gt;'Forecasting sheet'!$B$7,($D406+'Forecasting sheet'!$B$9+$E406+'Forecasting sheet'!$B$9)/2-'Forecasting sheet'!$B$7,($D406+'Forecasting sheet'!$B$9+'Forecasting sheet'!$B$7)/2-'Forecasting sheet'!$B$7))</f>
        <v>0</v>
      </c>
      <c r="L406" s="2">
        <f t="shared" si="35"/>
        <v>0</v>
      </c>
      <c r="M406" s="2">
        <f>SUM(K$2:K406)</f>
        <v>5591.5</v>
      </c>
      <c r="N406" s="2">
        <f>SUM(L$2:L406)</f>
        <v>77773.075000000012</v>
      </c>
      <c r="P406" s="4">
        <f>IF($D406-'Forecasting sheet'!$B$9-'Forecasting sheet'!$B$7&lt;0,0,IF($E406-'Forecasting sheet'!$B$9&gt;'Forecasting sheet'!$B$7,($D406-'Forecasting sheet'!$B$9+$E406-'Forecasting sheet'!$B$9)/2-'Forecasting sheet'!$B$7,($D406-'Forecasting sheet'!$B$9+'Forecasting sheet'!$B$7)/2-'Forecasting sheet'!$B$7))</f>
        <v>0</v>
      </c>
      <c r="Q406" s="2">
        <f t="shared" si="36"/>
        <v>0</v>
      </c>
      <c r="R406" s="2">
        <f>SUM(P$2:P406)</f>
        <v>3473</v>
      </c>
      <c r="S406" s="2">
        <f>SUM(Q$2:Q406)</f>
        <v>49139.866666666661</v>
      </c>
      <c r="V406" s="3">
        <f>IF($A406&gt;'Forecasting sheet'!$B$13,IF($A406&lt;'Forecasting sheet'!$B$15,IF($D406&lt;'Forecasting sheet'!$B$16+'Forecasting sheet'!$B$17,'Forecasting sheet'!$B$16+'Forecasting sheet'!$B$17,'Local weather Data'!$D406),'Local weather Data'!$D406),$D406)</f>
        <v>32</v>
      </c>
      <c r="W406" s="3">
        <f>IF($A406&gt;'Forecasting sheet'!$B$13,IF($A406&lt;'Forecasting sheet'!$B$15,IF($E406&lt;'Forecasting sheet'!$B$16,'Forecasting sheet'!$B$16,'Local weather Data'!$E406),$E406),$E406)</f>
        <v>10</v>
      </c>
      <c r="X406" s="4">
        <f>IF($V406-'Forecasting sheet'!$B$7&lt;0,0,IF($W406&gt;'Forecasting sheet'!$B$7,($V406+$W406)/2-'Forecasting sheet'!$B$7,($V406+'Forecasting sheet'!$B$7)/2-'Forecasting sheet'!$B$7))</f>
        <v>0</v>
      </c>
      <c r="Y406" s="2">
        <f t="shared" si="33"/>
        <v>0</v>
      </c>
      <c r="Z406" s="2">
        <f>SUM(X$2:X406)</f>
        <v>5111</v>
      </c>
      <c r="AA406" s="2">
        <f>SUM(Y$2:Y406)</f>
        <v>71587.666666666672</v>
      </c>
      <c r="AD406" s="3">
        <f>IF($A406&gt;'Forecasting sheet'!$B$13,IF($A406&lt;'Forecasting sheet'!$B$15,IF($D406+'Forecasting sheet'!$B$9&lt;'Forecasting sheet'!$B$16+'Forecasting sheet'!$B$17,'Forecasting sheet'!$B$16+'Forecasting sheet'!$B$17,'Local weather Data'!$D406+'Forecasting sheet'!$B$9),'Local weather Data'!$D406+'Forecasting sheet'!$B$9),$D406+'Forecasting sheet'!$B$9)</f>
        <v>37</v>
      </c>
      <c r="AE406" s="3">
        <f>IF($A406&gt;'Forecasting sheet'!$B$13,IF($A406&lt;'Forecasting sheet'!$B$15,IF($E406+'Forecasting sheet'!$B$9&lt;'Forecasting sheet'!$B$16,'Forecasting sheet'!$B$16,'Local weather Data'!$E406+'Forecasting sheet'!$B$9),$E406+'Forecasting sheet'!$B$9),$E406+'Forecasting sheet'!$B$9)</f>
        <v>15</v>
      </c>
      <c r="AF406" s="4">
        <f>IF($AD406-'Forecasting sheet'!$B$7&lt;0,0,IF($AE406&gt;'Forecasting sheet'!$B$7,($AD406+$AE406)/2-'Forecasting sheet'!$B$7,($AD406+'Forecasting sheet'!$B$7)/2-'Forecasting sheet'!$B$7))</f>
        <v>0</v>
      </c>
      <c r="AG406" s="2">
        <f t="shared" si="34"/>
        <v>0</v>
      </c>
      <c r="AH406" s="2">
        <f>SUM(AF$2:AF406)</f>
        <v>6096</v>
      </c>
      <c r="AI406" s="2">
        <f>SUM(AG$2:AG406)</f>
        <v>84713.916666666672</v>
      </c>
    </row>
    <row r="407" spans="1:35" x14ac:dyDescent="0.25">
      <c r="A407" s="5">
        <v>41314</v>
      </c>
      <c r="B407">
        <v>406</v>
      </c>
      <c r="C407" s="52">
        <v>10.266666666666666</v>
      </c>
      <c r="D407" s="53">
        <v>32</v>
      </c>
      <c r="E407" s="53">
        <v>10</v>
      </c>
      <c r="F407" s="4">
        <f>IF(D407-'Forecasting sheet'!$B$7&lt;0,0,IF(E407&gt;'Forecasting sheet'!$B$7,(D407+E407)/2-'Forecasting sheet'!$B$7,(D407+'Forecasting sheet'!$B$7)/2-'Forecasting sheet'!$B$7))</f>
        <v>0</v>
      </c>
      <c r="G407" s="2">
        <f t="shared" si="32"/>
        <v>0</v>
      </c>
      <c r="H407" s="2">
        <f>SUM(F$2:F407)</f>
        <v>4468</v>
      </c>
      <c r="I407" s="2">
        <f>SUM(G$2:G407)</f>
        <v>62705.558333333342</v>
      </c>
      <c r="K407" s="4">
        <f>IF($D407+'Forecasting sheet'!$B$9-'Forecasting sheet'!$B$7&lt;0,0,IF($E407+'Forecasting sheet'!$B$9&gt;'Forecasting sheet'!$B$7,($D407+'Forecasting sheet'!$B$9+$E407+'Forecasting sheet'!$B$9)/2-'Forecasting sheet'!$B$7,($D407+'Forecasting sheet'!$B$9+'Forecasting sheet'!$B$7)/2-'Forecasting sheet'!$B$7))</f>
        <v>0</v>
      </c>
      <c r="L407" s="2">
        <f t="shared" si="35"/>
        <v>0</v>
      </c>
      <c r="M407" s="2">
        <f>SUM(K$2:K407)</f>
        <v>5591.5</v>
      </c>
      <c r="N407" s="2">
        <f>SUM(L$2:L407)</f>
        <v>77773.075000000012</v>
      </c>
      <c r="P407" s="4">
        <f>IF($D407-'Forecasting sheet'!$B$9-'Forecasting sheet'!$B$7&lt;0,0,IF($E407-'Forecasting sheet'!$B$9&gt;'Forecasting sheet'!$B$7,($D407-'Forecasting sheet'!$B$9+$E407-'Forecasting sheet'!$B$9)/2-'Forecasting sheet'!$B$7,($D407-'Forecasting sheet'!$B$9+'Forecasting sheet'!$B$7)/2-'Forecasting sheet'!$B$7))</f>
        <v>0</v>
      </c>
      <c r="Q407" s="2">
        <f t="shared" si="36"/>
        <v>0</v>
      </c>
      <c r="R407" s="2">
        <f>SUM(P$2:P407)</f>
        <v>3473</v>
      </c>
      <c r="S407" s="2">
        <f>SUM(Q$2:Q407)</f>
        <v>49139.866666666661</v>
      </c>
      <c r="V407" s="3">
        <f>IF($A407&gt;'Forecasting sheet'!$B$13,IF($A407&lt;'Forecasting sheet'!$B$15,IF($D407&lt;'Forecasting sheet'!$B$16+'Forecasting sheet'!$B$17,'Forecasting sheet'!$B$16+'Forecasting sheet'!$B$17,'Local weather Data'!$D407),'Local weather Data'!$D407),$D407)</f>
        <v>32</v>
      </c>
      <c r="W407" s="3">
        <f>IF($A407&gt;'Forecasting sheet'!$B$13,IF($A407&lt;'Forecasting sheet'!$B$15,IF($E407&lt;'Forecasting sheet'!$B$16,'Forecasting sheet'!$B$16,'Local weather Data'!$E407),$E407),$E407)</f>
        <v>10</v>
      </c>
      <c r="X407" s="4">
        <f>IF($V407-'Forecasting sheet'!$B$7&lt;0,0,IF($W407&gt;'Forecasting sheet'!$B$7,($V407+$W407)/2-'Forecasting sheet'!$B$7,($V407+'Forecasting sheet'!$B$7)/2-'Forecasting sheet'!$B$7))</f>
        <v>0</v>
      </c>
      <c r="Y407" s="2">
        <f t="shared" si="33"/>
        <v>0</v>
      </c>
      <c r="Z407" s="2">
        <f>SUM(X$2:X407)</f>
        <v>5111</v>
      </c>
      <c r="AA407" s="2">
        <f>SUM(Y$2:Y407)</f>
        <v>71587.666666666672</v>
      </c>
      <c r="AD407" s="3">
        <f>IF($A407&gt;'Forecasting sheet'!$B$13,IF($A407&lt;'Forecasting sheet'!$B$15,IF($D407+'Forecasting sheet'!$B$9&lt;'Forecasting sheet'!$B$16+'Forecasting sheet'!$B$17,'Forecasting sheet'!$B$16+'Forecasting sheet'!$B$17,'Local weather Data'!$D407+'Forecasting sheet'!$B$9),'Local weather Data'!$D407+'Forecasting sheet'!$B$9),$D407+'Forecasting sheet'!$B$9)</f>
        <v>37</v>
      </c>
      <c r="AE407" s="3">
        <f>IF($A407&gt;'Forecasting sheet'!$B$13,IF($A407&lt;'Forecasting sheet'!$B$15,IF($E407+'Forecasting sheet'!$B$9&lt;'Forecasting sheet'!$B$16,'Forecasting sheet'!$B$16,'Local weather Data'!$E407+'Forecasting sheet'!$B$9),$E407+'Forecasting sheet'!$B$9),$E407+'Forecasting sheet'!$B$9)</f>
        <v>15</v>
      </c>
      <c r="AF407" s="4">
        <f>IF($AD407-'Forecasting sheet'!$B$7&lt;0,0,IF($AE407&gt;'Forecasting sheet'!$B$7,($AD407+$AE407)/2-'Forecasting sheet'!$B$7,($AD407+'Forecasting sheet'!$B$7)/2-'Forecasting sheet'!$B$7))</f>
        <v>0</v>
      </c>
      <c r="AG407" s="2">
        <f t="shared" si="34"/>
        <v>0</v>
      </c>
      <c r="AH407" s="2">
        <f>SUM(AF$2:AF407)</f>
        <v>6096</v>
      </c>
      <c r="AI407" s="2">
        <f>SUM(AG$2:AG407)</f>
        <v>84713.916666666672</v>
      </c>
    </row>
    <row r="408" spans="1:35" x14ac:dyDescent="0.25">
      <c r="A408" s="5">
        <v>41315</v>
      </c>
      <c r="B408">
        <v>407</v>
      </c>
      <c r="C408" s="52">
        <v>10.316666666666663</v>
      </c>
      <c r="D408" s="53">
        <v>33</v>
      </c>
      <c r="E408" s="53">
        <v>10</v>
      </c>
      <c r="F408" s="4">
        <f>IF(D408-'Forecasting sheet'!$B$7&lt;0,0,IF(E408&gt;'Forecasting sheet'!$B$7,(D408+E408)/2-'Forecasting sheet'!$B$7,(D408+'Forecasting sheet'!$B$7)/2-'Forecasting sheet'!$B$7))</f>
        <v>0</v>
      </c>
      <c r="G408" s="2">
        <f t="shared" si="32"/>
        <v>0</v>
      </c>
      <c r="H408" s="2">
        <f>SUM(F$2:F408)</f>
        <v>4468</v>
      </c>
      <c r="I408" s="2">
        <f>SUM(G$2:G408)</f>
        <v>62705.558333333342</v>
      </c>
      <c r="K408" s="4">
        <f>IF($D408+'Forecasting sheet'!$B$9-'Forecasting sheet'!$B$7&lt;0,0,IF($E408+'Forecasting sheet'!$B$9&gt;'Forecasting sheet'!$B$7,($D408+'Forecasting sheet'!$B$9+$E408+'Forecasting sheet'!$B$9)/2-'Forecasting sheet'!$B$7,($D408+'Forecasting sheet'!$B$9+'Forecasting sheet'!$B$7)/2-'Forecasting sheet'!$B$7))</f>
        <v>0</v>
      </c>
      <c r="L408" s="2">
        <f t="shared" si="35"/>
        <v>0</v>
      </c>
      <c r="M408" s="2">
        <f>SUM(K$2:K408)</f>
        <v>5591.5</v>
      </c>
      <c r="N408" s="2">
        <f>SUM(L$2:L408)</f>
        <v>77773.075000000012</v>
      </c>
      <c r="P408" s="4">
        <f>IF($D408-'Forecasting sheet'!$B$9-'Forecasting sheet'!$B$7&lt;0,0,IF($E408-'Forecasting sheet'!$B$9&gt;'Forecasting sheet'!$B$7,($D408-'Forecasting sheet'!$B$9+$E408-'Forecasting sheet'!$B$9)/2-'Forecasting sheet'!$B$7,($D408-'Forecasting sheet'!$B$9+'Forecasting sheet'!$B$7)/2-'Forecasting sheet'!$B$7))</f>
        <v>0</v>
      </c>
      <c r="Q408" s="2">
        <f t="shared" si="36"/>
        <v>0</v>
      </c>
      <c r="R408" s="2">
        <f>SUM(P$2:P408)</f>
        <v>3473</v>
      </c>
      <c r="S408" s="2">
        <f>SUM(Q$2:Q408)</f>
        <v>49139.866666666661</v>
      </c>
      <c r="V408" s="3">
        <f>IF($A408&gt;'Forecasting sheet'!$B$13,IF($A408&lt;'Forecasting sheet'!$B$15,IF($D408&lt;'Forecasting sheet'!$B$16+'Forecasting sheet'!$B$17,'Forecasting sheet'!$B$16+'Forecasting sheet'!$B$17,'Local weather Data'!$D408),'Local weather Data'!$D408),$D408)</f>
        <v>33</v>
      </c>
      <c r="W408" s="3">
        <f>IF($A408&gt;'Forecasting sheet'!$B$13,IF($A408&lt;'Forecasting sheet'!$B$15,IF($E408&lt;'Forecasting sheet'!$B$16,'Forecasting sheet'!$B$16,'Local weather Data'!$E408),$E408),$E408)</f>
        <v>10</v>
      </c>
      <c r="X408" s="4">
        <f>IF($V408-'Forecasting sheet'!$B$7&lt;0,0,IF($W408&gt;'Forecasting sheet'!$B$7,($V408+$W408)/2-'Forecasting sheet'!$B$7,($V408+'Forecasting sheet'!$B$7)/2-'Forecasting sheet'!$B$7))</f>
        <v>0</v>
      </c>
      <c r="Y408" s="2">
        <f t="shared" si="33"/>
        <v>0</v>
      </c>
      <c r="Z408" s="2">
        <f>SUM(X$2:X408)</f>
        <v>5111</v>
      </c>
      <c r="AA408" s="2">
        <f>SUM(Y$2:Y408)</f>
        <v>71587.666666666672</v>
      </c>
      <c r="AD408" s="3">
        <f>IF($A408&gt;'Forecasting sheet'!$B$13,IF($A408&lt;'Forecasting sheet'!$B$15,IF($D408+'Forecasting sheet'!$B$9&lt;'Forecasting sheet'!$B$16+'Forecasting sheet'!$B$17,'Forecasting sheet'!$B$16+'Forecasting sheet'!$B$17,'Local weather Data'!$D408+'Forecasting sheet'!$B$9),'Local weather Data'!$D408+'Forecasting sheet'!$B$9),$D408+'Forecasting sheet'!$B$9)</f>
        <v>38</v>
      </c>
      <c r="AE408" s="3">
        <f>IF($A408&gt;'Forecasting sheet'!$B$13,IF($A408&lt;'Forecasting sheet'!$B$15,IF($E408+'Forecasting sheet'!$B$9&lt;'Forecasting sheet'!$B$16,'Forecasting sheet'!$B$16,'Local weather Data'!$E408+'Forecasting sheet'!$B$9),$E408+'Forecasting sheet'!$B$9),$E408+'Forecasting sheet'!$B$9)</f>
        <v>15</v>
      </c>
      <c r="AF408" s="4">
        <f>IF($AD408-'Forecasting sheet'!$B$7&lt;0,0,IF($AE408&gt;'Forecasting sheet'!$B$7,($AD408+$AE408)/2-'Forecasting sheet'!$B$7,($AD408+'Forecasting sheet'!$B$7)/2-'Forecasting sheet'!$B$7))</f>
        <v>0</v>
      </c>
      <c r="AG408" s="2">
        <f t="shared" si="34"/>
        <v>0</v>
      </c>
      <c r="AH408" s="2">
        <f>SUM(AF$2:AF408)</f>
        <v>6096</v>
      </c>
      <c r="AI408" s="2">
        <f>SUM(AG$2:AG408)</f>
        <v>84713.916666666672</v>
      </c>
    </row>
    <row r="409" spans="1:35" x14ac:dyDescent="0.25">
      <c r="A409" s="5">
        <v>41316</v>
      </c>
      <c r="B409">
        <v>408</v>
      </c>
      <c r="C409" s="52">
        <v>10.350000000000001</v>
      </c>
      <c r="D409" s="53">
        <v>33</v>
      </c>
      <c r="E409" s="53">
        <v>10</v>
      </c>
      <c r="F409" s="4">
        <f>IF(D409-'Forecasting sheet'!$B$7&lt;0,0,IF(E409&gt;'Forecasting sheet'!$B$7,(D409+E409)/2-'Forecasting sheet'!$B$7,(D409+'Forecasting sheet'!$B$7)/2-'Forecasting sheet'!$B$7))</f>
        <v>0</v>
      </c>
      <c r="G409" s="2">
        <f t="shared" si="32"/>
        <v>0</v>
      </c>
      <c r="H409" s="2">
        <f>SUM(F$2:F409)</f>
        <v>4468</v>
      </c>
      <c r="I409" s="2">
        <f>SUM(G$2:G409)</f>
        <v>62705.558333333342</v>
      </c>
      <c r="K409" s="4">
        <f>IF($D409+'Forecasting sheet'!$B$9-'Forecasting sheet'!$B$7&lt;0,0,IF($E409+'Forecasting sheet'!$B$9&gt;'Forecasting sheet'!$B$7,($D409+'Forecasting sheet'!$B$9+$E409+'Forecasting sheet'!$B$9)/2-'Forecasting sheet'!$B$7,($D409+'Forecasting sheet'!$B$9+'Forecasting sheet'!$B$7)/2-'Forecasting sheet'!$B$7))</f>
        <v>0</v>
      </c>
      <c r="L409" s="2">
        <f t="shared" si="35"/>
        <v>0</v>
      </c>
      <c r="M409" s="2">
        <f>SUM(K$2:K409)</f>
        <v>5591.5</v>
      </c>
      <c r="N409" s="2">
        <f>SUM(L$2:L409)</f>
        <v>77773.075000000012</v>
      </c>
      <c r="P409" s="4">
        <f>IF($D409-'Forecasting sheet'!$B$9-'Forecasting sheet'!$B$7&lt;0,0,IF($E409-'Forecasting sheet'!$B$9&gt;'Forecasting sheet'!$B$7,($D409-'Forecasting sheet'!$B$9+$E409-'Forecasting sheet'!$B$9)/2-'Forecasting sheet'!$B$7,($D409-'Forecasting sheet'!$B$9+'Forecasting sheet'!$B$7)/2-'Forecasting sheet'!$B$7))</f>
        <v>0</v>
      </c>
      <c r="Q409" s="2">
        <f t="shared" si="36"/>
        <v>0</v>
      </c>
      <c r="R409" s="2">
        <f>SUM(P$2:P409)</f>
        <v>3473</v>
      </c>
      <c r="S409" s="2">
        <f>SUM(Q$2:Q409)</f>
        <v>49139.866666666661</v>
      </c>
      <c r="V409" s="3">
        <f>IF($A409&gt;'Forecasting sheet'!$B$13,IF($A409&lt;'Forecasting sheet'!$B$15,IF($D409&lt;'Forecasting sheet'!$B$16+'Forecasting sheet'!$B$17,'Forecasting sheet'!$B$16+'Forecasting sheet'!$B$17,'Local weather Data'!$D409),'Local weather Data'!$D409),$D409)</f>
        <v>33</v>
      </c>
      <c r="W409" s="3">
        <f>IF($A409&gt;'Forecasting sheet'!$B$13,IF($A409&lt;'Forecasting sheet'!$B$15,IF($E409&lt;'Forecasting sheet'!$B$16,'Forecasting sheet'!$B$16,'Local weather Data'!$E409),$E409),$E409)</f>
        <v>10</v>
      </c>
      <c r="X409" s="4">
        <f>IF($V409-'Forecasting sheet'!$B$7&lt;0,0,IF($W409&gt;'Forecasting sheet'!$B$7,($V409+$W409)/2-'Forecasting sheet'!$B$7,($V409+'Forecasting sheet'!$B$7)/2-'Forecasting sheet'!$B$7))</f>
        <v>0</v>
      </c>
      <c r="Y409" s="2">
        <f t="shared" si="33"/>
        <v>0</v>
      </c>
      <c r="Z409" s="2">
        <f>SUM(X$2:X409)</f>
        <v>5111</v>
      </c>
      <c r="AA409" s="2">
        <f>SUM(Y$2:Y409)</f>
        <v>71587.666666666672</v>
      </c>
      <c r="AD409" s="3">
        <f>IF($A409&gt;'Forecasting sheet'!$B$13,IF($A409&lt;'Forecasting sheet'!$B$15,IF($D409+'Forecasting sheet'!$B$9&lt;'Forecasting sheet'!$B$16+'Forecasting sheet'!$B$17,'Forecasting sheet'!$B$16+'Forecasting sheet'!$B$17,'Local weather Data'!$D409+'Forecasting sheet'!$B$9),'Local weather Data'!$D409+'Forecasting sheet'!$B$9),$D409+'Forecasting sheet'!$B$9)</f>
        <v>38</v>
      </c>
      <c r="AE409" s="3">
        <f>IF($A409&gt;'Forecasting sheet'!$B$13,IF($A409&lt;'Forecasting sheet'!$B$15,IF($E409+'Forecasting sheet'!$B$9&lt;'Forecasting sheet'!$B$16,'Forecasting sheet'!$B$16,'Local weather Data'!$E409+'Forecasting sheet'!$B$9),$E409+'Forecasting sheet'!$B$9),$E409+'Forecasting sheet'!$B$9)</f>
        <v>15</v>
      </c>
      <c r="AF409" s="4">
        <f>IF($AD409-'Forecasting sheet'!$B$7&lt;0,0,IF($AE409&gt;'Forecasting sheet'!$B$7,($AD409+$AE409)/2-'Forecasting sheet'!$B$7,($AD409+'Forecasting sheet'!$B$7)/2-'Forecasting sheet'!$B$7))</f>
        <v>0</v>
      </c>
      <c r="AG409" s="2">
        <f t="shared" si="34"/>
        <v>0</v>
      </c>
      <c r="AH409" s="2">
        <f>SUM(AF$2:AF409)</f>
        <v>6096</v>
      </c>
      <c r="AI409" s="2">
        <f>SUM(AG$2:AG409)</f>
        <v>84713.916666666672</v>
      </c>
    </row>
    <row r="410" spans="1:35" x14ac:dyDescent="0.25">
      <c r="A410" s="5">
        <v>41317</v>
      </c>
      <c r="B410">
        <v>409</v>
      </c>
      <c r="C410" s="52">
        <v>10.416666666666668</v>
      </c>
      <c r="D410" s="53">
        <v>33</v>
      </c>
      <c r="E410" s="53">
        <v>11</v>
      </c>
      <c r="F410" s="4">
        <f>IF(D410-'Forecasting sheet'!$B$7&lt;0,0,IF(E410&gt;'Forecasting sheet'!$B$7,(D410+E410)/2-'Forecasting sheet'!$B$7,(D410+'Forecasting sheet'!$B$7)/2-'Forecasting sheet'!$B$7))</f>
        <v>0</v>
      </c>
      <c r="G410" s="2">
        <f t="shared" si="32"/>
        <v>0</v>
      </c>
      <c r="H410" s="2">
        <f>SUM(F$2:F410)</f>
        <v>4468</v>
      </c>
      <c r="I410" s="2">
        <f>SUM(G$2:G410)</f>
        <v>62705.558333333342</v>
      </c>
      <c r="K410" s="4">
        <f>IF($D410+'Forecasting sheet'!$B$9-'Forecasting sheet'!$B$7&lt;0,0,IF($E410+'Forecasting sheet'!$B$9&gt;'Forecasting sheet'!$B$7,($D410+'Forecasting sheet'!$B$9+$E410+'Forecasting sheet'!$B$9)/2-'Forecasting sheet'!$B$7,($D410+'Forecasting sheet'!$B$9+'Forecasting sheet'!$B$7)/2-'Forecasting sheet'!$B$7))</f>
        <v>0</v>
      </c>
      <c r="L410" s="2">
        <f t="shared" si="35"/>
        <v>0</v>
      </c>
      <c r="M410" s="2">
        <f>SUM(K$2:K410)</f>
        <v>5591.5</v>
      </c>
      <c r="N410" s="2">
        <f>SUM(L$2:L410)</f>
        <v>77773.075000000012</v>
      </c>
      <c r="P410" s="4">
        <f>IF($D410-'Forecasting sheet'!$B$9-'Forecasting sheet'!$B$7&lt;0,0,IF($E410-'Forecasting sheet'!$B$9&gt;'Forecasting sheet'!$B$7,($D410-'Forecasting sheet'!$B$9+$E410-'Forecasting sheet'!$B$9)/2-'Forecasting sheet'!$B$7,($D410-'Forecasting sheet'!$B$9+'Forecasting sheet'!$B$7)/2-'Forecasting sheet'!$B$7))</f>
        <v>0</v>
      </c>
      <c r="Q410" s="2">
        <f t="shared" si="36"/>
        <v>0</v>
      </c>
      <c r="R410" s="2">
        <f>SUM(P$2:P410)</f>
        <v>3473</v>
      </c>
      <c r="S410" s="2">
        <f>SUM(Q$2:Q410)</f>
        <v>49139.866666666661</v>
      </c>
      <c r="V410" s="3">
        <f>IF($A410&gt;'Forecasting sheet'!$B$13,IF($A410&lt;'Forecasting sheet'!$B$15,IF($D410&lt;'Forecasting sheet'!$B$16+'Forecasting sheet'!$B$17,'Forecasting sheet'!$B$16+'Forecasting sheet'!$B$17,'Local weather Data'!$D410),'Local weather Data'!$D410),$D410)</f>
        <v>33</v>
      </c>
      <c r="W410" s="3">
        <f>IF($A410&gt;'Forecasting sheet'!$B$13,IF($A410&lt;'Forecasting sheet'!$B$15,IF($E410&lt;'Forecasting sheet'!$B$16,'Forecasting sheet'!$B$16,'Local weather Data'!$E410),$E410),$E410)</f>
        <v>11</v>
      </c>
      <c r="X410" s="4">
        <f>IF($V410-'Forecasting sheet'!$B$7&lt;0,0,IF($W410&gt;'Forecasting sheet'!$B$7,($V410+$W410)/2-'Forecasting sheet'!$B$7,($V410+'Forecasting sheet'!$B$7)/2-'Forecasting sheet'!$B$7))</f>
        <v>0</v>
      </c>
      <c r="Y410" s="2">
        <f t="shared" si="33"/>
        <v>0</v>
      </c>
      <c r="Z410" s="2">
        <f>SUM(X$2:X410)</f>
        <v>5111</v>
      </c>
      <c r="AA410" s="2">
        <f>SUM(Y$2:Y410)</f>
        <v>71587.666666666672</v>
      </c>
      <c r="AD410" s="3">
        <f>IF($A410&gt;'Forecasting sheet'!$B$13,IF($A410&lt;'Forecasting sheet'!$B$15,IF($D410+'Forecasting sheet'!$B$9&lt;'Forecasting sheet'!$B$16+'Forecasting sheet'!$B$17,'Forecasting sheet'!$B$16+'Forecasting sheet'!$B$17,'Local weather Data'!$D410+'Forecasting sheet'!$B$9),'Local weather Data'!$D410+'Forecasting sheet'!$B$9),$D410+'Forecasting sheet'!$B$9)</f>
        <v>38</v>
      </c>
      <c r="AE410" s="3">
        <f>IF($A410&gt;'Forecasting sheet'!$B$13,IF($A410&lt;'Forecasting sheet'!$B$15,IF($E410+'Forecasting sheet'!$B$9&lt;'Forecasting sheet'!$B$16,'Forecasting sheet'!$B$16,'Local weather Data'!$E410+'Forecasting sheet'!$B$9),$E410+'Forecasting sheet'!$B$9),$E410+'Forecasting sheet'!$B$9)</f>
        <v>16</v>
      </c>
      <c r="AF410" s="4">
        <f>IF($AD410-'Forecasting sheet'!$B$7&lt;0,0,IF($AE410&gt;'Forecasting sheet'!$B$7,($AD410+$AE410)/2-'Forecasting sheet'!$B$7,($AD410+'Forecasting sheet'!$B$7)/2-'Forecasting sheet'!$B$7))</f>
        <v>0</v>
      </c>
      <c r="AG410" s="2">
        <f t="shared" si="34"/>
        <v>0</v>
      </c>
      <c r="AH410" s="2">
        <f>SUM(AF$2:AF410)</f>
        <v>6096</v>
      </c>
      <c r="AI410" s="2">
        <f>SUM(AG$2:AG410)</f>
        <v>84713.916666666672</v>
      </c>
    </row>
    <row r="411" spans="1:35" x14ac:dyDescent="0.25">
      <c r="A411" s="5">
        <v>41318</v>
      </c>
      <c r="B411">
        <v>410</v>
      </c>
      <c r="C411" s="52">
        <v>10.450000000000003</v>
      </c>
      <c r="D411" s="53">
        <v>33</v>
      </c>
      <c r="E411" s="53">
        <v>11</v>
      </c>
      <c r="F411" s="4">
        <f>IF(D411-'Forecasting sheet'!$B$7&lt;0,0,IF(E411&gt;'Forecasting sheet'!$B$7,(D411+E411)/2-'Forecasting sheet'!$B$7,(D411+'Forecasting sheet'!$B$7)/2-'Forecasting sheet'!$B$7))</f>
        <v>0</v>
      </c>
      <c r="G411" s="2">
        <f t="shared" si="32"/>
        <v>0</v>
      </c>
      <c r="H411" s="2">
        <f>SUM(F$2:F411)</f>
        <v>4468</v>
      </c>
      <c r="I411" s="2">
        <f>SUM(G$2:G411)</f>
        <v>62705.558333333342</v>
      </c>
      <c r="K411" s="4">
        <f>IF($D411+'Forecasting sheet'!$B$9-'Forecasting sheet'!$B$7&lt;0,0,IF($E411+'Forecasting sheet'!$B$9&gt;'Forecasting sheet'!$B$7,($D411+'Forecasting sheet'!$B$9+$E411+'Forecasting sheet'!$B$9)/2-'Forecasting sheet'!$B$7,($D411+'Forecasting sheet'!$B$9+'Forecasting sheet'!$B$7)/2-'Forecasting sheet'!$B$7))</f>
        <v>0</v>
      </c>
      <c r="L411" s="2">
        <f t="shared" si="35"/>
        <v>0</v>
      </c>
      <c r="M411" s="2">
        <f>SUM(K$2:K411)</f>
        <v>5591.5</v>
      </c>
      <c r="N411" s="2">
        <f>SUM(L$2:L411)</f>
        <v>77773.075000000012</v>
      </c>
      <c r="P411" s="4">
        <f>IF($D411-'Forecasting sheet'!$B$9-'Forecasting sheet'!$B$7&lt;0,0,IF($E411-'Forecasting sheet'!$B$9&gt;'Forecasting sheet'!$B$7,($D411-'Forecasting sheet'!$B$9+$E411-'Forecasting sheet'!$B$9)/2-'Forecasting sheet'!$B$7,($D411-'Forecasting sheet'!$B$9+'Forecasting sheet'!$B$7)/2-'Forecasting sheet'!$B$7))</f>
        <v>0</v>
      </c>
      <c r="Q411" s="2">
        <f t="shared" si="36"/>
        <v>0</v>
      </c>
      <c r="R411" s="2">
        <f>SUM(P$2:P411)</f>
        <v>3473</v>
      </c>
      <c r="S411" s="2">
        <f>SUM(Q$2:Q411)</f>
        <v>49139.866666666661</v>
      </c>
      <c r="V411" s="3">
        <f>IF($A411&gt;'Forecasting sheet'!$B$13,IF($A411&lt;'Forecasting sheet'!$B$15,IF($D411&lt;'Forecasting sheet'!$B$16+'Forecasting sheet'!$B$17,'Forecasting sheet'!$B$16+'Forecasting sheet'!$B$17,'Local weather Data'!$D411),'Local weather Data'!$D411),$D411)</f>
        <v>33</v>
      </c>
      <c r="W411" s="3">
        <f>IF($A411&gt;'Forecasting sheet'!$B$13,IF($A411&lt;'Forecasting sheet'!$B$15,IF($E411&lt;'Forecasting sheet'!$B$16,'Forecasting sheet'!$B$16,'Local weather Data'!$E411),$E411),$E411)</f>
        <v>11</v>
      </c>
      <c r="X411" s="4">
        <f>IF($V411-'Forecasting sheet'!$B$7&lt;0,0,IF($W411&gt;'Forecasting sheet'!$B$7,($V411+$W411)/2-'Forecasting sheet'!$B$7,($V411+'Forecasting sheet'!$B$7)/2-'Forecasting sheet'!$B$7))</f>
        <v>0</v>
      </c>
      <c r="Y411" s="2">
        <f t="shared" si="33"/>
        <v>0</v>
      </c>
      <c r="Z411" s="2">
        <f>SUM(X$2:X411)</f>
        <v>5111</v>
      </c>
      <c r="AA411" s="2">
        <f>SUM(Y$2:Y411)</f>
        <v>71587.666666666672</v>
      </c>
      <c r="AD411" s="3">
        <f>IF($A411&gt;'Forecasting sheet'!$B$13,IF($A411&lt;'Forecasting sheet'!$B$15,IF($D411+'Forecasting sheet'!$B$9&lt;'Forecasting sheet'!$B$16+'Forecasting sheet'!$B$17,'Forecasting sheet'!$B$16+'Forecasting sheet'!$B$17,'Local weather Data'!$D411+'Forecasting sheet'!$B$9),'Local weather Data'!$D411+'Forecasting sheet'!$B$9),$D411+'Forecasting sheet'!$B$9)</f>
        <v>38</v>
      </c>
      <c r="AE411" s="3">
        <f>IF($A411&gt;'Forecasting sheet'!$B$13,IF($A411&lt;'Forecasting sheet'!$B$15,IF($E411+'Forecasting sheet'!$B$9&lt;'Forecasting sheet'!$B$16,'Forecasting sheet'!$B$16,'Local weather Data'!$E411+'Forecasting sheet'!$B$9),$E411+'Forecasting sheet'!$B$9),$E411+'Forecasting sheet'!$B$9)</f>
        <v>16</v>
      </c>
      <c r="AF411" s="4">
        <f>IF($AD411-'Forecasting sheet'!$B$7&lt;0,0,IF($AE411&gt;'Forecasting sheet'!$B$7,($AD411+$AE411)/2-'Forecasting sheet'!$B$7,($AD411+'Forecasting sheet'!$B$7)/2-'Forecasting sheet'!$B$7))</f>
        <v>0</v>
      </c>
      <c r="AG411" s="2">
        <f t="shared" si="34"/>
        <v>0</v>
      </c>
      <c r="AH411" s="2">
        <f>SUM(AF$2:AF411)</f>
        <v>6096</v>
      </c>
      <c r="AI411" s="2">
        <f>SUM(AG$2:AG411)</f>
        <v>84713.916666666672</v>
      </c>
    </row>
    <row r="412" spans="1:35" x14ac:dyDescent="0.25">
      <c r="A412" s="5">
        <v>41319</v>
      </c>
      <c r="B412">
        <v>411</v>
      </c>
      <c r="C412" s="52">
        <v>10.483333333333334</v>
      </c>
      <c r="D412" s="53">
        <v>34</v>
      </c>
      <c r="E412" s="53">
        <v>11</v>
      </c>
      <c r="F412" s="4">
        <f>IF(D412-'Forecasting sheet'!$B$7&lt;0,0,IF(E412&gt;'Forecasting sheet'!$B$7,(D412+E412)/2-'Forecasting sheet'!$B$7,(D412+'Forecasting sheet'!$B$7)/2-'Forecasting sheet'!$B$7))</f>
        <v>0</v>
      </c>
      <c r="G412" s="2">
        <f t="shared" si="32"/>
        <v>0</v>
      </c>
      <c r="H412" s="2">
        <f>SUM(F$2:F412)</f>
        <v>4468</v>
      </c>
      <c r="I412" s="2">
        <f>SUM(G$2:G412)</f>
        <v>62705.558333333342</v>
      </c>
      <c r="K412" s="4">
        <f>IF($D412+'Forecasting sheet'!$B$9-'Forecasting sheet'!$B$7&lt;0,0,IF($E412+'Forecasting sheet'!$B$9&gt;'Forecasting sheet'!$B$7,($D412+'Forecasting sheet'!$B$9+$E412+'Forecasting sheet'!$B$9)/2-'Forecasting sheet'!$B$7,($D412+'Forecasting sheet'!$B$9+'Forecasting sheet'!$B$7)/2-'Forecasting sheet'!$B$7))</f>
        <v>0</v>
      </c>
      <c r="L412" s="2">
        <f t="shared" si="35"/>
        <v>0</v>
      </c>
      <c r="M412" s="2">
        <f>SUM(K$2:K412)</f>
        <v>5591.5</v>
      </c>
      <c r="N412" s="2">
        <f>SUM(L$2:L412)</f>
        <v>77773.075000000012</v>
      </c>
      <c r="P412" s="4">
        <f>IF($D412-'Forecasting sheet'!$B$9-'Forecasting sheet'!$B$7&lt;0,0,IF($E412-'Forecasting sheet'!$B$9&gt;'Forecasting sheet'!$B$7,($D412-'Forecasting sheet'!$B$9+$E412-'Forecasting sheet'!$B$9)/2-'Forecasting sheet'!$B$7,($D412-'Forecasting sheet'!$B$9+'Forecasting sheet'!$B$7)/2-'Forecasting sheet'!$B$7))</f>
        <v>0</v>
      </c>
      <c r="Q412" s="2">
        <f t="shared" si="36"/>
        <v>0</v>
      </c>
      <c r="R412" s="2">
        <f>SUM(P$2:P412)</f>
        <v>3473</v>
      </c>
      <c r="S412" s="2">
        <f>SUM(Q$2:Q412)</f>
        <v>49139.866666666661</v>
      </c>
      <c r="V412" s="3">
        <f>IF($A412&gt;'Forecasting sheet'!$B$13,IF($A412&lt;'Forecasting sheet'!$B$15,IF($D412&lt;'Forecasting sheet'!$B$16+'Forecasting sheet'!$B$17,'Forecasting sheet'!$B$16+'Forecasting sheet'!$B$17,'Local weather Data'!$D412),'Local weather Data'!$D412),$D412)</f>
        <v>34</v>
      </c>
      <c r="W412" s="3">
        <f>IF($A412&gt;'Forecasting sheet'!$B$13,IF($A412&lt;'Forecasting sheet'!$B$15,IF($E412&lt;'Forecasting sheet'!$B$16,'Forecasting sheet'!$B$16,'Local weather Data'!$E412),$E412),$E412)</f>
        <v>11</v>
      </c>
      <c r="X412" s="4">
        <f>IF($V412-'Forecasting sheet'!$B$7&lt;0,0,IF($W412&gt;'Forecasting sheet'!$B$7,($V412+$W412)/2-'Forecasting sheet'!$B$7,($V412+'Forecasting sheet'!$B$7)/2-'Forecasting sheet'!$B$7))</f>
        <v>0</v>
      </c>
      <c r="Y412" s="2">
        <f t="shared" si="33"/>
        <v>0</v>
      </c>
      <c r="Z412" s="2">
        <f>SUM(X$2:X412)</f>
        <v>5111</v>
      </c>
      <c r="AA412" s="2">
        <f>SUM(Y$2:Y412)</f>
        <v>71587.666666666672</v>
      </c>
      <c r="AD412" s="3">
        <f>IF($A412&gt;'Forecasting sheet'!$B$13,IF($A412&lt;'Forecasting sheet'!$B$15,IF($D412+'Forecasting sheet'!$B$9&lt;'Forecasting sheet'!$B$16+'Forecasting sheet'!$B$17,'Forecasting sheet'!$B$16+'Forecasting sheet'!$B$17,'Local weather Data'!$D412+'Forecasting sheet'!$B$9),'Local weather Data'!$D412+'Forecasting sheet'!$B$9),$D412+'Forecasting sheet'!$B$9)</f>
        <v>39</v>
      </c>
      <c r="AE412" s="3">
        <f>IF($A412&gt;'Forecasting sheet'!$B$13,IF($A412&lt;'Forecasting sheet'!$B$15,IF($E412+'Forecasting sheet'!$B$9&lt;'Forecasting sheet'!$B$16,'Forecasting sheet'!$B$16,'Local weather Data'!$E412+'Forecasting sheet'!$B$9),$E412+'Forecasting sheet'!$B$9),$E412+'Forecasting sheet'!$B$9)</f>
        <v>16</v>
      </c>
      <c r="AF412" s="4">
        <f>IF($AD412-'Forecasting sheet'!$B$7&lt;0,0,IF($AE412&gt;'Forecasting sheet'!$B$7,($AD412+$AE412)/2-'Forecasting sheet'!$B$7,($AD412+'Forecasting sheet'!$B$7)/2-'Forecasting sheet'!$B$7))</f>
        <v>0</v>
      </c>
      <c r="AG412" s="2">
        <f t="shared" si="34"/>
        <v>0</v>
      </c>
      <c r="AH412" s="2">
        <f>SUM(AF$2:AF412)</f>
        <v>6096</v>
      </c>
      <c r="AI412" s="2">
        <f>SUM(AG$2:AG412)</f>
        <v>84713.916666666672</v>
      </c>
    </row>
    <row r="413" spans="1:35" x14ac:dyDescent="0.25">
      <c r="A413" s="5">
        <v>41320</v>
      </c>
      <c r="B413">
        <v>412</v>
      </c>
      <c r="C413" s="52">
        <v>10.55</v>
      </c>
      <c r="D413" s="53">
        <v>34</v>
      </c>
      <c r="E413" s="53">
        <v>11</v>
      </c>
      <c r="F413" s="4">
        <f>IF(D413-'Forecasting sheet'!$B$7&lt;0,0,IF(E413&gt;'Forecasting sheet'!$B$7,(D413+E413)/2-'Forecasting sheet'!$B$7,(D413+'Forecasting sheet'!$B$7)/2-'Forecasting sheet'!$B$7))</f>
        <v>0</v>
      </c>
      <c r="G413" s="2">
        <f t="shared" si="32"/>
        <v>0</v>
      </c>
      <c r="H413" s="2">
        <f>SUM(F$2:F413)</f>
        <v>4468</v>
      </c>
      <c r="I413" s="2">
        <f>SUM(G$2:G413)</f>
        <v>62705.558333333342</v>
      </c>
      <c r="K413" s="4">
        <f>IF($D413+'Forecasting sheet'!$B$9-'Forecasting sheet'!$B$7&lt;0,0,IF($E413+'Forecasting sheet'!$B$9&gt;'Forecasting sheet'!$B$7,($D413+'Forecasting sheet'!$B$9+$E413+'Forecasting sheet'!$B$9)/2-'Forecasting sheet'!$B$7,($D413+'Forecasting sheet'!$B$9+'Forecasting sheet'!$B$7)/2-'Forecasting sheet'!$B$7))</f>
        <v>0</v>
      </c>
      <c r="L413" s="2">
        <f t="shared" si="35"/>
        <v>0</v>
      </c>
      <c r="M413" s="2">
        <f>SUM(K$2:K413)</f>
        <v>5591.5</v>
      </c>
      <c r="N413" s="2">
        <f>SUM(L$2:L413)</f>
        <v>77773.075000000012</v>
      </c>
      <c r="P413" s="4">
        <f>IF($D413-'Forecasting sheet'!$B$9-'Forecasting sheet'!$B$7&lt;0,0,IF($E413-'Forecasting sheet'!$B$9&gt;'Forecasting sheet'!$B$7,($D413-'Forecasting sheet'!$B$9+$E413-'Forecasting sheet'!$B$9)/2-'Forecasting sheet'!$B$7,($D413-'Forecasting sheet'!$B$9+'Forecasting sheet'!$B$7)/2-'Forecasting sheet'!$B$7))</f>
        <v>0</v>
      </c>
      <c r="Q413" s="2">
        <f t="shared" si="36"/>
        <v>0</v>
      </c>
      <c r="R413" s="2">
        <f>SUM(P$2:P413)</f>
        <v>3473</v>
      </c>
      <c r="S413" s="2">
        <f>SUM(Q$2:Q413)</f>
        <v>49139.866666666661</v>
      </c>
      <c r="V413" s="3">
        <f>IF($A413&gt;'Forecasting sheet'!$B$13,IF($A413&lt;'Forecasting sheet'!$B$15,IF($D413&lt;'Forecasting sheet'!$B$16+'Forecasting sheet'!$B$17,'Forecasting sheet'!$B$16+'Forecasting sheet'!$B$17,'Local weather Data'!$D413),'Local weather Data'!$D413),$D413)</f>
        <v>34</v>
      </c>
      <c r="W413" s="3">
        <f>IF($A413&gt;'Forecasting sheet'!$B$13,IF($A413&lt;'Forecasting sheet'!$B$15,IF($E413&lt;'Forecasting sheet'!$B$16,'Forecasting sheet'!$B$16,'Local weather Data'!$E413),$E413),$E413)</f>
        <v>11</v>
      </c>
      <c r="X413" s="4">
        <f>IF($V413-'Forecasting sheet'!$B$7&lt;0,0,IF($W413&gt;'Forecasting sheet'!$B$7,($V413+$W413)/2-'Forecasting sheet'!$B$7,($V413+'Forecasting sheet'!$B$7)/2-'Forecasting sheet'!$B$7))</f>
        <v>0</v>
      </c>
      <c r="Y413" s="2">
        <f t="shared" si="33"/>
        <v>0</v>
      </c>
      <c r="Z413" s="2">
        <f>SUM(X$2:X413)</f>
        <v>5111</v>
      </c>
      <c r="AA413" s="2">
        <f>SUM(Y$2:Y413)</f>
        <v>71587.666666666672</v>
      </c>
      <c r="AD413" s="3">
        <f>IF($A413&gt;'Forecasting sheet'!$B$13,IF($A413&lt;'Forecasting sheet'!$B$15,IF($D413+'Forecasting sheet'!$B$9&lt;'Forecasting sheet'!$B$16+'Forecasting sheet'!$B$17,'Forecasting sheet'!$B$16+'Forecasting sheet'!$B$17,'Local weather Data'!$D413+'Forecasting sheet'!$B$9),'Local weather Data'!$D413+'Forecasting sheet'!$B$9),$D413+'Forecasting sheet'!$B$9)</f>
        <v>39</v>
      </c>
      <c r="AE413" s="3">
        <f>IF($A413&gt;'Forecasting sheet'!$B$13,IF($A413&lt;'Forecasting sheet'!$B$15,IF($E413+'Forecasting sheet'!$B$9&lt;'Forecasting sheet'!$B$16,'Forecasting sheet'!$B$16,'Local weather Data'!$E413+'Forecasting sheet'!$B$9),$E413+'Forecasting sheet'!$B$9),$E413+'Forecasting sheet'!$B$9)</f>
        <v>16</v>
      </c>
      <c r="AF413" s="4">
        <f>IF($AD413-'Forecasting sheet'!$B$7&lt;0,0,IF($AE413&gt;'Forecasting sheet'!$B$7,($AD413+$AE413)/2-'Forecasting sheet'!$B$7,($AD413+'Forecasting sheet'!$B$7)/2-'Forecasting sheet'!$B$7))</f>
        <v>0</v>
      </c>
      <c r="AG413" s="2">
        <f t="shared" si="34"/>
        <v>0</v>
      </c>
      <c r="AH413" s="2">
        <f>SUM(AF$2:AF413)</f>
        <v>6096</v>
      </c>
      <c r="AI413" s="2">
        <f>SUM(AG$2:AG413)</f>
        <v>84713.916666666672</v>
      </c>
    </row>
    <row r="414" spans="1:35" x14ac:dyDescent="0.25">
      <c r="A414" s="5">
        <v>41321</v>
      </c>
      <c r="B414">
        <v>413</v>
      </c>
      <c r="C414" s="52">
        <v>10.583333333333336</v>
      </c>
      <c r="D414" s="53">
        <v>34</v>
      </c>
      <c r="E414" s="53">
        <v>12</v>
      </c>
      <c r="F414" s="4">
        <f>IF(D414-'Forecasting sheet'!$B$7&lt;0,0,IF(E414&gt;'Forecasting sheet'!$B$7,(D414+E414)/2-'Forecasting sheet'!$B$7,(D414+'Forecasting sheet'!$B$7)/2-'Forecasting sheet'!$B$7))</f>
        <v>0</v>
      </c>
      <c r="G414" s="2">
        <f t="shared" si="32"/>
        <v>0</v>
      </c>
      <c r="H414" s="2">
        <f>SUM(F$2:F414)</f>
        <v>4468</v>
      </c>
      <c r="I414" s="2">
        <f>SUM(G$2:G414)</f>
        <v>62705.558333333342</v>
      </c>
      <c r="K414" s="4">
        <f>IF($D414+'Forecasting sheet'!$B$9-'Forecasting sheet'!$B$7&lt;0,0,IF($E414+'Forecasting sheet'!$B$9&gt;'Forecasting sheet'!$B$7,($D414+'Forecasting sheet'!$B$9+$E414+'Forecasting sheet'!$B$9)/2-'Forecasting sheet'!$B$7,($D414+'Forecasting sheet'!$B$9+'Forecasting sheet'!$B$7)/2-'Forecasting sheet'!$B$7))</f>
        <v>0</v>
      </c>
      <c r="L414" s="2">
        <f t="shared" si="35"/>
        <v>0</v>
      </c>
      <c r="M414" s="2">
        <f>SUM(K$2:K414)</f>
        <v>5591.5</v>
      </c>
      <c r="N414" s="2">
        <f>SUM(L$2:L414)</f>
        <v>77773.075000000012</v>
      </c>
      <c r="P414" s="4">
        <f>IF($D414-'Forecasting sheet'!$B$9-'Forecasting sheet'!$B$7&lt;0,0,IF($E414-'Forecasting sheet'!$B$9&gt;'Forecasting sheet'!$B$7,($D414-'Forecasting sheet'!$B$9+$E414-'Forecasting sheet'!$B$9)/2-'Forecasting sheet'!$B$7,($D414-'Forecasting sheet'!$B$9+'Forecasting sheet'!$B$7)/2-'Forecasting sheet'!$B$7))</f>
        <v>0</v>
      </c>
      <c r="Q414" s="2">
        <f t="shared" si="36"/>
        <v>0</v>
      </c>
      <c r="R414" s="2">
        <f>SUM(P$2:P414)</f>
        <v>3473</v>
      </c>
      <c r="S414" s="2">
        <f>SUM(Q$2:Q414)</f>
        <v>49139.866666666661</v>
      </c>
      <c r="V414" s="3">
        <f>IF($A414&gt;'Forecasting sheet'!$B$13,IF($A414&lt;'Forecasting sheet'!$B$15,IF($D414&lt;'Forecasting sheet'!$B$16+'Forecasting sheet'!$B$17,'Forecasting sheet'!$B$16+'Forecasting sheet'!$B$17,'Local weather Data'!$D414),'Local weather Data'!$D414),$D414)</f>
        <v>34</v>
      </c>
      <c r="W414" s="3">
        <f>IF($A414&gt;'Forecasting sheet'!$B$13,IF($A414&lt;'Forecasting sheet'!$B$15,IF($E414&lt;'Forecasting sheet'!$B$16,'Forecasting sheet'!$B$16,'Local weather Data'!$E414),$E414),$E414)</f>
        <v>12</v>
      </c>
      <c r="X414" s="4">
        <f>IF($V414-'Forecasting sheet'!$B$7&lt;0,0,IF($W414&gt;'Forecasting sheet'!$B$7,($V414+$W414)/2-'Forecasting sheet'!$B$7,($V414+'Forecasting sheet'!$B$7)/2-'Forecasting sheet'!$B$7))</f>
        <v>0</v>
      </c>
      <c r="Y414" s="2">
        <f t="shared" si="33"/>
        <v>0</v>
      </c>
      <c r="Z414" s="2">
        <f>SUM(X$2:X414)</f>
        <v>5111</v>
      </c>
      <c r="AA414" s="2">
        <f>SUM(Y$2:Y414)</f>
        <v>71587.666666666672</v>
      </c>
      <c r="AD414" s="3">
        <f>IF($A414&gt;'Forecasting sheet'!$B$13,IF($A414&lt;'Forecasting sheet'!$B$15,IF($D414+'Forecasting sheet'!$B$9&lt;'Forecasting sheet'!$B$16+'Forecasting sheet'!$B$17,'Forecasting sheet'!$B$16+'Forecasting sheet'!$B$17,'Local weather Data'!$D414+'Forecasting sheet'!$B$9),'Local weather Data'!$D414+'Forecasting sheet'!$B$9),$D414+'Forecasting sheet'!$B$9)</f>
        <v>39</v>
      </c>
      <c r="AE414" s="3">
        <f>IF($A414&gt;'Forecasting sheet'!$B$13,IF($A414&lt;'Forecasting sheet'!$B$15,IF($E414+'Forecasting sheet'!$B$9&lt;'Forecasting sheet'!$B$16,'Forecasting sheet'!$B$16,'Local weather Data'!$E414+'Forecasting sheet'!$B$9),$E414+'Forecasting sheet'!$B$9),$E414+'Forecasting sheet'!$B$9)</f>
        <v>17</v>
      </c>
      <c r="AF414" s="4">
        <f>IF($AD414-'Forecasting sheet'!$B$7&lt;0,0,IF($AE414&gt;'Forecasting sheet'!$B$7,($AD414+$AE414)/2-'Forecasting sheet'!$B$7,($AD414+'Forecasting sheet'!$B$7)/2-'Forecasting sheet'!$B$7))</f>
        <v>0</v>
      </c>
      <c r="AG414" s="2">
        <f t="shared" si="34"/>
        <v>0</v>
      </c>
      <c r="AH414" s="2">
        <f>SUM(AF$2:AF414)</f>
        <v>6096</v>
      </c>
      <c r="AI414" s="2">
        <f>SUM(AG$2:AG414)</f>
        <v>84713.916666666672</v>
      </c>
    </row>
    <row r="415" spans="1:35" x14ac:dyDescent="0.25">
      <c r="A415" s="5">
        <v>41322</v>
      </c>
      <c r="B415">
        <v>414</v>
      </c>
      <c r="C415" s="52">
        <v>10.649999999999999</v>
      </c>
      <c r="D415" s="53">
        <v>35</v>
      </c>
      <c r="E415" s="53">
        <v>12</v>
      </c>
      <c r="F415" s="4">
        <f>IF(D415-'Forecasting sheet'!$B$7&lt;0,0,IF(E415&gt;'Forecasting sheet'!$B$7,(D415+E415)/2-'Forecasting sheet'!$B$7,(D415+'Forecasting sheet'!$B$7)/2-'Forecasting sheet'!$B$7))</f>
        <v>0</v>
      </c>
      <c r="G415" s="2">
        <f t="shared" si="32"/>
        <v>0</v>
      </c>
      <c r="H415" s="2">
        <f>SUM(F$2:F415)</f>
        <v>4468</v>
      </c>
      <c r="I415" s="2">
        <f>SUM(G$2:G415)</f>
        <v>62705.558333333342</v>
      </c>
      <c r="K415" s="4">
        <f>IF($D415+'Forecasting sheet'!$B$9-'Forecasting sheet'!$B$7&lt;0,0,IF($E415+'Forecasting sheet'!$B$9&gt;'Forecasting sheet'!$B$7,($D415+'Forecasting sheet'!$B$9+$E415+'Forecasting sheet'!$B$9)/2-'Forecasting sheet'!$B$7,($D415+'Forecasting sheet'!$B$9+'Forecasting sheet'!$B$7)/2-'Forecasting sheet'!$B$7))</f>
        <v>0</v>
      </c>
      <c r="L415" s="2">
        <f t="shared" si="35"/>
        <v>0</v>
      </c>
      <c r="M415" s="2">
        <f>SUM(K$2:K415)</f>
        <v>5591.5</v>
      </c>
      <c r="N415" s="2">
        <f>SUM(L$2:L415)</f>
        <v>77773.075000000012</v>
      </c>
      <c r="P415" s="4">
        <f>IF($D415-'Forecasting sheet'!$B$9-'Forecasting sheet'!$B$7&lt;0,0,IF($E415-'Forecasting sheet'!$B$9&gt;'Forecasting sheet'!$B$7,($D415-'Forecasting sheet'!$B$9+$E415-'Forecasting sheet'!$B$9)/2-'Forecasting sheet'!$B$7,($D415-'Forecasting sheet'!$B$9+'Forecasting sheet'!$B$7)/2-'Forecasting sheet'!$B$7))</f>
        <v>0</v>
      </c>
      <c r="Q415" s="2">
        <f t="shared" si="36"/>
        <v>0</v>
      </c>
      <c r="R415" s="2">
        <f>SUM(P$2:P415)</f>
        <v>3473</v>
      </c>
      <c r="S415" s="2">
        <f>SUM(Q$2:Q415)</f>
        <v>49139.866666666661</v>
      </c>
      <c r="V415" s="3">
        <f>IF($A415&gt;'Forecasting sheet'!$B$13,IF($A415&lt;'Forecasting sheet'!$B$15,IF($D415&lt;'Forecasting sheet'!$B$16+'Forecasting sheet'!$B$17,'Forecasting sheet'!$B$16+'Forecasting sheet'!$B$17,'Local weather Data'!$D415),'Local weather Data'!$D415),$D415)</f>
        <v>35</v>
      </c>
      <c r="W415" s="3">
        <f>IF($A415&gt;'Forecasting sheet'!$B$13,IF($A415&lt;'Forecasting sheet'!$B$15,IF($E415&lt;'Forecasting sheet'!$B$16,'Forecasting sheet'!$B$16,'Local weather Data'!$E415),$E415),$E415)</f>
        <v>12</v>
      </c>
      <c r="X415" s="4">
        <f>IF($V415-'Forecasting sheet'!$B$7&lt;0,0,IF($W415&gt;'Forecasting sheet'!$B$7,($V415+$W415)/2-'Forecasting sheet'!$B$7,($V415+'Forecasting sheet'!$B$7)/2-'Forecasting sheet'!$B$7))</f>
        <v>0</v>
      </c>
      <c r="Y415" s="2">
        <f t="shared" si="33"/>
        <v>0</v>
      </c>
      <c r="Z415" s="2">
        <f>SUM(X$2:X415)</f>
        <v>5111</v>
      </c>
      <c r="AA415" s="2">
        <f>SUM(Y$2:Y415)</f>
        <v>71587.666666666672</v>
      </c>
      <c r="AD415" s="3">
        <f>IF($A415&gt;'Forecasting sheet'!$B$13,IF($A415&lt;'Forecasting sheet'!$B$15,IF($D415+'Forecasting sheet'!$B$9&lt;'Forecasting sheet'!$B$16+'Forecasting sheet'!$B$17,'Forecasting sheet'!$B$16+'Forecasting sheet'!$B$17,'Local weather Data'!$D415+'Forecasting sheet'!$B$9),'Local weather Data'!$D415+'Forecasting sheet'!$B$9),$D415+'Forecasting sheet'!$B$9)</f>
        <v>40</v>
      </c>
      <c r="AE415" s="3">
        <f>IF($A415&gt;'Forecasting sheet'!$B$13,IF($A415&lt;'Forecasting sheet'!$B$15,IF($E415+'Forecasting sheet'!$B$9&lt;'Forecasting sheet'!$B$16,'Forecasting sheet'!$B$16,'Local weather Data'!$E415+'Forecasting sheet'!$B$9),$E415+'Forecasting sheet'!$B$9),$E415+'Forecasting sheet'!$B$9)</f>
        <v>17</v>
      </c>
      <c r="AF415" s="4">
        <f>IF($AD415-'Forecasting sheet'!$B$7&lt;0,0,IF($AE415&gt;'Forecasting sheet'!$B$7,($AD415+$AE415)/2-'Forecasting sheet'!$B$7,($AD415+'Forecasting sheet'!$B$7)/2-'Forecasting sheet'!$B$7))</f>
        <v>0</v>
      </c>
      <c r="AG415" s="2">
        <f t="shared" si="34"/>
        <v>0</v>
      </c>
      <c r="AH415" s="2">
        <f>SUM(AF$2:AF415)</f>
        <v>6096</v>
      </c>
      <c r="AI415" s="2">
        <f>SUM(AG$2:AG415)</f>
        <v>84713.916666666672</v>
      </c>
    </row>
    <row r="416" spans="1:35" x14ac:dyDescent="0.25">
      <c r="A416" s="5">
        <v>41323</v>
      </c>
      <c r="B416">
        <v>415</v>
      </c>
      <c r="C416" s="52">
        <v>10.683333333333334</v>
      </c>
      <c r="D416" s="53">
        <v>35</v>
      </c>
      <c r="E416" s="53">
        <v>12</v>
      </c>
      <c r="F416" s="4">
        <f>IF(D416-'Forecasting sheet'!$B$7&lt;0,0,IF(E416&gt;'Forecasting sheet'!$B$7,(D416+E416)/2-'Forecasting sheet'!$B$7,(D416+'Forecasting sheet'!$B$7)/2-'Forecasting sheet'!$B$7))</f>
        <v>0</v>
      </c>
      <c r="G416" s="2">
        <f t="shared" si="32"/>
        <v>0</v>
      </c>
      <c r="H416" s="2">
        <f>SUM(F$2:F416)</f>
        <v>4468</v>
      </c>
      <c r="I416" s="2">
        <f>SUM(G$2:G416)</f>
        <v>62705.558333333342</v>
      </c>
      <c r="K416" s="4">
        <f>IF($D416+'Forecasting sheet'!$B$9-'Forecasting sheet'!$B$7&lt;0,0,IF($E416+'Forecasting sheet'!$B$9&gt;'Forecasting sheet'!$B$7,($D416+'Forecasting sheet'!$B$9+$E416+'Forecasting sheet'!$B$9)/2-'Forecasting sheet'!$B$7,($D416+'Forecasting sheet'!$B$9+'Forecasting sheet'!$B$7)/2-'Forecasting sheet'!$B$7))</f>
        <v>0</v>
      </c>
      <c r="L416" s="2">
        <f t="shared" si="35"/>
        <v>0</v>
      </c>
      <c r="M416" s="2">
        <f>SUM(K$2:K416)</f>
        <v>5591.5</v>
      </c>
      <c r="N416" s="2">
        <f>SUM(L$2:L416)</f>
        <v>77773.075000000012</v>
      </c>
      <c r="P416" s="4">
        <f>IF($D416-'Forecasting sheet'!$B$9-'Forecasting sheet'!$B$7&lt;0,0,IF($E416-'Forecasting sheet'!$B$9&gt;'Forecasting sheet'!$B$7,($D416-'Forecasting sheet'!$B$9+$E416-'Forecasting sheet'!$B$9)/2-'Forecasting sheet'!$B$7,($D416-'Forecasting sheet'!$B$9+'Forecasting sheet'!$B$7)/2-'Forecasting sheet'!$B$7))</f>
        <v>0</v>
      </c>
      <c r="Q416" s="2">
        <f t="shared" si="36"/>
        <v>0</v>
      </c>
      <c r="R416" s="2">
        <f>SUM(P$2:P416)</f>
        <v>3473</v>
      </c>
      <c r="S416" s="2">
        <f>SUM(Q$2:Q416)</f>
        <v>49139.866666666661</v>
      </c>
      <c r="V416" s="3">
        <f>IF($A416&gt;'Forecasting sheet'!$B$13,IF($A416&lt;'Forecasting sheet'!$B$15,IF($D416&lt;'Forecasting sheet'!$B$16+'Forecasting sheet'!$B$17,'Forecasting sheet'!$B$16+'Forecasting sheet'!$B$17,'Local weather Data'!$D416),'Local weather Data'!$D416),$D416)</f>
        <v>35</v>
      </c>
      <c r="W416" s="3">
        <f>IF($A416&gt;'Forecasting sheet'!$B$13,IF($A416&lt;'Forecasting sheet'!$B$15,IF($E416&lt;'Forecasting sheet'!$B$16,'Forecasting sheet'!$B$16,'Local weather Data'!$E416),$E416),$E416)</f>
        <v>12</v>
      </c>
      <c r="X416" s="4">
        <f>IF($V416-'Forecasting sheet'!$B$7&lt;0,0,IF($W416&gt;'Forecasting sheet'!$B$7,($V416+$W416)/2-'Forecasting sheet'!$B$7,($V416+'Forecasting sheet'!$B$7)/2-'Forecasting sheet'!$B$7))</f>
        <v>0</v>
      </c>
      <c r="Y416" s="2">
        <f t="shared" si="33"/>
        <v>0</v>
      </c>
      <c r="Z416" s="2">
        <f>SUM(X$2:X416)</f>
        <v>5111</v>
      </c>
      <c r="AA416" s="2">
        <f>SUM(Y$2:Y416)</f>
        <v>71587.666666666672</v>
      </c>
      <c r="AD416" s="3">
        <f>IF($A416&gt;'Forecasting sheet'!$B$13,IF($A416&lt;'Forecasting sheet'!$B$15,IF($D416+'Forecasting sheet'!$B$9&lt;'Forecasting sheet'!$B$16+'Forecasting sheet'!$B$17,'Forecasting sheet'!$B$16+'Forecasting sheet'!$B$17,'Local weather Data'!$D416+'Forecasting sheet'!$B$9),'Local weather Data'!$D416+'Forecasting sheet'!$B$9),$D416+'Forecasting sheet'!$B$9)</f>
        <v>40</v>
      </c>
      <c r="AE416" s="3">
        <f>IF($A416&gt;'Forecasting sheet'!$B$13,IF($A416&lt;'Forecasting sheet'!$B$15,IF($E416+'Forecasting sheet'!$B$9&lt;'Forecasting sheet'!$B$16,'Forecasting sheet'!$B$16,'Local weather Data'!$E416+'Forecasting sheet'!$B$9),$E416+'Forecasting sheet'!$B$9),$E416+'Forecasting sheet'!$B$9)</f>
        <v>17</v>
      </c>
      <c r="AF416" s="4">
        <f>IF($AD416-'Forecasting sheet'!$B$7&lt;0,0,IF($AE416&gt;'Forecasting sheet'!$B$7,($AD416+$AE416)/2-'Forecasting sheet'!$B$7,($AD416+'Forecasting sheet'!$B$7)/2-'Forecasting sheet'!$B$7))</f>
        <v>0</v>
      </c>
      <c r="AG416" s="2">
        <f t="shared" si="34"/>
        <v>0</v>
      </c>
      <c r="AH416" s="2">
        <f>SUM(AF$2:AF416)</f>
        <v>6096</v>
      </c>
      <c r="AI416" s="2">
        <f>SUM(AG$2:AG416)</f>
        <v>84713.916666666672</v>
      </c>
    </row>
    <row r="417" spans="1:35" x14ac:dyDescent="0.25">
      <c r="A417" s="5">
        <v>41324</v>
      </c>
      <c r="B417">
        <v>416</v>
      </c>
      <c r="C417" s="52">
        <v>10.733333333333334</v>
      </c>
      <c r="D417" s="53">
        <v>35</v>
      </c>
      <c r="E417" s="53">
        <v>12</v>
      </c>
      <c r="F417" s="4">
        <f>IF(D417-'Forecasting sheet'!$B$7&lt;0,0,IF(E417&gt;'Forecasting sheet'!$B$7,(D417+E417)/2-'Forecasting sheet'!$B$7,(D417+'Forecasting sheet'!$B$7)/2-'Forecasting sheet'!$B$7))</f>
        <v>0</v>
      </c>
      <c r="G417" s="2">
        <f t="shared" si="32"/>
        <v>0</v>
      </c>
      <c r="H417" s="2">
        <f>SUM(F$2:F417)</f>
        <v>4468</v>
      </c>
      <c r="I417" s="2">
        <f>SUM(G$2:G417)</f>
        <v>62705.558333333342</v>
      </c>
      <c r="K417" s="4">
        <f>IF($D417+'Forecasting sheet'!$B$9-'Forecasting sheet'!$B$7&lt;0,0,IF($E417+'Forecasting sheet'!$B$9&gt;'Forecasting sheet'!$B$7,($D417+'Forecasting sheet'!$B$9+$E417+'Forecasting sheet'!$B$9)/2-'Forecasting sheet'!$B$7,($D417+'Forecasting sheet'!$B$9+'Forecasting sheet'!$B$7)/2-'Forecasting sheet'!$B$7))</f>
        <v>0</v>
      </c>
      <c r="L417" s="2">
        <f t="shared" si="35"/>
        <v>0</v>
      </c>
      <c r="M417" s="2">
        <f>SUM(K$2:K417)</f>
        <v>5591.5</v>
      </c>
      <c r="N417" s="2">
        <f>SUM(L$2:L417)</f>
        <v>77773.075000000012</v>
      </c>
      <c r="P417" s="4">
        <f>IF($D417-'Forecasting sheet'!$B$9-'Forecasting sheet'!$B$7&lt;0,0,IF($E417-'Forecasting sheet'!$B$9&gt;'Forecasting sheet'!$B$7,($D417-'Forecasting sheet'!$B$9+$E417-'Forecasting sheet'!$B$9)/2-'Forecasting sheet'!$B$7,($D417-'Forecasting sheet'!$B$9+'Forecasting sheet'!$B$7)/2-'Forecasting sheet'!$B$7))</f>
        <v>0</v>
      </c>
      <c r="Q417" s="2">
        <f t="shared" si="36"/>
        <v>0</v>
      </c>
      <c r="R417" s="2">
        <f>SUM(P$2:P417)</f>
        <v>3473</v>
      </c>
      <c r="S417" s="2">
        <f>SUM(Q$2:Q417)</f>
        <v>49139.866666666661</v>
      </c>
      <c r="V417" s="3">
        <f>IF($A417&gt;'Forecasting sheet'!$B$13,IF($A417&lt;'Forecasting sheet'!$B$15,IF($D417&lt;'Forecasting sheet'!$B$16+'Forecasting sheet'!$B$17,'Forecasting sheet'!$B$16+'Forecasting sheet'!$B$17,'Local weather Data'!$D417),'Local weather Data'!$D417),$D417)</f>
        <v>35</v>
      </c>
      <c r="W417" s="3">
        <f>IF($A417&gt;'Forecasting sheet'!$B$13,IF($A417&lt;'Forecasting sheet'!$B$15,IF($E417&lt;'Forecasting sheet'!$B$16,'Forecasting sheet'!$B$16,'Local weather Data'!$E417),$E417),$E417)</f>
        <v>12</v>
      </c>
      <c r="X417" s="4">
        <f>IF($V417-'Forecasting sheet'!$B$7&lt;0,0,IF($W417&gt;'Forecasting sheet'!$B$7,($V417+$W417)/2-'Forecasting sheet'!$B$7,($V417+'Forecasting sheet'!$B$7)/2-'Forecasting sheet'!$B$7))</f>
        <v>0</v>
      </c>
      <c r="Y417" s="2">
        <f t="shared" si="33"/>
        <v>0</v>
      </c>
      <c r="Z417" s="2">
        <f>SUM(X$2:X417)</f>
        <v>5111</v>
      </c>
      <c r="AA417" s="2">
        <f>SUM(Y$2:Y417)</f>
        <v>71587.666666666672</v>
      </c>
      <c r="AD417" s="3">
        <f>IF($A417&gt;'Forecasting sheet'!$B$13,IF($A417&lt;'Forecasting sheet'!$B$15,IF($D417+'Forecasting sheet'!$B$9&lt;'Forecasting sheet'!$B$16+'Forecasting sheet'!$B$17,'Forecasting sheet'!$B$16+'Forecasting sheet'!$B$17,'Local weather Data'!$D417+'Forecasting sheet'!$B$9),'Local weather Data'!$D417+'Forecasting sheet'!$B$9),$D417+'Forecasting sheet'!$B$9)</f>
        <v>40</v>
      </c>
      <c r="AE417" s="3">
        <f>IF($A417&gt;'Forecasting sheet'!$B$13,IF($A417&lt;'Forecasting sheet'!$B$15,IF($E417+'Forecasting sheet'!$B$9&lt;'Forecasting sheet'!$B$16,'Forecasting sheet'!$B$16,'Local weather Data'!$E417+'Forecasting sheet'!$B$9),$E417+'Forecasting sheet'!$B$9),$E417+'Forecasting sheet'!$B$9)</f>
        <v>17</v>
      </c>
      <c r="AF417" s="4">
        <f>IF($AD417-'Forecasting sheet'!$B$7&lt;0,0,IF($AE417&gt;'Forecasting sheet'!$B$7,($AD417+$AE417)/2-'Forecasting sheet'!$B$7,($AD417+'Forecasting sheet'!$B$7)/2-'Forecasting sheet'!$B$7))</f>
        <v>0</v>
      </c>
      <c r="AG417" s="2">
        <f t="shared" si="34"/>
        <v>0</v>
      </c>
      <c r="AH417" s="2">
        <f>SUM(AF$2:AF417)</f>
        <v>6096</v>
      </c>
      <c r="AI417" s="2">
        <f>SUM(AG$2:AG417)</f>
        <v>84713.916666666672</v>
      </c>
    </row>
    <row r="418" spans="1:35" x14ac:dyDescent="0.25">
      <c r="A418" s="5">
        <v>41325</v>
      </c>
      <c r="B418">
        <v>417</v>
      </c>
      <c r="C418" s="52">
        <v>10.783333333333331</v>
      </c>
      <c r="D418" s="53">
        <v>35</v>
      </c>
      <c r="E418" s="53">
        <v>13</v>
      </c>
      <c r="F418" s="4">
        <f>IF(D418-'Forecasting sheet'!$B$7&lt;0,0,IF(E418&gt;'Forecasting sheet'!$B$7,(D418+E418)/2-'Forecasting sheet'!$B$7,(D418+'Forecasting sheet'!$B$7)/2-'Forecasting sheet'!$B$7))</f>
        <v>0</v>
      </c>
      <c r="G418" s="2">
        <f t="shared" si="32"/>
        <v>0</v>
      </c>
      <c r="H418" s="2">
        <f>SUM(F$2:F418)</f>
        <v>4468</v>
      </c>
      <c r="I418" s="2">
        <f>SUM(G$2:G418)</f>
        <v>62705.558333333342</v>
      </c>
      <c r="K418" s="4">
        <f>IF($D418+'Forecasting sheet'!$B$9-'Forecasting sheet'!$B$7&lt;0,0,IF($E418+'Forecasting sheet'!$B$9&gt;'Forecasting sheet'!$B$7,($D418+'Forecasting sheet'!$B$9+$E418+'Forecasting sheet'!$B$9)/2-'Forecasting sheet'!$B$7,($D418+'Forecasting sheet'!$B$9+'Forecasting sheet'!$B$7)/2-'Forecasting sheet'!$B$7))</f>
        <v>0</v>
      </c>
      <c r="L418" s="2">
        <f t="shared" si="35"/>
        <v>0</v>
      </c>
      <c r="M418" s="2">
        <f>SUM(K$2:K418)</f>
        <v>5591.5</v>
      </c>
      <c r="N418" s="2">
        <f>SUM(L$2:L418)</f>
        <v>77773.075000000012</v>
      </c>
      <c r="P418" s="4">
        <f>IF($D418-'Forecasting sheet'!$B$9-'Forecasting sheet'!$B$7&lt;0,0,IF($E418-'Forecasting sheet'!$B$9&gt;'Forecasting sheet'!$B$7,($D418-'Forecasting sheet'!$B$9+$E418-'Forecasting sheet'!$B$9)/2-'Forecasting sheet'!$B$7,($D418-'Forecasting sheet'!$B$9+'Forecasting sheet'!$B$7)/2-'Forecasting sheet'!$B$7))</f>
        <v>0</v>
      </c>
      <c r="Q418" s="2">
        <f t="shared" si="36"/>
        <v>0</v>
      </c>
      <c r="R418" s="2">
        <f>SUM(P$2:P418)</f>
        <v>3473</v>
      </c>
      <c r="S418" s="2">
        <f>SUM(Q$2:Q418)</f>
        <v>49139.866666666661</v>
      </c>
      <c r="V418" s="3">
        <f>IF($A418&gt;'Forecasting sheet'!$B$13,IF($A418&lt;'Forecasting sheet'!$B$15,IF($D418&lt;'Forecasting sheet'!$B$16+'Forecasting sheet'!$B$17,'Forecasting sheet'!$B$16+'Forecasting sheet'!$B$17,'Local weather Data'!$D418),'Local weather Data'!$D418),$D418)</f>
        <v>35</v>
      </c>
      <c r="W418" s="3">
        <f>IF($A418&gt;'Forecasting sheet'!$B$13,IF($A418&lt;'Forecasting sheet'!$B$15,IF($E418&lt;'Forecasting sheet'!$B$16,'Forecasting sheet'!$B$16,'Local weather Data'!$E418),$E418),$E418)</f>
        <v>13</v>
      </c>
      <c r="X418" s="4">
        <f>IF($V418-'Forecasting sheet'!$B$7&lt;0,0,IF($W418&gt;'Forecasting sheet'!$B$7,($V418+$W418)/2-'Forecasting sheet'!$B$7,($V418+'Forecasting sheet'!$B$7)/2-'Forecasting sheet'!$B$7))</f>
        <v>0</v>
      </c>
      <c r="Y418" s="2">
        <f t="shared" si="33"/>
        <v>0</v>
      </c>
      <c r="Z418" s="2">
        <f>SUM(X$2:X418)</f>
        <v>5111</v>
      </c>
      <c r="AA418" s="2">
        <f>SUM(Y$2:Y418)</f>
        <v>71587.666666666672</v>
      </c>
      <c r="AD418" s="3">
        <f>IF($A418&gt;'Forecasting sheet'!$B$13,IF($A418&lt;'Forecasting sheet'!$B$15,IF($D418+'Forecasting sheet'!$B$9&lt;'Forecasting sheet'!$B$16+'Forecasting sheet'!$B$17,'Forecasting sheet'!$B$16+'Forecasting sheet'!$B$17,'Local weather Data'!$D418+'Forecasting sheet'!$B$9),'Local weather Data'!$D418+'Forecasting sheet'!$B$9),$D418+'Forecasting sheet'!$B$9)</f>
        <v>40</v>
      </c>
      <c r="AE418" s="3">
        <f>IF($A418&gt;'Forecasting sheet'!$B$13,IF($A418&lt;'Forecasting sheet'!$B$15,IF($E418+'Forecasting sheet'!$B$9&lt;'Forecasting sheet'!$B$16,'Forecasting sheet'!$B$16,'Local weather Data'!$E418+'Forecasting sheet'!$B$9),$E418+'Forecasting sheet'!$B$9),$E418+'Forecasting sheet'!$B$9)</f>
        <v>18</v>
      </c>
      <c r="AF418" s="4">
        <f>IF($AD418-'Forecasting sheet'!$B$7&lt;0,0,IF($AE418&gt;'Forecasting sheet'!$B$7,($AD418+$AE418)/2-'Forecasting sheet'!$B$7,($AD418+'Forecasting sheet'!$B$7)/2-'Forecasting sheet'!$B$7))</f>
        <v>0</v>
      </c>
      <c r="AG418" s="2">
        <f t="shared" si="34"/>
        <v>0</v>
      </c>
      <c r="AH418" s="2">
        <f>SUM(AF$2:AF418)</f>
        <v>6096</v>
      </c>
      <c r="AI418" s="2">
        <f>SUM(AG$2:AG418)</f>
        <v>84713.916666666672</v>
      </c>
    </row>
    <row r="419" spans="1:35" x14ac:dyDescent="0.25">
      <c r="A419" s="5">
        <v>41326</v>
      </c>
      <c r="B419">
        <v>418</v>
      </c>
      <c r="C419" s="52">
        <v>10.833333333333334</v>
      </c>
      <c r="D419" s="53">
        <v>36</v>
      </c>
      <c r="E419" s="53">
        <v>13</v>
      </c>
      <c r="F419" s="4">
        <f>IF(D419-'Forecasting sheet'!$B$7&lt;0,0,IF(E419&gt;'Forecasting sheet'!$B$7,(D419+E419)/2-'Forecasting sheet'!$B$7,(D419+'Forecasting sheet'!$B$7)/2-'Forecasting sheet'!$B$7))</f>
        <v>0</v>
      </c>
      <c r="G419" s="2">
        <f t="shared" si="32"/>
        <v>0</v>
      </c>
      <c r="H419" s="2">
        <f>SUM(F$2:F419)</f>
        <v>4468</v>
      </c>
      <c r="I419" s="2">
        <f>SUM(G$2:G419)</f>
        <v>62705.558333333342</v>
      </c>
      <c r="K419" s="4">
        <f>IF($D419+'Forecasting sheet'!$B$9-'Forecasting sheet'!$B$7&lt;0,0,IF($E419+'Forecasting sheet'!$B$9&gt;'Forecasting sheet'!$B$7,($D419+'Forecasting sheet'!$B$9+$E419+'Forecasting sheet'!$B$9)/2-'Forecasting sheet'!$B$7,($D419+'Forecasting sheet'!$B$9+'Forecasting sheet'!$B$7)/2-'Forecasting sheet'!$B$7))</f>
        <v>0.5</v>
      </c>
      <c r="L419" s="2">
        <f t="shared" si="35"/>
        <v>5.416666666666667</v>
      </c>
      <c r="M419" s="2">
        <f>SUM(K$2:K419)</f>
        <v>5592</v>
      </c>
      <c r="N419" s="2">
        <f>SUM(L$2:L419)</f>
        <v>77778.491666666683</v>
      </c>
      <c r="P419" s="4">
        <f>IF($D419-'Forecasting sheet'!$B$9-'Forecasting sheet'!$B$7&lt;0,0,IF($E419-'Forecasting sheet'!$B$9&gt;'Forecasting sheet'!$B$7,($D419-'Forecasting sheet'!$B$9+$E419-'Forecasting sheet'!$B$9)/2-'Forecasting sheet'!$B$7,($D419-'Forecasting sheet'!$B$9+'Forecasting sheet'!$B$7)/2-'Forecasting sheet'!$B$7))</f>
        <v>0</v>
      </c>
      <c r="Q419" s="2">
        <f t="shared" si="36"/>
        <v>0</v>
      </c>
      <c r="R419" s="2">
        <f>SUM(P$2:P419)</f>
        <v>3473</v>
      </c>
      <c r="S419" s="2">
        <f>SUM(Q$2:Q419)</f>
        <v>49139.866666666661</v>
      </c>
      <c r="V419" s="3">
        <f>IF($A419&gt;'Forecasting sheet'!$B$13,IF($A419&lt;'Forecasting sheet'!$B$15,IF($D419&lt;'Forecasting sheet'!$B$16+'Forecasting sheet'!$B$17,'Forecasting sheet'!$B$16+'Forecasting sheet'!$B$17,'Local weather Data'!$D419),'Local weather Data'!$D419),$D419)</f>
        <v>36</v>
      </c>
      <c r="W419" s="3">
        <f>IF($A419&gt;'Forecasting sheet'!$B$13,IF($A419&lt;'Forecasting sheet'!$B$15,IF($E419&lt;'Forecasting sheet'!$B$16,'Forecasting sheet'!$B$16,'Local weather Data'!$E419),$E419),$E419)</f>
        <v>13</v>
      </c>
      <c r="X419" s="4">
        <f>IF($V419-'Forecasting sheet'!$B$7&lt;0,0,IF($W419&gt;'Forecasting sheet'!$B$7,($V419+$W419)/2-'Forecasting sheet'!$B$7,($V419+'Forecasting sheet'!$B$7)/2-'Forecasting sheet'!$B$7))</f>
        <v>0</v>
      </c>
      <c r="Y419" s="2">
        <f t="shared" si="33"/>
        <v>0</v>
      </c>
      <c r="Z419" s="2">
        <f>SUM(X$2:X419)</f>
        <v>5111</v>
      </c>
      <c r="AA419" s="2">
        <f>SUM(Y$2:Y419)</f>
        <v>71587.666666666672</v>
      </c>
      <c r="AD419" s="3">
        <f>IF($A419&gt;'Forecasting sheet'!$B$13,IF($A419&lt;'Forecasting sheet'!$B$15,IF($D419+'Forecasting sheet'!$B$9&lt;'Forecasting sheet'!$B$16+'Forecasting sheet'!$B$17,'Forecasting sheet'!$B$16+'Forecasting sheet'!$B$17,'Local weather Data'!$D419+'Forecasting sheet'!$B$9),'Local weather Data'!$D419+'Forecasting sheet'!$B$9),$D419+'Forecasting sheet'!$B$9)</f>
        <v>41</v>
      </c>
      <c r="AE419" s="3">
        <f>IF($A419&gt;'Forecasting sheet'!$B$13,IF($A419&lt;'Forecasting sheet'!$B$15,IF($E419+'Forecasting sheet'!$B$9&lt;'Forecasting sheet'!$B$16,'Forecasting sheet'!$B$16,'Local weather Data'!$E419+'Forecasting sheet'!$B$9),$E419+'Forecasting sheet'!$B$9),$E419+'Forecasting sheet'!$B$9)</f>
        <v>18</v>
      </c>
      <c r="AF419" s="4">
        <f>IF($AD419-'Forecasting sheet'!$B$7&lt;0,0,IF($AE419&gt;'Forecasting sheet'!$B$7,($AD419+$AE419)/2-'Forecasting sheet'!$B$7,($AD419+'Forecasting sheet'!$B$7)/2-'Forecasting sheet'!$B$7))</f>
        <v>0.5</v>
      </c>
      <c r="AG419" s="2">
        <f t="shared" si="34"/>
        <v>5.416666666666667</v>
      </c>
      <c r="AH419" s="2">
        <f>SUM(AF$2:AF419)</f>
        <v>6096.5</v>
      </c>
      <c r="AI419" s="2">
        <f>SUM(AG$2:AG419)</f>
        <v>84719.333333333343</v>
      </c>
    </row>
    <row r="420" spans="1:35" x14ac:dyDescent="0.25">
      <c r="A420" s="5">
        <v>41327</v>
      </c>
      <c r="B420">
        <v>419</v>
      </c>
      <c r="C420" s="52">
        <v>10.883333333333336</v>
      </c>
      <c r="D420" s="53">
        <v>36</v>
      </c>
      <c r="E420" s="53">
        <v>14</v>
      </c>
      <c r="F420" s="4">
        <f>IF(D420-'Forecasting sheet'!$B$7&lt;0,0,IF(E420&gt;'Forecasting sheet'!$B$7,(D420+E420)/2-'Forecasting sheet'!$B$7,(D420+'Forecasting sheet'!$B$7)/2-'Forecasting sheet'!$B$7))</f>
        <v>0</v>
      </c>
      <c r="G420" s="2">
        <f t="shared" si="32"/>
        <v>0</v>
      </c>
      <c r="H420" s="2">
        <f>SUM(F$2:F420)</f>
        <v>4468</v>
      </c>
      <c r="I420" s="2">
        <f>SUM(G$2:G420)</f>
        <v>62705.558333333342</v>
      </c>
      <c r="K420" s="4">
        <f>IF($D420+'Forecasting sheet'!$B$9-'Forecasting sheet'!$B$7&lt;0,0,IF($E420+'Forecasting sheet'!$B$9&gt;'Forecasting sheet'!$B$7,($D420+'Forecasting sheet'!$B$9+$E420+'Forecasting sheet'!$B$9)/2-'Forecasting sheet'!$B$7,($D420+'Forecasting sheet'!$B$9+'Forecasting sheet'!$B$7)/2-'Forecasting sheet'!$B$7))</f>
        <v>0.5</v>
      </c>
      <c r="L420" s="2">
        <f t="shared" si="35"/>
        <v>5.4416666666666682</v>
      </c>
      <c r="M420" s="2">
        <f>SUM(K$2:K420)</f>
        <v>5592.5</v>
      </c>
      <c r="N420" s="2">
        <f>SUM(L$2:L420)</f>
        <v>77783.933333333349</v>
      </c>
      <c r="P420" s="4">
        <f>IF($D420-'Forecasting sheet'!$B$9-'Forecasting sheet'!$B$7&lt;0,0,IF($E420-'Forecasting sheet'!$B$9&gt;'Forecasting sheet'!$B$7,($D420-'Forecasting sheet'!$B$9+$E420-'Forecasting sheet'!$B$9)/2-'Forecasting sheet'!$B$7,($D420-'Forecasting sheet'!$B$9+'Forecasting sheet'!$B$7)/2-'Forecasting sheet'!$B$7))</f>
        <v>0</v>
      </c>
      <c r="Q420" s="2">
        <f t="shared" si="36"/>
        <v>0</v>
      </c>
      <c r="R420" s="2">
        <f>SUM(P$2:P420)</f>
        <v>3473</v>
      </c>
      <c r="S420" s="2">
        <f>SUM(Q$2:Q420)</f>
        <v>49139.866666666661</v>
      </c>
      <c r="V420" s="3">
        <f>IF($A420&gt;'Forecasting sheet'!$B$13,IF($A420&lt;'Forecasting sheet'!$B$15,IF($D420&lt;'Forecasting sheet'!$B$16+'Forecasting sheet'!$B$17,'Forecasting sheet'!$B$16+'Forecasting sheet'!$B$17,'Local weather Data'!$D420),'Local weather Data'!$D420),$D420)</f>
        <v>36</v>
      </c>
      <c r="W420" s="3">
        <f>IF($A420&gt;'Forecasting sheet'!$B$13,IF($A420&lt;'Forecasting sheet'!$B$15,IF($E420&lt;'Forecasting sheet'!$B$16,'Forecasting sheet'!$B$16,'Local weather Data'!$E420),$E420),$E420)</f>
        <v>14</v>
      </c>
      <c r="X420" s="4">
        <f>IF($V420-'Forecasting sheet'!$B$7&lt;0,0,IF($W420&gt;'Forecasting sheet'!$B$7,($V420+$W420)/2-'Forecasting sheet'!$B$7,($V420+'Forecasting sheet'!$B$7)/2-'Forecasting sheet'!$B$7))</f>
        <v>0</v>
      </c>
      <c r="Y420" s="2">
        <f t="shared" si="33"/>
        <v>0</v>
      </c>
      <c r="Z420" s="2">
        <f>SUM(X$2:X420)</f>
        <v>5111</v>
      </c>
      <c r="AA420" s="2">
        <f>SUM(Y$2:Y420)</f>
        <v>71587.666666666672</v>
      </c>
      <c r="AD420" s="3">
        <f>IF($A420&gt;'Forecasting sheet'!$B$13,IF($A420&lt;'Forecasting sheet'!$B$15,IF($D420+'Forecasting sheet'!$B$9&lt;'Forecasting sheet'!$B$16+'Forecasting sheet'!$B$17,'Forecasting sheet'!$B$16+'Forecasting sheet'!$B$17,'Local weather Data'!$D420+'Forecasting sheet'!$B$9),'Local weather Data'!$D420+'Forecasting sheet'!$B$9),$D420+'Forecasting sheet'!$B$9)</f>
        <v>41</v>
      </c>
      <c r="AE420" s="3">
        <f>IF($A420&gt;'Forecasting sheet'!$B$13,IF($A420&lt;'Forecasting sheet'!$B$15,IF($E420+'Forecasting sheet'!$B$9&lt;'Forecasting sheet'!$B$16,'Forecasting sheet'!$B$16,'Local weather Data'!$E420+'Forecasting sheet'!$B$9),$E420+'Forecasting sheet'!$B$9),$E420+'Forecasting sheet'!$B$9)</f>
        <v>19</v>
      </c>
      <c r="AF420" s="4">
        <f>IF($AD420-'Forecasting sheet'!$B$7&lt;0,0,IF($AE420&gt;'Forecasting sheet'!$B$7,($AD420+$AE420)/2-'Forecasting sheet'!$B$7,($AD420+'Forecasting sheet'!$B$7)/2-'Forecasting sheet'!$B$7))</f>
        <v>0.5</v>
      </c>
      <c r="AG420" s="2">
        <f t="shared" si="34"/>
        <v>5.4416666666666682</v>
      </c>
      <c r="AH420" s="2">
        <f>SUM(AF$2:AF420)</f>
        <v>6097</v>
      </c>
      <c r="AI420" s="2">
        <f>SUM(AG$2:AG420)</f>
        <v>84724.775000000009</v>
      </c>
    </row>
    <row r="421" spans="1:35" x14ac:dyDescent="0.25">
      <c r="A421" s="5">
        <v>41328</v>
      </c>
      <c r="B421">
        <v>420</v>
      </c>
      <c r="C421" s="52">
        <v>10.916666666666666</v>
      </c>
      <c r="D421" s="53">
        <v>36</v>
      </c>
      <c r="E421" s="53">
        <v>14</v>
      </c>
      <c r="F421" s="4">
        <f>IF(D421-'Forecasting sheet'!$B$7&lt;0,0,IF(E421&gt;'Forecasting sheet'!$B$7,(D421+E421)/2-'Forecasting sheet'!$B$7,(D421+'Forecasting sheet'!$B$7)/2-'Forecasting sheet'!$B$7))</f>
        <v>0</v>
      </c>
      <c r="G421" s="2">
        <f t="shared" si="32"/>
        <v>0</v>
      </c>
      <c r="H421" s="2">
        <f>SUM(F$2:F421)</f>
        <v>4468</v>
      </c>
      <c r="I421" s="2">
        <f>SUM(G$2:G421)</f>
        <v>62705.558333333342</v>
      </c>
      <c r="K421" s="4">
        <f>IF($D421+'Forecasting sheet'!$B$9-'Forecasting sheet'!$B$7&lt;0,0,IF($E421+'Forecasting sheet'!$B$9&gt;'Forecasting sheet'!$B$7,($D421+'Forecasting sheet'!$B$9+$E421+'Forecasting sheet'!$B$9)/2-'Forecasting sheet'!$B$7,($D421+'Forecasting sheet'!$B$9+'Forecasting sheet'!$B$7)/2-'Forecasting sheet'!$B$7))</f>
        <v>0.5</v>
      </c>
      <c r="L421" s="2">
        <f t="shared" si="35"/>
        <v>5.458333333333333</v>
      </c>
      <c r="M421" s="2">
        <f>SUM(K$2:K421)</f>
        <v>5593</v>
      </c>
      <c r="N421" s="2">
        <f>SUM(L$2:L421)</f>
        <v>77789.391666666677</v>
      </c>
      <c r="P421" s="4">
        <f>IF($D421-'Forecasting sheet'!$B$9-'Forecasting sheet'!$B$7&lt;0,0,IF($E421-'Forecasting sheet'!$B$9&gt;'Forecasting sheet'!$B$7,($D421-'Forecasting sheet'!$B$9+$E421-'Forecasting sheet'!$B$9)/2-'Forecasting sheet'!$B$7,($D421-'Forecasting sheet'!$B$9+'Forecasting sheet'!$B$7)/2-'Forecasting sheet'!$B$7))</f>
        <v>0</v>
      </c>
      <c r="Q421" s="2">
        <f t="shared" si="36"/>
        <v>0</v>
      </c>
      <c r="R421" s="2">
        <f>SUM(P$2:P421)</f>
        <v>3473</v>
      </c>
      <c r="S421" s="2">
        <f>SUM(Q$2:Q421)</f>
        <v>49139.866666666661</v>
      </c>
      <c r="V421" s="3">
        <f>IF($A421&gt;'Forecasting sheet'!$B$13,IF($A421&lt;'Forecasting sheet'!$B$15,IF($D421&lt;'Forecasting sheet'!$B$16+'Forecasting sheet'!$B$17,'Forecasting sheet'!$B$16+'Forecasting sheet'!$B$17,'Local weather Data'!$D421),'Local weather Data'!$D421),$D421)</f>
        <v>36</v>
      </c>
      <c r="W421" s="3">
        <f>IF($A421&gt;'Forecasting sheet'!$B$13,IF($A421&lt;'Forecasting sheet'!$B$15,IF($E421&lt;'Forecasting sheet'!$B$16,'Forecasting sheet'!$B$16,'Local weather Data'!$E421),$E421),$E421)</f>
        <v>14</v>
      </c>
      <c r="X421" s="4">
        <f>IF($V421-'Forecasting sheet'!$B$7&lt;0,0,IF($W421&gt;'Forecasting sheet'!$B$7,($V421+$W421)/2-'Forecasting sheet'!$B$7,($V421+'Forecasting sheet'!$B$7)/2-'Forecasting sheet'!$B$7))</f>
        <v>0</v>
      </c>
      <c r="Y421" s="2">
        <f t="shared" si="33"/>
        <v>0</v>
      </c>
      <c r="Z421" s="2">
        <f>SUM(X$2:X421)</f>
        <v>5111</v>
      </c>
      <c r="AA421" s="2">
        <f>SUM(Y$2:Y421)</f>
        <v>71587.666666666672</v>
      </c>
      <c r="AD421" s="3">
        <f>IF($A421&gt;'Forecasting sheet'!$B$13,IF($A421&lt;'Forecasting sheet'!$B$15,IF($D421+'Forecasting sheet'!$B$9&lt;'Forecasting sheet'!$B$16+'Forecasting sheet'!$B$17,'Forecasting sheet'!$B$16+'Forecasting sheet'!$B$17,'Local weather Data'!$D421+'Forecasting sheet'!$B$9),'Local weather Data'!$D421+'Forecasting sheet'!$B$9),$D421+'Forecasting sheet'!$B$9)</f>
        <v>41</v>
      </c>
      <c r="AE421" s="3">
        <f>IF($A421&gt;'Forecasting sheet'!$B$13,IF($A421&lt;'Forecasting sheet'!$B$15,IF($E421+'Forecasting sheet'!$B$9&lt;'Forecasting sheet'!$B$16,'Forecasting sheet'!$B$16,'Local weather Data'!$E421+'Forecasting sheet'!$B$9),$E421+'Forecasting sheet'!$B$9),$E421+'Forecasting sheet'!$B$9)</f>
        <v>19</v>
      </c>
      <c r="AF421" s="4">
        <f>IF($AD421-'Forecasting sheet'!$B$7&lt;0,0,IF($AE421&gt;'Forecasting sheet'!$B$7,($AD421+$AE421)/2-'Forecasting sheet'!$B$7,($AD421+'Forecasting sheet'!$B$7)/2-'Forecasting sheet'!$B$7))</f>
        <v>0.5</v>
      </c>
      <c r="AG421" s="2">
        <f t="shared" si="34"/>
        <v>5.458333333333333</v>
      </c>
      <c r="AH421" s="2">
        <f>SUM(AF$2:AF421)</f>
        <v>6097.5</v>
      </c>
      <c r="AI421" s="2">
        <f>SUM(AG$2:AG421)</f>
        <v>84730.233333333337</v>
      </c>
    </row>
    <row r="422" spans="1:35" x14ac:dyDescent="0.25">
      <c r="A422" s="5">
        <v>41329</v>
      </c>
      <c r="B422">
        <v>421</v>
      </c>
      <c r="C422" s="52">
        <v>10.983333333333336</v>
      </c>
      <c r="D422" s="53">
        <v>37</v>
      </c>
      <c r="E422" s="53">
        <v>14</v>
      </c>
      <c r="F422" s="4">
        <f>IF(D422-'Forecasting sheet'!$B$7&lt;0,0,IF(E422&gt;'Forecasting sheet'!$B$7,(D422+E422)/2-'Forecasting sheet'!$B$7,(D422+'Forecasting sheet'!$B$7)/2-'Forecasting sheet'!$B$7))</f>
        <v>0</v>
      </c>
      <c r="G422" s="2">
        <f t="shared" si="32"/>
        <v>0</v>
      </c>
      <c r="H422" s="2">
        <f>SUM(F$2:F422)</f>
        <v>4468</v>
      </c>
      <c r="I422" s="2">
        <f>SUM(G$2:G422)</f>
        <v>62705.558333333342</v>
      </c>
      <c r="K422" s="4">
        <f>IF($D422+'Forecasting sheet'!$B$9-'Forecasting sheet'!$B$7&lt;0,0,IF($E422+'Forecasting sheet'!$B$9&gt;'Forecasting sheet'!$B$7,($D422+'Forecasting sheet'!$B$9+$E422+'Forecasting sheet'!$B$9)/2-'Forecasting sheet'!$B$7,($D422+'Forecasting sheet'!$B$9+'Forecasting sheet'!$B$7)/2-'Forecasting sheet'!$B$7))</f>
        <v>1</v>
      </c>
      <c r="L422" s="2">
        <f t="shared" si="35"/>
        <v>10.983333333333336</v>
      </c>
      <c r="M422" s="2">
        <f>SUM(K$2:K422)</f>
        <v>5594</v>
      </c>
      <c r="N422" s="2">
        <f>SUM(L$2:L422)</f>
        <v>77800.375000000015</v>
      </c>
      <c r="P422" s="4">
        <f>IF($D422-'Forecasting sheet'!$B$9-'Forecasting sheet'!$B$7&lt;0,0,IF($E422-'Forecasting sheet'!$B$9&gt;'Forecasting sheet'!$B$7,($D422-'Forecasting sheet'!$B$9+$E422-'Forecasting sheet'!$B$9)/2-'Forecasting sheet'!$B$7,($D422-'Forecasting sheet'!$B$9+'Forecasting sheet'!$B$7)/2-'Forecasting sheet'!$B$7))</f>
        <v>0</v>
      </c>
      <c r="Q422" s="2">
        <f t="shared" si="36"/>
        <v>0</v>
      </c>
      <c r="R422" s="2">
        <f>SUM(P$2:P422)</f>
        <v>3473</v>
      </c>
      <c r="S422" s="2">
        <f>SUM(Q$2:Q422)</f>
        <v>49139.866666666661</v>
      </c>
      <c r="V422" s="3">
        <f>IF($A422&gt;'Forecasting sheet'!$B$13,IF($A422&lt;'Forecasting sheet'!$B$15,IF($D422&lt;'Forecasting sheet'!$B$16+'Forecasting sheet'!$B$17,'Forecasting sheet'!$B$16+'Forecasting sheet'!$B$17,'Local weather Data'!$D422),'Local weather Data'!$D422),$D422)</f>
        <v>37</v>
      </c>
      <c r="W422" s="3">
        <f>IF($A422&gt;'Forecasting sheet'!$B$13,IF($A422&lt;'Forecasting sheet'!$B$15,IF($E422&lt;'Forecasting sheet'!$B$16,'Forecasting sheet'!$B$16,'Local weather Data'!$E422),$E422),$E422)</f>
        <v>14</v>
      </c>
      <c r="X422" s="4">
        <f>IF($V422-'Forecasting sheet'!$B$7&lt;0,0,IF($W422&gt;'Forecasting sheet'!$B$7,($V422+$W422)/2-'Forecasting sheet'!$B$7,($V422+'Forecasting sheet'!$B$7)/2-'Forecasting sheet'!$B$7))</f>
        <v>0</v>
      </c>
      <c r="Y422" s="2">
        <f t="shared" si="33"/>
        <v>0</v>
      </c>
      <c r="Z422" s="2">
        <f>SUM(X$2:X422)</f>
        <v>5111</v>
      </c>
      <c r="AA422" s="2">
        <f>SUM(Y$2:Y422)</f>
        <v>71587.666666666672</v>
      </c>
      <c r="AD422" s="3">
        <f>IF($A422&gt;'Forecasting sheet'!$B$13,IF($A422&lt;'Forecasting sheet'!$B$15,IF($D422+'Forecasting sheet'!$B$9&lt;'Forecasting sheet'!$B$16+'Forecasting sheet'!$B$17,'Forecasting sheet'!$B$16+'Forecasting sheet'!$B$17,'Local weather Data'!$D422+'Forecasting sheet'!$B$9),'Local weather Data'!$D422+'Forecasting sheet'!$B$9),$D422+'Forecasting sheet'!$B$9)</f>
        <v>42</v>
      </c>
      <c r="AE422" s="3">
        <f>IF($A422&gt;'Forecasting sheet'!$B$13,IF($A422&lt;'Forecasting sheet'!$B$15,IF($E422+'Forecasting sheet'!$B$9&lt;'Forecasting sheet'!$B$16,'Forecasting sheet'!$B$16,'Local weather Data'!$E422+'Forecasting sheet'!$B$9),$E422+'Forecasting sheet'!$B$9),$E422+'Forecasting sheet'!$B$9)</f>
        <v>19</v>
      </c>
      <c r="AF422" s="4">
        <f>IF($AD422-'Forecasting sheet'!$B$7&lt;0,0,IF($AE422&gt;'Forecasting sheet'!$B$7,($AD422+$AE422)/2-'Forecasting sheet'!$B$7,($AD422+'Forecasting sheet'!$B$7)/2-'Forecasting sheet'!$B$7))</f>
        <v>1</v>
      </c>
      <c r="AG422" s="2">
        <f t="shared" si="34"/>
        <v>10.983333333333336</v>
      </c>
      <c r="AH422" s="2">
        <f>SUM(AF$2:AF422)</f>
        <v>6098.5</v>
      </c>
      <c r="AI422" s="2">
        <f>SUM(AG$2:AG422)</f>
        <v>84741.216666666674</v>
      </c>
    </row>
    <row r="423" spans="1:35" x14ac:dyDescent="0.25">
      <c r="A423" s="5">
        <v>41330</v>
      </c>
      <c r="B423">
        <v>422</v>
      </c>
      <c r="C423" s="52">
        <v>11.016666666666669</v>
      </c>
      <c r="D423" s="53">
        <v>37</v>
      </c>
      <c r="E423" s="53">
        <v>15</v>
      </c>
      <c r="F423" s="4">
        <f>IF(D423-'Forecasting sheet'!$B$7&lt;0,0,IF(E423&gt;'Forecasting sheet'!$B$7,(D423+E423)/2-'Forecasting sheet'!$B$7,(D423+'Forecasting sheet'!$B$7)/2-'Forecasting sheet'!$B$7))</f>
        <v>0</v>
      </c>
      <c r="G423" s="2">
        <f t="shared" si="32"/>
        <v>0</v>
      </c>
      <c r="H423" s="2">
        <f>SUM(F$2:F423)</f>
        <v>4468</v>
      </c>
      <c r="I423" s="2">
        <f>SUM(G$2:G423)</f>
        <v>62705.558333333342</v>
      </c>
      <c r="K423" s="4">
        <f>IF($D423+'Forecasting sheet'!$B$9-'Forecasting sheet'!$B$7&lt;0,0,IF($E423+'Forecasting sheet'!$B$9&gt;'Forecasting sheet'!$B$7,($D423+'Forecasting sheet'!$B$9+$E423+'Forecasting sheet'!$B$9)/2-'Forecasting sheet'!$B$7,($D423+'Forecasting sheet'!$B$9+'Forecasting sheet'!$B$7)/2-'Forecasting sheet'!$B$7))</f>
        <v>1</v>
      </c>
      <c r="L423" s="2">
        <f t="shared" si="35"/>
        <v>11.016666666666669</v>
      </c>
      <c r="M423" s="2">
        <f>SUM(K$2:K423)</f>
        <v>5595</v>
      </c>
      <c r="N423" s="2">
        <f>SUM(L$2:L423)</f>
        <v>77811.391666666677</v>
      </c>
      <c r="P423" s="4">
        <f>IF($D423-'Forecasting sheet'!$B$9-'Forecasting sheet'!$B$7&lt;0,0,IF($E423-'Forecasting sheet'!$B$9&gt;'Forecasting sheet'!$B$7,($D423-'Forecasting sheet'!$B$9+$E423-'Forecasting sheet'!$B$9)/2-'Forecasting sheet'!$B$7,($D423-'Forecasting sheet'!$B$9+'Forecasting sheet'!$B$7)/2-'Forecasting sheet'!$B$7))</f>
        <v>0</v>
      </c>
      <c r="Q423" s="2">
        <f t="shared" si="36"/>
        <v>0</v>
      </c>
      <c r="R423" s="2">
        <f>SUM(P$2:P423)</f>
        <v>3473</v>
      </c>
      <c r="S423" s="2">
        <f>SUM(Q$2:Q423)</f>
        <v>49139.866666666661</v>
      </c>
      <c r="V423" s="3">
        <f>IF($A423&gt;'Forecasting sheet'!$B$13,IF($A423&lt;'Forecasting sheet'!$B$15,IF($D423&lt;'Forecasting sheet'!$B$16+'Forecasting sheet'!$B$17,'Forecasting sheet'!$B$16+'Forecasting sheet'!$B$17,'Local weather Data'!$D423),'Local weather Data'!$D423),$D423)</f>
        <v>37</v>
      </c>
      <c r="W423" s="3">
        <f>IF($A423&gt;'Forecasting sheet'!$B$13,IF($A423&lt;'Forecasting sheet'!$B$15,IF($E423&lt;'Forecasting sheet'!$B$16,'Forecasting sheet'!$B$16,'Local weather Data'!$E423),$E423),$E423)</f>
        <v>15</v>
      </c>
      <c r="X423" s="4">
        <f>IF($V423-'Forecasting sheet'!$B$7&lt;0,0,IF($W423&gt;'Forecasting sheet'!$B$7,($V423+$W423)/2-'Forecasting sheet'!$B$7,($V423+'Forecasting sheet'!$B$7)/2-'Forecasting sheet'!$B$7))</f>
        <v>0</v>
      </c>
      <c r="Y423" s="2">
        <f t="shared" si="33"/>
        <v>0</v>
      </c>
      <c r="Z423" s="2">
        <f>SUM(X$2:X423)</f>
        <v>5111</v>
      </c>
      <c r="AA423" s="2">
        <f>SUM(Y$2:Y423)</f>
        <v>71587.666666666672</v>
      </c>
      <c r="AD423" s="3">
        <f>IF($A423&gt;'Forecasting sheet'!$B$13,IF($A423&lt;'Forecasting sheet'!$B$15,IF($D423+'Forecasting sheet'!$B$9&lt;'Forecasting sheet'!$B$16+'Forecasting sheet'!$B$17,'Forecasting sheet'!$B$16+'Forecasting sheet'!$B$17,'Local weather Data'!$D423+'Forecasting sheet'!$B$9),'Local weather Data'!$D423+'Forecasting sheet'!$B$9),$D423+'Forecasting sheet'!$B$9)</f>
        <v>42</v>
      </c>
      <c r="AE423" s="3">
        <f>IF($A423&gt;'Forecasting sheet'!$B$13,IF($A423&lt;'Forecasting sheet'!$B$15,IF($E423+'Forecasting sheet'!$B$9&lt;'Forecasting sheet'!$B$16,'Forecasting sheet'!$B$16,'Local weather Data'!$E423+'Forecasting sheet'!$B$9),$E423+'Forecasting sheet'!$B$9),$E423+'Forecasting sheet'!$B$9)</f>
        <v>20</v>
      </c>
      <c r="AF423" s="4">
        <f>IF($AD423-'Forecasting sheet'!$B$7&lt;0,0,IF($AE423&gt;'Forecasting sheet'!$B$7,($AD423+$AE423)/2-'Forecasting sheet'!$B$7,($AD423+'Forecasting sheet'!$B$7)/2-'Forecasting sheet'!$B$7))</f>
        <v>1</v>
      </c>
      <c r="AG423" s="2">
        <f t="shared" si="34"/>
        <v>11.016666666666669</v>
      </c>
      <c r="AH423" s="2">
        <f>SUM(AF$2:AF423)</f>
        <v>6099.5</v>
      </c>
      <c r="AI423" s="2">
        <f>SUM(AG$2:AG423)</f>
        <v>84752.233333333337</v>
      </c>
    </row>
    <row r="424" spans="1:35" x14ac:dyDescent="0.25">
      <c r="A424" s="5">
        <v>41331</v>
      </c>
      <c r="B424">
        <v>423</v>
      </c>
      <c r="C424" s="52">
        <v>11.066666666666666</v>
      </c>
      <c r="D424" s="53">
        <v>37</v>
      </c>
      <c r="E424" s="53">
        <v>15</v>
      </c>
      <c r="F424" s="4">
        <f>IF(D424-'Forecasting sheet'!$B$7&lt;0,0,IF(E424&gt;'Forecasting sheet'!$B$7,(D424+E424)/2-'Forecasting sheet'!$B$7,(D424+'Forecasting sheet'!$B$7)/2-'Forecasting sheet'!$B$7))</f>
        <v>0</v>
      </c>
      <c r="G424" s="2">
        <f t="shared" si="32"/>
        <v>0</v>
      </c>
      <c r="H424" s="2">
        <f>SUM(F$2:F424)</f>
        <v>4468</v>
      </c>
      <c r="I424" s="2">
        <f>SUM(G$2:G424)</f>
        <v>62705.558333333342</v>
      </c>
      <c r="K424" s="4">
        <f>IF($D424+'Forecasting sheet'!$B$9-'Forecasting sheet'!$B$7&lt;0,0,IF($E424+'Forecasting sheet'!$B$9&gt;'Forecasting sheet'!$B$7,($D424+'Forecasting sheet'!$B$9+$E424+'Forecasting sheet'!$B$9)/2-'Forecasting sheet'!$B$7,($D424+'Forecasting sheet'!$B$9+'Forecasting sheet'!$B$7)/2-'Forecasting sheet'!$B$7))</f>
        <v>1</v>
      </c>
      <c r="L424" s="2">
        <f t="shared" si="35"/>
        <v>11.066666666666666</v>
      </c>
      <c r="M424" s="2">
        <f>SUM(K$2:K424)</f>
        <v>5596</v>
      </c>
      <c r="N424" s="2">
        <f>SUM(L$2:L424)</f>
        <v>77822.458333333343</v>
      </c>
      <c r="P424" s="4">
        <f>IF($D424-'Forecasting sheet'!$B$9-'Forecasting sheet'!$B$7&lt;0,0,IF($E424-'Forecasting sheet'!$B$9&gt;'Forecasting sheet'!$B$7,($D424-'Forecasting sheet'!$B$9+$E424-'Forecasting sheet'!$B$9)/2-'Forecasting sheet'!$B$7,($D424-'Forecasting sheet'!$B$9+'Forecasting sheet'!$B$7)/2-'Forecasting sheet'!$B$7))</f>
        <v>0</v>
      </c>
      <c r="Q424" s="2">
        <f t="shared" si="36"/>
        <v>0</v>
      </c>
      <c r="R424" s="2">
        <f>SUM(P$2:P424)</f>
        <v>3473</v>
      </c>
      <c r="S424" s="2">
        <f>SUM(Q$2:Q424)</f>
        <v>49139.866666666661</v>
      </c>
      <c r="V424" s="3">
        <f>IF($A424&gt;'Forecasting sheet'!$B$13,IF($A424&lt;'Forecasting sheet'!$B$15,IF($D424&lt;'Forecasting sheet'!$B$16+'Forecasting sheet'!$B$17,'Forecasting sheet'!$B$16+'Forecasting sheet'!$B$17,'Local weather Data'!$D424),'Local weather Data'!$D424),$D424)</f>
        <v>37</v>
      </c>
      <c r="W424" s="3">
        <f>IF($A424&gt;'Forecasting sheet'!$B$13,IF($A424&lt;'Forecasting sheet'!$B$15,IF($E424&lt;'Forecasting sheet'!$B$16,'Forecasting sheet'!$B$16,'Local weather Data'!$E424),$E424),$E424)</f>
        <v>15</v>
      </c>
      <c r="X424" s="4">
        <f>IF($V424-'Forecasting sheet'!$B$7&lt;0,0,IF($W424&gt;'Forecasting sheet'!$B$7,($V424+$W424)/2-'Forecasting sheet'!$B$7,($V424+'Forecasting sheet'!$B$7)/2-'Forecasting sheet'!$B$7))</f>
        <v>0</v>
      </c>
      <c r="Y424" s="2">
        <f t="shared" si="33"/>
        <v>0</v>
      </c>
      <c r="Z424" s="2">
        <f>SUM(X$2:X424)</f>
        <v>5111</v>
      </c>
      <c r="AA424" s="2">
        <f>SUM(Y$2:Y424)</f>
        <v>71587.666666666672</v>
      </c>
      <c r="AD424" s="3">
        <f>IF($A424&gt;'Forecasting sheet'!$B$13,IF($A424&lt;'Forecasting sheet'!$B$15,IF($D424+'Forecasting sheet'!$B$9&lt;'Forecasting sheet'!$B$16+'Forecasting sheet'!$B$17,'Forecasting sheet'!$B$16+'Forecasting sheet'!$B$17,'Local weather Data'!$D424+'Forecasting sheet'!$B$9),'Local weather Data'!$D424+'Forecasting sheet'!$B$9),$D424+'Forecasting sheet'!$B$9)</f>
        <v>42</v>
      </c>
      <c r="AE424" s="3">
        <f>IF($A424&gt;'Forecasting sheet'!$B$13,IF($A424&lt;'Forecasting sheet'!$B$15,IF($E424+'Forecasting sheet'!$B$9&lt;'Forecasting sheet'!$B$16,'Forecasting sheet'!$B$16,'Local weather Data'!$E424+'Forecasting sheet'!$B$9),$E424+'Forecasting sheet'!$B$9),$E424+'Forecasting sheet'!$B$9)</f>
        <v>20</v>
      </c>
      <c r="AF424" s="4">
        <f>IF($AD424-'Forecasting sheet'!$B$7&lt;0,0,IF($AE424&gt;'Forecasting sheet'!$B$7,($AD424+$AE424)/2-'Forecasting sheet'!$B$7,($AD424+'Forecasting sheet'!$B$7)/2-'Forecasting sheet'!$B$7))</f>
        <v>1</v>
      </c>
      <c r="AG424" s="2">
        <f t="shared" si="34"/>
        <v>11.066666666666666</v>
      </c>
      <c r="AH424" s="2">
        <f>SUM(AF$2:AF424)</f>
        <v>6100.5</v>
      </c>
      <c r="AI424" s="2">
        <f>SUM(AG$2:AG424)</f>
        <v>84763.3</v>
      </c>
    </row>
    <row r="425" spans="1:35" x14ac:dyDescent="0.25">
      <c r="A425" s="5">
        <v>41332</v>
      </c>
      <c r="B425">
        <v>424</v>
      </c>
      <c r="C425" s="52">
        <v>11.133333333333335</v>
      </c>
      <c r="D425" s="53">
        <v>37</v>
      </c>
      <c r="E425" s="53">
        <v>15</v>
      </c>
      <c r="F425" s="4">
        <f>IF(D425-'Forecasting sheet'!$B$7&lt;0,0,IF(E425&gt;'Forecasting sheet'!$B$7,(D425+E425)/2-'Forecasting sheet'!$B$7,(D425+'Forecasting sheet'!$B$7)/2-'Forecasting sheet'!$B$7))</f>
        <v>0</v>
      </c>
      <c r="G425" s="2">
        <f t="shared" si="32"/>
        <v>0</v>
      </c>
      <c r="H425" s="2">
        <f>SUM(F$2:F425)</f>
        <v>4468</v>
      </c>
      <c r="I425" s="2">
        <f>SUM(G$2:G425)</f>
        <v>62705.558333333342</v>
      </c>
      <c r="K425" s="4">
        <f>IF($D425+'Forecasting sheet'!$B$9-'Forecasting sheet'!$B$7&lt;0,0,IF($E425+'Forecasting sheet'!$B$9&gt;'Forecasting sheet'!$B$7,($D425+'Forecasting sheet'!$B$9+$E425+'Forecasting sheet'!$B$9)/2-'Forecasting sheet'!$B$7,($D425+'Forecasting sheet'!$B$9+'Forecasting sheet'!$B$7)/2-'Forecasting sheet'!$B$7))</f>
        <v>1</v>
      </c>
      <c r="L425" s="2">
        <f t="shared" si="35"/>
        <v>11.133333333333335</v>
      </c>
      <c r="M425" s="2">
        <f>SUM(K$2:K425)</f>
        <v>5597</v>
      </c>
      <c r="N425" s="2">
        <f>SUM(L$2:L425)</f>
        <v>77833.591666666674</v>
      </c>
      <c r="P425" s="4">
        <f>IF($D425-'Forecasting sheet'!$B$9-'Forecasting sheet'!$B$7&lt;0,0,IF($E425-'Forecasting sheet'!$B$9&gt;'Forecasting sheet'!$B$7,($D425-'Forecasting sheet'!$B$9+$E425-'Forecasting sheet'!$B$9)/2-'Forecasting sheet'!$B$7,($D425-'Forecasting sheet'!$B$9+'Forecasting sheet'!$B$7)/2-'Forecasting sheet'!$B$7))</f>
        <v>0</v>
      </c>
      <c r="Q425" s="2">
        <f t="shared" si="36"/>
        <v>0</v>
      </c>
      <c r="R425" s="2">
        <f>SUM(P$2:P425)</f>
        <v>3473</v>
      </c>
      <c r="S425" s="2">
        <f>SUM(Q$2:Q425)</f>
        <v>49139.866666666661</v>
      </c>
      <c r="V425" s="3">
        <f>IF($A425&gt;'Forecasting sheet'!$B$13,IF($A425&lt;'Forecasting sheet'!$B$15,IF($D425&lt;'Forecasting sheet'!$B$16+'Forecasting sheet'!$B$17,'Forecasting sheet'!$B$16+'Forecasting sheet'!$B$17,'Local weather Data'!$D425),'Local weather Data'!$D425),$D425)</f>
        <v>37</v>
      </c>
      <c r="W425" s="3">
        <f>IF($A425&gt;'Forecasting sheet'!$B$13,IF($A425&lt;'Forecasting sheet'!$B$15,IF($E425&lt;'Forecasting sheet'!$B$16,'Forecasting sheet'!$B$16,'Local weather Data'!$E425),$E425),$E425)</f>
        <v>15</v>
      </c>
      <c r="X425" s="4">
        <f>IF($V425-'Forecasting sheet'!$B$7&lt;0,0,IF($W425&gt;'Forecasting sheet'!$B$7,($V425+$W425)/2-'Forecasting sheet'!$B$7,($V425+'Forecasting sheet'!$B$7)/2-'Forecasting sheet'!$B$7))</f>
        <v>0</v>
      </c>
      <c r="Y425" s="2">
        <f t="shared" si="33"/>
        <v>0</v>
      </c>
      <c r="Z425" s="2">
        <f>SUM(X$2:X425)</f>
        <v>5111</v>
      </c>
      <c r="AA425" s="2">
        <f>SUM(Y$2:Y425)</f>
        <v>71587.666666666672</v>
      </c>
      <c r="AD425" s="3">
        <f>IF($A425&gt;'Forecasting sheet'!$B$13,IF($A425&lt;'Forecasting sheet'!$B$15,IF($D425+'Forecasting sheet'!$B$9&lt;'Forecasting sheet'!$B$16+'Forecasting sheet'!$B$17,'Forecasting sheet'!$B$16+'Forecasting sheet'!$B$17,'Local weather Data'!$D425+'Forecasting sheet'!$B$9),'Local weather Data'!$D425+'Forecasting sheet'!$B$9),$D425+'Forecasting sheet'!$B$9)</f>
        <v>42</v>
      </c>
      <c r="AE425" s="3">
        <f>IF($A425&gt;'Forecasting sheet'!$B$13,IF($A425&lt;'Forecasting sheet'!$B$15,IF($E425+'Forecasting sheet'!$B$9&lt;'Forecasting sheet'!$B$16,'Forecasting sheet'!$B$16,'Local weather Data'!$E425+'Forecasting sheet'!$B$9),$E425+'Forecasting sheet'!$B$9),$E425+'Forecasting sheet'!$B$9)</f>
        <v>20</v>
      </c>
      <c r="AF425" s="4">
        <f>IF($AD425-'Forecasting sheet'!$B$7&lt;0,0,IF($AE425&gt;'Forecasting sheet'!$B$7,($AD425+$AE425)/2-'Forecasting sheet'!$B$7,($AD425+'Forecasting sheet'!$B$7)/2-'Forecasting sheet'!$B$7))</f>
        <v>1</v>
      </c>
      <c r="AG425" s="2">
        <f t="shared" si="34"/>
        <v>11.133333333333335</v>
      </c>
      <c r="AH425" s="2">
        <f>SUM(AF$2:AF425)</f>
        <v>6101.5</v>
      </c>
      <c r="AI425" s="2">
        <f>SUM(AG$2:AG425)</f>
        <v>84774.433333333334</v>
      </c>
    </row>
    <row r="426" spans="1:35" x14ac:dyDescent="0.25">
      <c r="A426" s="5">
        <v>41333</v>
      </c>
      <c r="B426">
        <v>425</v>
      </c>
      <c r="C426" s="52">
        <v>11.166666666666668</v>
      </c>
      <c r="D426" s="53">
        <v>38</v>
      </c>
      <c r="E426" s="53">
        <v>16</v>
      </c>
      <c r="F426" s="4">
        <f>IF(D426-'Forecasting sheet'!$B$7&lt;0,0,IF(E426&gt;'Forecasting sheet'!$B$7,(D426+E426)/2-'Forecasting sheet'!$B$7,(D426+'Forecasting sheet'!$B$7)/2-'Forecasting sheet'!$B$7))</f>
        <v>0</v>
      </c>
      <c r="G426" s="2">
        <f t="shared" si="32"/>
        <v>0</v>
      </c>
      <c r="H426" s="2">
        <f>SUM(F$2:F426)</f>
        <v>4468</v>
      </c>
      <c r="I426" s="2">
        <f>SUM(G$2:G426)</f>
        <v>62705.558333333342</v>
      </c>
      <c r="K426" s="4">
        <f>IF($D426+'Forecasting sheet'!$B$9-'Forecasting sheet'!$B$7&lt;0,0,IF($E426+'Forecasting sheet'!$B$9&gt;'Forecasting sheet'!$B$7,($D426+'Forecasting sheet'!$B$9+$E426+'Forecasting sheet'!$B$9)/2-'Forecasting sheet'!$B$7,($D426+'Forecasting sheet'!$B$9+'Forecasting sheet'!$B$7)/2-'Forecasting sheet'!$B$7))</f>
        <v>1.5</v>
      </c>
      <c r="L426" s="2">
        <f t="shared" si="35"/>
        <v>16.75</v>
      </c>
      <c r="M426" s="2">
        <f>SUM(K$2:K426)</f>
        <v>5598.5</v>
      </c>
      <c r="N426" s="2">
        <f>SUM(L$2:L426)</f>
        <v>77850.341666666674</v>
      </c>
      <c r="P426" s="4">
        <f>IF($D426-'Forecasting sheet'!$B$9-'Forecasting sheet'!$B$7&lt;0,0,IF($E426-'Forecasting sheet'!$B$9&gt;'Forecasting sheet'!$B$7,($D426-'Forecasting sheet'!$B$9+$E426-'Forecasting sheet'!$B$9)/2-'Forecasting sheet'!$B$7,($D426-'Forecasting sheet'!$B$9+'Forecasting sheet'!$B$7)/2-'Forecasting sheet'!$B$7))</f>
        <v>0</v>
      </c>
      <c r="Q426" s="2">
        <f t="shared" si="36"/>
        <v>0</v>
      </c>
      <c r="R426" s="2">
        <f>SUM(P$2:P426)</f>
        <v>3473</v>
      </c>
      <c r="S426" s="2">
        <f>SUM(Q$2:Q426)</f>
        <v>49139.866666666661</v>
      </c>
      <c r="V426" s="3">
        <f>IF($A426&gt;'Forecasting sheet'!$B$13,IF($A426&lt;'Forecasting sheet'!$B$15,IF($D426&lt;'Forecasting sheet'!$B$16+'Forecasting sheet'!$B$17,'Forecasting sheet'!$B$16+'Forecasting sheet'!$B$17,'Local weather Data'!$D426),'Local weather Data'!$D426),$D426)</f>
        <v>38</v>
      </c>
      <c r="W426" s="3">
        <f>IF($A426&gt;'Forecasting sheet'!$B$13,IF($A426&lt;'Forecasting sheet'!$B$15,IF($E426&lt;'Forecasting sheet'!$B$16,'Forecasting sheet'!$B$16,'Local weather Data'!$E426),$E426),$E426)</f>
        <v>16</v>
      </c>
      <c r="X426" s="4">
        <f>IF($V426-'Forecasting sheet'!$B$7&lt;0,0,IF($W426&gt;'Forecasting sheet'!$B$7,($V426+$W426)/2-'Forecasting sheet'!$B$7,($V426+'Forecasting sheet'!$B$7)/2-'Forecasting sheet'!$B$7))</f>
        <v>0</v>
      </c>
      <c r="Y426" s="2">
        <f t="shared" si="33"/>
        <v>0</v>
      </c>
      <c r="Z426" s="2">
        <f>SUM(X$2:X426)</f>
        <v>5111</v>
      </c>
      <c r="AA426" s="2">
        <f>SUM(Y$2:Y426)</f>
        <v>71587.666666666672</v>
      </c>
      <c r="AD426" s="3">
        <f>IF($A426&gt;'Forecasting sheet'!$B$13,IF($A426&lt;'Forecasting sheet'!$B$15,IF($D426+'Forecasting sheet'!$B$9&lt;'Forecasting sheet'!$B$16+'Forecasting sheet'!$B$17,'Forecasting sheet'!$B$16+'Forecasting sheet'!$B$17,'Local weather Data'!$D426+'Forecasting sheet'!$B$9),'Local weather Data'!$D426+'Forecasting sheet'!$B$9),$D426+'Forecasting sheet'!$B$9)</f>
        <v>43</v>
      </c>
      <c r="AE426" s="3">
        <f>IF($A426&gt;'Forecasting sheet'!$B$13,IF($A426&lt;'Forecasting sheet'!$B$15,IF($E426+'Forecasting sheet'!$B$9&lt;'Forecasting sheet'!$B$16,'Forecasting sheet'!$B$16,'Local weather Data'!$E426+'Forecasting sheet'!$B$9),$E426+'Forecasting sheet'!$B$9),$E426+'Forecasting sheet'!$B$9)</f>
        <v>21</v>
      </c>
      <c r="AF426" s="4">
        <f>IF($AD426-'Forecasting sheet'!$B$7&lt;0,0,IF($AE426&gt;'Forecasting sheet'!$B$7,($AD426+$AE426)/2-'Forecasting sheet'!$B$7,($AD426+'Forecasting sheet'!$B$7)/2-'Forecasting sheet'!$B$7))</f>
        <v>1.5</v>
      </c>
      <c r="AG426" s="2">
        <f t="shared" si="34"/>
        <v>16.75</v>
      </c>
      <c r="AH426" s="2">
        <f>SUM(AF$2:AF426)</f>
        <v>6103</v>
      </c>
      <c r="AI426" s="2">
        <f>SUM(AG$2:AG426)</f>
        <v>84791.183333333334</v>
      </c>
    </row>
    <row r="427" spans="1:35" x14ac:dyDescent="0.25">
      <c r="A427" s="5">
        <v>41334</v>
      </c>
      <c r="B427">
        <v>426</v>
      </c>
      <c r="C427" s="52">
        <v>11.216666666666665</v>
      </c>
      <c r="D427" s="53">
        <v>38</v>
      </c>
      <c r="E427" s="53">
        <v>16</v>
      </c>
      <c r="F427" s="4">
        <f>IF(D427-'Forecasting sheet'!$B$7&lt;0,0,IF(E427&gt;'Forecasting sheet'!$B$7,(D427+E427)/2-'Forecasting sheet'!$B$7,(D427+'Forecasting sheet'!$B$7)/2-'Forecasting sheet'!$B$7))</f>
        <v>0</v>
      </c>
      <c r="G427" s="2">
        <f t="shared" si="32"/>
        <v>0</v>
      </c>
      <c r="H427" s="2">
        <f>SUM(F$2:F427)</f>
        <v>4468</v>
      </c>
      <c r="I427" s="2">
        <f>SUM(G$2:G427)</f>
        <v>62705.558333333342</v>
      </c>
      <c r="K427" s="4">
        <f>IF($D427+'Forecasting sheet'!$B$9-'Forecasting sheet'!$B$7&lt;0,0,IF($E427+'Forecasting sheet'!$B$9&gt;'Forecasting sheet'!$B$7,($D427+'Forecasting sheet'!$B$9+$E427+'Forecasting sheet'!$B$9)/2-'Forecasting sheet'!$B$7,($D427+'Forecasting sheet'!$B$9+'Forecasting sheet'!$B$7)/2-'Forecasting sheet'!$B$7))</f>
        <v>1.5</v>
      </c>
      <c r="L427" s="2">
        <f t="shared" si="35"/>
        <v>16.824999999999996</v>
      </c>
      <c r="M427" s="2">
        <f>SUM(K$2:K427)</f>
        <v>5600</v>
      </c>
      <c r="N427" s="2">
        <f>SUM(L$2:L427)</f>
        <v>77867.166666666672</v>
      </c>
      <c r="P427" s="4">
        <f>IF($D427-'Forecasting sheet'!$B$9-'Forecasting sheet'!$B$7&lt;0,0,IF($E427-'Forecasting sheet'!$B$9&gt;'Forecasting sheet'!$B$7,($D427-'Forecasting sheet'!$B$9+$E427-'Forecasting sheet'!$B$9)/2-'Forecasting sheet'!$B$7,($D427-'Forecasting sheet'!$B$9+'Forecasting sheet'!$B$7)/2-'Forecasting sheet'!$B$7))</f>
        <v>0</v>
      </c>
      <c r="Q427" s="2">
        <f t="shared" si="36"/>
        <v>0</v>
      </c>
      <c r="R427" s="2">
        <f>SUM(P$2:P427)</f>
        <v>3473</v>
      </c>
      <c r="S427" s="2">
        <f>SUM(Q$2:Q427)</f>
        <v>49139.866666666661</v>
      </c>
      <c r="V427" s="3">
        <f>IF($A427&gt;'Forecasting sheet'!$B$13,IF($A427&lt;'Forecasting sheet'!$B$15,IF($D427&lt;'Forecasting sheet'!$B$16+'Forecasting sheet'!$B$17,'Forecasting sheet'!$B$16+'Forecasting sheet'!$B$17,'Local weather Data'!$D427),'Local weather Data'!$D427),$D427)</f>
        <v>38</v>
      </c>
      <c r="W427" s="3">
        <f>IF($A427&gt;'Forecasting sheet'!$B$13,IF($A427&lt;'Forecasting sheet'!$B$15,IF($E427&lt;'Forecasting sheet'!$B$16,'Forecasting sheet'!$B$16,'Local weather Data'!$E427),$E427),$E427)</f>
        <v>16</v>
      </c>
      <c r="X427" s="4">
        <f>IF($V427-'Forecasting sheet'!$B$7&lt;0,0,IF($W427&gt;'Forecasting sheet'!$B$7,($V427+$W427)/2-'Forecasting sheet'!$B$7,($V427+'Forecasting sheet'!$B$7)/2-'Forecasting sheet'!$B$7))</f>
        <v>0</v>
      </c>
      <c r="Y427" s="2">
        <f t="shared" si="33"/>
        <v>0</v>
      </c>
      <c r="Z427" s="2">
        <f>SUM(X$2:X427)</f>
        <v>5111</v>
      </c>
      <c r="AA427" s="2">
        <f>SUM(Y$2:Y427)</f>
        <v>71587.666666666672</v>
      </c>
      <c r="AD427" s="3">
        <f>IF($A427&gt;'Forecasting sheet'!$B$13,IF($A427&lt;'Forecasting sheet'!$B$15,IF($D427+'Forecasting sheet'!$B$9&lt;'Forecasting sheet'!$B$16+'Forecasting sheet'!$B$17,'Forecasting sheet'!$B$16+'Forecasting sheet'!$B$17,'Local weather Data'!$D427+'Forecasting sheet'!$B$9),'Local weather Data'!$D427+'Forecasting sheet'!$B$9),$D427+'Forecasting sheet'!$B$9)</f>
        <v>43</v>
      </c>
      <c r="AE427" s="3">
        <f>IF($A427&gt;'Forecasting sheet'!$B$13,IF($A427&lt;'Forecasting sheet'!$B$15,IF($E427+'Forecasting sheet'!$B$9&lt;'Forecasting sheet'!$B$16,'Forecasting sheet'!$B$16,'Local weather Data'!$E427+'Forecasting sheet'!$B$9),$E427+'Forecasting sheet'!$B$9),$E427+'Forecasting sheet'!$B$9)</f>
        <v>21</v>
      </c>
      <c r="AF427" s="4">
        <f>IF($AD427-'Forecasting sheet'!$B$7&lt;0,0,IF($AE427&gt;'Forecasting sheet'!$B$7,($AD427+$AE427)/2-'Forecasting sheet'!$B$7,($AD427+'Forecasting sheet'!$B$7)/2-'Forecasting sheet'!$B$7))</f>
        <v>1.5</v>
      </c>
      <c r="AG427" s="2">
        <f t="shared" si="34"/>
        <v>16.824999999999996</v>
      </c>
      <c r="AH427" s="2">
        <f>SUM(AF$2:AF427)</f>
        <v>6104.5</v>
      </c>
      <c r="AI427" s="2">
        <f>SUM(AG$2:AG427)</f>
        <v>84808.008333333331</v>
      </c>
    </row>
    <row r="428" spans="1:35" x14ac:dyDescent="0.25">
      <c r="A428" s="5">
        <v>41335</v>
      </c>
      <c r="B428">
        <v>427</v>
      </c>
      <c r="C428" s="52">
        <v>11.283333333333335</v>
      </c>
      <c r="D428" s="53">
        <v>38</v>
      </c>
      <c r="E428" s="53">
        <v>17</v>
      </c>
      <c r="F428" s="4">
        <f>IF(D428-'Forecasting sheet'!$B$7&lt;0,0,IF(E428&gt;'Forecasting sheet'!$B$7,(D428+E428)/2-'Forecasting sheet'!$B$7,(D428+'Forecasting sheet'!$B$7)/2-'Forecasting sheet'!$B$7))</f>
        <v>0</v>
      </c>
      <c r="G428" s="2">
        <f t="shared" si="32"/>
        <v>0</v>
      </c>
      <c r="H428" s="2">
        <f>SUM(F$2:F428)</f>
        <v>4468</v>
      </c>
      <c r="I428" s="2">
        <f>SUM(G$2:G428)</f>
        <v>62705.558333333342</v>
      </c>
      <c r="K428" s="4">
        <f>IF($D428+'Forecasting sheet'!$B$9-'Forecasting sheet'!$B$7&lt;0,0,IF($E428+'Forecasting sheet'!$B$9&gt;'Forecasting sheet'!$B$7,($D428+'Forecasting sheet'!$B$9+$E428+'Forecasting sheet'!$B$9)/2-'Forecasting sheet'!$B$7,($D428+'Forecasting sheet'!$B$9+'Forecasting sheet'!$B$7)/2-'Forecasting sheet'!$B$7))</f>
        <v>1.5</v>
      </c>
      <c r="L428" s="2">
        <f t="shared" si="35"/>
        <v>16.925000000000004</v>
      </c>
      <c r="M428" s="2">
        <f>SUM(K$2:K428)</f>
        <v>5601.5</v>
      </c>
      <c r="N428" s="2">
        <f>SUM(L$2:L428)</f>
        <v>77884.091666666674</v>
      </c>
      <c r="P428" s="4">
        <f>IF($D428-'Forecasting sheet'!$B$9-'Forecasting sheet'!$B$7&lt;0,0,IF($E428-'Forecasting sheet'!$B$9&gt;'Forecasting sheet'!$B$7,($D428-'Forecasting sheet'!$B$9+$E428-'Forecasting sheet'!$B$9)/2-'Forecasting sheet'!$B$7,($D428-'Forecasting sheet'!$B$9+'Forecasting sheet'!$B$7)/2-'Forecasting sheet'!$B$7))</f>
        <v>0</v>
      </c>
      <c r="Q428" s="2">
        <f t="shared" si="36"/>
        <v>0</v>
      </c>
      <c r="R428" s="2">
        <f>SUM(P$2:P428)</f>
        <v>3473</v>
      </c>
      <c r="S428" s="2">
        <f>SUM(Q$2:Q428)</f>
        <v>49139.866666666661</v>
      </c>
      <c r="V428" s="3">
        <f>IF($A428&gt;'Forecasting sheet'!$B$13,IF($A428&lt;'Forecasting sheet'!$B$15,IF($D428&lt;'Forecasting sheet'!$B$16+'Forecasting sheet'!$B$17,'Forecasting sheet'!$B$16+'Forecasting sheet'!$B$17,'Local weather Data'!$D428),'Local weather Data'!$D428),$D428)</f>
        <v>38</v>
      </c>
      <c r="W428" s="3">
        <f>IF($A428&gt;'Forecasting sheet'!$B$13,IF($A428&lt;'Forecasting sheet'!$B$15,IF($E428&lt;'Forecasting sheet'!$B$16,'Forecasting sheet'!$B$16,'Local weather Data'!$E428),$E428),$E428)</f>
        <v>17</v>
      </c>
      <c r="X428" s="4">
        <f>IF($V428-'Forecasting sheet'!$B$7&lt;0,0,IF($W428&gt;'Forecasting sheet'!$B$7,($V428+$W428)/2-'Forecasting sheet'!$B$7,($V428+'Forecasting sheet'!$B$7)/2-'Forecasting sheet'!$B$7))</f>
        <v>0</v>
      </c>
      <c r="Y428" s="2">
        <f t="shared" si="33"/>
        <v>0</v>
      </c>
      <c r="Z428" s="2">
        <f>SUM(X$2:X428)</f>
        <v>5111</v>
      </c>
      <c r="AA428" s="2">
        <f>SUM(Y$2:Y428)</f>
        <v>71587.666666666672</v>
      </c>
      <c r="AD428" s="3">
        <f>IF($A428&gt;'Forecasting sheet'!$B$13,IF($A428&lt;'Forecasting sheet'!$B$15,IF($D428+'Forecasting sheet'!$B$9&lt;'Forecasting sheet'!$B$16+'Forecasting sheet'!$B$17,'Forecasting sheet'!$B$16+'Forecasting sheet'!$B$17,'Local weather Data'!$D428+'Forecasting sheet'!$B$9),'Local weather Data'!$D428+'Forecasting sheet'!$B$9),$D428+'Forecasting sheet'!$B$9)</f>
        <v>43</v>
      </c>
      <c r="AE428" s="3">
        <f>IF($A428&gt;'Forecasting sheet'!$B$13,IF($A428&lt;'Forecasting sheet'!$B$15,IF($E428+'Forecasting sheet'!$B$9&lt;'Forecasting sheet'!$B$16,'Forecasting sheet'!$B$16,'Local weather Data'!$E428+'Forecasting sheet'!$B$9),$E428+'Forecasting sheet'!$B$9),$E428+'Forecasting sheet'!$B$9)</f>
        <v>22</v>
      </c>
      <c r="AF428" s="4">
        <f>IF($AD428-'Forecasting sheet'!$B$7&lt;0,0,IF($AE428&gt;'Forecasting sheet'!$B$7,($AD428+$AE428)/2-'Forecasting sheet'!$B$7,($AD428+'Forecasting sheet'!$B$7)/2-'Forecasting sheet'!$B$7))</f>
        <v>1.5</v>
      </c>
      <c r="AG428" s="2">
        <f t="shared" si="34"/>
        <v>16.925000000000004</v>
      </c>
      <c r="AH428" s="2">
        <f>SUM(AF$2:AF428)</f>
        <v>6106</v>
      </c>
      <c r="AI428" s="2">
        <f>SUM(AG$2:AG428)</f>
        <v>84824.933333333334</v>
      </c>
    </row>
    <row r="429" spans="1:35" x14ac:dyDescent="0.25">
      <c r="A429" s="5">
        <v>41336</v>
      </c>
      <c r="B429">
        <v>428</v>
      </c>
      <c r="C429" s="52">
        <v>11.316666666666668</v>
      </c>
      <c r="D429" s="53">
        <v>39</v>
      </c>
      <c r="E429" s="53">
        <v>17</v>
      </c>
      <c r="F429" s="4">
        <f>IF(D429-'Forecasting sheet'!$B$7&lt;0,0,IF(E429&gt;'Forecasting sheet'!$B$7,(D429+E429)/2-'Forecasting sheet'!$B$7,(D429+'Forecasting sheet'!$B$7)/2-'Forecasting sheet'!$B$7))</f>
        <v>0</v>
      </c>
      <c r="G429" s="2">
        <f t="shared" si="32"/>
        <v>0</v>
      </c>
      <c r="H429" s="2">
        <f>SUM(F$2:F429)</f>
        <v>4468</v>
      </c>
      <c r="I429" s="2">
        <f>SUM(G$2:G429)</f>
        <v>62705.558333333342</v>
      </c>
      <c r="K429" s="4">
        <f>IF($D429+'Forecasting sheet'!$B$9-'Forecasting sheet'!$B$7&lt;0,0,IF($E429+'Forecasting sheet'!$B$9&gt;'Forecasting sheet'!$B$7,($D429+'Forecasting sheet'!$B$9+$E429+'Forecasting sheet'!$B$9)/2-'Forecasting sheet'!$B$7,($D429+'Forecasting sheet'!$B$9+'Forecasting sheet'!$B$7)/2-'Forecasting sheet'!$B$7))</f>
        <v>2</v>
      </c>
      <c r="L429" s="2">
        <f t="shared" si="35"/>
        <v>22.633333333333336</v>
      </c>
      <c r="M429" s="2">
        <f>SUM(K$2:K429)</f>
        <v>5603.5</v>
      </c>
      <c r="N429" s="2">
        <f>SUM(L$2:L429)</f>
        <v>77906.725000000006</v>
      </c>
      <c r="P429" s="4">
        <f>IF($D429-'Forecasting sheet'!$B$9-'Forecasting sheet'!$B$7&lt;0,0,IF($E429-'Forecasting sheet'!$B$9&gt;'Forecasting sheet'!$B$7,($D429-'Forecasting sheet'!$B$9+$E429-'Forecasting sheet'!$B$9)/2-'Forecasting sheet'!$B$7,($D429-'Forecasting sheet'!$B$9+'Forecasting sheet'!$B$7)/2-'Forecasting sheet'!$B$7))</f>
        <v>0</v>
      </c>
      <c r="Q429" s="2">
        <f t="shared" si="36"/>
        <v>0</v>
      </c>
      <c r="R429" s="2">
        <f>SUM(P$2:P429)</f>
        <v>3473</v>
      </c>
      <c r="S429" s="2">
        <f>SUM(Q$2:Q429)</f>
        <v>49139.866666666661</v>
      </c>
      <c r="V429" s="3">
        <f>IF($A429&gt;'Forecasting sheet'!$B$13,IF($A429&lt;'Forecasting sheet'!$B$15,IF($D429&lt;'Forecasting sheet'!$B$16+'Forecasting sheet'!$B$17,'Forecasting sheet'!$B$16+'Forecasting sheet'!$B$17,'Local weather Data'!$D429),'Local weather Data'!$D429),$D429)</f>
        <v>39</v>
      </c>
      <c r="W429" s="3">
        <f>IF($A429&gt;'Forecasting sheet'!$B$13,IF($A429&lt;'Forecasting sheet'!$B$15,IF($E429&lt;'Forecasting sheet'!$B$16,'Forecasting sheet'!$B$16,'Local weather Data'!$E429),$E429),$E429)</f>
        <v>17</v>
      </c>
      <c r="X429" s="4">
        <f>IF($V429-'Forecasting sheet'!$B$7&lt;0,0,IF($W429&gt;'Forecasting sheet'!$B$7,($V429+$W429)/2-'Forecasting sheet'!$B$7,($V429+'Forecasting sheet'!$B$7)/2-'Forecasting sheet'!$B$7))</f>
        <v>0</v>
      </c>
      <c r="Y429" s="2">
        <f t="shared" si="33"/>
        <v>0</v>
      </c>
      <c r="Z429" s="2">
        <f>SUM(X$2:X429)</f>
        <v>5111</v>
      </c>
      <c r="AA429" s="2">
        <f>SUM(Y$2:Y429)</f>
        <v>71587.666666666672</v>
      </c>
      <c r="AD429" s="3">
        <f>IF($A429&gt;'Forecasting sheet'!$B$13,IF($A429&lt;'Forecasting sheet'!$B$15,IF($D429+'Forecasting sheet'!$B$9&lt;'Forecasting sheet'!$B$16+'Forecasting sheet'!$B$17,'Forecasting sheet'!$B$16+'Forecasting sheet'!$B$17,'Local weather Data'!$D429+'Forecasting sheet'!$B$9),'Local weather Data'!$D429+'Forecasting sheet'!$B$9),$D429+'Forecasting sheet'!$B$9)</f>
        <v>44</v>
      </c>
      <c r="AE429" s="3">
        <f>IF($A429&gt;'Forecasting sheet'!$B$13,IF($A429&lt;'Forecasting sheet'!$B$15,IF($E429+'Forecasting sheet'!$B$9&lt;'Forecasting sheet'!$B$16,'Forecasting sheet'!$B$16,'Local weather Data'!$E429+'Forecasting sheet'!$B$9),$E429+'Forecasting sheet'!$B$9),$E429+'Forecasting sheet'!$B$9)</f>
        <v>22</v>
      </c>
      <c r="AF429" s="4">
        <f>IF($AD429-'Forecasting sheet'!$B$7&lt;0,0,IF($AE429&gt;'Forecasting sheet'!$B$7,($AD429+$AE429)/2-'Forecasting sheet'!$B$7,($AD429+'Forecasting sheet'!$B$7)/2-'Forecasting sheet'!$B$7))</f>
        <v>2</v>
      </c>
      <c r="AG429" s="2">
        <f t="shared" si="34"/>
        <v>22.633333333333336</v>
      </c>
      <c r="AH429" s="2">
        <f>SUM(AF$2:AF429)</f>
        <v>6108</v>
      </c>
      <c r="AI429" s="2">
        <f>SUM(AG$2:AG429)</f>
        <v>84847.566666666666</v>
      </c>
    </row>
    <row r="430" spans="1:35" x14ac:dyDescent="0.25">
      <c r="A430" s="5">
        <v>41337</v>
      </c>
      <c r="B430">
        <v>429</v>
      </c>
      <c r="C430" s="52">
        <v>11.366666666666665</v>
      </c>
      <c r="D430" s="53">
        <v>39</v>
      </c>
      <c r="E430" s="53">
        <v>18</v>
      </c>
      <c r="F430" s="4">
        <f>IF(D430-'Forecasting sheet'!$B$7&lt;0,0,IF(E430&gt;'Forecasting sheet'!$B$7,(D430+E430)/2-'Forecasting sheet'!$B$7,(D430+'Forecasting sheet'!$B$7)/2-'Forecasting sheet'!$B$7))</f>
        <v>0</v>
      </c>
      <c r="G430" s="2">
        <f t="shared" si="32"/>
        <v>0</v>
      </c>
      <c r="H430" s="2">
        <f>SUM(F$2:F430)</f>
        <v>4468</v>
      </c>
      <c r="I430" s="2">
        <f>SUM(G$2:G430)</f>
        <v>62705.558333333342</v>
      </c>
      <c r="K430" s="4">
        <f>IF($D430+'Forecasting sheet'!$B$9-'Forecasting sheet'!$B$7&lt;0,0,IF($E430+'Forecasting sheet'!$B$9&gt;'Forecasting sheet'!$B$7,($D430+'Forecasting sheet'!$B$9+$E430+'Forecasting sheet'!$B$9)/2-'Forecasting sheet'!$B$7,($D430+'Forecasting sheet'!$B$9+'Forecasting sheet'!$B$7)/2-'Forecasting sheet'!$B$7))</f>
        <v>2</v>
      </c>
      <c r="L430" s="2">
        <f t="shared" si="35"/>
        <v>22.733333333333331</v>
      </c>
      <c r="M430" s="2">
        <f>SUM(K$2:K430)</f>
        <v>5605.5</v>
      </c>
      <c r="N430" s="2">
        <f>SUM(L$2:L430)</f>
        <v>77929.458333333343</v>
      </c>
      <c r="P430" s="4">
        <f>IF($D430-'Forecasting sheet'!$B$9-'Forecasting sheet'!$B$7&lt;0,0,IF($E430-'Forecasting sheet'!$B$9&gt;'Forecasting sheet'!$B$7,($D430-'Forecasting sheet'!$B$9+$E430-'Forecasting sheet'!$B$9)/2-'Forecasting sheet'!$B$7,($D430-'Forecasting sheet'!$B$9+'Forecasting sheet'!$B$7)/2-'Forecasting sheet'!$B$7))</f>
        <v>0</v>
      </c>
      <c r="Q430" s="2">
        <f t="shared" si="36"/>
        <v>0</v>
      </c>
      <c r="R430" s="2">
        <f>SUM(P$2:P430)</f>
        <v>3473</v>
      </c>
      <c r="S430" s="2">
        <f>SUM(Q$2:Q430)</f>
        <v>49139.866666666661</v>
      </c>
      <c r="V430" s="3">
        <f>IF($A430&gt;'Forecasting sheet'!$B$13,IF($A430&lt;'Forecasting sheet'!$B$15,IF($D430&lt;'Forecasting sheet'!$B$16+'Forecasting sheet'!$B$17,'Forecasting sheet'!$B$16+'Forecasting sheet'!$B$17,'Local weather Data'!$D430),'Local weather Data'!$D430),$D430)</f>
        <v>39</v>
      </c>
      <c r="W430" s="3">
        <f>IF($A430&gt;'Forecasting sheet'!$B$13,IF($A430&lt;'Forecasting sheet'!$B$15,IF($E430&lt;'Forecasting sheet'!$B$16,'Forecasting sheet'!$B$16,'Local weather Data'!$E430),$E430),$E430)</f>
        <v>18</v>
      </c>
      <c r="X430" s="4">
        <f>IF($V430-'Forecasting sheet'!$B$7&lt;0,0,IF($W430&gt;'Forecasting sheet'!$B$7,($V430+$W430)/2-'Forecasting sheet'!$B$7,($V430+'Forecasting sheet'!$B$7)/2-'Forecasting sheet'!$B$7))</f>
        <v>0</v>
      </c>
      <c r="Y430" s="2">
        <f t="shared" si="33"/>
        <v>0</v>
      </c>
      <c r="Z430" s="2">
        <f>SUM(X$2:X430)</f>
        <v>5111</v>
      </c>
      <c r="AA430" s="2">
        <f>SUM(Y$2:Y430)</f>
        <v>71587.666666666672</v>
      </c>
      <c r="AD430" s="3">
        <f>IF($A430&gt;'Forecasting sheet'!$B$13,IF($A430&lt;'Forecasting sheet'!$B$15,IF($D430+'Forecasting sheet'!$B$9&lt;'Forecasting sheet'!$B$16+'Forecasting sheet'!$B$17,'Forecasting sheet'!$B$16+'Forecasting sheet'!$B$17,'Local weather Data'!$D430+'Forecasting sheet'!$B$9),'Local weather Data'!$D430+'Forecasting sheet'!$B$9),$D430+'Forecasting sheet'!$B$9)</f>
        <v>44</v>
      </c>
      <c r="AE430" s="3">
        <f>IF($A430&gt;'Forecasting sheet'!$B$13,IF($A430&lt;'Forecasting sheet'!$B$15,IF($E430+'Forecasting sheet'!$B$9&lt;'Forecasting sheet'!$B$16,'Forecasting sheet'!$B$16,'Local weather Data'!$E430+'Forecasting sheet'!$B$9),$E430+'Forecasting sheet'!$B$9),$E430+'Forecasting sheet'!$B$9)</f>
        <v>23</v>
      </c>
      <c r="AF430" s="4">
        <f>IF($AD430-'Forecasting sheet'!$B$7&lt;0,0,IF($AE430&gt;'Forecasting sheet'!$B$7,($AD430+$AE430)/2-'Forecasting sheet'!$B$7,($AD430+'Forecasting sheet'!$B$7)/2-'Forecasting sheet'!$B$7))</f>
        <v>2</v>
      </c>
      <c r="AG430" s="2">
        <f t="shared" si="34"/>
        <v>22.733333333333331</v>
      </c>
      <c r="AH430" s="2">
        <f>SUM(AF$2:AF430)</f>
        <v>6110</v>
      </c>
      <c r="AI430" s="2">
        <f>SUM(AG$2:AG430)</f>
        <v>84870.3</v>
      </c>
    </row>
    <row r="431" spans="1:35" x14ac:dyDescent="0.25">
      <c r="A431" s="5">
        <v>41338</v>
      </c>
      <c r="B431">
        <v>430</v>
      </c>
      <c r="C431" s="52">
        <v>11.416666666666664</v>
      </c>
      <c r="D431" s="53">
        <v>39</v>
      </c>
      <c r="E431" s="53">
        <v>18</v>
      </c>
      <c r="F431" s="4">
        <f>IF(D431-'Forecasting sheet'!$B$7&lt;0,0,IF(E431&gt;'Forecasting sheet'!$B$7,(D431+E431)/2-'Forecasting sheet'!$B$7,(D431+'Forecasting sheet'!$B$7)/2-'Forecasting sheet'!$B$7))</f>
        <v>0</v>
      </c>
      <c r="G431" s="2">
        <f t="shared" si="32"/>
        <v>0</v>
      </c>
      <c r="H431" s="2">
        <f>SUM(F$2:F431)</f>
        <v>4468</v>
      </c>
      <c r="I431" s="2">
        <f>SUM(G$2:G431)</f>
        <v>62705.558333333342</v>
      </c>
      <c r="K431" s="4">
        <f>IF($D431+'Forecasting sheet'!$B$9-'Forecasting sheet'!$B$7&lt;0,0,IF($E431+'Forecasting sheet'!$B$9&gt;'Forecasting sheet'!$B$7,($D431+'Forecasting sheet'!$B$9+$E431+'Forecasting sheet'!$B$9)/2-'Forecasting sheet'!$B$7,($D431+'Forecasting sheet'!$B$9+'Forecasting sheet'!$B$7)/2-'Forecasting sheet'!$B$7))</f>
        <v>2</v>
      </c>
      <c r="L431" s="2">
        <f t="shared" si="35"/>
        <v>22.833333333333329</v>
      </c>
      <c r="M431" s="2">
        <f>SUM(K$2:K431)</f>
        <v>5607.5</v>
      </c>
      <c r="N431" s="2">
        <f>SUM(L$2:L431)</f>
        <v>77952.291666666672</v>
      </c>
      <c r="P431" s="4">
        <f>IF($D431-'Forecasting sheet'!$B$9-'Forecasting sheet'!$B$7&lt;0,0,IF($E431-'Forecasting sheet'!$B$9&gt;'Forecasting sheet'!$B$7,($D431-'Forecasting sheet'!$B$9+$E431-'Forecasting sheet'!$B$9)/2-'Forecasting sheet'!$B$7,($D431-'Forecasting sheet'!$B$9+'Forecasting sheet'!$B$7)/2-'Forecasting sheet'!$B$7))</f>
        <v>0</v>
      </c>
      <c r="Q431" s="2">
        <f t="shared" si="36"/>
        <v>0</v>
      </c>
      <c r="R431" s="2">
        <f>SUM(P$2:P431)</f>
        <v>3473</v>
      </c>
      <c r="S431" s="2">
        <f>SUM(Q$2:Q431)</f>
        <v>49139.866666666661</v>
      </c>
      <c r="V431" s="3">
        <f>IF($A431&gt;'Forecasting sheet'!$B$13,IF($A431&lt;'Forecasting sheet'!$B$15,IF($D431&lt;'Forecasting sheet'!$B$16+'Forecasting sheet'!$B$17,'Forecasting sheet'!$B$16+'Forecasting sheet'!$B$17,'Local weather Data'!$D431),'Local weather Data'!$D431),$D431)</f>
        <v>39</v>
      </c>
      <c r="W431" s="3">
        <f>IF($A431&gt;'Forecasting sheet'!$B$13,IF($A431&lt;'Forecasting sheet'!$B$15,IF($E431&lt;'Forecasting sheet'!$B$16,'Forecasting sheet'!$B$16,'Local weather Data'!$E431),$E431),$E431)</f>
        <v>18</v>
      </c>
      <c r="X431" s="4">
        <f>IF($V431-'Forecasting sheet'!$B$7&lt;0,0,IF($W431&gt;'Forecasting sheet'!$B$7,($V431+$W431)/2-'Forecasting sheet'!$B$7,($V431+'Forecasting sheet'!$B$7)/2-'Forecasting sheet'!$B$7))</f>
        <v>0</v>
      </c>
      <c r="Y431" s="2">
        <f t="shared" si="33"/>
        <v>0</v>
      </c>
      <c r="Z431" s="2">
        <f>SUM(X$2:X431)</f>
        <v>5111</v>
      </c>
      <c r="AA431" s="2">
        <f>SUM(Y$2:Y431)</f>
        <v>71587.666666666672</v>
      </c>
      <c r="AD431" s="3">
        <f>IF($A431&gt;'Forecasting sheet'!$B$13,IF($A431&lt;'Forecasting sheet'!$B$15,IF($D431+'Forecasting sheet'!$B$9&lt;'Forecasting sheet'!$B$16+'Forecasting sheet'!$B$17,'Forecasting sheet'!$B$16+'Forecasting sheet'!$B$17,'Local weather Data'!$D431+'Forecasting sheet'!$B$9),'Local weather Data'!$D431+'Forecasting sheet'!$B$9),$D431+'Forecasting sheet'!$B$9)</f>
        <v>44</v>
      </c>
      <c r="AE431" s="3">
        <f>IF($A431&gt;'Forecasting sheet'!$B$13,IF($A431&lt;'Forecasting sheet'!$B$15,IF($E431+'Forecasting sheet'!$B$9&lt;'Forecasting sheet'!$B$16,'Forecasting sheet'!$B$16,'Local weather Data'!$E431+'Forecasting sheet'!$B$9),$E431+'Forecasting sheet'!$B$9),$E431+'Forecasting sheet'!$B$9)</f>
        <v>23</v>
      </c>
      <c r="AF431" s="4">
        <f>IF($AD431-'Forecasting sheet'!$B$7&lt;0,0,IF($AE431&gt;'Forecasting sheet'!$B$7,($AD431+$AE431)/2-'Forecasting sheet'!$B$7,($AD431+'Forecasting sheet'!$B$7)/2-'Forecasting sheet'!$B$7))</f>
        <v>2</v>
      </c>
      <c r="AG431" s="2">
        <f t="shared" si="34"/>
        <v>22.833333333333329</v>
      </c>
      <c r="AH431" s="2">
        <f>SUM(AF$2:AF431)</f>
        <v>6112</v>
      </c>
      <c r="AI431" s="2">
        <f>SUM(AG$2:AG431)</f>
        <v>84893.133333333331</v>
      </c>
    </row>
    <row r="432" spans="1:35" x14ac:dyDescent="0.25">
      <c r="A432" s="5">
        <v>41339</v>
      </c>
      <c r="B432">
        <v>431</v>
      </c>
      <c r="C432" s="52">
        <v>11.466666666666667</v>
      </c>
      <c r="D432" s="53">
        <v>40</v>
      </c>
      <c r="E432" s="53">
        <v>18</v>
      </c>
      <c r="F432" s="4">
        <f>IF(D432-'Forecasting sheet'!$B$7&lt;0,0,IF(E432&gt;'Forecasting sheet'!$B$7,(D432+E432)/2-'Forecasting sheet'!$B$7,(D432+'Forecasting sheet'!$B$7)/2-'Forecasting sheet'!$B$7))</f>
        <v>0</v>
      </c>
      <c r="G432" s="2">
        <f t="shared" si="32"/>
        <v>0</v>
      </c>
      <c r="H432" s="2">
        <f>SUM(F$2:F432)</f>
        <v>4468</v>
      </c>
      <c r="I432" s="2">
        <f>SUM(G$2:G432)</f>
        <v>62705.558333333342</v>
      </c>
      <c r="K432" s="4">
        <f>IF($D432+'Forecasting sheet'!$B$9-'Forecasting sheet'!$B$7&lt;0,0,IF($E432+'Forecasting sheet'!$B$9&gt;'Forecasting sheet'!$B$7,($D432+'Forecasting sheet'!$B$9+$E432+'Forecasting sheet'!$B$9)/2-'Forecasting sheet'!$B$7,($D432+'Forecasting sheet'!$B$9+'Forecasting sheet'!$B$7)/2-'Forecasting sheet'!$B$7))</f>
        <v>2.5</v>
      </c>
      <c r="L432" s="2">
        <f t="shared" si="35"/>
        <v>28.666666666666668</v>
      </c>
      <c r="M432" s="2">
        <f>SUM(K$2:K432)</f>
        <v>5610</v>
      </c>
      <c r="N432" s="2">
        <f>SUM(L$2:L432)</f>
        <v>77980.958333333343</v>
      </c>
      <c r="P432" s="4">
        <f>IF($D432-'Forecasting sheet'!$B$9-'Forecasting sheet'!$B$7&lt;0,0,IF($E432-'Forecasting sheet'!$B$9&gt;'Forecasting sheet'!$B$7,($D432-'Forecasting sheet'!$B$9+$E432-'Forecasting sheet'!$B$9)/2-'Forecasting sheet'!$B$7,($D432-'Forecasting sheet'!$B$9+'Forecasting sheet'!$B$7)/2-'Forecasting sheet'!$B$7))</f>
        <v>0</v>
      </c>
      <c r="Q432" s="2">
        <f t="shared" si="36"/>
        <v>0</v>
      </c>
      <c r="R432" s="2">
        <f>SUM(P$2:P432)</f>
        <v>3473</v>
      </c>
      <c r="S432" s="2">
        <f>SUM(Q$2:Q432)</f>
        <v>49139.866666666661</v>
      </c>
      <c r="V432" s="3">
        <f>IF($A432&gt;'Forecasting sheet'!$B$13,IF($A432&lt;'Forecasting sheet'!$B$15,IF($D432&lt;'Forecasting sheet'!$B$16+'Forecasting sheet'!$B$17,'Forecasting sheet'!$B$16+'Forecasting sheet'!$B$17,'Local weather Data'!$D432),'Local weather Data'!$D432),$D432)</f>
        <v>40</v>
      </c>
      <c r="W432" s="3">
        <f>IF($A432&gt;'Forecasting sheet'!$B$13,IF($A432&lt;'Forecasting sheet'!$B$15,IF($E432&lt;'Forecasting sheet'!$B$16,'Forecasting sheet'!$B$16,'Local weather Data'!$E432),$E432),$E432)</f>
        <v>18</v>
      </c>
      <c r="X432" s="4">
        <f>IF($V432-'Forecasting sheet'!$B$7&lt;0,0,IF($W432&gt;'Forecasting sheet'!$B$7,($V432+$W432)/2-'Forecasting sheet'!$B$7,($V432+'Forecasting sheet'!$B$7)/2-'Forecasting sheet'!$B$7))</f>
        <v>0</v>
      </c>
      <c r="Y432" s="2">
        <f t="shared" si="33"/>
        <v>0</v>
      </c>
      <c r="Z432" s="2">
        <f>SUM(X$2:X432)</f>
        <v>5111</v>
      </c>
      <c r="AA432" s="2">
        <f>SUM(Y$2:Y432)</f>
        <v>71587.666666666672</v>
      </c>
      <c r="AD432" s="3">
        <f>IF($A432&gt;'Forecasting sheet'!$B$13,IF($A432&lt;'Forecasting sheet'!$B$15,IF($D432+'Forecasting sheet'!$B$9&lt;'Forecasting sheet'!$B$16+'Forecasting sheet'!$B$17,'Forecasting sheet'!$B$16+'Forecasting sheet'!$B$17,'Local weather Data'!$D432+'Forecasting sheet'!$B$9),'Local weather Data'!$D432+'Forecasting sheet'!$B$9),$D432+'Forecasting sheet'!$B$9)</f>
        <v>45</v>
      </c>
      <c r="AE432" s="3">
        <f>IF($A432&gt;'Forecasting sheet'!$B$13,IF($A432&lt;'Forecasting sheet'!$B$15,IF($E432+'Forecasting sheet'!$B$9&lt;'Forecasting sheet'!$B$16,'Forecasting sheet'!$B$16,'Local weather Data'!$E432+'Forecasting sheet'!$B$9),$E432+'Forecasting sheet'!$B$9),$E432+'Forecasting sheet'!$B$9)</f>
        <v>23</v>
      </c>
      <c r="AF432" s="4">
        <f>IF($AD432-'Forecasting sheet'!$B$7&lt;0,0,IF($AE432&gt;'Forecasting sheet'!$B$7,($AD432+$AE432)/2-'Forecasting sheet'!$B$7,($AD432+'Forecasting sheet'!$B$7)/2-'Forecasting sheet'!$B$7))</f>
        <v>2.5</v>
      </c>
      <c r="AG432" s="2">
        <f t="shared" si="34"/>
        <v>28.666666666666668</v>
      </c>
      <c r="AH432" s="2">
        <f>SUM(AF$2:AF432)</f>
        <v>6114.5</v>
      </c>
      <c r="AI432" s="2">
        <f>SUM(AG$2:AG432)</f>
        <v>84921.8</v>
      </c>
    </row>
    <row r="433" spans="1:35" x14ac:dyDescent="0.25">
      <c r="A433" s="5">
        <v>41340</v>
      </c>
      <c r="B433">
        <v>432</v>
      </c>
      <c r="C433" s="52">
        <v>11.516666666666664</v>
      </c>
      <c r="D433" s="53">
        <v>40</v>
      </c>
      <c r="E433" s="53">
        <v>19</v>
      </c>
      <c r="F433" s="4">
        <f>IF(D433-'Forecasting sheet'!$B$7&lt;0,0,IF(E433&gt;'Forecasting sheet'!$B$7,(D433+E433)/2-'Forecasting sheet'!$B$7,(D433+'Forecasting sheet'!$B$7)/2-'Forecasting sheet'!$B$7))</f>
        <v>0</v>
      </c>
      <c r="G433" s="2">
        <f t="shared" si="32"/>
        <v>0</v>
      </c>
      <c r="H433" s="2">
        <f>SUM(F$2:F433)</f>
        <v>4468</v>
      </c>
      <c r="I433" s="2">
        <f>SUM(G$2:G433)</f>
        <v>62705.558333333342</v>
      </c>
      <c r="K433" s="4">
        <f>IF($D433+'Forecasting sheet'!$B$9-'Forecasting sheet'!$B$7&lt;0,0,IF($E433+'Forecasting sheet'!$B$9&gt;'Forecasting sheet'!$B$7,($D433+'Forecasting sheet'!$B$9+$E433+'Forecasting sheet'!$B$9)/2-'Forecasting sheet'!$B$7,($D433+'Forecasting sheet'!$B$9+'Forecasting sheet'!$B$7)/2-'Forecasting sheet'!$B$7))</f>
        <v>2.5</v>
      </c>
      <c r="L433" s="2">
        <f t="shared" si="35"/>
        <v>28.791666666666661</v>
      </c>
      <c r="M433" s="2">
        <f>SUM(K$2:K433)</f>
        <v>5612.5</v>
      </c>
      <c r="N433" s="2">
        <f>SUM(L$2:L433)</f>
        <v>78009.750000000015</v>
      </c>
      <c r="P433" s="4">
        <f>IF($D433-'Forecasting sheet'!$B$9-'Forecasting sheet'!$B$7&lt;0,0,IF($E433-'Forecasting sheet'!$B$9&gt;'Forecasting sheet'!$B$7,($D433-'Forecasting sheet'!$B$9+$E433-'Forecasting sheet'!$B$9)/2-'Forecasting sheet'!$B$7,($D433-'Forecasting sheet'!$B$9+'Forecasting sheet'!$B$7)/2-'Forecasting sheet'!$B$7))</f>
        <v>0</v>
      </c>
      <c r="Q433" s="2">
        <f t="shared" si="36"/>
        <v>0</v>
      </c>
      <c r="R433" s="2">
        <f>SUM(P$2:P433)</f>
        <v>3473</v>
      </c>
      <c r="S433" s="2">
        <f>SUM(Q$2:Q433)</f>
        <v>49139.866666666661</v>
      </c>
      <c r="V433" s="3">
        <f>IF($A433&gt;'Forecasting sheet'!$B$13,IF($A433&lt;'Forecasting sheet'!$B$15,IF($D433&lt;'Forecasting sheet'!$B$16+'Forecasting sheet'!$B$17,'Forecasting sheet'!$B$16+'Forecasting sheet'!$B$17,'Local weather Data'!$D433),'Local weather Data'!$D433),$D433)</f>
        <v>40</v>
      </c>
      <c r="W433" s="3">
        <f>IF($A433&gt;'Forecasting sheet'!$B$13,IF($A433&lt;'Forecasting sheet'!$B$15,IF($E433&lt;'Forecasting sheet'!$B$16,'Forecasting sheet'!$B$16,'Local weather Data'!$E433),$E433),$E433)</f>
        <v>19</v>
      </c>
      <c r="X433" s="4">
        <f>IF($V433-'Forecasting sheet'!$B$7&lt;0,0,IF($W433&gt;'Forecasting sheet'!$B$7,($V433+$W433)/2-'Forecasting sheet'!$B$7,($V433+'Forecasting sheet'!$B$7)/2-'Forecasting sheet'!$B$7))</f>
        <v>0</v>
      </c>
      <c r="Y433" s="2">
        <f t="shared" si="33"/>
        <v>0</v>
      </c>
      <c r="Z433" s="2">
        <f>SUM(X$2:X433)</f>
        <v>5111</v>
      </c>
      <c r="AA433" s="2">
        <f>SUM(Y$2:Y433)</f>
        <v>71587.666666666672</v>
      </c>
      <c r="AD433" s="3">
        <f>IF($A433&gt;'Forecasting sheet'!$B$13,IF($A433&lt;'Forecasting sheet'!$B$15,IF($D433+'Forecasting sheet'!$B$9&lt;'Forecasting sheet'!$B$16+'Forecasting sheet'!$B$17,'Forecasting sheet'!$B$16+'Forecasting sheet'!$B$17,'Local weather Data'!$D433+'Forecasting sheet'!$B$9),'Local weather Data'!$D433+'Forecasting sheet'!$B$9),$D433+'Forecasting sheet'!$B$9)</f>
        <v>45</v>
      </c>
      <c r="AE433" s="3">
        <f>IF($A433&gt;'Forecasting sheet'!$B$13,IF($A433&lt;'Forecasting sheet'!$B$15,IF($E433+'Forecasting sheet'!$B$9&lt;'Forecasting sheet'!$B$16,'Forecasting sheet'!$B$16,'Local weather Data'!$E433+'Forecasting sheet'!$B$9),$E433+'Forecasting sheet'!$B$9),$E433+'Forecasting sheet'!$B$9)</f>
        <v>24</v>
      </c>
      <c r="AF433" s="4">
        <f>IF($AD433-'Forecasting sheet'!$B$7&lt;0,0,IF($AE433&gt;'Forecasting sheet'!$B$7,($AD433+$AE433)/2-'Forecasting sheet'!$B$7,($AD433+'Forecasting sheet'!$B$7)/2-'Forecasting sheet'!$B$7))</f>
        <v>2.5</v>
      </c>
      <c r="AG433" s="2">
        <f t="shared" si="34"/>
        <v>28.791666666666661</v>
      </c>
      <c r="AH433" s="2">
        <f>SUM(AF$2:AF433)</f>
        <v>6117</v>
      </c>
      <c r="AI433" s="2">
        <f>SUM(AG$2:AG433)</f>
        <v>84950.591666666674</v>
      </c>
    </row>
    <row r="434" spans="1:35" x14ac:dyDescent="0.25">
      <c r="A434" s="5">
        <v>41341</v>
      </c>
      <c r="B434">
        <v>433</v>
      </c>
      <c r="C434" s="52">
        <v>11.56666666666667</v>
      </c>
      <c r="D434" s="53">
        <v>40</v>
      </c>
      <c r="E434" s="53">
        <v>19</v>
      </c>
      <c r="F434" s="4">
        <f>IF(D434-'Forecasting sheet'!$B$7&lt;0,0,IF(E434&gt;'Forecasting sheet'!$B$7,(D434+E434)/2-'Forecasting sheet'!$B$7,(D434+'Forecasting sheet'!$B$7)/2-'Forecasting sheet'!$B$7))</f>
        <v>0</v>
      </c>
      <c r="G434" s="2">
        <f t="shared" si="32"/>
        <v>0</v>
      </c>
      <c r="H434" s="2">
        <f>SUM(F$2:F434)</f>
        <v>4468</v>
      </c>
      <c r="I434" s="2">
        <f>SUM(G$2:G434)</f>
        <v>62705.558333333342</v>
      </c>
      <c r="K434" s="4">
        <f>IF($D434+'Forecasting sheet'!$B$9-'Forecasting sheet'!$B$7&lt;0,0,IF($E434+'Forecasting sheet'!$B$9&gt;'Forecasting sheet'!$B$7,($D434+'Forecasting sheet'!$B$9+$E434+'Forecasting sheet'!$B$9)/2-'Forecasting sheet'!$B$7,($D434+'Forecasting sheet'!$B$9+'Forecasting sheet'!$B$7)/2-'Forecasting sheet'!$B$7))</f>
        <v>2.5</v>
      </c>
      <c r="L434" s="2">
        <f t="shared" si="35"/>
        <v>28.916666666666675</v>
      </c>
      <c r="M434" s="2">
        <f>SUM(K$2:K434)</f>
        <v>5615</v>
      </c>
      <c r="N434" s="2">
        <f>SUM(L$2:L434)</f>
        <v>78038.666666666686</v>
      </c>
      <c r="P434" s="4">
        <f>IF($D434-'Forecasting sheet'!$B$9-'Forecasting sheet'!$B$7&lt;0,0,IF($E434-'Forecasting sheet'!$B$9&gt;'Forecasting sheet'!$B$7,($D434-'Forecasting sheet'!$B$9+$E434-'Forecasting sheet'!$B$9)/2-'Forecasting sheet'!$B$7,($D434-'Forecasting sheet'!$B$9+'Forecasting sheet'!$B$7)/2-'Forecasting sheet'!$B$7))</f>
        <v>0</v>
      </c>
      <c r="Q434" s="2">
        <f t="shared" si="36"/>
        <v>0</v>
      </c>
      <c r="R434" s="2">
        <f>SUM(P$2:P434)</f>
        <v>3473</v>
      </c>
      <c r="S434" s="2">
        <f>SUM(Q$2:Q434)</f>
        <v>49139.866666666661</v>
      </c>
      <c r="V434" s="3">
        <f>IF($A434&gt;'Forecasting sheet'!$B$13,IF($A434&lt;'Forecasting sheet'!$B$15,IF($D434&lt;'Forecasting sheet'!$B$16+'Forecasting sheet'!$B$17,'Forecasting sheet'!$B$16+'Forecasting sheet'!$B$17,'Local weather Data'!$D434),'Local weather Data'!$D434),$D434)</f>
        <v>40</v>
      </c>
      <c r="W434" s="3">
        <f>IF($A434&gt;'Forecasting sheet'!$B$13,IF($A434&lt;'Forecasting sheet'!$B$15,IF($E434&lt;'Forecasting sheet'!$B$16,'Forecasting sheet'!$B$16,'Local weather Data'!$E434),$E434),$E434)</f>
        <v>19</v>
      </c>
      <c r="X434" s="4">
        <f>IF($V434-'Forecasting sheet'!$B$7&lt;0,0,IF($W434&gt;'Forecasting sheet'!$B$7,($V434+$W434)/2-'Forecasting sheet'!$B$7,($V434+'Forecasting sheet'!$B$7)/2-'Forecasting sheet'!$B$7))</f>
        <v>0</v>
      </c>
      <c r="Y434" s="2">
        <f t="shared" si="33"/>
        <v>0</v>
      </c>
      <c r="Z434" s="2">
        <f>SUM(X$2:X434)</f>
        <v>5111</v>
      </c>
      <c r="AA434" s="2">
        <f>SUM(Y$2:Y434)</f>
        <v>71587.666666666672</v>
      </c>
      <c r="AD434" s="3">
        <f>IF($A434&gt;'Forecasting sheet'!$B$13,IF($A434&lt;'Forecasting sheet'!$B$15,IF($D434+'Forecasting sheet'!$B$9&lt;'Forecasting sheet'!$B$16+'Forecasting sheet'!$B$17,'Forecasting sheet'!$B$16+'Forecasting sheet'!$B$17,'Local weather Data'!$D434+'Forecasting sheet'!$B$9),'Local weather Data'!$D434+'Forecasting sheet'!$B$9),$D434+'Forecasting sheet'!$B$9)</f>
        <v>45</v>
      </c>
      <c r="AE434" s="3">
        <f>IF($A434&gt;'Forecasting sheet'!$B$13,IF($A434&lt;'Forecasting sheet'!$B$15,IF($E434+'Forecasting sheet'!$B$9&lt;'Forecasting sheet'!$B$16,'Forecasting sheet'!$B$16,'Local weather Data'!$E434+'Forecasting sheet'!$B$9),$E434+'Forecasting sheet'!$B$9),$E434+'Forecasting sheet'!$B$9)</f>
        <v>24</v>
      </c>
      <c r="AF434" s="4">
        <f>IF($AD434-'Forecasting sheet'!$B$7&lt;0,0,IF($AE434&gt;'Forecasting sheet'!$B$7,($AD434+$AE434)/2-'Forecasting sheet'!$B$7,($AD434+'Forecasting sheet'!$B$7)/2-'Forecasting sheet'!$B$7))</f>
        <v>2.5</v>
      </c>
      <c r="AG434" s="2">
        <f t="shared" si="34"/>
        <v>28.916666666666675</v>
      </c>
      <c r="AH434" s="2">
        <f>SUM(AF$2:AF434)</f>
        <v>6119.5</v>
      </c>
      <c r="AI434" s="2">
        <f>SUM(AG$2:AG434)</f>
        <v>84979.508333333346</v>
      </c>
    </row>
    <row r="435" spans="1:35" x14ac:dyDescent="0.25">
      <c r="A435" s="5">
        <v>41342</v>
      </c>
      <c r="B435">
        <v>434</v>
      </c>
      <c r="C435" s="52">
        <v>11.6</v>
      </c>
      <c r="D435" s="53">
        <v>41</v>
      </c>
      <c r="E435" s="53">
        <v>20</v>
      </c>
      <c r="F435" s="4">
        <f>IF(D435-'Forecasting sheet'!$B$7&lt;0,0,IF(E435&gt;'Forecasting sheet'!$B$7,(D435+E435)/2-'Forecasting sheet'!$B$7,(D435+'Forecasting sheet'!$B$7)/2-'Forecasting sheet'!$B$7))</f>
        <v>0.5</v>
      </c>
      <c r="G435" s="2">
        <f t="shared" si="32"/>
        <v>5.8</v>
      </c>
      <c r="H435" s="2">
        <f>SUM(F$2:F435)</f>
        <v>4468.5</v>
      </c>
      <c r="I435" s="2">
        <f>SUM(G$2:G435)</f>
        <v>62711.358333333344</v>
      </c>
      <c r="K435" s="4">
        <f>IF($D435+'Forecasting sheet'!$B$9-'Forecasting sheet'!$B$7&lt;0,0,IF($E435+'Forecasting sheet'!$B$9&gt;'Forecasting sheet'!$B$7,($D435+'Forecasting sheet'!$B$9+$E435+'Forecasting sheet'!$B$9)/2-'Forecasting sheet'!$B$7,($D435+'Forecasting sheet'!$B$9+'Forecasting sheet'!$B$7)/2-'Forecasting sheet'!$B$7))</f>
        <v>3</v>
      </c>
      <c r="L435" s="2">
        <f t="shared" si="35"/>
        <v>34.799999999999997</v>
      </c>
      <c r="M435" s="2">
        <f>SUM(K$2:K435)</f>
        <v>5618</v>
      </c>
      <c r="N435" s="2">
        <f>SUM(L$2:L435)</f>
        <v>78073.466666666689</v>
      </c>
      <c r="P435" s="4">
        <f>IF($D435-'Forecasting sheet'!$B$9-'Forecasting sheet'!$B$7&lt;0,0,IF($E435-'Forecasting sheet'!$B$9&gt;'Forecasting sheet'!$B$7,($D435-'Forecasting sheet'!$B$9+$E435-'Forecasting sheet'!$B$9)/2-'Forecasting sheet'!$B$7,($D435-'Forecasting sheet'!$B$9+'Forecasting sheet'!$B$7)/2-'Forecasting sheet'!$B$7))</f>
        <v>0</v>
      </c>
      <c r="Q435" s="2">
        <f t="shared" si="36"/>
        <v>0</v>
      </c>
      <c r="R435" s="2">
        <f>SUM(P$2:P435)</f>
        <v>3473</v>
      </c>
      <c r="S435" s="2">
        <f>SUM(Q$2:Q435)</f>
        <v>49139.866666666661</v>
      </c>
      <c r="V435" s="3">
        <f>IF($A435&gt;'Forecasting sheet'!$B$13,IF($A435&lt;'Forecasting sheet'!$B$15,IF($D435&lt;'Forecasting sheet'!$B$16+'Forecasting sheet'!$B$17,'Forecasting sheet'!$B$16+'Forecasting sheet'!$B$17,'Local weather Data'!$D435),'Local weather Data'!$D435),$D435)</f>
        <v>41</v>
      </c>
      <c r="W435" s="3">
        <f>IF($A435&gt;'Forecasting sheet'!$B$13,IF($A435&lt;'Forecasting sheet'!$B$15,IF($E435&lt;'Forecasting sheet'!$B$16,'Forecasting sheet'!$B$16,'Local weather Data'!$E435),$E435),$E435)</f>
        <v>20</v>
      </c>
      <c r="X435" s="4">
        <f>IF($V435-'Forecasting sheet'!$B$7&lt;0,0,IF($W435&gt;'Forecasting sheet'!$B$7,($V435+$W435)/2-'Forecasting sheet'!$B$7,($V435+'Forecasting sheet'!$B$7)/2-'Forecasting sheet'!$B$7))</f>
        <v>0.5</v>
      </c>
      <c r="Y435" s="2">
        <f t="shared" si="33"/>
        <v>5.8</v>
      </c>
      <c r="Z435" s="2">
        <f>SUM(X$2:X435)</f>
        <v>5111.5</v>
      </c>
      <c r="AA435" s="2">
        <f>SUM(Y$2:Y435)</f>
        <v>71593.466666666674</v>
      </c>
      <c r="AD435" s="3">
        <f>IF($A435&gt;'Forecasting sheet'!$B$13,IF($A435&lt;'Forecasting sheet'!$B$15,IF($D435+'Forecasting sheet'!$B$9&lt;'Forecasting sheet'!$B$16+'Forecasting sheet'!$B$17,'Forecasting sheet'!$B$16+'Forecasting sheet'!$B$17,'Local weather Data'!$D435+'Forecasting sheet'!$B$9),'Local weather Data'!$D435+'Forecasting sheet'!$B$9),$D435+'Forecasting sheet'!$B$9)</f>
        <v>46</v>
      </c>
      <c r="AE435" s="3">
        <f>IF($A435&gt;'Forecasting sheet'!$B$13,IF($A435&lt;'Forecasting sheet'!$B$15,IF($E435+'Forecasting sheet'!$B$9&lt;'Forecasting sheet'!$B$16,'Forecasting sheet'!$B$16,'Local weather Data'!$E435+'Forecasting sheet'!$B$9),$E435+'Forecasting sheet'!$B$9),$E435+'Forecasting sheet'!$B$9)</f>
        <v>25</v>
      </c>
      <c r="AF435" s="4">
        <f>IF($AD435-'Forecasting sheet'!$B$7&lt;0,0,IF($AE435&gt;'Forecasting sheet'!$B$7,($AD435+$AE435)/2-'Forecasting sheet'!$B$7,($AD435+'Forecasting sheet'!$B$7)/2-'Forecasting sheet'!$B$7))</f>
        <v>3</v>
      </c>
      <c r="AG435" s="2">
        <f t="shared" si="34"/>
        <v>34.799999999999997</v>
      </c>
      <c r="AH435" s="2">
        <f>SUM(AF$2:AF435)</f>
        <v>6122.5</v>
      </c>
      <c r="AI435" s="2">
        <f>SUM(AG$2:AG435)</f>
        <v>85014.308333333349</v>
      </c>
    </row>
    <row r="436" spans="1:35" x14ac:dyDescent="0.25">
      <c r="A436" s="5">
        <v>41343</v>
      </c>
      <c r="B436">
        <v>435</v>
      </c>
      <c r="C436" s="52">
        <v>11.65</v>
      </c>
      <c r="D436" s="53">
        <v>41</v>
      </c>
      <c r="E436" s="53">
        <v>20</v>
      </c>
      <c r="F436" s="4">
        <f>IF(D436-'Forecasting sheet'!$B$7&lt;0,0,IF(E436&gt;'Forecasting sheet'!$B$7,(D436+E436)/2-'Forecasting sheet'!$B$7,(D436+'Forecasting sheet'!$B$7)/2-'Forecasting sheet'!$B$7))</f>
        <v>0.5</v>
      </c>
      <c r="G436" s="2">
        <f t="shared" si="32"/>
        <v>5.8250000000000002</v>
      </c>
      <c r="H436" s="2">
        <f>SUM(F$2:F436)</f>
        <v>4469</v>
      </c>
      <c r="I436" s="2">
        <f>SUM(G$2:G436)</f>
        <v>62717.183333333342</v>
      </c>
      <c r="K436" s="4">
        <f>IF($D436+'Forecasting sheet'!$B$9-'Forecasting sheet'!$B$7&lt;0,0,IF($E436+'Forecasting sheet'!$B$9&gt;'Forecasting sheet'!$B$7,($D436+'Forecasting sheet'!$B$9+$E436+'Forecasting sheet'!$B$9)/2-'Forecasting sheet'!$B$7,($D436+'Forecasting sheet'!$B$9+'Forecasting sheet'!$B$7)/2-'Forecasting sheet'!$B$7))</f>
        <v>3</v>
      </c>
      <c r="L436" s="2">
        <f t="shared" si="35"/>
        <v>34.950000000000003</v>
      </c>
      <c r="M436" s="2">
        <f>SUM(K$2:K436)</f>
        <v>5621</v>
      </c>
      <c r="N436" s="2">
        <f>SUM(L$2:L436)</f>
        <v>78108.416666666686</v>
      </c>
      <c r="P436" s="4">
        <f>IF($D436-'Forecasting sheet'!$B$9-'Forecasting sheet'!$B$7&lt;0,0,IF($E436-'Forecasting sheet'!$B$9&gt;'Forecasting sheet'!$B$7,($D436-'Forecasting sheet'!$B$9+$E436-'Forecasting sheet'!$B$9)/2-'Forecasting sheet'!$B$7,($D436-'Forecasting sheet'!$B$9+'Forecasting sheet'!$B$7)/2-'Forecasting sheet'!$B$7))</f>
        <v>0</v>
      </c>
      <c r="Q436" s="2">
        <f t="shared" si="36"/>
        <v>0</v>
      </c>
      <c r="R436" s="2">
        <f>SUM(P$2:P436)</f>
        <v>3473</v>
      </c>
      <c r="S436" s="2">
        <f>SUM(Q$2:Q436)</f>
        <v>49139.866666666661</v>
      </c>
      <c r="V436" s="3">
        <f>IF($A436&gt;'Forecasting sheet'!$B$13,IF($A436&lt;'Forecasting sheet'!$B$15,IF($D436&lt;'Forecasting sheet'!$B$16+'Forecasting sheet'!$B$17,'Forecasting sheet'!$B$16+'Forecasting sheet'!$B$17,'Local weather Data'!$D436),'Local weather Data'!$D436),$D436)</f>
        <v>41</v>
      </c>
      <c r="W436" s="3">
        <f>IF($A436&gt;'Forecasting sheet'!$B$13,IF($A436&lt;'Forecasting sheet'!$B$15,IF($E436&lt;'Forecasting sheet'!$B$16,'Forecasting sheet'!$B$16,'Local weather Data'!$E436),$E436),$E436)</f>
        <v>20</v>
      </c>
      <c r="X436" s="4">
        <f>IF($V436-'Forecasting sheet'!$B$7&lt;0,0,IF($W436&gt;'Forecasting sheet'!$B$7,($V436+$W436)/2-'Forecasting sheet'!$B$7,($V436+'Forecasting sheet'!$B$7)/2-'Forecasting sheet'!$B$7))</f>
        <v>0.5</v>
      </c>
      <c r="Y436" s="2">
        <f t="shared" si="33"/>
        <v>5.8250000000000002</v>
      </c>
      <c r="Z436" s="2">
        <f>SUM(X$2:X436)</f>
        <v>5112</v>
      </c>
      <c r="AA436" s="2">
        <f>SUM(Y$2:Y436)</f>
        <v>71599.291666666672</v>
      </c>
      <c r="AD436" s="3">
        <f>IF($A436&gt;'Forecasting sheet'!$B$13,IF($A436&lt;'Forecasting sheet'!$B$15,IF($D436+'Forecasting sheet'!$B$9&lt;'Forecasting sheet'!$B$16+'Forecasting sheet'!$B$17,'Forecasting sheet'!$B$16+'Forecasting sheet'!$B$17,'Local weather Data'!$D436+'Forecasting sheet'!$B$9),'Local weather Data'!$D436+'Forecasting sheet'!$B$9),$D436+'Forecasting sheet'!$B$9)</f>
        <v>46</v>
      </c>
      <c r="AE436" s="3">
        <f>IF($A436&gt;'Forecasting sheet'!$B$13,IF($A436&lt;'Forecasting sheet'!$B$15,IF($E436+'Forecasting sheet'!$B$9&lt;'Forecasting sheet'!$B$16,'Forecasting sheet'!$B$16,'Local weather Data'!$E436+'Forecasting sheet'!$B$9),$E436+'Forecasting sheet'!$B$9),$E436+'Forecasting sheet'!$B$9)</f>
        <v>25</v>
      </c>
      <c r="AF436" s="4">
        <f>IF($AD436-'Forecasting sheet'!$B$7&lt;0,0,IF($AE436&gt;'Forecasting sheet'!$B$7,($AD436+$AE436)/2-'Forecasting sheet'!$B$7,($AD436+'Forecasting sheet'!$B$7)/2-'Forecasting sheet'!$B$7))</f>
        <v>3</v>
      </c>
      <c r="AG436" s="2">
        <f t="shared" si="34"/>
        <v>34.950000000000003</v>
      </c>
      <c r="AH436" s="2">
        <f>SUM(AF$2:AF436)</f>
        <v>6125.5</v>
      </c>
      <c r="AI436" s="2">
        <f>SUM(AG$2:AG436)</f>
        <v>85049.258333333346</v>
      </c>
    </row>
    <row r="437" spans="1:35" x14ac:dyDescent="0.25">
      <c r="A437" s="5">
        <v>41344</v>
      </c>
      <c r="B437">
        <v>436</v>
      </c>
      <c r="C437" s="52">
        <v>11.716666666666669</v>
      </c>
      <c r="D437" s="53">
        <v>42</v>
      </c>
      <c r="E437" s="53">
        <v>20</v>
      </c>
      <c r="F437" s="4">
        <f>IF(D437-'Forecasting sheet'!$B$7&lt;0,0,IF(E437&gt;'Forecasting sheet'!$B$7,(D437+E437)/2-'Forecasting sheet'!$B$7,(D437+'Forecasting sheet'!$B$7)/2-'Forecasting sheet'!$B$7))</f>
        <v>1</v>
      </c>
      <c r="G437" s="2">
        <f t="shared" si="32"/>
        <v>11.716666666666669</v>
      </c>
      <c r="H437" s="2">
        <f>SUM(F$2:F437)</f>
        <v>4470</v>
      </c>
      <c r="I437" s="2">
        <f>SUM(G$2:G437)</f>
        <v>62728.900000000009</v>
      </c>
      <c r="K437" s="4">
        <f>IF($D437+'Forecasting sheet'!$B$9-'Forecasting sheet'!$B$7&lt;0,0,IF($E437+'Forecasting sheet'!$B$9&gt;'Forecasting sheet'!$B$7,($D437+'Forecasting sheet'!$B$9+$E437+'Forecasting sheet'!$B$9)/2-'Forecasting sheet'!$B$7,($D437+'Forecasting sheet'!$B$9+'Forecasting sheet'!$B$7)/2-'Forecasting sheet'!$B$7))</f>
        <v>3.5</v>
      </c>
      <c r="L437" s="2">
        <f t="shared" si="35"/>
        <v>41.00833333333334</v>
      </c>
      <c r="M437" s="2">
        <f>SUM(K$2:K437)</f>
        <v>5624.5</v>
      </c>
      <c r="N437" s="2">
        <f>SUM(L$2:L437)</f>
        <v>78149.425000000017</v>
      </c>
      <c r="P437" s="4">
        <f>IF($D437-'Forecasting sheet'!$B$9-'Forecasting sheet'!$B$7&lt;0,0,IF($E437-'Forecasting sheet'!$B$9&gt;'Forecasting sheet'!$B$7,($D437-'Forecasting sheet'!$B$9+$E437-'Forecasting sheet'!$B$9)/2-'Forecasting sheet'!$B$7,($D437-'Forecasting sheet'!$B$9+'Forecasting sheet'!$B$7)/2-'Forecasting sheet'!$B$7))</f>
        <v>0</v>
      </c>
      <c r="Q437" s="2">
        <f t="shared" si="36"/>
        <v>0</v>
      </c>
      <c r="R437" s="2">
        <f>SUM(P$2:P437)</f>
        <v>3473</v>
      </c>
      <c r="S437" s="2">
        <f>SUM(Q$2:Q437)</f>
        <v>49139.866666666661</v>
      </c>
      <c r="V437" s="3">
        <f>IF($A437&gt;'Forecasting sheet'!$B$13,IF($A437&lt;'Forecasting sheet'!$B$15,IF($D437&lt;'Forecasting sheet'!$B$16+'Forecasting sheet'!$B$17,'Forecasting sheet'!$B$16+'Forecasting sheet'!$B$17,'Local weather Data'!$D437),'Local weather Data'!$D437),$D437)</f>
        <v>42</v>
      </c>
      <c r="W437" s="3">
        <f>IF($A437&gt;'Forecasting sheet'!$B$13,IF($A437&lt;'Forecasting sheet'!$B$15,IF($E437&lt;'Forecasting sheet'!$B$16,'Forecasting sheet'!$B$16,'Local weather Data'!$E437),$E437),$E437)</f>
        <v>20</v>
      </c>
      <c r="X437" s="4">
        <f>IF($V437-'Forecasting sheet'!$B$7&lt;0,0,IF($W437&gt;'Forecasting sheet'!$B$7,($V437+$W437)/2-'Forecasting sheet'!$B$7,($V437+'Forecasting sheet'!$B$7)/2-'Forecasting sheet'!$B$7))</f>
        <v>1</v>
      </c>
      <c r="Y437" s="2">
        <f t="shared" si="33"/>
        <v>11.716666666666669</v>
      </c>
      <c r="Z437" s="2">
        <f>SUM(X$2:X437)</f>
        <v>5113</v>
      </c>
      <c r="AA437" s="2">
        <f>SUM(Y$2:Y437)</f>
        <v>71611.008333333331</v>
      </c>
      <c r="AD437" s="3">
        <f>IF($A437&gt;'Forecasting sheet'!$B$13,IF($A437&lt;'Forecasting sheet'!$B$15,IF($D437+'Forecasting sheet'!$B$9&lt;'Forecasting sheet'!$B$16+'Forecasting sheet'!$B$17,'Forecasting sheet'!$B$16+'Forecasting sheet'!$B$17,'Local weather Data'!$D437+'Forecasting sheet'!$B$9),'Local weather Data'!$D437+'Forecasting sheet'!$B$9),$D437+'Forecasting sheet'!$B$9)</f>
        <v>47</v>
      </c>
      <c r="AE437" s="3">
        <f>IF($A437&gt;'Forecasting sheet'!$B$13,IF($A437&lt;'Forecasting sheet'!$B$15,IF($E437+'Forecasting sheet'!$B$9&lt;'Forecasting sheet'!$B$16,'Forecasting sheet'!$B$16,'Local weather Data'!$E437+'Forecasting sheet'!$B$9),$E437+'Forecasting sheet'!$B$9),$E437+'Forecasting sheet'!$B$9)</f>
        <v>25</v>
      </c>
      <c r="AF437" s="4">
        <f>IF($AD437-'Forecasting sheet'!$B$7&lt;0,0,IF($AE437&gt;'Forecasting sheet'!$B$7,($AD437+$AE437)/2-'Forecasting sheet'!$B$7,($AD437+'Forecasting sheet'!$B$7)/2-'Forecasting sheet'!$B$7))</f>
        <v>3.5</v>
      </c>
      <c r="AG437" s="2">
        <f t="shared" si="34"/>
        <v>41.00833333333334</v>
      </c>
      <c r="AH437" s="2">
        <f>SUM(AF$2:AF437)</f>
        <v>6129</v>
      </c>
      <c r="AI437" s="2">
        <f>SUM(AG$2:AG437)</f>
        <v>85090.266666666677</v>
      </c>
    </row>
    <row r="438" spans="1:35" x14ac:dyDescent="0.25">
      <c r="A438" s="5">
        <v>41345</v>
      </c>
      <c r="B438">
        <v>437</v>
      </c>
      <c r="C438" s="52">
        <v>11.766666666666666</v>
      </c>
      <c r="D438" s="53">
        <v>42</v>
      </c>
      <c r="E438" s="53">
        <v>21</v>
      </c>
      <c r="F438" s="4">
        <f>IF(D438-'Forecasting sheet'!$B$7&lt;0,0,IF(E438&gt;'Forecasting sheet'!$B$7,(D438+E438)/2-'Forecasting sheet'!$B$7,(D438+'Forecasting sheet'!$B$7)/2-'Forecasting sheet'!$B$7))</f>
        <v>1</v>
      </c>
      <c r="G438" s="2">
        <f t="shared" si="32"/>
        <v>11.766666666666666</v>
      </c>
      <c r="H438" s="2">
        <f>SUM(F$2:F438)</f>
        <v>4471</v>
      </c>
      <c r="I438" s="2">
        <f>SUM(G$2:G438)</f>
        <v>62740.666666666679</v>
      </c>
      <c r="K438" s="4">
        <f>IF($D438+'Forecasting sheet'!$B$9-'Forecasting sheet'!$B$7&lt;0,0,IF($E438+'Forecasting sheet'!$B$9&gt;'Forecasting sheet'!$B$7,($D438+'Forecasting sheet'!$B$9+$E438+'Forecasting sheet'!$B$9)/2-'Forecasting sheet'!$B$7,($D438+'Forecasting sheet'!$B$9+'Forecasting sheet'!$B$7)/2-'Forecasting sheet'!$B$7))</f>
        <v>3.5</v>
      </c>
      <c r="L438" s="2">
        <f t="shared" si="35"/>
        <v>41.18333333333333</v>
      </c>
      <c r="M438" s="2">
        <f>SUM(K$2:K438)</f>
        <v>5628</v>
      </c>
      <c r="N438" s="2">
        <f>SUM(L$2:L438)</f>
        <v>78190.608333333352</v>
      </c>
      <c r="P438" s="4">
        <f>IF($D438-'Forecasting sheet'!$B$9-'Forecasting sheet'!$B$7&lt;0,0,IF($E438-'Forecasting sheet'!$B$9&gt;'Forecasting sheet'!$B$7,($D438-'Forecasting sheet'!$B$9+$E438-'Forecasting sheet'!$B$9)/2-'Forecasting sheet'!$B$7,($D438-'Forecasting sheet'!$B$9+'Forecasting sheet'!$B$7)/2-'Forecasting sheet'!$B$7))</f>
        <v>0</v>
      </c>
      <c r="Q438" s="2">
        <f t="shared" si="36"/>
        <v>0</v>
      </c>
      <c r="R438" s="2">
        <f>SUM(P$2:P438)</f>
        <v>3473</v>
      </c>
      <c r="S438" s="2">
        <f>SUM(Q$2:Q438)</f>
        <v>49139.866666666661</v>
      </c>
      <c r="V438" s="3">
        <f>IF($A438&gt;'Forecasting sheet'!$B$13,IF($A438&lt;'Forecasting sheet'!$B$15,IF($D438&lt;'Forecasting sheet'!$B$16+'Forecasting sheet'!$B$17,'Forecasting sheet'!$B$16+'Forecasting sheet'!$B$17,'Local weather Data'!$D438),'Local weather Data'!$D438),$D438)</f>
        <v>42</v>
      </c>
      <c r="W438" s="3">
        <f>IF($A438&gt;'Forecasting sheet'!$B$13,IF($A438&lt;'Forecasting sheet'!$B$15,IF($E438&lt;'Forecasting sheet'!$B$16,'Forecasting sheet'!$B$16,'Local weather Data'!$E438),$E438),$E438)</f>
        <v>21</v>
      </c>
      <c r="X438" s="4">
        <f>IF($V438-'Forecasting sheet'!$B$7&lt;0,0,IF($W438&gt;'Forecasting sheet'!$B$7,($V438+$W438)/2-'Forecasting sheet'!$B$7,($V438+'Forecasting sheet'!$B$7)/2-'Forecasting sheet'!$B$7))</f>
        <v>1</v>
      </c>
      <c r="Y438" s="2">
        <f t="shared" si="33"/>
        <v>11.766666666666666</v>
      </c>
      <c r="Z438" s="2">
        <f>SUM(X$2:X438)</f>
        <v>5114</v>
      </c>
      <c r="AA438" s="2">
        <f>SUM(Y$2:Y438)</f>
        <v>71622.774999999994</v>
      </c>
      <c r="AD438" s="3">
        <f>IF($A438&gt;'Forecasting sheet'!$B$13,IF($A438&lt;'Forecasting sheet'!$B$15,IF($D438+'Forecasting sheet'!$B$9&lt;'Forecasting sheet'!$B$16+'Forecasting sheet'!$B$17,'Forecasting sheet'!$B$16+'Forecasting sheet'!$B$17,'Local weather Data'!$D438+'Forecasting sheet'!$B$9),'Local weather Data'!$D438+'Forecasting sheet'!$B$9),$D438+'Forecasting sheet'!$B$9)</f>
        <v>47</v>
      </c>
      <c r="AE438" s="3">
        <f>IF($A438&gt;'Forecasting sheet'!$B$13,IF($A438&lt;'Forecasting sheet'!$B$15,IF($E438+'Forecasting sheet'!$B$9&lt;'Forecasting sheet'!$B$16,'Forecasting sheet'!$B$16,'Local weather Data'!$E438+'Forecasting sheet'!$B$9),$E438+'Forecasting sheet'!$B$9),$E438+'Forecasting sheet'!$B$9)</f>
        <v>26</v>
      </c>
      <c r="AF438" s="4">
        <f>IF($AD438-'Forecasting sheet'!$B$7&lt;0,0,IF($AE438&gt;'Forecasting sheet'!$B$7,($AD438+$AE438)/2-'Forecasting sheet'!$B$7,($AD438+'Forecasting sheet'!$B$7)/2-'Forecasting sheet'!$B$7))</f>
        <v>3.5</v>
      </c>
      <c r="AG438" s="2">
        <f t="shared" si="34"/>
        <v>41.18333333333333</v>
      </c>
      <c r="AH438" s="2">
        <f>SUM(AF$2:AF438)</f>
        <v>6132.5</v>
      </c>
      <c r="AI438" s="2">
        <f>SUM(AG$2:AG438)</f>
        <v>85131.450000000012</v>
      </c>
    </row>
    <row r="439" spans="1:35" x14ac:dyDescent="0.25">
      <c r="A439" s="5">
        <v>41346</v>
      </c>
      <c r="B439">
        <v>438</v>
      </c>
      <c r="C439" s="52">
        <v>11.799999999999999</v>
      </c>
      <c r="D439" s="53">
        <v>42</v>
      </c>
      <c r="E439" s="53">
        <v>21</v>
      </c>
      <c r="F439" s="4">
        <f>IF(D439-'Forecasting sheet'!$B$7&lt;0,0,IF(E439&gt;'Forecasting sheet'!$B$7,(D439+E439)/2-'Forecasting sheet'!$B$7,(D439+'Forecasting sheet'!$B$7)/2-'Forecasting sheet'!$B$7))</f>
        <v>1</v>
      </c>
      <c r="G439" s="2">
        <f t="shared" si="32"/>
        <v>11.799999999999999</v>
      </c>
      <c r="H439" s="2">
        <f>SUM(F$2:F439)</f>
        <v>4472</v>
      </c>
      <c r="I439" s="2">
        <f>SUM(G$2:G439)</f>
        <v>62752.466666666682</v>
      </c>
      <c r="K439" s="4">
        <f>IF($D439+'Forecasting sheet'!$B$9-'Forecasting sheet'!$B$7&lt;0,0,IF($E439+'Forecasting sheet'!$B$9&gt;'Forecasting sheet'!$B$7,($D439+'Forecasting sheet'!$B$9+$E439+'Forecasting sheet'!$B$9)/2-'Forecasting sheet'!$B$7,($D439+'Forecasting sheet'!$B$9+'Forecasting sheet'!$B$7)/2-'Forecasting sheet'!$B$7))</f>
        <v>3.5</v>
      </c>
      <c r="L439" s="2">
        <f t="shared" si="35"/>
        <v>41.3</v>
      </c>
      <c r="M439" s="2">
        <f>SUM(K$2:K439)</f>
        <v>5631.5</v>
      </c>
      <c r="N439" s="2">
        <f>SUM(L$2:L439)</f>
        <v>78231.908333333355</v>
      </c>
      <c r="P439" s="4">
        <f>IF($D439-'Forecasting sheet'!$B$9-'Forecasting sheet'!$B$7&lt;0,0,IF($E439-'Forecasting sheet'!$B$9&gt;'Forecasting sheet'!$B$7,($D439-'Forecasting sheet'!$B$9+$E439-'Forecasting sheet'!$B$9)/2-'Forecasting sheet'!$B$7,($D439-'Forecasting sheet'!$B$9+'Forecasting sheet'!$B$7)/2-'Forecasting sheet'!$B$7))</f>
        <v>0</v>
      </c>
      <c r="Q439" s="2">
        <f t="shared" si="36"/>
        <v>0</v>
      </c>
      <c r="R439" s="2">
        <f>SUM(P$2:P439)</f>
        <v>3473</v>
      </c>
      <c r="S439" s="2">
        <f>SUM(Q$2:Q439)</f>
        <v>49139.866666666661</v>
      </c>
      <c r="V439" s="3">
        <f>IF($A439&gt;'Forecasting sheet'!$B$13,IF($A439&lt;'Forecasting sheet'!$B$15,IF($D439&lt;'Forecasting sheet'!$B$16+'Forecasting sheet'!$B$17,'Forecasting sheet'!$B$16+'Forecasting sheet'!$B$17,'Local weather Data'!$D439),'Local weather Data'!$D439),$D439)</f>
        <v>42</v>
      </c>
      <c r="W439" s="3">
        <f>IF($A439&gt;'Forecasting sheet'!$B$13,IF($A439&lt;'Forecasting sheet'!$B$15,IF($E439&lt;'Forecasting sheet'!$B$16,'Forecasting sheet'!$B$16,'Local weather Data'!$E439),$E439),$E439)</f>
        <v>21</v>
      </c>
      <c r="X439" s="4">
        <f>IF($V439-'Forecasting sheet'!$B$7&lt;0,0,IF($W439&gt;'Forecasting sheet'!$B$7,($V439+$W439)/2-'Forecasting sheet'!$B$7,($V439+'Forecasting sheet'!$B$7)/2-'Forecasting sheet'!$B$7))</f>
        <v>1</v>
      </c>
      <c r="Y439" s="2">
        <f t="shared" si="33"/>
        <v>11.799999999999999</v>
      </c>
      <c r="Z439" s="2">
        <f>SUM(X$2:X439)</f>
        <v>5115</v>
      </c>
      <c r="AA439" s="2">
        <f>SUM(Y$2:Y439)</f>
        <v>71634.574999999997</v>
      </c>
      <c r="AD439" s="3">
        <f>IF($A439&gt;'Forecasting sheet'!$B$13,IF($A439&lt;'Forecasting sheet'!$B$15,IF($D439+'Forecasting sheet'!$B$9&lt;'Forecasting sheet'!$B$16+'Forecasting sheet'!$B$17,'Forecasting sheet'!$B$16+'Forecasting sheet'!$B$17,'Local weather Data'!$D439+'Forecasting sheet'!$B$9),'Local weather Data'!$D439+'Forecasting sheet'!$B$9),$D439+'Forecasting sheet'!$B$9)</f>
        <v>47</v>
      </c>
      <c r="AE439" s="3">
        <f>IF($A439&gt;'Forecasting sheet'!$B$13,IF($A439&lt;'Forecasting sheet'!$B$15,IF($E439+'Forecasting sheet'!$B$9&lt;'Forecasting sheet'!$B$16,'Forecasting sheet'!$B$16,'Local weather Data'!$E439+'Forecasting sheet'!$B$9),$E439+'Forecasting sheet'!$B$9),$E439+'Forecasting sheet'!$B$9)</f>
        <v>26</v>
      </c>
      <c r="AF439" s="4">
        <f>IF($AD439-'Forecasting sheet'!$B$7&lt;0,0,IF($AE439&gt;'Forecasting sheet'!$B$7,($AD439+$AE439)/2-'Forecasting sheet'!$B$7,($AD439+'Forecasting sheet'!$B$7)/2-'Forecasting sheet'!$B$7))</f>
        <v>3.5</v>
      </c>
      <c r="AG439" s="2">
        <f t="shared" si="34"/>
        <v>41.3</v>
      </c>
      <c r="AH439" s="2">
        <f>SUM(AF$2:AF439)</f>
        <v>6136</v>
      </c>
      <c r="AI439" s="2">
        <f>SUM(AG$2:AG439)</f>
        <v>85172.750000000015</v>
      </c>
    </row>
    <row r="440" spans="1:35" x14ac:dyDescent="0.25">
      <c r="A440" s="5">
        <v>41347</v>
      </c>
      <c r="B440">
        <v>439</v>
      </c>
      <c r="C440" s="52">
        <v>11.85</v>
      </c>
      <c r="D440" s="53">
        <v>43</v>
      </c>
      <c r="E440" s="53">
        <v>22</v>
      </c>
      <c r="F440" s="4">
        <f>IF(D440-'Forecasting sheet'!$B$7&lt;0,0,IF(E440&gt;'Forecasting sheet'!$B$7,(D440+E440)/2-'Forecasting sheet'!$B$7,(D440+'Forecasting sheet'!$B$7)/2-'Forecasting sheet'!$B$7))</f>
        <v>1.5</v>
      </c>
      <c r="G440" s="2">
        <f t="shared" si="32"/>
        <v>17.774999999999999</v>
      </c>
      <c r="H440" s="2">
        <f>SUM(F$2:F440)</f>
        <v>4473.5</v>
      </c>
      <c r="I440" s="2">
        <f>SUM(G$2:G440)</f>
        <v>62770.241666666683</v>
      </c>
      <c r="K440" s="4">
        <f>IF($D440+'Forecasting sheet'!$B$9-'Forecasting sheet'!$B$7&lt;0,0,IF($E440+'Forecasting sheet'!$B$9&gt;'Forecasting sheet'!$B$7,($D440+'Forecasting sheet'!$B$9+$E440+'Forecasting sheet'!$B$9)/2-'Forecasting sheet'!$B$7,($D440+'Forecasting sheet'!$B$9+'Forecasting sheet'!$B$7)/2-'Forecasting sheet'!$B$7))</f>
        <v>4</v>
      </c>
      <c r="L440" s="2">
        <f t="shared" si="35"/>
        <v>47.4</v>
      </c>
      <c r="M440" s="2">
        <f>SUM(K$2:K440)</f>
        <v>5635.5</v>
      </c>
      <c r="N440" s="2">
        <f>SUM(L$2:L440)</f>
        <v>78279.308333333349</v>
      </c>
      <c r="P440" s="4">
        <f>IF($D440-'Forecasting sheet'!$B$9-'Forecasting sheet'!$B$7&lt;0,0,IF($E440-'Forecasting sheet'!$B$9&gt;'Forecasting sheet'!$B$7,($D440-'Forecasting sheet'!$B$9+$E440-'Forecasting sheet'!$B$9)/2-'Forecasting sheet'!$B$7,($D440-'Forecasting sheet'!$B$9+'Forecasting sheet'!$B$7)/2-'Forecasting sheet'!$B$7))</f>
        <v>0</v>
      </c>
      <c r="Q440" s="2">
        <f t="shared" si="36"/>
        <v>0</v>
      </c>
      <c r="R440" s="2">
        <f>SUM(P$2:P440)</f>
        <v>3473</v>
      </c>
      <c r="S440" s="2">
        <f>SUM(Q$2:Q440)</f>
        <v>49139.866666666661</v>
      </c>
      <c r="V440" s="3">
        <f>IF($A440&gt;'Forecasting sheet'!$B$13,IF($A440&lt;'Forecasting sheet'!$B$15,IF($D440&lt;'Forecasting sheet'!$B$16+'Forecasting sheet'!$B$17,'Forecasting sheet'!$B$16+'Forecasting sheet'!$B$17,'Local weather Data'!$D440),'Local weather Data'!$D440),$D440)</f>
        <v>43</v>
      </c>
      <c r="W440" s="3">
        <f>IF($A440&gt;'Forecasting sheet'!$B$13,IF($A440&lt;'Forecasting sheet'!$B$15,IF($E440&lt;'Forecasting sheet'!$B$16,'Forecasting sheet'!$B$16,'Local weather Data'!$E440),$E440),$E440)</f>
        <v>22</v>
      </c>
      <c r="X440" s="4">
        <f>IF($V440-'Forecasting sheet'!$B$7&lt;0,0,IF($W440&gt;'Forecasting sheet'!$B$7,($V440+$W440)/2-'Forecasting sheet'!$B$7,($V440+'Forecasting sheet'!$B$7)/2-'Forecasting sheet'!$B$7))</f>
        <v>1.5</v>
      </c>
      <c r="Y440" s="2">
        <f t="shared" si="33"/>
        <v>17.774999999999999</v>
      </c>
      <c r="Z440" s="2">
        <f>SUM(X$2:X440)</f>
        <v>5116.5</v>
      </c>
      <c r="AA440" s="2">
        <f>SUM(Y$2:Y440)</f>
        <v>71652.349999999991</v>
      </c>
      <c r="AD440" s="3">
        <f>IF($A440&gt;'Forecasting sheet'!$B$13,IF($A440&lt;'Forecasting sheet'!$B$15,IF($D440+'Forecasting sheet'!$B$9&lt;'Forecasting sheet'!$B$16+'Forecasting sheet'!$B$17,'Forecasting sheet'!$B$16+'Forecasting sheet'!$B$17,'Local weather Data'!$D440+'Forecasting sheet'!$B$9),'Local weather Data'!$D440+'Forecasting sheet'!$B$9),$D440+'Forecasting sheet'!$B$9)</f>
        <v>48</v>
      </c>
      <c r="AE440" s="3">
        <f>IF($A440&gt;'Forecasting sheet'!$B$13,IF($A440&lt;'Forecasting sheet'!$B$15,IF($E440+'Forecasting sheet'!$B$9&lt;'Forecasting sheet'!$B$16,'Forecasting sheet'!$B$16,'Local weather Data'!$E440+'Forecasting sheet'!$B$9),$E440+'Forecasting sheet'!$B$9),$E440+'Forecasting sheet'!$B$9)</f>
        <v>27</v>
      </c>
      <c r="AF440" s="4">
        <f>IF($AD440-'Forecasting sheet'!$B$7&lt;0,0,IF($AE440&gt;'Forecasting sheet'!$B$7,($AD440+$AE440)/2-'Forecasting sheet'!$B$7,($AD440+'Forecasting sheet'!$B$7)/2-'Forecasting sheet'!$B$7))</f>
        <v>4</v>
      </c>
      <c r="AG440" s="2">
        <f t="shared" si="34"/>
        <v>47.4</v>
      </c>
      <c r="AH440" s="2">
        <f>SUM(AF$2:AF440)</f>
        <v>6140</v>
      </c>
      <c r="AI440" s="2">
        <f>SUM(AG$2:AG440)</f>
        <v>85220.150000000009</v>
      </c>
    </row>
    <row r="441" spans="1:35" x14ac:dyDescent="0.25">
      <c r="A441" s="5">
        <v>41348</v>
      </c>
      <c r="B441">
        <v>440</v>
      </c>
      <c r="C441" s="52">
        <v>11.916666666666666</v>
      </c>
      <c r="D441" s="53">
        <v>43</v>
      </c>
      <c r="E441" s="53">
        <v>22</v>
      </c>
      <c r="F441" s="4">
        <f>IF(D441-'Forecasting sheet'!$B$7&lt;0,0,IF(E441&gt;'Forecasting sheet'!$B$7,(D441+E441)/2-'Forecasting sheet'!$B$7,(D441+'Forecasting sheet'!$B$7)/2-'Forecasting sheet'!$B$7))</f>
        <v>1.5</v>
      </c>
      <c r="G441" s="2">
        <f t="shared" si="32"/>
        <v>17.875</v>
      </c>
      <c r="H441" s="2">
        <f>SUM(F$2:F441)</f>
        <v>4475</v>
      </c>
      <c r="I441" s="2">
        <f>SUM(G$2:G441)</f>
        <v>62788.116666666683</v>
      </c>
      <c r="K441" s="4">
        <f>IF($D441+'Forecasting sheet'!$B$9-'Forecasting sheet'!$B$7&lt;0,0,IF($E441+'Forecasting sheet'!$B$9&gt;'Forecasting sheet'!$B$7,($D441+'Forecasting sheet'!$B$9+$E441+'Forecasting sheet'!$B$9)/2-'Forecasting sheet'!$B$7,($D441+'Forecasting sheet'!$B$9+'Forecasting sheet'!$B$7)/2-'Forecasting sheet'!$B$7))</f>
        <v>4</v>
      </c>
      <c r="L441" s="2">
        <f t="shared" si="35"/>
        <v>47.666666666666664</v>
      </c>
      <c r="M441" s="2">
        <f>SUM(K$2:K441)</f>
        <v>5639.5</v>
      </c>
      <c r="N441" s="2">
        <f>SUM(L$2:L441)</f>
        <v>78326.97500000002</v>
      </c>
      <c r="P441" s="4">
        <f>IF($D441-'Forecasting sheet'!$B$9-'Forecasting sheet'!$B$7&lt;0,0,IF($E441-'Forecasting sheet'!$B$9&gt;'Forecasting sheet'!$B$7,($D441-'Forecasting sheet'!$B$9+$E441-'Forecasting sheet'!$B$9)/2-'Forecasting sheet'!$B$7,($D441-'Forecasting sheet'!$B$9+'Forecasting sheet'!$B$7)/2-'Forecasting sheet'!$B$7))</f>
        <v>0</v>
      </c>
      <c r="Q441" s="2">
        <f t="shared" si="36"/>
        <v>0</v>
      </c>
      <c r="R441" s="2">
        <f>SUM(P$2:P441)</f>
        <v>3473</v>
      </c>
      <c r="S441" s="2">
        <f>SUM(Q$2:Q441)</f>
        <v>49139.866666666661</v>
      </c>
      <c r="V441" s="3">
        <f>IF($A441&gt;'Forecasting sheet'!$B$13,IF($A441&lt;'Forecasting sheet'!$B$15,IF($D441&lt;'Forecasting sheet'!$B$16+'Forecasting sheet'!$B$17,'Forecasting sheet'!$B$16+'Forecasting sheet'!$B$17,'Local weather Data'!$D441),'Local weather Data'!$D441),$D441)</f>
        <v>43</v>
      </c>
      <c r="W441" s="3">
        <f>IF($A441&gt;'Forecasting sheet'!$B$13,IF($A441&lt;'Forecasting sheet'!$B$15,IF($E441&lt;'Forecasting sheet'!$B$16,'Forecasting sheet'!$B$16,'Local weather Data'!$E441),$E441),$E441)</f>
        <v>22</v>
      </c>
      <c r="X441" s="4">
        <f>IF($V441-'Forecasting sheet'!$B$7&lt;0,0,IF($W441&gt;'Forecasting sheet'!$B$7,($V441+$W441)/2-'Forecasting sheet'!$B$7,($V441+'Forecasting sheet'!$B$7)/2-'Forecasting sheet'!$B$7))</f>
        <v>1.5</v>
      </c>
      <c r="Y441" s="2">
        <f t="shared" si="33"/>
        <v>17.875</v>
      </c>
      <c r="Z441" s="2">
        <f>SUM(X$2:X441)</f>
        <v>5118</v>
      </c>
      <c r="AA441" s="2">
        <f>SUM(Y$2:Y441)</f>
        <v>71670.224999999991</v>
      </c>
      <c r="AD441" s="3">
        <f>IF($A441&gt;'Forecasting sheet'!$B$13,IF($A441&lt;'Forecasting sheet'!$B$15,IF($D441+'Forecasting sheet'!$B$9&lt;'Forecasting sheet'!$B$16+'Forecasting sheet'!$B$17,'Forecasting sheet'!$B$16+'Forecasting sheet'!$B$17,'Local weather Data'!$D441+'Forecasting sheet'!$B$9),'Local weather Data'!$D441+'Forecasting sheet'!$B$9),$D441+'Forecasting sheet'!$B$9)</f>
        <v>48</v>
      </c>
      <c r="AE441" s="3">
        <f>IF($A441&gt;'Forecasting sheet'!$B$13,IF($A441&lt;'Forecasting sheet'!$B$15,IF($E441+'Forecasting sheet'!$B$9&lt;'Forecasting sheet'!$B$16,'Forecasting sheet'!$B$16,'Local weather Data'!$E441+'Forecasting sheet'!$B$9),$E441+'Forecasting sheet'!$B$9),$E441+'Forecasting sheet'!$B$9)</f>
        <v>27</v>
      </c>
      <c r="AF441" s="4">
        <f>IF($AD441-'Forecasting sheet'!$B$7&lt;0,0,IF($AE441&gt;'Forecasting sheet'!$B$7,($AD441+$AE441)/2-'Forecasting sheet'!$B$7,($AD441+'Forecasting sheet'!$B$7)/2-'Forecasting sheet'!$B$7))</f>
        <v>4</v>
      </c>
      <c r="AG441" s="2">
        <f t="shared" si="34"/>
        <v>47.666666666666664</v>
      </c>
      <c r="AH441" s="2">
        <f>SUM(AF$2:AF441)</f>
        <v>6144</v>
      </c>
      <c r="AI441" s="2">
        <f>SUM(AG$2:AG441)</f>
        <v>85267.81666666668</v>
      </c>
    </row>
    <row r="442" spans="1:35" x14ac:dyDescent="0.25">
      <c r="A442" s="5">
        <v>41349</v>
      </c>
      <c r="B442">
        <v>441</v>
      </c>
      <c r="C442" s="52">
        <v>11.966666666666665</v>
      </c>
      <c r="D442" s="53">
        <v>43</v>
      </c>
      <c r="E442" s="53">
        <v>22</v>
      </c>
      <c r="F442" s="4">
        <f>IF(D442-'Forecasting sheet'!$B$7&lt;0,0,IF(E442&gt;'Forecasting sheet'!$B$7,(D442+E442)/2-'Forecasting sheet'!$B$7,(D442+'Forecasting sheet'!$B$7)/2-'Forecasting sheet'!$B$7))</f>
        <v>1.5</v>
      </c>
      <c r="G442" s="2">
        <f t="shared" si="32"/>
        <v>17.949999999999996</v>
      </c>
      <c r="H442" s="2">
        <f>SUM(F$2:F442)</f>
        <v>4476.5</v>
      </c>
      <c r="I442" s="2">
        <f>SUM(G$2:G442)</f>
        <v>62806.06666666668</v>
      </c>
      <c r="K442" s="4">
        <f>IF($D442+'Forecasting sheet'!$B$9-'Forecasting sheet'!$B$7&lt;0,0,IF($E442+'Forecasting sheet'!$B$9&gt;'Forecasting sheet'!$B$7,($D442+'Forecasting sheet'!$B$9+$E442+'Forecasting sheet'!$B$9)/2-'Forecasting sheet'!$B$7,($D442+'Forecasting sheet'!$B$9+'Forecasting sheet'!$B$7)/2-'Forecasting sheet'!$B$7))</f>
        <v>4</v>
      </c>
      <c r="L442" s="2">
        <f t="shared" si="35"/>
        <v>47.86666666666666</v>
      </c>
      <c r="M442" s="2">
        <f>SUM(K$2:K442)</f>
        <v>5643.5</v>
      </c>
      <c r="N442" s="2">
        <f>SUM(L$2:L442)</f>
        <v>78374.841666666689</v>
      </c>
      <c r="P442" s="4">
        <f>IF($D442-'Forecasting sheet'!$B$9-'Forecasting sheet'!$B$7&lt;0,0,IF($E442-'Forecasting sheet'!$B$9&gt;'Forecasting sheet'!$B$7,($D442-'Forecasting sheet'!$B$9+$E442-'Forecasting sheet'!$B$9)/2-'Forecasting sheet'!$B$7,($D442-'Forecasting sheet'!$B$9+'Forecasting sheet'!$B$7)/2-'Forecasting sheet'!$B$7))</f>
        <v>0</v>
      </c>
      <c r="Q442" s="2">
        <f t="shared" si="36"/>
        <v>0</v>
      </c>
      <c r="R442" s="2">
        <f>SUM(P$2:P442)</f>
        <v>3473</v>
      </c>
      <c r="S442" s="2">
        <f>SUM(Q$2:Q442)</f>
        <v>49139.866666666661</v>
      </c>
      <c r="V442" s="3">
        <f>IF($A442&gt;'Forecasting sheet'!$B$13,IF($A442&lt;'Forecasting sheet'!$B$15,IF($D442&lt;'Forecasting sheet'!$B$16+'Forecasting sheet'!$B$17,'Forecasting sheet'!$B$16+'Forecasting sheet'!$B$17,'Local weather Data'!$D442),'Local weather Data'!$D442),$D442)</f>
        <v>43</v>
      </c>
      <c r="W442" s="3">
        <f>IF($A442&gt;'Forecasting sheet'!$B$13,IF($A442&lt;'Forecasting sheet'!$B$15,IF($E442&lt;'Forecasting sheet'!$B$16,'Forecasting sheet'!$B$16,'Local weather Data'!$E442),$E442),$E442)</f>
        <v>22</v>
      </c>
      <c r="X442" s="4">
        <f>IF($V442-'Forecasting sheet'!$B$7&lt;0,0,IF($W442&gt;'Forecasting sheet'!$B$7,($V442+$W442)/2-'Forecasting sheet'!$B$7,($V442+'Forecasting sheet'!$B$7)/2-'Forecasting sheet'!$B$7))</f>
        <v>1.5</v>
      </c>
      <c r="Y442" s="2">
        <f t="shared" si="33"/>
        <v>17.949999999999996</v>
      </c>
      <c r="Z442" s="2">
        <f>SUM(X$2:X442)</f>
        <v>5119.5</v>
      </c>
      <c r="AA442" s="2">
        <f>SUM(Y$2:Y442)</f>
        <v>71688.174999999988</v>
      </c>
      <c r="AD442" s="3">
        <f>IF($A442&gt;'Forecasting sheet'!$B$13,IF($A442&lt;'Forecasting sheet'!$B$15,IF($D442+'Forecasting sheet'!$B$9&lt;'Forecasting sheet'!$B$16+'Forecasting sheet'!$B$17,'Forecasting sheet'!$B$16+'Forecasting sheet'!$B$17,'Local weather Data'!$D442+'Forecasting sheet'!$B$9),'Local weather Data'!$D442+'Forecasting sheet'!$B$9),$D442+'Forecasting sheet'!$B$9)</f>
        <v>48</v>
      </c>
      <c r="AE442" s="3">
        <f>IF($A442&gt;'Forecasting sheet'!$B$13,IF($A442&lt;'Forecasting sheet'!$B$15,IF($E442+'Forecasting sheet'!$B$9&lt;'Forecasting sheet'!$B$16,'Forecasting sheet'!$B$16,'Local weather Data'!$E442+'Forecasting sheet'!$B$9),$E442+'Forecasting sheet'!$B$9),$E442+'Forecasting sheet'!$B$9)</f>
        <v>27</v>
      </c>
      <c r="AF442" s="4">
        <f>IF($AD442-'Forecasting sheet'!$B$7&lt;0,0,IF($AE442&gt;'Forecasting sheet'!$B$7,($AD442+$AE442)/2-'Forecasting sheet'!$B$7,($AD442+'Forecasting sheet'!$B$7)/2-'Forecasting sheet'!$B$7))</f>
        <v>4</v>
      </c>
      <c r="AG442" s="2">
        <f t="shared" si="34"/>
        <v>47.86666666666666</v>
      </c>
      <c r="AH442" s="2">
        <f>SUM(AF$2:AF442)</f>
        <v>6148</v>
      </c>
      <c r="AI442" s="2">
        <f>SUM(AG$2:AG442)</f>
        <v>85315.683333333349</v>
      </c>
    </row>
    <row r="443" spans="1:35" x14ac:dyDescent="0.25">
      <c r="A443" s="5">
        <v>41350</v>
      </c>
      <c r="B443">
        <v>442</v>
      </c>
      <c r="C443" s="52">
        <v>12.016666666666664</v>
      </c>
      <c r="D443" s="53">
        <v>44</v>
      </c>
      <c r="E443" s="53">
        <v>23</v>
      </c>
      <c r="F443" s="4">
        <f>IF(D443-'Forecasting sheet'!$B$7&lt;0,0,IF(E443&gt;'Forecasting sheet'!$B$7,(D443+E443)/2-'Forecasting sheet'!$B$7,(D443+'Forecasting sheet'!$B$7)/2-'Forecasting sheet'!$B$7))</f>
        <v>2</v>
      </c>
      <c r="G443" s="2">
        <f t="shared" si="32"/>
        <v>24.033333333333328</v>
      </c>
      <c r="H443" s="2">
        <f>SUM(F$2:F443)</f>
        <v>4478.5</v>
      </c>
      <c r="I443" s="2">
        <f>SUM(G$2:G443)</f>
        <v>62830.100000000013</v>
      </c>
      <c r="K443" s="4">
        <f>IF($D443+'Forecasting sheet'!$B$9-'Forecasting sheet'!$B$7&lt;0,0,IF($E443+'Forecasting sheet'!$B$9&gt;'Forecasting sheet'!$B$7,($D443+'Forecasting sheet'!$B$9+$E443+'Forecasting sheet'!$B$9)/2-'Forecasting sheet'!$B$7,($D443+'Forecasting sheet'!$B$9+'Forecasting sheet'!$B$7)/2-'Forecasting sheet'!$B$7))</f>
        <v>4.5</v>
      </c>
      <c r="L443" s="2">
        <f t="shared" si="35"/>
        <v>54.074999999999989</v>
      </c>
      <c r="M443" s="2">
        <f>SUM(K$2:K443)</f>
        <v>5648</v>
      </c>
      <c r="N443" s="2">
        <f>SUM(L$2:L443)</f>
        <v>78428.916666666686</v>
      </c>
      <c r="P443" s="4">
        <f>IF($D443-'Forecasting sheet'!$B$9-'Forecasting sheet'!$B$7&lt;0,0,IF($E443-'Forecasting sheet'!$B$9&gt;'Forecasting sheet'!$B$7,($D443-'Forecasting sheet'!$B$9+$E443-'Forecasting sheet'!$B$9)/2-'Forecasting sheet'!$B$7,($D443-'Forecasting sheet'!$B$9+'Forecasting sheet'!$B$7)/2-'Forecasting sheet'!$B$7))</f>
        <v>0</v>
      </c>
      <c r="Q443" s="2">
        <f t="shared" si="36"/>
        <v>0</v>
      </c>
      <c r="R443" s="2">
        <f>SUM(P$2:P443)</f>
        <v>3473</v>
      </c>
      <c r="S443" s="2">
        <f>SUM(Q$2:Q443)</f>
        <v>49139.866666666661</v>
      </c>
      <c r="V443" s="3">
        <f>IF($A443&gt;'Forecasting sheet'!$B$13,IF($A443&lt;'Forecasting sheet'!$B$15,IF($D443&lt;'Forecasting sheet'!$B$16+'Forecasting sheet'!$B$17,'Forecasting sheet'!$B$16+'Forecasting sheet'!$B$17,'Local weather Data'!$D443),'Local weather Data'!$D443),$D443)</f>
        <v>44</v>
      </c>
      <c r="W443" s="3">
        <f>IF($A443&gt;'Forecasting sheet'!$B$13,IF($A443&lt;'Forecasting sheet'!$B$15,IF($E443&lt;'Forecasting sheet'!$B$16,'Forecasting sheet'!$B$16,'Local weather Data'!$E443),$E443),$E443)</f>
        <v>23</v>
      </c>
      <c r="X443" s="4">
        <f>IF($V443-'Forecasting sheet'!$B$7&lt;0,0,IF($W443&gt;'Forecasting sheet'!$B$7,($V443+$W443)/2-'Forecasting sheet'!$B$7,($V443+'Forecasting sheet'!$B$7)/2-'Forecasting sheet'!$B$7))</f>
        <v>2</v>
      </c>
      <c r="Y443" s="2">
        <f t="shared" si="33"/>
        <v>24.033333333333328</v>
      </c>
      <c r="Z443" s="2">
        <f>SUM(X$2:X443)</f>
        <v>5121.5</v>
      </c>
      <c r="AA443" s="2">
        <f>SUM(Y$2:Y443)</f>
        <v>71712.208333333328</v>
      </c>
      <c r="AD443" s="3">
        <f>IF($A443&gt;'Forecasting sheet'!$B$13,IF($A443&lt;'Forecasting sheet'!$B$15,IF($D443+'Forecasting sheet'!$B$9&lt;'Forecasting sheet'!$B$16+'Forecasting sheet'!$B$17,'Forecasting sheet'!$B$16+'Forecasting sheet'!$B$17,'Local weather Data'!$D443+'Forecasting sheet'!$B$9),'Local weather Data'!$D443+'Forecasting sheet'!$B$9),$D443+'Forecasting sheet'!$B$9)</f>
        <v>49</v>
      </c>
      <c r="AE443" s="3">
        <f>IF($A443&gt;'Forecasting sheet'!$B$13,IF($A443&lt;'Forecasting sheet'!$B$15,IF($E443+'Forecasting sheet'!$B$9&lt;'Forecasting sheet'!$B$16,'Forecasting sheet'!$B$16,'Local weather Data'!$E443+'Forecasting sheet'!$B$9),$E443+'Forecasting sheet'!$B$9),$E443+'Forecasting sheet'!$B$9)</f>
        <v>28</v>
      </c>
      <c r="AF443" s="4">
        <f>IF($AD443-'Forecasting sheet'!$B$7&lt;0,0,IF($AE443&gt;'Forecasting sheet'!$B$7,($AD443+$AE443)/2-'Forecasting sheet'!$B$7,($AD443+'Forecasting sheet'!$B$7)/2-'Forecasting sheet'!$B$7))</f>
        <v>4.5</v>
      </c>
      <c r="AG443" s="2">
        <f t="shared" si="34"/>
        <v>54.074999999999989</v>
      </c>
      <c r="AH443" s="2">
        <f>SUM(AF$2:AF443)</f>
        <v>6152.5</v>
      </c>
      <c r="AI443" s="2">
        <f>SUM(AG$2:AG443)</f>
        <v>85369.758333333346</v>
      </c>
    </row>
    <row r="444" spans="1:35" x14ac:dyDescent="0.25">
      <c r="A444" s="5">
        <v>41351</v>
      </c>
      <c r="B444">
        <v>443</v>
      </c>
      <c r="C444" s="52">
        <v>12.066666666666666</v>
      </c>
      <c r="D444" s="53">
        <v>44</v>
      </c>
      <c r="E444" s="53">
        <v>23</v>
      </c>
      <c r="F444" s="4">
        <f>IF(D444-'Forecasting sheet'!$B$7&lt;0,0,IF(E444&gt;'Forecasting sheet'!$B$7,(D444+E444)/2-'Forecasting sheet'!$B$7,(D444+'Forecasting sheet'!$B$7)/2-'Forecasting sheet'!$B$7))</f>
        <v>2</v>
      </c>
      <c r="G444" s="2">
        <f t="shared" si="32"/>
        <v>24.133333333333333</v>
      </c>
      <c r="H444" s="2">
        <f>SUM(F$2:F444)</f>
        <v>4480.5</v>
      </c>
      <c r="I444" s="2">
        <f>SUM(G$2:G444)</f>
        <v>62854.233333333344</v>
      </c>
      <c r="K444" s="4">
        <f>IF($D444+'Forecasting sheet'!$B$9-'Forecasting sheet'!$B$7&lt;0,0,IF($E444+'Forecasting sheet'!$B$9&gt;'Forecasting sheet'!$B$7,($D444+'Forecasting sheet'!$B$9+$E444+'Forecasting sheet'!$B$9)/2-'Forecasting sheet'!$B$7,($D444+'Forecasting sheet'!$B$9+'Forecasting sheet'!$B$7)/2-'Forecasting sheet'!$B$7))</f>
        <v>4.5</v>
      </c>
      <c r="L444" s="2">
        <f t="shared" si="35"/>
        <v>54.3</v>
      </c>
      <c r="M444" s="2">
        <f>SUM(K$2:K444)</f>
        <v>5652.5</v>
      </c>
      <c r="N444" s="2">
        <f>SUM(L$2:L444)</f>
        <v>78483.216666666689</v>
      </c>
      <c r="P444" s="4">
        <f>IF($D444-'Forecasting sheet'!$B$9-'Forecasting sheet'!$B$7&lt;0,0,IF($E444-'Forecasting sheet'!$B$9&gt;'Forecasting sheet'!$B$7,($D444-'Forecasting sheet'!$B$9+$E444-'Forecasting sheet'!$B$9)/2-'Forecasting sheet'!$B$7,($D444-'Forecasting sheet'!$B$9+'Forecasting sheet'!$B$7)/2-'Forecasting sheet'!$B$7))</f>
        <v>0</v>
      </c>
      <c r="Q444" s="2">
        <f t="shared" si="36"/>
        <v>0</v>
      </c>
      <c r="R444" s="2">
        <f>SUM(P$2:P444)</f>
        <v>3473</v>
      </c>
      <c r="S444" s="2">
        <f>SUM(Q$2:Q444)</f>
        <v>49139.866666666661</v>
      </c>
      <c r="V444" s="3">
        <f>IF($A444&gt;'Forecasting sheet'!$B$13,IF($A444&lt;'Forecasting sheet'!$B$15,IF($D444&lt;'Forecasting sheet'!$B$16+'Forecasting sheet'!$B$17,'Forecasting sheet'!$B$16+'Forecasting sheet'!$B$17,'Local weather Data'!$D444),'Local weather Data'!$D444),$D444)</f>
        <v>44</v>
      </c>
      <c r="W444" s="3">
        <f>IF($A444&gt;'Forecasting sheet'!$B$13,IF($A444&lt;'Forecasting sheet'!$B$15,IF($E444&lt;'Forecasting sheet'!$B$16,'Forecasting sheet'!$B$16,'Local weather Data'!$E444),$E444),$E444)</f>
        <v>23</v>
      </c>
      <c r="X444" s="4">
        <f>IF($V444-'Forecasting sheet'!$B$7&lt;0,0,IF($W444&gt;'Forecasting sheet'!$B$7,($V444+$W444)/2-'Forecasting sheet'!$B$7,($V444+'Forecasting sheet'!$B$7)/2-'Forecasting sheet'!$B$7))</f>
        <v>2</v>
      </c>
      <c r="Y444" s="2">
        <f t="shared" si="33"/>
        <v>24.133333333333333</v>
      </c>
      <c r="Z444" s="2">
        <f>SUM(X$2:X444)</f>
        <v>5123.5</v>
      </c>
      <c r="AA444" s="2">
        <f>SUM(Y$2:Y444)</f>
        <v>71736.34166666666</v>
      </c>
      <c r="AD444" s="3">
        <f>IF($A444&gt;'Forecasting sheet'!$B$13,IF($A444&lt;'Forecasting sheet'!$B$15,IF($D444+'Forecasting sheet'!$B$9&lt;'Forecasting sheet'!$B$16+'Forecasting sheet'!$B$17,'Forecasting sheet'!$B$16+'Forecasting sheet'!$B$17,'Local weather Data'!$D444+'Forecasting sheet'!$B$9),'Local weather Data'!$D444+'Forecasting sheet'!$B$9),$D444+'Forecasting sheet'!$B$9)</f>
        <v>49</v>
      </c>
      <c r="AE444" s="3">
        <f>IF($A444&gt;'Forecasting sheet'!$B$13,IF($A444&lt;'Forecasting sheet'!$B$15,IF($E444+'Forecasting sheet'!$B$9&lt;'Forecasting sheet'!$B$16,'Forecasting sheet'!$B$16,'Local weather Data'!$E444+'Forecasting sheet'!$B$9),$E444+'Forecasting sheet'!$B$9),$E444+'Forecasting sheet'!$B$9)</f>
        <v>28</v>
      </c>
      <c r="AF444" s="4">
        <f>IF($AD444-'Forecasting sheet'!$B$7&lt;0,0,IF($AE444&gt;'Forecasting sheet'!$B$7,($AD444+$AE444)/2-'Forecasting sheet'!$B$7,($AD444+'Forecasting sheet'!$B$7)/2-'Forecasting sheet'!$B$7))</f>
        <v>4.5</v>
      </c>
      <c r="AG444" s="2">
        <f t="shared" si="34"/>
        <v>54.3</v>
      </c>
      <c r="AH444" s="2">
        <f>SUM(AF$2:AF444)</f>
        <v>6157</v>
      </c>
      <c r="AI444" s="2">
        <f>SUM(AG$2:AG444)</f>
        <v>85424.058333333349</v>
      </c>
    </row>
    <row r="445" spans="1:35" x14ac:dyDescent="0.25">
      <c r="A445" s="5">
        <v>41352</v>
      </c>
      <c r="B445">
        <v>444</v>
      </c>
      <c r="C445" s="52">
        <v>12.1</v>
      </c>
      <c r="D445" s="53">
        <v>45</v>
      </c>
      <c r="E445" s="53">
        <v>23</v>
      </c>
      <c r="F445" s="4">
        <f>IF(D445-'Forecasting sheet'!$B$7&lt;0,0,IF(E445&gt;'Forecasting sheet'!$B$7,(D445+E445)/2-'Forecasting sheet'!$B$7,(D445+'Forecasting sheet'!$B$7)/2-'Forecasting sheet'!$B$7))</f>
        <v>2.5</v>
      </c>
      <c r="G445" s="2">
        <f t="shared" si="32"/>
        <v>30.25</v>
      </c>
      <c r="H445" s="2">
        <f>SUM(F$2:F445)</f>
        <v>4483</v>
      </c>
      <c r="I445" s="2">
        <f>SUM(G$2:G445)</f>
        <v>62884.483333333344</v>
      </c>
      <c r="K445" s="4">
        <f>IF($D445+'Forecasting sheet'!$B$9-'Forecasting sheet'!$B$7&lt;0,0,IF($E445+'Forecasting sheet'!$B$9&gt;'Forecasting sheet'!$B$7,($D445+'Forecasting sheet'!$B$9+$E445+'Forecasting sheet'!$B$9)/2-'Forecasting sheet'!$B$7,($D445+'Forecasting sheet'!$B$9+'Forecasting sheet'!$B$7)/2-'Forecasting sheet'!$B$7))</f>
        <v>5</v>
      </c>
      <c r="L445" s="2">
        <f t="shared" si="35"/>
        <v>60.5</v>
      </c>
      <c r="M445" s="2">
        <f>SUM(K$2:K445)</f>
        <v>5657.5</v>
      </c>
      <c r="N445" s="2">
        <f>SUM(L$2:L445)</f>
        <v>78543.716666666689</v>
      </c>
      <c r="P445" s="4">
        <f>IF($D445-'Forecasting sheet'!$B$9-'Forecasting sheet'!$B$7&lt;0,0,IF($E445-'Forecasting sheet'!$B$9&gt;'Forecasting sheet'!$B$7,($D445-'Forecasting sheet'!$B$9+$E445-'Forecasting sheet'!$B$9)/2-'Forecasting sheet'!$B$7,($D445-'Forecasting sheet'!$B$9+'Forecasting sheet'!$B$7)/2-'Forecasting sheet'!$B$7))</f>
        <v>0</v>
      </c>
      <c r="Q445" s="2">
        <f t="shared" si="36"/>
        <v>0</v>
      </c>
      <c r="R445" s="2">
        <f>SUM(P$2:P445)</f>
        <v>3473</v>
      </c>
      <c r="S445" s="2">
        <f>SUM(Q$2:Q445)</f>
        <v>49139.866666666661</v>
      </c>
      <c r="V445" s="3">
        <f>IF($A445&gt;'Forecasting sheet'!$B$13,IF($A445&lt;'Forecasting sheet'!$B$15,IF($D445&lt;'Forecasting sheet'!$B$16+'Forecasting sheet'!$B$17,'Forecasting sheet'!$B$16+'Forecasting sheet'!$B$17,'Local weather Data'!$D445),'Local weather Data'!$D445),$D445)</f>
        <v>45</v>
      </c>
      <c r="W445" s="3">
        <f>IF($A445&gt;'Forecasting sheet'!$B$13,IF($A445&lt;'Forecasting sheet'!$B$15,IF($E445&lt;'Forecasting sheet'!$B$16,'Forecasting sheet'!$B$16,'Local weather Data'!$E445),$E445),$E445)</f>
        <v>23</v>
      </c>
      <c r="X445" s="4">
        <f>IF($V445-'Forecasting sheet'!$B$7&lt;0,0,IF($W445&gt;'Forecasting sheet'!$B$7,($V445+$W445)/2-'Forecasting sheet'!$B$7,($V445+'Forecasting sheet'!$B$7)/2-'Forecasting sheet'!$B$7))</f>
        <v>2.5</v>
      </c>
      <c r="Y445" s="2">
        <f t="shared" si="33"/>
        <v>30.25</v>
      </c>
      <c r="Z445" s="2">
        <f>SUM(X$2:X445)</f>
        <v>5126</v>
      </c>
      <c r="AA445" s="2">
        <f>SUM(Y$2:Y445)</f>
        <v>71766.59166666666</v>
      </c>
      <c r="AD445" s="3">
        <f>IF($A445&gt;'Forecasting sheet'!$B$13,IF($A445&lt;'Forecasting sheet'!$B$15,IF($D445+'Forecasting sheet'!$B$9&lt;'Forecasting sheet'!$B$16+'Forecasting sheet'!$B$17,'Forecasting sheet'!$B$16+'Forecasting sheet'!$B$17,'Local weather Data'!$D445+'Forecasting sheet'!$B$9),'Local weather Data'!$D445+'Forecasting sheet'!$B$9),$D445+'Forecasting sheet'!$B$9)</f>
        <v>50</v>
      </c>
      <c r="AE445" s="3">
        <f>IF($A445&gt;'Forecasting sheet'!$B$13,IF($A445&lt;'Forecasting sheet'!$B$15,IF($E445+'Forecasting sheet'!$B$9&lt;'Forecasting sheet'!$B$16,'Forecasting sheet'!$B$16,'Local weather Data'!$E445+'Forecasting sheet'!$B$9),$E445+'Forecasting sheet'!$B$9),$E445+'Forecasting sheet'!$B$9)</f>
        <v>28</v>
      </c>
      <c r="AF445" s="4">
        <f>IF($AD445-'Forecasting sheet'!$B$7&lt;0,0,IF($AE445&gt;'Forecasting sheet'!$B$7,($AD445+$AE445)/2-'Forecasting sheet'!$B$7,($AD445+'Forecasting sheet'!$B$7)/2-'Forecasting sheet'!$B$7))</f>
        <v>5</v>
      </c>
      <c r="AG445" s="2">
        <f t="shared" si="34"/>
        <v>60.5</v>
      </c>
      <c r="AH445" s="2">
        <f>SUM(AF$2:AF445)</f>
        <v>6162</v>
      </c>
      <c r="AI445" s="2">
        <f>SUM(AG$2:AG445)</f>
        <v>85484.558333333349</v>
      </c>
    </row>
    <row r="446" spans="1:35" x14ac:dyDescent="0.25">
      <c r="A446" s="5">
        <v>41353</v>
      </c>
      <c r="B446">
        <v>445</v>
      </c>
      <c r="C446" s="52">
        <v>12.166666666666666</v>
      </c>
      <c r="D446" s="53">
        <v>45</v>
      </c>
      <c r="E446" s="53">
        <v>24</v>
      </c>
      <c r="F446" s="4">
        <f>IF(D446-'Forecasting sheet'!$B$7&lt;0,0,IF(E446&gt;'Forecasting sheet'!$B$7,(D446+E446)/2-'Forecasting sheet'!$B$7,(D446+'Forecasting sheet'!$B$7)/2-'Forecasting sheet'!$B$7))</f>
        <v>2.5</v>
      </c>
      <c r="G446" s="2">
        <f t="shared" si="32"/>
        <v>30.416666666666664</v>
      </c>
      <c r="H446" s="2">
        <f>SUM(F$2:F446)</f>
        <v>4485.5</v>
      </c>
      <c r="I446" s="2">
        <f>SUM(G$2:G446)</f>
        <v>62914.900000000009</v>
      </c>
      <c r="K446" s="4">
        <f>IF($D446+'Forecasting sheet'!$B$9-'Forecasting sheet'!$B$7&lt;0,0,IF($E446+'Forecasting sheet'!$B$9&gt;'Forecasting sheet'!$B$7,($D446+'Forecasting sheet'!$B$9+$E446+'Forecasting sheet'!$B$9)/2-'Forecasting sheet'!$B$7,($D446+'Forecasting sheet'!$B$9+'Forecasting sheet'!$B$7)/2-'Forecasting sheet'!$B$7))</f>
        <v>5</v>
      </c>
      <c r="L446" s="2">
        <f t="shared" si="35"/>
        <v>60.833333333333329</v>
      </c>
      <c r="M446" s="2">
        <f>SUM(K$2:K446)</f>
        <v>5662.5</v>
      </c>
      <c r="N446" s="2">
        <f>SUM(L$2:L446)</f>
        <v>78604.550000000017</v>
      </c>
      <c r="P446" s="4">
        <f>IF($D446-'Forecasting sheet'!$B$9-'Forecasting sheet'!$B$7&lt;0,0,IF($E446-'Forecasting sheet'!$B$9&gt;'Forecasting sheet'!$B$7,($D446-'Forecasting sheet'!$B$9+$E446-'Forecasting sheet'!$B$9)/2-'Forecasting sheet'!$B$7,($D446-'Forecasting sheet'!$B$9+'Forecasting sheet'!$B$7)/2-'Forecasting sheet'!$B$7))</f>
        <v>0</v>
      </c>
      <c r="Q446" s="2">
        <f t="shared" si="36"/>
        <v>0</v>
      </c>
      <c r="R446" s="2">
        <f>SUM(P$2:P446)</f>
        <v>3473</v>
      </c>
      <c r="S446" s="2">
        <f>SUM(Q$2:Q446)</f>
        <v>49139.866666666661</v>
      </c>
      <c r="V446" s="3">
        <f>IF($A446&gt;'Forecasting sheet'!$B$13,IF($A446&lt;'Forecasting sheet'!$B$15,IF($D446&lt;'Forecasting sheet'!$B$16+'Forecasting sheet'!$B$17,'Forecasting sheet'!$B$16+'Forecasting sheet'!$B$17,'Local weather Data'!$D446),'Local weather Data'!$D446),$D446)</f>
        <v>45</v>
      </c>
      <c r="W446" s="3">
        <f>IF($A446&gt;'Forecasting sheet'!$B$13,IF($A446&lt;'Forecasting sheet'!$B$15,IF($E446&lt;'Forecasting sheet'!$B$16,'Forecasting sheet'!$B$16,'Local weather Data'!$E446),$E446),$E446)</f>
        <v>24</v>
      </c>
      <c r="X446" s="4">
        <f>IF($V446-'Forecasting sheet'!$B$7&lt;0,0,IF($W446&gt;'Forecasting sheet'!$B$7,($V446+$W446)/2-'Forecasting sheet'!$B$7,($V446+'Forecasting sheet'!$B$7)/2-'Forecasting sheet'!$B$7))</f>
        <v>2.5</v>
      </c>
      <c r="Y446" s="2">
        <f t="shared" si="33"/>
        <v>30.416666666666664</v>
      </c>
      <c r="Z446" s="2">
        <f>SUM(X$2:X446)</f>
        <v>5128.5</v>
      </c>
      <c r="AA446" s="2">
        <f>SUM(Y$2:Y446)</f>
        <v>71797.008333333331</v>
      </c>
      <c r="AD446" s="3">
        <f>IF($A446&gt;'Forecasting sheet'!$B$13,IF($A446&lt;'Forecasting sheet'!$B$15,IF($D446+'Forecasting sheet'!$B$9&lt;'Forecasting sheet'!$B$16+'Forecasting sheet'!$B$17,'Forecasting sheet'!$B$16+'Forecasting sheet'!$B$17,'Local weather Data'!$D446+'Forecasting sheet'!$B$9),'Local weather Data'!$D446+'Forecasting sheet'!$B$9),$D446+'Forecasting sheet'!$B$9)</f>
        <v>50</v>
      </c>
      <c r="AE446" s="3">
        <f>IF($A446&gt;'Forecasting sheet'!$B$13,IF($A446&lt;'Forecasting sheet'!$B$15,IF($E446+'Forecasting sheet'!$B$9&lt;'Forecasting sheet'!$B$16,'Forecasting sheet'!$B$16,'Local weather Data'!$E446+'Forecasting sheet'!$B$9),$E446+'Forecasting sheet'!$B$9),$E446+'Forecasting sheet'!$B$9)</f>
        <v>29</v>
      </c>
      <c r="AF446" s="4">
        <f>IF($AD446-'Forecasting sheet'!$B$7&lt;0,0,IF($AE446&gt;'Forecasting sheet'!$B$7,($AD446+$AE446)/2-'Forecasting sheet'!$B$7,($AD446+'Forecasting sheet'!$B$7)/2-'Forecasting sheet'!$B$7))</f>
        <v>5</v>
      </c>
      <c r="AG446" s="2">
        <f t="shared" si="34"/>
        <v>60.833333333333329</v>
      </c>
      <c r="AH446" s="2">
        <f>SUM(AF$2:AF446)</f>
        <v>6167</v>
      </c>
      <c r="AI446" s="2">
        <f>SUM(AG$2:AG446)</f>
        <v>85545.391666666677</v>
      </c>
    </row>
    <row r="447" spans="1:35" x14ac:dyDescent="0.25">
      <c r="A447" s="5">
        <v>41354</v>
      </c>
      <c r="B447">
        <v>446</v>
      </c>
      <c r="C447" s="52">
        <v>12.216666666666669</v>
      </c>
      <c r="D447" s="53">
        <v>45</v>
      </c>
      <c r="E447" s="53">
        <v>24</v>
      </c>
      <c r="F447" s="4">
        <f>IF(D447-'Forecasting sheet'!$B$7&lt;0,0,IF(E447&gt;'Forecasting sheet'!$B$7,(D447+E447)/2-'Forecasting sheet'!$B$7,(D447+'Forecasting sheet'!$B$7)/2-'Forecasting sheet'!$B$7))</f>
        <v>2.5</v>
      </c>
      <c r="G447" s="2">
        <f t="shared" ref="G447:G510" si="37">F447*C447</f>
        <v>30.541666666666671</v>
      </c>
      <c r="H447" s="2">
        <f>SUM(F$2:F447)</f>
        <v>4488</v>
      </c>
      <c r="I447" s="2">
        <f>SUM(G$2:G447)</f>
        <v>62945.441666666673</v>
      </c>
      <c r="K447" s="4">
        <f>IF($D447+'Forecasting sheet'!$B$9-'Forecasting sheet'!$B$7&lt;0,0,IF($E447+'Forecasting sheet'!$B$9&gt;'Forecasting sheet'!$B$7,($D447+'Forecasting sheet'!$B$9+$E447+'Forecasting sheet'!$B$9)/2-'Forecasting sheet'!$B$7,($D447+'Forecasting sheet'!$B$9+'Forecasting sheet'!$B$7)/2-'Forecasting sheet'!$B$7))</f>
        <v>5</v>
      </c>
      <c r="L447" s="2">
        <f t="shared" si="35"/>
        <v>61.083333333333343</v>
      </c>
      <c r="M447" s="2">
        <f>SUM(K$2:K447)</f>
        <v>5667.5</v>
      </c>
      <c r="N447" s="2">
        <f>SUM(L$2:L447)</f>
        <v>78665.633333333346</v>
      </c>
      <c r="P447" s="4">
        <f>IF($D447-'Forecasting sheet'!$B$9-'Forecasting sheet'!$B$7&lt;0,0,IF($E447-'Forecasting sheet'!$B$9&gt;'Forecasting sheet'!$B$7,($D447-'Forecasting sheet'!$B$9+$E447-'Forecasting sheet'!$B$9)/2-'Forecasting sheet'!$B$7,($D447-'Forecasting sheet'!$B$9+'Forecasting sheet'!$B$7)/2-'Forecasting sheet'!$B$7))</f>
        <v>0</v>
      </c>
      <c r="Q447" s="2">
        <f t="shared" si="36"/>
        <v>0</v>
      </c>
      <c r="R447" s="2">
        <f>SUM(P$2:P447)</f>
        <v>3473</v>
      </c>
      <c r="S447" s="2">
        <f>SUM(Q$2:Q447)</f>
        <v>49139.866666666661</v>
      </c>
      <c r="V447" s="3">
        <f>IF($A447&gt;'Forecasting sheet'!$B$13,IF($A447&lt;'Forecasting sheet'!$B$15,IF($D447&lt;'Forecasting sheet'!$B$16+'Forecasting sheet'!$B$17,'Forecasting sheet'!$B$16+'Forecasting sheet'!$B$17,'Local weather Data'!$D447),'Local weather Data'!$D447),$D447)</f>
        <v>45</v>
      </c>
      <c r="W447" s="3">
        <f>IF($A447&gt;'Forecasting sheet'!$B$13,IF($A447&lt;'Forecasting sheet'!$B$15,IF($E447&lt;'Forecasting sheet'!$B$16,'Forecasting sheet'!$B$16,'Local weather Data'!$E447),$E447),$E447)</f>
        <v>24</v>
      </c>
      <c r="X447" s="4">
        <f>IF($V447-'Forecasting sheet'!$B$7&lt;0,0,IF($W447&gt;'Forecasting sheet'!$B$7,($V447+$W447)/2-'Forecasting sheet'!$B$7,($V447+'Forecasting sheet'!$B$7)/2-'Forecasting sheet'!$B$7))</f>
        <v>2.5</v>
      </c>
      <c r="Y447" s="2">
        <f t="shared" si="33"/>
        <v>30.541666666666671</v>
      </c>
      <c r="Z447" s="2">
        <f>SUM(X$2:X447)</f>
        <v>5131</v>
      </c>
      <c r="AA447" s="2">
        <f>SUM(Y$2:Y447)</f>
        <v>71827.55</v>
      </c>
      <c r="AD447" s="3">
        <f>IF($A447&gt;'Forecasting sheet'!$B$13,IF($A447&lt;'Forecasting sheet'!$B$15,IF($D447+'Forecasting sheet'!$B$9&lt;'Forecasting sheet'!$B$16+'Forecasting sheet'!$B$17,'Forecasting sheet'!$B$16+'Forecasting sheet'!$B$17,'Local weather Data'!$D447+'Forecasting sheet'!$B$9),'Local weather Data'!$D447+'Forecasting sheet'!$B$9),$D447+'Forecasting sheet'!$B$9)</f>
        <v>50</v>
      </c>
      <c r="AE447" s="3">
        <f>IF($A447&gt;'Forecasting sheet'!$B$13,IF($A447&lt;'Forecasting sheet'!$B$15,IF($E447+'Forecasting sheet'!$B$9&lt;'Forecasting sheet'!$B$16,'Forecasting sheet'!$B$16,'Local weather Data'!$E447+'Forecasting sheet'!$B$9),$E447+'Forecasting sheet'!$B$9),$E447+'Forecasting sheet'!$B$9)</f>
        <v>29</v>
      </c>
      <c r="AF447" s="4">
        <f>IF($AD447-'Forecasting sheet'!$B$7&lt;0,0,IF($AE447&gt;'Forecasting sheet'!$B$7,($AD447+$AE447)/2-'Forecasting sheet'!$B$7,($AD447+'Forecasting sheet'!$B$7)/2-'Forecasting sheet'!$B$7))</f>
        <v>5</v>
      </c>
      <c r="AG447" s="2">
        <f t="shared" si="34"/>
        <v>61.083333333333343</v>
      </c>
      <c r="AH447" s="2">
        <f>SUM(AF$2:AF447)</f>
        <v>6172</v>
      </c>
      <c r="AI447" s="2">
        <f>SUM(AG$2:AG447)</f>
        <v>85606.475000000006</v>
      </c>
    </row>
    <row r="448" spans="1:35" x14ac:dyDescent="0.25">
      <c r="A448" s="5">
        <v>41355</v>
      </c>
      <c r="B448">
        <v>447</v>
      </c>
      <c r="C448" s="52">
        <v>12.266666666666666</v>
      </c>
      <c r="D448" s="53">
        <v>46</v>
      </c>
      <c r="E448" s="53">
        <v>24</v>
      </c>
      <c r="F448" s="4">
        <f>IF(D448-'Forecasting sheet'!$B$7&lt;0,0,IF(E448&gt;'Forecasting sheet'!$B$7,(D448+E448)/2-'Forecasting sheet'!$B$7,(D448+'Forecasting sheet'!$B$7)/2-'Forecasting sheet'!$B$7))</f>
        <v>3</v>
      </c>
      <c r="G448" s="2">
        <f t="shared" si="37"/>
        <v>36.799999999999997</v>
      </c>
      <c r="H448" s="2">
        <f>SUM(F$2:F448)</f>
        <v>4491</v>
      </c>
      <c r="I448" s="2">
        <f>SUM(G$2:G448)</f>
        <v>62982.241666666676</v>
      </c>
      <c r="K448" s="4">
        <f>IF($D448+'Forecasting sheet'!$B$9-'Forecasting sheet'!$B$7&lt;0,0,IF($E448+'Forecasting sheet'!$B$9&gt;'Forecasting sheet'!$B$7,($D448+'Forecasting sheet'!$B$9+$E448+'Forecasting sheet'!$B$9)/2-'Forecasting sheet'!$B$7,($D448+'Forecasting sheet'!$B$9+'Forecasting sheet'!$B$7)/2-'Forecasting sheet'!$B$7))</f>
        <v>5.5</v>
      </c>
      <c r="L448" s="2">
        <f t="shared" si="35"/>
        <v>67.466666666666669</v>
      </c>
      <c r="M448" s="2">
        <f>SUM(K$2:K448)</f>
        <v>5673</v>
      </c>
      <c r="N448" s="2">
        <f>SUM(L$2:L448)</f>
        <v>78733.100000000006</v>
      </c>
      <c r="P448" s="4">
        <f>IF($D448-'Forecasting sheet'!$B$9-'Forecasting sheet'!$B$7&lt;0,0,IF($E448-'Forecasting sheet'!$B$9&gt;'Forecasting sheet'!$B$7,($D448-'Forecasting sheet'!$B$9+$E448-'Forecasting sheet'!$B$9)/2-'Forecasting sheet'!$B$7,($D448-'Forecasting sheet'!$B$9+'Forecasting sheet'!$B$7)/2-'Forecasting sheet'!$B$7))</f>
        <v>0.5</v>
      </c>
      <c r="Q448" s="2">
        <f t="shared" si="36"/>
        <v>6.1333333333333329</v>
      </c>
      <c r="R448" s="2">
        <f>SUM(P$2:P448)</f>
        <v>3473.5</v>
      </c>
      <c r="S448" s="2">
        <f>SUM(Q$2:Q448)</f>
        <v>49145.999999999993</v>
      </c>
      <c r="V448" s="3">
        <f>IF($A448&gt;'Forecasting sheet'!$B$13,IF($A448&lt;'Forecasting sheet'!$B$15,IF($D448&lt;'Forecasting sheet'!$B$16+'Forecasting sheet'!$B$17,'Forecasting sheet'!$B$16+'Forecasting sheet'!$B$17,'Local weather Data'!$D448),'Local weather Data'!$D448),$D448)</f>
        <v>46</v>
      </c>
      <c r="W448" s="3">
        <f>IF($A448&gt;'Forecasting sheet'!$B$13,IF($A448&lt;'Forecasting sheet'!$B$15,IF($E448&lt;'Forecasting sheet'!$B$16,'Forecasting sheet'!$B$16,'Local weather Data'!$E448),$E448),$E448)</f>
        <v>24</v>
      </c>
      <c r="X448" s="4">
        <f>IF($V448-'Forecasting sheet'!$B$7&lt;0,0,IF($W448&gt;'Forecasting sheet'!$B$7,($V448+$W448)/2-'Forecasting sheet'!$B$7,($V448+'Forecasting sheet'!$B$7)/2-'Forecasting sheet'!$B$7))</f>
        <v>3</v>
      </c>
      <c r="Y448" s="2">
        <f t="shared" si="33"/>
        <v>36.799999999999997</v>
      </c>
      <c r="Z448" s="2">
        <f>SUM(X$2:X448)</f>
        <v>5134</v>
      </c>
      <c r="AA448" s="2">
        <f>SUM(Y$2:Y448)</f>
        <v>71864.350000000006</v>
      </c>
      <c r="AD448" s="3">
        <f>IF($A448&gt;'Forecasting sheet'!$B$13,IF($A448&lt;'Forecasting sheet'!$B$15,IF($D448+'Forecasting sheet'!$B$9&lt;'Forecasting sheet'!$B$16+'Forecasting sheet'!$B$17,'Forecasting sheet'!$B$16+'Forecasting sheet'!$B$17,'Local weather Data'!$D448+'Forecasting sheet'!$B$9),'Local weather Data'!$D448+'Forecasting sheet'!$B$9),$D448+'Forecasting sheet'!$B$9)</f>
        <v>51</v>
      </c>
      <c r="AE448" s="3">
        <f>IF($A448&gt;'Forecasting sheet'!$B$13,IF($A448&lt;'Forecasting sheet'!$B$15,IF($E448+'Forecasting sheet'!$B$9&lt;'Forecasting sheet'!$B$16,'Forecasting sheet'!$B$16,'Local weather Data'!$E448+'Forecasting sheet'!$B$9),$E448+'Forecasting sheet'!$B$9),$E448+'Forecasting sheet'!$B$9)</f>
        <v>29</v>
      </c>
      <c r="AF448" s="4">
        <f>IF($AD448-'Forecasting sheet'!$B$7&lt;0,0,IF($AE448&gt;'Forecasting sheet'!$B$7,($AD448+$AE448)/2-'Forecasting sheet'!$B$7,($AD448+'Forecasting sheet'!$B$7)/2-'Forecasting sheet'!$B$7))</f>
        <v>5.5</v>
      </c>
      <c r="AG448" s="2">
        <f t="shared" si="34"/>
        <v>67.466666666666669</v>
      </c>
      <c r="AH448" s="2">
        <f>SUM(AF$2:AF448)</f>
        <v>6177.5</v>
      </c>
      <c r="AI448" s="2">
        <f>SUM(AG$2:AG448)</f>
        <v>85673.941666666666</v>
      </c>
    </row>
    <row r="449" spans="1:35" x14ac:dyDescent="0.25">
      <c r="A449" s="5">
        <v>41356</v>
      </c>
      <c r="B449">
        <v>448</v>
      </c>
      <c r="C449" s="52">
        <v>12.316666666666666</v>
      </c>
      <c r="D449" s="53">
        <v>46</v>
      </c>
      <c r="E449" s="53">
        <v>25</v>
      </c>
      <c r="F449" s="4">
        <f>IF(D449-'Forecasting sheet'!$B$7&lt;0,0,IF(E449&gt;'Forecasting sheet'!$B$7,(D449+E449)/2-'Forecasting sheet'!$B$7,(D449+'Forecasting sheet'!$B$7)/2-'Forecasting sheet'!$B$7))</f>
        <v>3</v>
      </c>
      <c r="G449" s="2">
        <f t="shared" si="37"/>
        <v>36.950000000000003</v>
      </c>
      <c r="H449" s="2">
        <f>SUM(F$2:F449)</f>
        <v>4494</v>
      </c>
      <c r="I449" s="2">
        <f>SUM(G$2:G449)</f>
        <v>63019.191666666673</v>
      </c>
      <c r="K449" s="4">
        <f>IF($D449+'Forecasting sheet'!$B$9-'Forecasting sheet'!$B$7&lt;0,0,IF($E449+'Forecasting sheet'!$B$9&gt;'Forecasting sheet'!$B$7,($D449+'Forecasting sheet'!$B$9+$E449+'Forecasting sheet'!$B$9)/2-'Forecasting sheet'!$B$7,($D449+'Forecasting sheet'!$B$9+'Forecasting sheet'!$B$7)/2-'Forecasting sheet'!$B$7))</f>
        <v>5.5</v>
      </c>
      <c r="L449" s="2">
        <f t="shared" si="35"/>
        <v>67.74166666666666</v>
      </c>
      <c r="M449" s="2">
        <f>SUM(K$2:K449)</f>
        <v>5678.5</v>
      </c>
      <c r="N449" s="2">
        <f>SUM(L$2:L449)</f>
        <v>78800.841666666674</v>
      </c>
      <c r="P449" s="4">
        <f>IF($D449-'Forecasting sheet'!$B$9-'Forecasting sheet'!$B$7&lt;0,0,IF($E449-'Forecasting sheet'!$B$9&gt;'Forecasting sheet'!$B$7,($D449-'Forecasting sheet'!$B$9+$E449-'Forecasting sheet'!$B$9)/2-'Forecasting sheet'!$B$7,($D449-'Forecasting sheet'!$B$9+'Forecasting sheet'!$B$7)/2-'Forecasting sheet'!$B$7))</f>
        <v>0.5</v>
      </c>
      <c r="Q449" s="2">
        <f t="shared" si="36"/>
        <v>6.1583333333333332</v>
      </c>
      <c r="R449" s="2">
        <f>SUM(P$2:P449)</f>
        <v>3474</v>
      </c>
      <c r="S449" s="2">
        <f>SUM(Q$2:Q449)</f>
        <v>49152.158333333326</v>
      </c>
      <c r="V449" s="3">
        <f>IF($A449&gt;'Forecasting sheet'!$B$13,IF($A449&lt;'Forecasting sheet'!$B$15,IF($D449&lt;'Forecasting sheet'!$B$16+'Forecasting sheet'!$B$17,'Forecasting sheet'!$B$16+'Forecasting sheet'!$B$17,'Local weather Data'!$D449),'Local weather Data'!$D449),$D449)</f>
        <v>46</v>
      </c>
      <c r="W449" s="3">
        <f>IF($A449&gt;'Forecasting sheet'!$B$13,IF($A449&lt;'Forecasting sheet'!$B$15,IF($E449&lt;'Forecasting sheet'!$B$16,'Forecasting sheet'!$B$16,'Local weather Data'!$E449),$E449),$E449)</f>
        <v>25</v>
      </c>
      <c r="X449" s="4">
        <f>IF($V449-'Forecasting sheet'!$B$7&lt;0,0,IF($W449&gt;'Forecasting sheet'!$B$7,($V449+$W449)/2-'Forecasting sheet'!$B$7,($V449+'Forecasting sheet'!$B$7)/2-'Forecasting sheet'!$B$7))</f>
        <v>3</v>
      </c>
      <c r="Y449" s="2">
        <f t="shared" si="33"/>
        <v>36.950000000000003</v>
      </c>
      <c r="Z449" s="2">
        <f>SUM(X$2:X449)</f>
        <v>5137</v>
      </c>
      <c r="AA449" s="2">
        <f>SUM(Y$2:Y449)</f>
        <v>71901.3</v>
      </c>
      <c r="AD449" s="3">
        <f>IF($A449&gt;'Forecasting sheet'!$B$13,IF($A449&lt;'Forecasting sheet'!$B$15,IF($D449+'Forecasting sheet'!$B$9&lt;'Forecasting sheet'!$B$16+'Forecasting sheet'!$B$17,'Forecasting sheet'!$B$16+'Forecasting sheet'!$B$17,'Local weather Data'!$D449+'Forecasting sheet'!$B$9),'Local weather Data'!$D449+'Forecasting sheet'!$B$9),$D449+'Forecasting sheet'!$B$9)</f>
        <v>51</v>
      </c>
      <c r="AE449" s="3">
        <f>IF($A449&gt;'Forecasting sheet'!$B$13,IF($A449&lt;'Forecasting sheet'!$B$15,IF($E449+'Forecasting sheet'!$B$9&lt;'Forecasting sheet'!$B$16,'Forecasting sheet'!$B$16,'Local weather Data'!$E449+'Forecasting sheet'!$B$9),$E449+'Forecasting sheet'!$B$9),$E449+'Forecasting sheet'!$B$9)</f>
        <v>30</v>
      </c>
      <c r="AF449" s="4">
        <f>IF($AD449-'Forecasting sheet'!$B$7&lt;0,0,IF($AE449&gt;'Forecasting sheet'!$B$7,($AD449+$AE449)/2-'Forecasting sheet'!$B$7,($AD449+'Forecasting sheet'!$B$7)/2-'Forecasting sheet'!$B$7))</f>
        <v>5.5</v>
      </c>
      <c r="AG449" s="2">
        <f t="shared" si="34"/>
        <v>67.74166666666666</v>
      </c>
      <c r="AH449" s="2">
        <f>SUM(AF$2:AF449)</f>
        <v>6183</v>
      </c>
      <c r="AI449" s="2">
        <f>SUM(AG$2:AG449)</f>
        <v>85741.683333333334</v>
      </c>
    </row>
    <row r="450" spans="1:35" x14ac:dyDescent="0.25">
      <c r="A450" s="5">
        <v>41357</v>
      </c>
      <c r="B450">
        <v>449</v>
      </c>
      <c r="C450" s="52">
        <v>12.366666666666667</v>
      </c>
      <c r="D450" s="53">
        <v>46</v>
      </c>
      <c r="E450" s="53">
        <v>25</v>
      </c>
      <c r="F450" s="4">
        <f>IF(D450-'Forecasting sheet'!$B$7&lt;0,0,IF(E450&gt;'Forecasting sheet'!$B$7,(D450+E450)/2-'Forecasting sheet'!$B$7,(D450+'Forecasting sheet'!$B$7)/2-'Forecasting sheet'!$B$7))</f>
        <v>3</v>
      </c>
      <c r="G450" s="2">
        <f t="shared" si="37"/>
        <v>37.1</v>
      </c>
      <c r="H450" s="2">
        <f>SUM(F$2:F450)</f>
        <v>4497</v>
      </c>
      <c r="I450" s="2">
        <f>SUM(G$2:G450)</f>
        <v>63056.291666666672</v>
      </c>
      <c r="K450" s="4">
        <f>IF($D450+'Forecasting sheet'!$B$9-'Forecasting sheet'!$B$7&lt;0,0,IF($E450+'Forecasting sheet'!$B$9&gt;'Forecasting sheet'!$B$7,($D450+'Forecasting sheet'!$B$9+$E450+'Forecasting sheet'!$B$9)/2-'Forecasting sheet'!$B$7,($D450+'Forecasting sheet'!$B$9+'Forecasting sheet'!$B$7)/2-'Forecasting sheet'!$B$7))</f>
        <v>5.5</v>
      </c>
      <c r="L450" s="2">
        <f t="shared" si="35"/>
        <v>68.016666666666666</v>
      </c>
      <c r="M450" s="2">
        <f>SUM(K$2:K450)</f>
        <v>5684</v>
      </c>
      <c r="N450" s="2">
        <f>SUM(L$2:L450)</f>
        <v>78868.858333333337</v>
      </c>
      <c r="P450" s="4">
        <f>IF($D450-'Forecasting sheet'!$B$9-'Forecasting sheet'!$B$7&lt;0,0,IF($E450-'Forecasting sheet'!$B$9&gt;'Forecasting sheet'!$B$7,($D450-'Forecasting sheet'!$B$9+$E450-'Forecasting sheet'!$B$9)/2-'Forecasting sheet'!$B$7,($D450-'Forecasting sheet'!$B$9+'Forecasting sheet'!$B$7)/2-'Forecasting sheet'!$B$7))</f>
        <v>0.5</v>
      </c>
      <c r="Q450" s="2">
        <f t="shared" si="36"/>
        <v>6.1833333333333336</v>
      </c>
      <c r="R450" s="2">
        <f>SUM(P$2:P450)</f>
        <v>3474.5</v>
      </c>
      <c r="S450" s="2">
        <f>SUM(Q$2:Q450)</f>
        <v>49158.34166666666</v>
      </c>
      <c r="V450" s="3">
        <f>IF($A450&gt;'Forecasting sheet'!$B$13,IF($A450&lt;'Forecasting sheet'!$B$15,IF($D450&lt;'Forecasting sheet'!$B$16+'Forecasting sheet'!$B$17,'Forecasting sheet'!$B$16+'Forecasting sheet'!$B$17,'Local weather Data'!$D450),'Local weather Data'!$D450),$D450)</f>
        <v>46</v>
      </c>
      <c r="W450" s="3">
        <f>IF($A450&gt;'Forecasting sheet'!$B$13,IF($A450&lt;'Forecasting sheet'!$B$15,IF($E450&lt;'Forecasting sheet'!$B$16,'Forecasting sheet'!$B$16,'Local weather Data'!$E450),$E450),$E450)</f>
        <v>25</v>
      </c>
      <c r="X450" s="4">
        <f>IF($V450-'Forecasting sheet'!$B$7&lt;0,0,IF($W450&gt;'Forecasting sheet'!$B$7,($V450+$W450)/2-'Forecasting sheet'!$B$7,($V450+'Forecasting sheet'!$B$7)/2-'Forecasting sheet'!$B$7))</f>
        <v>3</v>
      </c>
      <c r="Y450" s="2">
        <f t="shared" ref="Y450:Y513" si="38">X450*$C450</f>
        <v>37.1</v>
      </c>
      <c r="Z450" s="2">
        <f>SUM(X$2:X450)</f>
        <v>5140</v>
      </c>
      <c r="AA450" s="2">
        <f>SUM(Y$2:Y450)</f>
        <v>71938.400000000009</v>
      </c>
      <c r="AD450" s="3">
        <f>IF($A450&gt;'Forecasting sheet'!$B$13,IF($A450&lt;'Forecasting sheet'!$B$15,IF($D450+'Forecasting sheet'!$B$9&lt;'Forecasting sheet'!$B$16+'Forecasting sheet'!$B$17,'Forecasting sheet'!$B$16+'Forecasting sheet'!$B$17,'Local weather Data'!$D450+'Forecasting sheet'!$B$9),'Local weather Data'!$D450+'Forecasting sheet'!$B$9),$D450+'Forecasting sheet'!$B$9)</f>
        <v>51</v>
      </c>
      <c r="AE450" s="3">
        <f>IF($A450&gt;'Forecasting sheet'!$B$13,IF($A450&lt;'Forecasting sheet'!$B$15,IF($E450+'Forecasting sheet'!$B$9&lt;'Forecasting sheet'!$B$16,'Forecasting sheet'!$B$16,'Local weather Data'!$E450+'Forecasting sheet'!$B$9),$E450+'Forecasting sheet'!$B$9),$E450+'Forecasting sheet'!$B$9)</f>
        <v>30</v>
      </c>
      <c r="AF450" s="4">
        <f>IF($AD450-'Forecasting sheet'!$B$7&lt;0,0,IF($AE450&gt;'Forecasting sheet'!$B$7,($AD450+$AE450)/2-'Forecasting sheet'!$B$7,($AD450+'Forecasting sheet'!$B$7)/2-'Forecasting sheet'!$B$7))</f>
        <v>5.5</v>
      </c>
      <c r="AG450" s="2">
        <f t="shared" ref="AG450:AG513" si="39">AF450*$C450</f>
        <v>68.016666666666666</v>
      </c>
      <c r="AH450" s="2">
        <f>SUM(AF$2:AF450)</f>
        <v>6188.5</v>
      </c>
      <c r="AI450" s="2">
        <f>SUM(AG$2:AG450)</f>
        <v>85809.7</v>
      </c>
    </row>
    <row r="451" spans="1:35" x14ac:dyDescent="0.25">
      <c r="A451" s="5">
        <v>41358</v>
      </c>
      <c r="B451">
        <v>450</v>
      </c>
      <c r="C451" s="52">
        <v>12.416666666666664</v>
      </c>
      <c r="D451" s="53">
        <v>47</v>
      </c>
      <c r="E451" s="53">
        <v>25</v>
      </c>
      <c r="F451" s="4">
        <f>IF(D451-'Forecasting sheet'!$B$7&lt;0,0,IF(E451&gt;'Forecasting sheet'!$B$7,(D451+E451)/2-'Forecasting sheet'!$B$7,(D451+'Forecasting sheet'!$B$7)/2-'Forecasting sheet'!$B$7))</f>
        <v>3.5</v>
      </c>
      <c r="G451" s="2">
        <f t="shared" si="37"/>
        <v>43.458333333333329</v>
      </c>
      <c r="H451" s="2">
        <f>SUM(F$2:F451)</f>
        <v>4500.5</v>
      </c>
      <c r="I451" s="2">
        <f>SUM(G$2:G451)</f>
        <v>63099.750000000007</v>
      </c>
      <c r="K451" s="4">
        <f>IF($D451+'Forecasting sheet'!$B$9-'Forecasting sheet'!$B$7&lt;0,0,IF($E451+'Forecasting sheet'!$B$9&gt;'Forecasting sheet'!$B$7,($D451+'Forecasting sheet'!$B$9+$E451+'Forecasting sheet'!$B$9)/2-'Forecasting sheet'!$B$7,($D451+'Forecasting sheet'!$B$9+'Forecasting sheet'!$B$7)/2-'Forecasting sheet'!$B$7))</f>
        <v>6</v>
      </c>
      <c r="L451" s="2">
        <f t="shared" ref="L451:L514" si="40">K451*$C451</f>
        <v>74.499999999999986</v>
      </c>
      <c r="M451" s="2">
        <f>SUM(K$2:K451)</f>
        <v>5690</v>
      </c>
      <c r="N451" s="2">
        <f>SUM(L$2:L451)</f>
        <v>78943.358333333337</v>
      </c>
      <c r="P451" s="4">
        <f>IF($D451-'Forecasting sheet'!$B$9-'Forecasting sheet'!$B$7&lt;0,0,IF($E451-'Forecasting sheet'!$B$9&gt;'Forecasting sheet'!$B$7,($D451-'Forecasting sheet'!$B$9+$E451-'Forecasting sheet'!$B$9)/2-'Forecasting sheet'!$B$7,($D451-'Forecasting sheet'!$B$9+'Forecasting sheet'!$B$7)/2-'Forecasting sheet'!$B$7))</f>
        <v>1</v>
      </c>
      <c r="Q451" s="2">
        <f t="shared" ref="Q451:Q514" si="41">P451*$C451</f>
        <v>12.416666666666664</v>
      </c>
      <c r="R451" s="2">
        <f>SUM(P$2:P451)</f>
        <v>3475.5</v>
      </c>
      <c r="S451" s="2">
        <f>SUM(Q$2:Q451)</f>
        <v>49170.758333333324</v>
      </c>
      <c r="V451" s="3">
        <f>IF($A451&gt;'Forecasting sheet'!$B$13,IF($A451&lt;'Forecasting sheet'!$B$15,IF($D451&lt;'Forecasting sheet'!$B$16+'Forecasting sheet'!$B$17,'Forecasting sheet'!$B$16+'Forecasting sheet'!$B$17,'Local weather Data'!$D451),'Local weather Data'!$D451),$D451)</f>
        <v>47</v>
      </c>
      <c r="W451" s="3">
        <f>IF($A451&gt;'Forecasting sheet'!$B$13,IF($A451&lt;'Forecasting sheet'!$B$15,IF($E451&lt;'Forecasting sheet'!$B$16,'Forecasting sheet'!$B$16,'Local weather Data'!$E451),$E451),$E451)</f>
        <v>25</v>
      </c>
      <c r="X451" s="4">
        <f>IF($V451-'Forecasting sheet'!$B$7&lt;0,0,IF($W451&gt;'Forecasting sheet'!$B$7,($V451+$W451)/2-'Forecasting sheet'!$B$7,($V451+'Forecasting sheet'!$B$7)/2-'Forecasting sheet'!$B$7))</f>
        <v>3.5</v>
      </c>
      <c r="Y451" s="2">
        <f t="shared" si="38"/>
        <v>43.458333333333329</v>
      </c>
      <c r="Z451" s="2">
        <f>SUM(X$2:X451)</f>
        <v>5143.5</v>
      </c>
      <c r="AA451" s="2">
        <f>SUM(Y$2:Y451)</f>
        <v>71981.858333333337</v>
      </c>
      <c r="AD451" s="3">
        <f>IF($A451&gt;'Forecasting sheet'!$B$13,IF($A451&lt;'Forecasting sheet'!$B$15,IF($D451+'Forecasting sheet'!$B$9&lt;'Forecasting sheet'!$B$16+'Forecasting sheet'!$B$17,'Forecasting sheet'!$B$16+'Forecasting sheet'!$B$17,'Local weather Data'!$D451+'Forecasting sheet'!$B$9),'Local weather Data'!$D451+'Forecasting sheet'!$B$9),$D451+'Forecasting sheet'!$B$9)</f>
        <v>52</v>
      </c>
      <c r="AE451" s="3">
        <f>IF($A451&gt;'Forecasting sheet'!$B$13,IF($A451&lt;'Forecasting sheet'!$B$15,IF($E451+'Forecasting sheet'!$B$9&lt;'Forecasting sheet'!$B$16,'Forecasting sheet'!$B$16,'Local weather Data'!$E451+'Forecasting sheet'!$B$9),$E451+'Forecasting sheet'!$B$9),$E451+'Forecasting sheet'!$B$9)</f>
        <v>30</v>
      </c>
      <c r="AF451" s="4">
        <f>IF($AD451-'Forecasting sheet'!$B$7&lt;0,0,IF($AE451&gt;'Forecasting sheet'!$B$7,($AD451+$AE451)/2-'Forecasting sheet'!$B$7,($AD451+'Forecasting sheet'!$B$7)/2-'Forecasting sheet'!$B$7))</f>
        <v>6</v>
      </c>
      <c r="AG451" s="2">
        <f t="shared" si="39"/>
        <v>74.499999999999986</v>
      </c>
      <c r="AH451" s="2">
        <f>SUM(AF$2:AF451)</f>
        <v>6194.5</v>
      </c>
      <c r="AI451" s="2">
        <f>SUM(AG$2:AG451)</f>
        <v>85884.2</v>
      </c>
    </row>
    <row r="452" spans="1:35" x14ac:dyDescent="0.25">
      <c r="A452" s="5">
        <v>41359</v>
      </c>
      <c r="B452">
        <v>451</v>
      </c>
      <c r="C452" s="52">
        <v>12.466666666666665</v>
      </c>
      <c r="D452" s="53">
        <v>47</v>
      </c>
      <c r="E452" s="53">
        <v>26</v>
      </c>
      <c r="F452" s="4">
        <f>IF(D452-'Forecasting sheet'!$B$7&lt;0,0,IF(E452&gt;'Forecasting sheet'!$B$7,(D452+E452)/2-'Forecasting sheet'!$B$7,(D452+'Forecasting sheet'!$B$7)/2-'Forecasting sheet'!$B$7))</f>
        <v>3.5</v>
      </c>
      <c r="G452" s="2">
        <f t="shared" si="37"/>
        <v>43.633333333333326</v>
      </c>
      <c r="H452" s="2">
        <f>SUM(F$2:F452)</f>
        <v>4504</v>
      </c>
      <c r="I452" s="2">
        <f>SUM(G$2:G452)</f>
        <v>63143.383333333339</v>
      </c>
      <c r="K452" s="4">
        <f>IF($D452+'Forecasting sheet'!$B$9-'Forecasting sheet'!$B$7&lt;0,0,IF($E452+'Forecasting sheet'!$B$9&gt;'Forecasting sheet'!$B$7,($D452+'Forecasting sheet'!$B$9+$E452+'Forecasting sheet'!$B$9)/2-'Forecasting sheet'!$B$7,($D452+'Forecasting sheet'!$B$9+'Forecasting sheet'!$B$7)/2-'Forecasting sheet'!$B$7))</f>
        <v>6</v>
      </c>
      <c r="L452" s="2">
        <f t="shared" si="40"/>
        <v>74.799999999999983</v>
      </c>
      <c r="M452" s="2">
        <f>SUM(K$2:K452)</f>
        <v>5696</v>
      </c>
      <c r="N452" s="2">
        <f>SUM(L$2:L452)</f>
        <v>79018.15833333334</v>
      </c>
      <c r="P452" s="4">
        <f>IF($D452-'Forecasting sheet'!$B$9-'Forecasting sheet'!$B$7&lt;0,0,IF($E452-'Forecasting sheet'!$B$9&gt;'Forecasting sheet'!$B$7,($D452-'Forecasting sheet'!$B$9+$E452-'Forecasting sheet'!$B$9)/2-'Forecasting sheet'!$B$7,($D452-'Forecasting sheet'!$B$9+'Forecasting sheet'!$B$7)/2-'Forecasting sheet'!$B$7))</f>
        <v>1</v>
      </c>
      <c r="Q452" s="2">
        <f t="shared" si="41"/>
        <v>12.466666666666665</v>
      </c>
      <c r="R452" s="2">
        <f>SUM(P$2:P452)</f>
        <v>3476.5</v>
      </c>
      <c r="S452" s="2">
        <f>SUM(Q$2:Q452)</f>
        <v>49183.224999999991</v>
      </c>
      <c r="V452" s="3">
        <f>IF($A452&gt;'Forecasting sheet'!$B$13,IF($A452&lt;'Forecasting sheet'!$B$15,IF($D452&lt;'Forecasting sheet'!$B$16+'Forecasting sheet'!$B$17,'Forecasting sheet'!$B$16+'Forecasting sheet'!$B$17,'Local weather Data'!$D452),'Local weather Data'!$D452),$D452)</f>
        <v>47</v>
      </c>
      <c r="W452" s="3">
        <f>IF($A452&gt;'Forecasting sheet'!$B$13,IF($A452&lt;'Forecasting sheet'!$B$15,IF($E452&lt;'Forecasting sheet'!$B$16,'Forecasting sheet'!$B$16,'Local weather Data'!$E452),$E452),$E452)</f>
        <v>26</v>
      </c>
      <c r="X452" s="4">
        <f>IF($V452-'Forecasting sheet'!$B$7&lt;0,0,IF($W452&gt;'Forecasting sheet'!$B$7,($V452+$W452)/2-'Forecasting sheet'!$B$7,($V452+'Forecasting sheet'!$B$7)/2-'Forecasting sheet'!$B$7))</f>
        <v>3.5</v>
      </c>
      <c r="Y452" s="2">
        <f t="shared" si="38"/>
        <v>43.633333333333326</v>
      </c>
      <c r="Z452" s="2">
        <f>SUM(X$2:X452)</f>
        <v>5147</v>
      </c>
      <c r="AA452" s="2">
        <f>SUM(Y$2:Y452)</f>
        <v>72025.491666666669</v>
      </c>
      <c r="AD452" s="3">
        <f>IF($A452&gt;'Forecasting sheet'!$B$13,IF($A452&lt;'Forecasting sheet'!$B$15,IF($D452+'Forecasting sheet'!$B$9&lt;'Forecasting sheet'!$B$16+'Forecasting sheet'!$B$17,'Forecasting sheet'!$B$16+'Forecasting sheet'!$B$17,'Local weather Data'!$D452+'Forecasting sheet'!$B$9),'Local weather Data'!$D452+'Forecasting sheet'!$B$9),$D452+'Forecasting sheet'!$B$9)</f>
        <v>52</v>
      </c>
      <c r="AE452" s="3">
        <f>IF($A452&gt;'Forecasting sheet'!$B$13,IF($A452&lt;'Forecasting sheet'!$B$15,IF($E452+'Forecasting sheet'!$B$9&lt;'Forecasting sheet'!$B$16,'Forecasting sheet'!$B$16,'Local weather Data'!$E452+'Forecasting sheet'!$B$9),$E452+'Forecasting sheet'!$B$9),$E452+'Forecasting sheet'!$B$9)</f>
        <v>31</v>
      </c>
      <c r="AF452" s="4">
        <f>IF($AD452-'Forecasting sheet'!$B$7&lt;0,0,IF($AE452&gt;'Forecasting sheet'!$B$7,($AD452+$AE452)/2-'Forecasting sheet'!$B$7,($AD452+'Forecasting sheet'!$B$7)/2-'Forecasting sheet'!$B$7))</f>
        <v>6</v>
      </c>
      <c r="AG452" s="2">
        <f t="shared" si="39"/>
        <v>74.799999999999983</v>
      </c>
      <c r="AH452" s="2">
        <f>SUM(AF$2:AF452)</f>
        <v>6200.5</v>
      </c>
      <c r="AI452" s="2">
        <f>SUM(AG$2:AG452)</f>
        <v>85959</v>
      </c>
    </row>
    <row r="453" spans="1:35" x14ac:dyDescent="0.25">
      <c r="A453" s="5">
        <v>41360</v>
      </c>
      <c r="B453">
        <v>452</v>
      </c>
      <c r="C453" s="52">
        <v>12.516666666666667</v>
      </c>
      <c r="D453" s="53">
        <v>48</v>
      </c>
      <c r="E453" s="53">
        <v>26</v>
      </c>
      <c r="F453" s="4">
        <f>IF(D453-'Forecasting sheet'!$B$7&lt;0,0,IF(E453&gt;'Forecasting sheet'!$B$7,(D453+E453)/2-'Forecasting sheet'!$B$7,(D453+'Forecasting sheet'!$B$7)/2-'Forecasting sheet'!$B$7))</f>
        <v>4</v>
      </c>
      <c r="G453" s="2">
        <f t="shared" si="37"/>
        <v>50.06666666666667</v>
      </c>
      <c r="H453" s="2">
        <f>SUM(F$2:F453)</f>
        <v>4508</v>
      </c>
      <c r="I453" s="2">
        <f>SUM(G$2:G453)</f>
        <v>63193.450000000004</v>
      </c>
      <c r="K453" s="4">
        <f>IF($D453+'Forecasting sheet'!$B$9-'Forecasting sheet'!$B$7&lt;0,0,IF($E453+'Forecasting sheet'!$B$9&gt;'Forecasting sheet'!$B$7,($D453+'Forecasting sheet'!$B$9+$E453+'Forecasting sheet'!$B$9)/2-'Forecasting sheet'!$B$7,($D453+'Forecasting sheet'!$B$9+'Forecasting sheet'!$B$7)/2-'Forecasting sheet'!$B$7))</f>
        <v>6.5</v>
      </c>
      <c r="L453" s="2">
        <f t="shared" si="40"/>
        <v>81.358333333333334</v>
      </c>
      <c r="M453" s="2">
        <f>SUM(K$2:K453)</f>
        <v>5702.5</v>
      </c>
      <c r="N453" s="2">
        <f>SUM(L$2:L453)</f>
        <v>79099.516666666677</v>
      </c>
      <c r="P453" s="4">
        <f>IF($D453-'Forecasting sheet'!$B$9-'Forecasting sheet'!$B$7&lt;0,0,IF($E453-'Forecasting sheet'!$B$9&gt;'Forecasting sheet'!$B$7,($D453-'Forecasting sheet'!$B$9+$E453-'Forecasting sheet'!$B$9)/2-'Forecasting sheet'!$B$7,($D453-'Forecasting sheet'!$B$9+'Forecasting sheet'!$B$7)/2-'Forecasting sheet'!$B$7))</f>
        <v>1.5</v>
      </c>
      <c r="Q453" s="2">
        <f t="shared" si="41"/>
        <v>18.775000000000002</v>
      </c>
      <c r="R453" s="2">
        <f>SUM(P$2:P453)</f>
        <v>3478</v>
      </c>
      <c r="S453" s="2">
        <f>SUM(Q$2:Q453)</f>
        <v>49201.999999999993</v>
      </c>
      <c r="V453" s="3">
        <f>IF($A453&gt;'Forecasting sheet'!$B$13,IF($A453&lt;'Forecasting sheet'!$B$15,IF($D453&lt;'Forecasting sheet'!$B$16+'Forecasting sheet'!$B$17,'Forecasting sheet'!$B$16+'Forecasting sheet'!$B$17,'Local weather Data'!$D453),'Local weather Data'!$D453),$D453)</f>
        <v>48</v>
      </c>
      <c r="W453" s="3">
        <f>IF($A453&gt;'Forecasting sheet'!$B$13,IF($A453&lt;'Forecasting sheet'!$B$15,IF($E453&lt;'Forecasting sheet'!$B$16,'Forecasting sheet'!$B$16,'Local weather Data'!$E453),$E453),$E453)</f>
        <v>26</v>
      </c>
      <c r="X453" s="4">
        <f>IF($V453-'Forecasting sheet'!$B$7&lt;0,0,IF($W453&gt;'Forecasting sheet'!$B$7,($V453+$W453)/2-'Forecasting sheet'!$B$7,($V453+'Forecasting sheet'!$B$7)/2-'Forecasting sheet'!$B$7))</f>
        <v>4</v>
      </c>
      <c r="Y453" s="2">
        <f t="shared" si="38"/>
        <v>50.06666666666667</v>
      </c>
      <c r="Z453" s="2">
        <f>SUM(X$2:X453)</f>
        <v>5151</v>
      </c>
      <c r="AA453" s="2">
        <f>SUM(Y$2:Y453)</f>
        <v>72075.558333333334</v>
      </c>
      <c r="AD453" s="3">
        <f>IF($A453&gt;'Forecasting sheet'!$B$13,IF($A453&lt;'Forecasting sheet'!$B$15,IF($D453+'Forecasting sheet'!$B$9&lt;'Forecasting sheet'!$B$16+'Forecasting sheet'!$B$17,'Forecasting sheet'!$B$16+'Forecasting sheet'!$B$17,'Local weather Data'!$D453+'Forecasting sheet'!$B$9),'Local weather Data'!$D453+'Forecasting sheet'!$B$9),$D453+'Forecasting sheet'!$B$9)</f>
        <v>53</v>
      </c>
      <c r="AE453" s="3">
        <f>IF($A453&gt;'Forecasting sheet'!$B$13,IF($A453&lt;'Forecasting sheet'!$B$15,IF($E453+'Forecasting sheet'!$B$9&lt;'Forecasting sheet'!$B$16,'Forecasting sheet'!$B$16,'Local weather Data'!$E453+'Forecasting sheet'!$B$9),$E453+'Forecasting sheet'!$B$9),$E453+'Forecasting sheet'!$B$9)</f>
        <v>31</v>
      </c>
      <c r="AF453" s="4">
        <f>IF($AD453-'Forecasting sheet'!$B$7&lt;0,0,IF($AE453&gt;'Forecasting sheet'!$B$7,($AD453+$AE453)/2-'Forecasting sheet'!$B$7,($AD453+'Forecasting sheet'!$B$7)/2-'Forecasting sheet'!$B$7))</f>
        <v>6.5</v>
      </c>
      <c r="AG453" s="2">
        <f t="shared" si="39"/>
        <v>81.358333333333334</v>
      </c>
      <c r="AH453" s="2">
        <f>SUM(AF$2:AF453)</f>
        <v>6207</v>
      </c>
      <c r="AI453" s="2">
        <f>SUM(AG$2:AG453)</f>
        <v>86040.358333333337</v>
      </c>
    </row>
    <row r="454" spans="1:35" x14ac:dyDescent="0.25">
      <c r="A454" s="5">
        <v>41361</v>
      </c>
      <c r="B454">
        <v>453</v>
      </c>
      <c r="C454" s="52">
        <v>12.566666666666666</v>
      </c>
      <c r="D454" s="53">
        <v>48</v>
      </c>
      <c r="E454" s="53">
        <v>26</v>
      </c>
      <c r="F454" s="4">
        <f>IF(D454-'Forecasting sheet'!$B$7&lt;0,0,IF(E454&gt;'Forecasting sheet'!$B$7,(D454+E454)/2-'Forecasting sheet'!$B$7,(D454+'Forecasting sheet'!$B$7)/2-'Forecasting sheet'!$B$7))</f>
        <v>4</v>
      </c>
      <c r="G454" s="2">
        <f t="shared" si="37"/>
        <v>50.266666666666666</v>
      </c>
      <c r="H454" s="2">
        <f>SUM(F$2:F454)</f>
        <v>4512</v>
      </c>
      <c r="I454" s="2">
        <f>SUM(G$2:G454)</f>
        <v>63243.716666666674</v>
      </c>
      <c r="K454" s="4">
        <f>IF($D454+'Forecasting sheet'!$B$9-'Forecasting sheet'!$B$7&lt;0,0,IF($E454+'Forecasting sheet'!$B$9&gt;'Forecasting sheet'!$B$7,($D454+'Forecasting sheet'!$B$9+$E454+'Forecasting sheet'!$B$9)/2-'Forecasting sheet'!$B$7,($D454+'Forecasting sheet'!$B$9+'Forecasting sheet'!$B$7)/2-'Forecasting sheet'!$B$7))</f>
        <v>6.5</v>
      </c>
      <c r="L454" s="2">
        <f t="shared" si="40"/>
        <v>81.683333333333337</v>
      </c>
      <c r="M454" s="2">
        <f>SUM(K$2:K454)</f>
        <v>5709</v>
      </c>
      <c r="N454" s="2">
        <f>SUM(L$2:L454)</f>
        <v>79181.200000000012</v>
      </c>
      <c r="P454" s="4">
        <f>IF($D454-'Forecasting sheet'!$B$9-'Forecasting sheet'!$B$7&lt;0,0,IF($E454-'Forecasting sheet'!$B$9&gt;'Forecasting sheet'!$B$7,($D454-'Forecasting sheet'!$B$9+$E454-'Forecasting sheet'!$B$9)/2-'Forecasting sheet'!$B$7,($D454-'Forecasting sheet'!$B$9+'Forecasting sheet'!$B$7)/2-'Forecasting sheet'!$B$7))</f>
        <v>1.5</v>
      </c>
      <c r="Q454" s="2">
        <f t="shared" si="41"/>
        <v>18.850000000000001</v>
      </c>
      <c r="R454" s="2">
        <f>SUM(P$2:P454)</f>
        <v>3479.5</v>
      </c>
      <c r="S454" s="2">
        <f>SUM(Q$2:Q454)</f>
        <v>49220.849999999991</v>
      </c>
      <c r="V454" s="3">
        <f>IF($A454&gt;'Forecasting sheet'!$B$13,IF($A454&lt;'Forecasting sheet'!$B$15,IF($D454&lt;'Forecasting sheet'!$B$16+'Forecasting sheet'!$B$17,'Forecasting sheet'!$B$16+'Forecasting sheet'!$B$17,'Local weather Data'!$D454),'Local weather Data'!$D454),$D454)</f>
        <v>48</v>
      </c>
      <c r="W454" s="3">
        <f>IF($A454&gt;'Forecasting sheet'!$B$13,IF($A454&lt;'Forecasting sheet'!$B$15,IF($E454&lt;'Forecasting sheet'!$B$16,'Forecasting sheet'!$B$16,'Local weather Data'!$E454),$E454),$E454)</f>
        <v>26</v>
      </c>
      <c r="X454" s="4">
        <f>IF($V454-'Forecasting sheet'!$B$7&lt;0,0,IF($W454&gt;'Forecasting sheet'!$B$7,($V454+$W454)/2-'Forecasting sheet'!$B$7,($V454+'Forecasting sheet'!$B$7)/2-'Forecasting sheet'!$B$7))</f>
        <v>4</v>
      </c>
      <c r="Y454" s="2">
        <f t="shared" si="38"/>
        <v>50.266666666666666</v>
      </c>
      <c r="Z454" s="2">
        <f>SUM(X$2:X454)</f>
        <v>5155</v>
      </c>
      <c r="AA454" s="2">
        <f>SUM(Y$2:Y454)</f>
        <v>72125.824999999997</v>
      </c>
      <c r="AD454" s="3">
        <f>IF($A454&gt;'Forecasting sheet'!$B$13,IF($A454&lt;'Forecasting sheet'!$B$15,IF($D454+'Forecasting sheet'!$B$9&lt;'Forecasting sheet'!$B$16+'Forecasting sheet'!$B$17,'Forecasting sheet'!$B$16+'Forecasting sheet'!$B$17,'Local weather Data'!$D454+'Forecasting sheet'!$B$9),'Local weather Data'!$D454+'Forecasting sheet'!$B$9),$D454+'Forecasting sheet'!$B$9)</f>
        <v>53</v>
      </c>
      <c r="AE454" s="3">
        <f>IF($A454&gt;'Forecasting sheet'!$B$13,IF($A454&lt;'Forecasting sheet'!$B$15,IF($E454+'Forecasting sheet'!$B$9&lt;'Forecasting sheet'!$B$16,'Forecasting sheet'!$B$16,'Local weather Data'!$E454+'Forecasting sheet'!$B$9),$E454+'Forecasting sheet'!$B$9),$E454+'Forecasting sheet'!$B$9)</f>
        <v>31</v>
      </c>
      <c r="AF454" s="4">
        <f>IF($AD454-'Forecasting sheet'!$B$7&lt;0,0,IF($AE454&gt;'Forecasting sheet'!$B$7,($AD454+$AE454)/2-'Forecasting sheet'!$B$7,($AD454+'Forecasting sheet'!$B$7)/2-'Forecasting sheet'!$B$7))</f>
        <v>6.5</v>
      </c>
      <c r="AG454" s="2">
        <f t="shared" si="39"/>
        <v>81.683333333333337</v>
      </c>
      <c r="AH454" s="2">
        <f>SUM(AF$2:AF454)</f>
        <v>6213.5</v>
      </c>
      <c r="AI454" s="2">
        <f>SUM(AG$2:AG454)</f>
        <v>86122.041666666672</v>
      </c>
    </row>
    <row r="455" spans="1:35" x14ac:dyDescent="0.25">
      <c r="A455" s="5">
        <v>41362</v>
      </c>
      <c r="B455">
        <v>454</v>
      </c>
      <c r="C455" s="52">
        <v>12.633333333333331</v>
      </c>
      <c r="D455" s="53">
        <v>49</v>
      </c>
      <c r="E455" s="53">
        <v>27</v>
      </c>
      <c r="F455" s="4">
        <f>IF(D455-'Forecasting sheet'!$B$7&lt;0,0,IF(E455&gt;'Forecasting sheet'!$B$7,(D455+E455)/2-'Forecasting sheet'!$B$7,(D455+'Forecasting sheet'!$B$7)/2-'Forecasting sheet'!$B$7))</f>
        <v>4.5</v>
      </c>
      <c r="G455" s="2">
        <f t="shared" si="37"/>
        <v>56.849999999999987</v>
      </c>
      <c r="H455" s="2">
        <f>SUM(F$2:F455)</f>
        <v>4516.5</v>
      </c>
      <c r="I455" s="2">
        <f>SUM(G$2:G455)</f>
        <v>63300.566666666673</v>
      </c>
      <c r="K455" s="4">
        <f>IF($D455+'Forecasting sheet'!$B$9-'Forecasting sheet'!$B$7&lt;0,0,IF($E455+'Forecasting sheet'!$B$9&gt;'Forecasting sheet'!$B$7,($D455+'Forecasting sheet'!$B$9+$E455+'Forecasting sheet'!$B$9)/2-'Forecasting sheet'!$B$7,($D455+'Forecasting sheet'!$B$9+'Forecasting sheet'!$B$7)/2-'Forecasting sheet'!$B$7))</f>
        <v>7</v>
      </c>
      <c r="L455" s="2">
        <f t="shared" si="40"/>
        <v>88.433333333333323</v>
      </c>
      <c r="M455" s="2">
        <f>SUM(K$2:K455)</f>
        <v>5716</v>
      </c>
      <c r="N455" s="2">
        <f>SUM(L$2:L455)</f>
        <v>79269.633333333346</v>
      </c>
      <c r="P455" s="4">
        <f>IF($D455-'Forecasting sheet'!$B$9-'Forecasting sheet'!$B$7&lt;0,0,IF($E455-'Forecasting sheet'!$B$9&gt;'Forecasting sheet'!$B$7,($D455-'Forecasting sheet'!$B$9+$E455-'Forecasting sheet'!$B$9)/2-'Forecasting sheet'!$B$7,($D455-'Forecasting sheet'!$B$9+'Forecasting sheet'!$B$7)/2-'Forecasting sheet'!$B$7))</f>
        <v>2</v>
      </c>
      <c r="Q455" s="2">
        <f t="shared" si="41"/>
        <v>25.266666666666662</v>
      </c>
      <c r="R455" s="2">
        <f>SUM(P$2:P455)</f>
        <v>3481.5</v>
      </c>
      <c r="S455" s="2">
        <f>SUM(Q$2:Q455)</f>
        <v>49246.116666666661</v>
      </c>
      <c r="V455" s="3">
        <f>IF($A455&gt;'Forecasting sheet'!$B$13,IF($A455&lt;'Forecasting sheet'!$B$15,IF($D455&lt;'Forecasting sheet'!$B$16+'Forecasting sheet'!$B$17,'Forecasting sheet'!$B$16+'Forecasting sheet'!$B$17,'Local weather Data'!$D455),'Local weather Data'!$D455),$D455)</f>
        <v>49</v>
      </c>
      <c r="W455" s="3">
        <f>IF($A455&gt;'Forecasting sheet'!$B$13,IF($A455&lt;'Forecasting sheet'!$B$15,IF($E455&lt;'Forecasting sheet'!$B$16,'Forecasting sheet'!$B$16,'Local weather Data'!$E455),$E455),$E455)</f>
        <v>27</v>
      </c>
      <c r="X455" s="4">
        <f>IF($V455-'Forecasting sheet'!$B$7&lt;0,0,IF($W455&gt;'Forecasting sheet'!$B$7,($V455+$W455)/2-'Forecasting sheet'!$B$7,($V455+'Forecasting sheet'!$B$7)/2-'Forecasting sheet'!$B$7))</f>
        <v>4.5</v>
      </c>
      <c r="Y455" s="2">
        <f t="shared" si="38"/>
        <v>56.849999999999987</v>
      </c>
      <c r="Z455" s="2">
        <f>SUM(X$2:X455)</f>
        <v>5159.5</v>
      </c>
      <c r="AA455" s="2">
        <f>SUM(Y$2:Y455)</f>
        <v>72182.675000000003</v>
      </c>
      <c r="AD455" s="3">
        <f>IF($A455&gt;'Forecasting sheet'!$B$13,IF($A455&lt;'Forecasting sheet'!$B$15,IF($D455+'Forecasting sheet'!$B$9&lt;'Forecasting sheet'!$B$16+'Forecasting sheet'!$B$17,'Forecasting sheet'!$B$16+'Forecasting sheet'!$B$17,'Local weather Data'!$D455+'Forecasting sheet'!$B$9),'Local weather Data'!$D455+'Forecasting sheet'!$B$9),$D455+'Forecasting sheet'!$B$9)</f>
        <v>54</v>
      </c>
      <c r="AE455" s="3">
        <f>IF($A455&gt;'Forecasting sheet'!$B$13,IF($A455&lt;'Forecasting sheet'!$B$15,IF($E455+'Forecasting sheet'!$B$9&lt;'Forecasting sheet'!$B$16,'Forecasting sheet'!$B$16,'Local weather Data'!$E455+'Forecasting sheet'!$B$9),$E455+'Forecasting sheet'!$B$9),$E455+'Forecasting sheet'!$B$9)</f>
        <v>32</v>
      </c>
      <c r="AF455" s="4">
        <f>IF($AD455-'Forecasting sheet'!$B$7&lt;0,0,IF($AE455&gt;'Forecasting sheet'!$B$7,($AD455+$AE455)/2-'Forecasting sheet'!$B$7,($AD455+'Forecasting sheet'!$B$7)/2-'Forecasting sheet'!$B$7))</f>
        <v>7</v>
      </c>
      <c r="AG455" s="2">
        <f t="shared" si="39"/>
        <v>88.433333333333323</v>
      </c>
      <c r="AH455" s="2">
        <f>SUM(AF$2:AF455)</f>
        <v>6220.5</v>
      </c>
      <c r="AI455" s="2">
        <f>SUM(AG$2:AG455)</f>
        <v>86210.475000000006</v>
      </c>
    </row>
    <row r="456" spans="1:35" x14ac:dyDescent="0.25">
      <c r="A456" s="5">
        <v>41363</v>
      </c>
      <c r="B456">
        <v>455</v>
      </c>
      <c r="C456" s="52">
        <v>12.66666666666667</v>
      </c>
      <c r="D456" s="53">
        <v>49</v>
      </c>
      <c r="E456" s="53">
        <v>27</v>
      </c>
      <c r="F456" s="4">
        <f>IF(D456-'Forecasting sheet'!$B$7&lt;0,0,IF(E456&gt;'Forecasting sheet'!$B$7,(D456+E456)/2-'Forecasting sheet'!$B$7,(D456+'Forecasting sheet'!$B$7)/2-'Forecasting sheet'!$B$7))</f>
        <v>4.5</v>
      </c>
      <c r="G456" s="2">
        <f t="shared" si="37"/>
        <v>57.000000000000014</v>
      </c>
      <c r="H456" s="2">
        <f>SUM(F$2:F456)</f>
        <v>4521</v>
      </c>
      <c r="I456" s="2">
        <f>SUM(G$2:G456)</f>
        <v>63357.566666666673</v>
      </c>
      <c r="K456" s="4">
        <f>IF($D456+'Forecasting sheet'!$B$9-'Forecasting sheet'!$B$7&lt;0,0,IF($E456+'Forecasting sheet'!$B$9&gt;'Forecasting sheet'!$B$7,($D456+'Forecasting sheet'!$B$9+$E456+'Forecasting sheet'!$B$9)/2-'Forecasting sheet'!$B$7,($D456+'Forecasting sheet'!$B$9+'Forecasting sheet'!$B$7)/2-'Forecasting sheet'!$B$7))</f>
        <v>7</v>
      </c>
      <c r="L456" s="2">
        <f t="shared" si="40"/>
        <v>88.666666666666686</v>
      </c>
      <c r="M456" s="2">
        <f>SUM(K$2:K456)</f>
        <v>5723</v>
      </c>
      <c r="N456" s="2">
        <f>SUM(L$2:L456)</f>
        <v>79358.300000000017</v>
      </c>
      <c r="P456" s="4">
        <f>IF($D456-'Forecasting sheet'!$B$9-'Forecasting sheet'!$B$7&lt;0,0,IF($E456-'Forecasting sheet'!$B$9&gt;'Forecasting sheet'!$B$7,($D456-'Forecasting sheet'!$B$9+$E456-'Forecasting sheet'!$B$9)/2-'Forecasting sheet'!$B$7,($D456-'Forecasting sheet'!$B$9+'Forecasting sheet'!$B$7)/2-'Forecasting sheet'!$B$7))</f>
        <v>2</v>
      </c>
      <c r="Q456" s="2">
        <f t="shared" si="41"/>
        <v>25.333333333333339</v>
      </c>
      <c r="R456" s="2">
        <f>SUM(P$2:P456)</f>
        <v>3483.5</v>
      </c>
      <c r="S456" s="2">
        <f>SUM(Q$2:Q456)</f>
        <v>49271.45</v>
      </c>
      <c r="V456" s="3">
        <f>IF($A456&gt;'Forecasting sheet'!$B$13,IF($A456&lt;'Forecasting sheet'!$B$15,IF($D456&lt;'Forecasting sheet'!$B$16+'Forecasting sheet'!$B$17,'Forecasting sheet'!$B$16+'Forecasting sheet'!$B$17,'Local weather Data'!$D456),'Local weather Data'!$D456),$D456)</f>
        <v>49</v>
      </c>
      <c r="W456" s="3">
        <f>IF($A456&gt;'Forecasting sheet'!$B$13,IF($A456&lt;'Forecasting sheet'!$B$15,IF($E456&lt;'Forecasting sheet'!$B$16,'Forecasting sheet'!$B$16,'Local weather Data'!$E456),$E456),$E456)</f>
        <v>27</v>
      </c>
      <c r="X456" s="4">
        <f>IF($V456-'Forecasting sheet'!$B$7&lt;0,0,IF($W456&gt;'Forecasting sheet'!$B$7,($V456+$W456)/2-'Forecasting sheet'!$B$7,($V456+'Forecasting sheet'!$B$7)/2-'Forecasting sheet'!$B$7))</f>
        <v>4.5</v>
      </c>
      <c r="Y456" s="2">
        <f t="shared" si="38"/>
        <v>57.000000000000014</v>
      </c>
      <c r="Z456" s="2">
        <f>SUM(X$2:X456)</f>
        <v>5164</v>
      </c>
      <c r="AA456" s="2">
        <f>SUM(Y$2:Y456)</f>
        <v>72239.675000000003</v>
      </c>
      <c r="AD456" s="3">
        <f>IF($A456&gt;'Forecasting sheet'!$B$13,IF($A456&lt;'Forecasting sheet'!$B$15,IF($D456+'Forecasting sheet'!$B$9&lt;'Forecasting sheet'!$B$16+'Forecasting sheet'!$B$17,'Forecasting sheet'!$B$16+'Forecasting sheet'!$B$17,'Local weather Data'!$D456+'Forecasting sheet'!$B$9),'Local weather Data'!$D456+'Forecasting sheet'!$B$9),$D456+'Forecasting sheet'!$B$9)</f>
        <v>54</v>
      </c>
      <c r="AE456" s="3">
        <f>IF($A456&gt;'Forecasting sheet'!$B$13,IF($A456&lt;'Forecasting sheet'!$B$15,IF($E456+'Forecasting sheet'!$B$9&lt;'Forecasting sheet'!$B$16,'Forecasting sheet'!$B$16,'Local weather Data'!$E456+'Forecasting sheet'!$B$9),$E456+'Forecasting sheet'!$B$9),$E456+'Forecasting sheet'!$B$9)</f>
        <v>32</v>
      </c>
      <c r="AF456" s="4">
        <f>IF($AD456-'Forecasting sheet'!$B$7&lt;0,0,IF($AE456&gt;'Forecasting sheet'!$B$7,($AD456+$AE456)/2-'Forecasting sheet'!$B$7,($AD456+'Forecasting sheet'!$B$7)/2-'Forecasting sheet'!$B$7))</f>
        <v>7</v>
      </c>
      <c r="AG456" s="2">
        <f t="shared" si="39"/>
        <v>88.666666666666686</v>
      </c>
      <c r="AH456" s="2">
        <f>SUM(AF$2:AF456)</f>
        <v>6227.5</v>
      </c>
      <c r="AI456" s="2">
        <f>SUM(AG$2:AG456)</f>
        <v>86299.141666666677</v>
      </c>
    </row>
    <row r="457" spans="1:35" x14ac:dyDescent="0.25">
      <c r="A457" s="5">
        <v>41364</v>
      </c>
      <c r="B457">
        <v>456</v>
      </c>
      <c r="C457" s="52">
        <v>12.716666666666667</v>
      </c>
      <c r="D457" s="53">
        <v>49</v>
      </c>
      <c r="E457" s="53">
        <v>27</v>
      </c>
      <c r="F457" s="4">
        <f>IF(D457-'Forecasting sheet'!$B$7&lt;0,0,IF(E457&gt;'Forecasting sheet'!$B$7,(D457+E457)/2-'Forecasting sheet'!$B$7,(D457+'Forecasting sheet'!$B$7)/2-'Forecasting sheet'!$B$7))</f>
        <v>4.5</v>
      </c>
      <c r="G457" s="2">
        <f t="shared" si="37"/>
        <v>57.225000000000001</v>
      </c>
      <c r="H457" s="2">
        <f>SUM(F$2:F457)</f>
        <v>4525.5</v>
      </c>
      <c r="I457" s="2">
        <f>SUM(G$2:G457)</f>
        <v>63414.791666666672</v>
      </c>
      <c r="K457" s="4">
        <f>IF($D457+'Forecasting sheet'!$B$9-'Forecasting sheet'!$B$7&lt;0,0,IF($E457+'Forecasting sheet'!$B$9&gt;'Forecasting sheet'!$B$7,($D457+'Forecasting sheet'!$B$9+$E457+'Forecasting sheet'!$B$9)/2-'Forecasting sheet'!$B$7,($D457+'Forecasting sheet'!$B$9+'Forecasting sheet'!$B$7)/2-'Forecasting sheet'!$B$7))</f>
        <v>7</v>
      </c>
      <c r="L457" s="2">
        <f t="shared" si="40"/>
        <v>89.016666666666666</v>
      </c>
      <c r="M457" s="2">
        <f>SUM(K$2:K457)</f>
        <v>5730</v>
      </c>
      <c r="N457" s="2">
        <f>SUM(L$2:L457)</f>
        <v>79447.31666666668</v>
      </c>
      <c r="P457" s="4">
        <f>IF($D457-'Forecasting sheet'!$B$9-'Forecasting sheet'!$B$7&lt;0,0,IF($E457-'Forecasting sheet'!$B$9&gt;'Forecasting sheet'!$B$7,($D457-'Forecasting sheet'!$B$9+$E457-'Forecasting sheet'!$B$9)/2-'Forecasting sheet'!$B$7,($D457-'Forecasting sheet'!$B$9+'Forecasting sheet'!$B$7)/2-'Forecasting sheet'!$B$7))</f>
        <v>2</v>
      </c>
      <c r="Q457" s="2">
        <f t="shared" si="41"/>
        <v>25.433333333333334</v>
      </c>
      <c r="R457" s="2">
        <f>SUM(P$2:P457)</f>
        <v>3485.5</v>
      </c>
      <c r="S457" s="2">
        <f>SUM(Q$2:Q457)</f>
        <v>49296.883333333331</v>
      </c>
      <c r="V457" s="3">
        <f>IF($A457&gt;'Forecasting sheet'!$B$13,IF($A457&lt;'Forecasting sheet'!$B$15,IF($D457&lt;'Forecasting sheet'!$B$16+'Forecasting sheet'!$B$17,'Forecasting sheet'!$B$16+'Forecasting sheet'!$B$17,'Local weather Data'!$D457),'Local weather Data'!$D457),$D457)</f>
        <v>49</v>
      </c>
      <c r="W457" s="3">
        <f>IF($A457&gt;'Forecasting sheet'!$B$13,IF($A457&lt;'Forecasting sheet'!$B$15,IF($E457&lt;'Forecasting sheet'!$B$16,'Forecasting sheet'!$B$16,'Local weather Data'!$E457),$E457),$E457)</f>
        <v>27</v>
      </c>
      <c r="X457" s="4">
        <f>IF($V457-'Forecasting sheet'!$B$7&lt;0,0,IF($W457&gt;'Forecasting sheet'!$B$7,($V457+$W457)/2-'Forecasting sheet'!$B$7,($V457+'Forecasting sheet'!$B$7)/2-'Forecasting sheet'!$B$7))</f>
        <v>4.5</v>
      </c>
      <c r="Y457" s="2">
        <f t="shared" si="38"/>
        <v>57.225000000000001</v>
      </c>
      <c r="Z457" s="2">
        <f>SUM(X$2:X457)</f>
        <v>5168.5</v>
      </c>
      <c r="AA457" s="2">
        <f>SUM(Y$2:Y457)</f>
        <v>72296.900000000009</v>
      </c>
      <c r="AD457" s="3">
        <f>IF($A457&gt;'Forecasting sheet'!$B$13,IF($A457&lt;'Forecasting sheet'!$B$15,IF($D457+'Forecasting sheet'!$B$9&lt;'Forecasting sheet'!$B$16+'Forecasting sheet'!$B$17,'Forecasting sheet'!$B$16+'Forecasting sheet'!$B$17,'Local weather Data'!$D457+'Forecasting sheet'!$B$9),'Local weather Data'!$D457+'Forecasting sheet'!$B$9),$D457+'Forecasting sheet'!$B$9)</f>
        <v>54</v>
      </c>
      <c r="AE457" s="3">
        <f>IF($A457&gt;'Forecasting sheet'!$B$13,IF($A457&lt;'Forecasting sheet'!$B$15,IF($E457+'Forecasting sheet'!$B$9&lt;'Forecasting sheet'!$B$16,'Forecasting sheet'!$B$16,'Local weather Data'!$E457+'Forecasting sheet'!$B$9),$E457+'Forecasting sheet'!$B$9),$E457+'Forecasting sheet'!$B$9)</f>
        <v>32</v>
      </c>
      <c r="AF457" s="4">
        <f>IF($AD457-'Forecasting sheet'!$B$7&lt;0,0,IF($AE457&gt;'Forecasting sheet'!$B$7,($AD457+$AE457)/2-'Forecasting sheet'!$B$7,($AD457+'Forecasting sheet'!$B$7)/2-'Forecasting sheet'!$B$7))</f>
        <v>7</v>
      </c>
      <c r="AG457" s="2">
        <f t="shared" si="39"/>
        <v>89.016666666666666</v>
      </c>
      <c r="AH457" s="2">
        <f>SUM(AF$2:AF457)</f>
        <v>6234.5</v>
      </c>
      <c r="AI457" s="2">
        <f>SUM(AG$2:AG457)</f>
        <v>86388.15833333334</v>
      </c>
    </row>
    <row r="458" spans="1:35" x14ac:dyDescent="0.25">
      <c r="A458" s="5">
        <v>41365</v>
      </c>
      <c r="B458">
        <v>457</v>
      </c>
      <c r="C458" s="52">
        <v>12.766666666666664</v>
      </c>
      <c r="D458" s="53">
        <v>50</v>
      </c>
      <c r="E458" s="53">
        <v>28</v>
      </c>
      <c r="F458" s="4">
        <f>IF(D458-'Forecasting sheet'!$B$7&lt;0,0,IF(E458&gt;'Forecasting sheet'!$B$7,(D458+E458)/2-'Forecasting sheet'!$B$7,(D458+'Forecasting sheet'!$B$7)/2-'Forecasting sheet'!$B$7))</f>
        <v>5</v>
      </c>
      <c r="G458" s="2">
        <f t="shared" si="37"/>
        <v>63.833333333333321</v>
      </c>
      <c r="H458" s="2">
        <f>SUM(F$2:F458)</f>
        <v>4530.5</v>
      </c>
      <c r="I458" s="2">
        <f>SUM(G$2:G458)</f>
        <v>63478.625000000007</v>
      </c>
      <c r="K458" s="4">
        <f>IF($D458+'Forecasting sheet'!$B$9-'Forecasting sheet'!$B$7&lt;0,0,IF($E458+'Forecasting sheet'!$B$9&gt;'Forecasting sheet'!$B$7,($D458+'Forecasting sheet'!$B$9+$E458+'Forecasting sheet'!$B$9)/2-'Forecasting sheet'!$B$7,($D458+'Forecasting sheet'!$B$9+'Forecasting sheet'!$B$7)/2-'Forecasting sheet'!$B$7))</f>
        <v>7.5</v>
      </c>
      <c r="L458" s="2">
        <f t="shared" si="40"/>
        <v>95.749999999999986</v>
      </c>
      <c r="M458" s="2">
        <f>SUM(K$2:K458)</f>
        <v>5737.5</v>
      </c>
      <c r="N458" s="2">
        <f>SUM(L$2:L458)</f>
        <v>79543.06666666668</v>
      </c>
      <c r="P458" s="4">
        <f>IF($D458-'Forecasting sheet'!$B$9-'Forecasting sheet'!$B$7&lt;0,0,IF($E458-'Forecasting sheet'!$B$9&gt;'Forecasting sheet'!$B$7,($D458-'Forecasting sheet'!$B$9+$E458-'Forecasting sheet'!$B$9)/2-'Forecasting sheet'!$B$7,($D458-'Forecasting sheet'!$B$9+'Forecasting sheet'!$B$7)/2-'Forecasting sheet'!$B$7))</f>
        <v>2.5</v>
      </c>
      <c r="Q458" s="2">
        <f t="shared" si="41"/>
        <v>31.916666666666661</v>
      </c>
      <c r="R458" s="2">
        <f>SUM(P$2:P458)</f>
        <v>3488</v>
      </c>
      <c r="S458" s="2">
        <f>SUM(Q$2:Q458)</f>
        <v>49328.799999999996</v>
      </c>
      <c r="V458" s="3">
        <f>IF($A458&gt;'Forecasting sheet'!$B$13,IF($A458&lt;'Forecasting sheet'!$B$15,IF($D458&lt;'Forecasting sheet'!$B$16+'Forecasting sheet'!$B$17,'Forecasting sheet'!$B$16+'Forecasting sheet'!$B$17,'Local weather Data'!$D458),'Local weather Data'!$D458),$D458)</f>
        <v>50</v>
      </c>
      <c r="W458" s="3">
        <f>IF($A458&gt;'Forecasting sheet'!$B$13,IF($A458&lt;'Forecasting sheet'!$B$15,IF($E458&lt;'Forecasting sheet'!$B$16,'Forecasting sheet'!$B$16,'Local weather Data'!$E458),$E458),$E458)</f>
        <v>28</v>
      </c>
      <c r="X458" s="4">
        <f>IF($V458-'Forecasting sheet'!$B$7&lt;0,0,IF($W458&gt;'Forecasting sheet'!$B$7,($V458+$W458)/2-'Forecasting sheet'!$B$7,($V458+'Forecasting sheet'!$B$7)/2-'Forecasting sheet'!$B$7))</f>
        <v>5</v>
      </c>
      <c r="Y458" s="2">
        <f t="shared" si="38"/>
        <v>63.833333333333321</v>
      </c>
      <c r="Z458" s="2">
        <f>SUM(X$2:X458)</f>
        <v>5173.5</v>
      </c>
      <c r="AA458" s="2">
        <f>SUM(Y$2:Y458)</f>
        <v>72360.733333333337</v>
      </c>
      <c r="AD458" s="3">
        <f>IF($A458&gt;'Forecasting sheet'!$B$13,IF($A458&lt;'Forecasting sheet'!$B$15,IF($D458+'Forecasting sheet'!$B$9&lt;'Forecasting sheet'!$B$16+'Forecasting sheet'!$B$17,'Forecasting sheet'!$B$16+'Forecasting sheet'!$B$17,'Local weather Data'!$D458+'Forecasting sheet'!$B$9),'Local weather Data'!$D458+'Forecasting sheet'!$B$9),$D458+'Forecasting sheet'!$B$9)</f>
        <v>55</v>
      </c>
      <c r="AE458" s="3">
        <f>IF($A458&gt;'Forecasting sheet'!$B$13,IF($A458&lt;'Forecasting sheet'!$B$15,IF($E458+'Forecasting sheet'!$B$9&lt;'Forecasting sheet'!$B$16,'Forecasting sheet'!$B$16,'Local weather Data'!$E458+'Forecasting sheet'!$B$9),$E458+'Forecasting sheet'!$B$9),$E458+'Forecasting sheet'!$B$9)</f>
        <v>33</v>
      </c>
      <c r="AF458" s="4">
        <f>IF($AD458-'Forecasting sheet'!$B$7&lt;0,0,IF($AE458&gt;'Forecasting sheet'!$B$7,($AD458+$AE458)/2-'Forecasting sheet'!$B$7,($AD458+'Forecasting sheet'!$B$7)/2-'Forecasting sheet'!$B$7))</f>
        <v>7.5</v>
      </c>
      <c r="AG458" s="2">
        <f t="shared" si="39"/>
        <v>95.749999999999986</v>
      </c>
      <c r="AH458" s="2">
        <f>SUM(AF$2:AF458)</f>
        <v>6242</v>
      </c>
      <c r="AI458" s="2">
        <f>SUM(AG$2:AG458)</f>
        <v>86483.90833333334</v>
      </c>
    </row>
    <row r="459" spans="1:35" x14ac:dyDescent="0.25">
      <c r="A459" s="5">
        <v>41366</v>
      </c>
      <c r="B459">
        <v>458</v>
      </c>
      <c r="C459" s="52">
        <v>12.816666666666666</v>
      </c>
      <c r="D459" s="53">
        <v>50</v>
      </c>
      <c r="E459" s="53">
        <v>28</v>
      </c>
      <c r="F459" s="4">
        <f>IF(D459-'Forecasting sheet'!$B$7&lt;0,0,IF(E459&gt;'Forecasting sheet'!$B$7,(D459+E459)/2-'Forecasting sheet'!$B$7,(D459+'Forecasting sheet'!$B$7)/2-'Forecasting sheet'!$B$7))</f>
        <v>5</v>
      </c>
      <c r="G459" s="2">
        <f t="shared" si="37"/>
        <v>64.083333333333329</v>
      </c>
      <c r="H459" s="2">
        <f>SUM(F$2:F459)</f>
        <v>4535.5</v>
      </c>
      <c r="I459" s="2">
        <f>SUM(G$2:G459)</f>
        <v>63542.708333333343</v>
      </c>
      <c r="K459" s="4">
        <f>IF($D459+'Forecasting sheet'!$B$9-'Forecasting sheet'!$B$7&lt;0,0,IF($E459+'Forecasting sheet'!$B$9&gt;'Forecasting sheet'!$B$7,($D459+'Forecasting sheet'!$B$9+$E459+'Forecasting sheet'!$B$9)/2-'Forecasting sheet'!$B$7,($D459+'Forecasting sheet'!$B$9+'Forecasting sheet'!$B$7)/2-'Forecasting sheet'!$B$7))</f>
        <v>7.5</v>
      </c>
      <c r="L459" s="2">
        <f t="shared" si="40"/>
        <v>96.125</v>
      </c>
      <c r="M459" s="2">
        <f>SUM(K$2:K459)</f>
        <v>5745</v>
      </c>
      <c r="N459" s="2">
        <f>SUM(L$2:L459)</f>
        <v>79639.19166666668</v>
      </c>
      <c r="P459" s="4">
        <f>IF($D459-'Forecasting sheet'!$B$9-'Forecasting sheet'!$B$7&lt;0,0,IF($E459-'Forecasting sheet'!$B$9&gt;'Forecasting sheet'!$B$7,($D459-'Forecasting sheet'!$B$9+$E459-'Forecasting sheet'!$B$9)/2-'Forecasting sheet'!$B$7,($D459-'Forecasting sheet'!$B$9+'Forecasting sheet'!$B$7)/2-'Forecasting sheet'!$B$7))</f>
        <v>2.5</v>
      </c>
      <c r="Q459" s="2">
        <f t="shared" si="41"/>
        <v>32.041666666666664</v>
      </c>
      <c r="R459" s="2">
        <f>SUM(P$2:P459)</f>
        <v>3490.5</v>
      </c>
      <c r="S459" s="2">
        <f>SUM(Q$2:Q459)</f>
        <v>49360.84166666666</v>
      </c>
      <c r="V459" s="3">
        <f>IF($A459&gt;'Forecasting sheet'!$B$13,IF($A459&lt;'Forecasting sheet'!$B$15,IF($D459&lt;'Forecasting sheet'!$B$16+'Forecasting sheet'!$B$17,'Forecasting sheet'!$B$16+'Forecasting sheet'!$B$17,'Local weather Data'!$D459),'Local weather Data'!$D459),$D459)</f>
        <v>50</v>
      </c>
      <c r="W459" s="3">
        <f>IF($A459&gt;'Forecasting sheet'!$B$13,IF($A459&lt;'Forecasting sheet'!$B$15,IF($E459&lt;'Forecasting sheet'!$B$16,'Forecasting sheet'!$B$16,'Local weather Data'!$E459),$E459),$E459)</f>
        <v>28</v>
      </c>
      <c r="X459" s="4">
        <f>IF($V459-'Forecasting sheet'!$B$7&lt;0,0,IF($W459&gt;'Forecasting sheet'!$B$7,($V459+$W459)/2-'Forecasting sheet'!$B$7,($V459+'Forecasting sheet'!$B$7)/2-'Forecasting sheet'!$B$7))</f>
        <v>5</v>
      </c>
      <c r="Y459" s="2">
        <f t="shared" si="38"/>
        <v>64.083333333333329</v>
      </c>
      <c r="Z459" s="2">
        <f>SUM(X$2:X459)</f>
        <v>5178.5</v>
      </c>
      <c r="AA459" s="2">
        <f>SUM(Y$2:Y459)</f>
        <v>72424.816666666666</v>
      </c>
      <c r="AD459" s="3">
        <f>IF($A459&gt;'Forecasting sheet'!$B$13,IF($A459&lt;'Forecasting sheet'!$B$15,IF($D459+'Forecasting sheet'!$B$9&lt;'Forecasting sheet'!$B$16+'Forecasting sheet'!$B$17,'Forecasting sheet'!$B$16+'Forecasting sheet'!$B$17,'Local weather Data'!$D459+'Forecasting sheet'!$B$9),'Local weather Data'!$D459+'Forecasting sheet'!$B$9),$D459+'Forecasting sheet'!$B$9)</f>
        <v>55</v>
      </c>
      <c r="AE459" s="3">
        <f>IF($A459&gt;'Forecasting sheet'!$B$13,IF($A459&lt;'Forecasting sheet'!$B$15,IF($E459+'Forecasting sheet'!$B$9&lt;'Forecasting sheet'!$B$16,'Forecasting sheet'!$B$16,'Local weather Data'!$E459+'Forecasting sheet'!$B$9),$E459+'Forecasting sheet'!$B$9),$E459+'Forecasting sheet'!$B$9)</f>
        <v>33</v>
      </c>
      <c r="AF459" s="4">
        <f>IF($AD459-'Forecasting sheet'!$B$7&lt;0,0,IF($AE459&gt;'Forecasting sheet'!$B$7,($AD459+$AE459)/2-'Forecasting sheet'!$B$7,($AD459+'Forecasting sheet'!$B$7)/2-'Forecasting sheet'!$B$7))</f>
        <v>7.5</v>
      </c>
      <c r="AG459" s="2">
        <f t="shared" si="39"/>
        <v>96.125</v>
      </c>
      <c r="AH459" s="2">
        <f>SUM(AF$2:AF459)</f>
        <v>6249.5</v>
      </c>
      <c r="AI459" s="2">
        <f>SUM(AG$2:AG459)</f>
        <v>86580.03333333334</v>
      </c>
    </row>
    <row r="460" spans="1:35" x14ac:dyDescent="0.25">
      <c r="A460" s="5">
        <v>41367</v>
      </c>
      <c r="B460">
        <v>459</v>
      </c>
      <c r="C460" s="52">
        <v>12.866666666666669</v>
      </c>
      <c r="D460" s="53">
        <v>51</v>
      </c>
      <c r="E460" s="53">
        <v>28</v>
      </c>
      <c r="F460" s="4">
        <f>IF(D460-'Forecasting sheet'!$B$7&lt;0,0,IF(E460&gt;'Forecasting sheet'!$B$7,(D460+E460)/2-'Forecasting sheet'!$B$7,(D460+'Forecasting sheet'!$B$7)/2-'Forecasting sheet'!$B$7))</f>
        <v>5.5</v>
      </c>
      <c r="G460" s="2">
        <f t="shared" si="37"/>
        <v>70.76666666666668</v>
      </c>
      <c r="H460" s="2">
        <f>SUM(F$2:F460)</f>
        <v>4541</v>
      </c>
      <c r="I460" s="2">
        <f>SUM(G$2:G460)</f>
        <v>63613.475000000013</v>
      </c>
      <c r="K460" s="4">
        <f>IF($D460+'Forecasting sheet'!$B$9-'Forecasting sheet'!$B$7&lt;0,0,IF($E460+'Forecasting sheet'!$B$9&gt;'Forecasting sheet'!$B$7,($D460+'Forecasting sheet'!$B$9+$E460+'Forecasting sheet'!$B$9)/2-'Forecasting sheet'!$B$7,($D460+'Forecasting sheet'!$B$9+'Forecasting sheet'!$B$7)/2-'Forecasting sheet'!$B$7))</f>
        <v>8</v>
      </c>
      <c r="L460" s="2">
        <f t="shared" si="40"/>
        <v>102.93333333333335</v>
      </c>
      <c r="M460" s="2">
        <f>SUM(K$2:K460)</f>
        <v>5753</v>
      </c>
      <c r="N460" s="2">
        <f>SUM(L$2:L460)</f>
        <v>79742.125000000015</v>
      </c>
      <c r="P460" s="4">
        <f>IF($D460-'Forecasting sheet'!$B$9-'Forecasting sheet'!$B$7&lt;0,0,IF($E460-'Forecasting sheet'!$B$9&gt;'Forecasting sheet'!$B$7,($D460-'Forecasting sheet'!$B$9+$E460-'Forecasting sheet'!$B$9)/2-'Forecasting sheet'!$B$7,($D460-'Forecasting sheet'!$B$9+'Forecasting sheet'!$B$7)/2-'Forecasting sheet'!$B$7))</f>
        <v>3</v>
      </c>
      <c r="Q460" s="2">
        <f t="shared" si="41"/>
        <v>38.600000000000009</v>
      </c>
      <c r="R460" s="2">
        <f>SUM(P$2:P460)</f>
        <v>3493.5</v>
      </c>
      <c r="S460" s="2">
        <f>SUM(Q$2:Q460)</f>
        <v>49399.441666666658</v>
      </c>
      <c r="V460" s="3">
        <f>IF($A460&gt;'Forecasting sheet'!$B$13,IF($A460&lt;'Forecasting sheet'!$B$15,IF($D460&lt;'Forecasting sheet'!$B$16+'Forecasting sheet'!$B$17,'Forecasting sheet'!$B$16+'Forecasting sheet'!$B$17,'Local weather Data'!$D460),'Local weather Data'!$D460),$D460)</f>
        <v>51</v>
      </c>
      <c r="W460" s="3">
        <f>IF($A460&gt;'Forecasting sheet'!$B$13,IF($A460&lt;'Forecasting sheet'!$B$15,IF($E460&lt;'Forecasting sheet'!$B$16,'Forecasting sheet'!$B$16,'Local weather Data'!$E460),$E460),$E460)</f>
        <v>28</v>
      </c>
      <c r="X460" s="4">
        <f>IF($V460-'Forecasting sheet'!$B$7&lt;0,0,IF($W460&gt;'Forecasting sheet'!$B$7,($V460+$W460)/2-'Forecasting sheet'!$B$7,($V460+'Forecasting sheet'!$B$7)/2-'Forecasting sheet'!$B$7))</f>
        <v>5.5</v>
      </c>
      <c r="Y460" s="2">
        <f t="shared" si="38"/>
        <v>70.76666666666668</v>
      </c>
      <c r="Z460" s="2">
        <f>SUM(X$2:X460)</f>
        <v>5184</v>
      </c>
      <c r="AA460" s="2">
        <f>SUM(Y$2:Y460)</f>
        <v>72495.583333333328</v>
      </c>
      <c r="AD460" s="3">
        <f>IF($A460&gt;'Forecasting sheet'!$B$13,IF($A460&lt;'Forecasting sheet'!$B$15,IF($D460+'Forecasting sheet'!$B$9&lt;'Forecasting sheet'!$B$16+'Forecasting sheet'!$B$17,'Forecasting sheet'!$B$16+'Forecasting sheet'!$B$17,'Local weather Data'!$D460+'Forecasting sheet'!$B$9),'Local weather Data'!$D460+'Forecasting sheet'!$B$9),$D460+'Forecasting sheet'!$B$9)</f>
        <v>56</v>
      </c>
      <c r="AE460" s="3">
        <f>IF($A460&gt;'Forecasting sheet'!$B$13,IF($A460&lt;'Forecasting sheet'!$B$15,IF($E460+'Forecasting sheet'!$B$9&lt;'Forecasting sheet'!$B$16,'Forecasting sheet'!$B$16,'Local weather Data'!$E460+'Forecasting sheet'!$B$9),$E460+'Forecasting sheet'!$B$9),$E460+'Forecasting sheet'!$B$9)</f>
        <v>33</v>
      </c>
      <c r="AF460" s="4">
        <f>IF($AD460-'Forecasting sheet'!$B$7&lt;0,0,IF($AE460&gt;'Forecasting sheet'!$B$7,($AD460+$AE460)/2-'Forecasting sheet'!$B$7,($AD460+'Forecasting sheet'!$B$7)/2-'Forecasting sheet'!$B$7))</f>
        <v>8</v>
      </c>
      <c r="AG460" s="2">
        <f t="shared" si="39"/>
        <v>102.93333333333335</v>
      </c>
      <c r="AH460" s="2">
        <f>SUM(AF$2:AF460)</f>
        <v>6257.5</v>
      </c>
      <c r="AI460" s="2">
        <f>SUM(AG$2:AG460)</f>
        <v>86682.966666666674</v>
      </c>
    </row>
    <row r="461" spans="1:35" x14ac:dyDescent="0.25">
      <c r="A461" s="5">
        <v>41368</v>
      </c>
      <c r="B461">
        <v>460</v>
      </c>
      <c r="C461" s="52">
        <v>12.916666666666666</v>
      </c>
      <c r="D461" s="53">
        <v>51</v>
      </c>
      <c r="E461" s="53">
        <v>29</v>
      </c>
      <c r="F461" s="4">
        <f>IF(D461-'Forecasting sheet'!$B$7&lt;0,0,IF(E461&gt;'Forecasting sheet'!$B$7,(D461+E461)/2-'Forecasting sheet'!$B$7,(D461+'Forecasting sheet'!$B$7)/2-'Forecasting sheet'!$B$7))</f>
        <v>5.5</v>
      </c>
      <c r="G461" s="2">
        <f t="shared" si="37"/>
        <v>71.041666666666657</v>
      </c>
      <c r="H461" s="2">
        <f>SUM(F$2:F461)</f>
        <v>4546.5</v>
      </c>
      <c r="I461" s="2">
        <f>SUM(G$2:G461)</f>
        <v>63684.516666666677</v>
      </c>
      <c r="K461" s="4">
        <f>IF($D461+'Forecasting sheet'!$B$9-'Forecasting sheet'!$B$7&lt;0,0,IF($E461+'Forecasting sheet'!$B$9&gt;'Forecasting sheet'!$B$7,($D461+'Forecasting sheet'!$B$9+$E461+'Forecasting sheet'!$B$9)/2-'Forecasting sheet'!$B$7,($D461+'Forecasting sheet'!$B$9+'Forecasting sheet'!$B$7)/2-'Forecasting sheet'!$B$7))</f>
        <v>8</v>
      </c>
      <c r="L461" s="2">
        <f t="shared" si="40"/>
        <v>103.33333333333333</v>
      </c>
      <c r="M461" s="2">
        <f>SUM(K$2:K461)</f>
        <v>5761</v>
      </c>
      <c r="N461" s="2">
        <f>SUM(L$2:L461)</f>
        <v>79845.458333333343</v>
      </c>
      <c r="P461" s="4">
        <f>IF($D461-'Forecasting sheet'!$B$9-'Forecasting sheet'!$B$7&lt;0,0,IF($E461-'Forecasting sheet'!$B$9&gt;'Forecasting sheet'!$B$7,($D461-'Forecasting sheet'!$B$9+$E461-'Forecasting sheet'!$B$9)/2-'Forecasting sheet'!$B$7,($D461-'Forecasting sheet'!$B$9+'Forecasting sheet'!$B$7)/2-'Forecasting sheet'!$B$7))</f>
        <v>3</v>
      </c>
      <c r="Q461" s="2">
        <f t="shared" si="41"/>
        <v>38.75</v>
      </c>
      <c r="R461" s="2">
        <f>SUM(P$2:P461)</f>
        <v>3496.5</v>
      </c>
      <c r="S461" s="2">
        <f>SUM(Q$2:Q461)</f>
        <v>49438.191666666658</v>
      </c>
      <c r="V461" s="3">
        <f>IF($A461&gt;'Forecasting sheet'!$B$13,IF($A461&lt;'Forecasting sheet'!$B$15,IF($D461&lt;'Forecasting sheet'!$B$16+'Forecasting sheet'!$B$17,'Forecasting sheet'!$B$16+'Forecasting sheet'!$B$17,'Local weather Data'!$D461),'Local weather Data'!$D461),$D461)</f>
        <v>51</v>
      </c>
      <c r="W461" s="3">
        <f>IF($A461&gt;'Forecasting sheet'!$B$13,IF($A461&lt;'Forecasting sheet'!$B$15,IF($E461&lt;'Forecasting sheet'!$B$16,'Forecasting sheet'!$B$16,'Local weather Data'!$E461),$E461),$E461)</f>
        <v>29</v>
      </c>
      <c r="X461" s="4">
        <f>IF($V461-'Forecasting sheet'!$B$7&lt;0,0,IF($W461&gt;'Forecasting sheet'!$B$7,($V461+$W461)/2-'Forecasting sheet'!$B$7,($V461+'Forecasting sheet'!$B$7)/2-'Forecasting sheet'!$B$7))</f>
        <v>5.5</v>
      </c>
      <c r="Y461" s="2">
        <f t="shared" si="38"/>
        <v>71.041666666666657</v>
      </c>
      <c r="Z461" s="2">
        <f>SUM(X$2:X461)</f>
        <v>5189.5</v>
      </c>
      <c r="AA461" s="2">
        <f>SUM(Y$2:Y461)</f>
        <v>72566.625</v>
      </c>
      <c r="AD461" s="3">
        <f>IF($A461&gt;'Forecasting sheet'!$B$13,IF($A461&lt;'Forecasting sheet'!$B$15,IF($D461+'Forecasting sheet'!$B$9&lt;'Forecasting sheet'!$B$16+'Forecasting sheet'!$B$17,'Forecasting sheet'!$B$16+'Forecasting sheet'!$B$17,'Local weather Data'!$D461+'Forecasting sheet'!$B$9),'Local weather Data'!$D461+'Forecasting sheet'!$B$9),$D461+'Forecasting sheet'!$B$9)</f>
        <v>56</v>
      </c>
      <c r="AE461" s="3">
        <f>IF($A461&gt;'Forecasting sheet'!$B$13,IF($A461&lt;'Forecasting sheet'!$B$15,IF($E461+'Forecasting sheet'!$B$9&lt;'Forecasting sheet'!$B$16,'Forecasting sheet'!$B$16,'Local weather Data'!$E461+'Forecasting sheet'!$B$9),$E461+'Forecasting sheet'!$B$9),$E461+'Forecasting sheet'!$B$9)</f>
        <v>34</v>
      </c>
      <c r="AF461" s="4">
        <f>IF($AD461-'Forecasting sheet'!$B$7&lt;0,0,IF($AE461&gt;'Forecasting sheet'!$B$7,($AD461+$AE461)/2-'Forecasting sheet'!$B$7,($AD461+'Forecasting sheet'!$B$7)/2-'Forecasting sheet'!$B$7))</f>
        <v>8</v>
      </c>
      <c r="AG461" s="2">
        <f t="shared" si="39"/>
        <v>103.33333333333333</v>
      </c>
      <c r="AH461" s="2">
        <f>SUM(AF$2:AF461)</f>
        <v>6265.5</v>
      </c>
      <c r="AI461" s="2">
        <f>SUM(AG$2:AG461)</f>
        <v>86786.3</v>
      </c>
    </row>
    <row r="462" spans="1:35" x14ac:dyDescent="0.25">
      <c r="A462" s="5">
        <v>41369</v>
      </c>
      <c r="B462">
        <v>461</v>
      </c>
      <c r="C462" s="52">
        <v>12.966666666666669</v>
      </c>
      <c r="D462" s="53">
        <v>52</v>
      </c>
      <c r="E462" s="53">
        <v>29</v>
      </c>
      <c r="F462" s="4">
        <f>IF(D462-'Forecasting sheet'!$B$7&lt;0,0,IF(E462&gt;'Forecasting sheet'!$B$7,(D462+E462)/2-'Forecasting sheet'!$B$7,(D462+'Forecasting sheet'!$B$7)/2-'Forecasting sheet'!$B$7))</f>
        <v>6</v>
      </c>
      <c r="G462" s="2">
        <f t="shared" si="37"/>
        <v>77.800000000000011</v>
      </c>
      <c r="H462" s="2">
        <f>SUM(F$2:F462)</f>
        <v>4552.5</v>
      </c>
      <c r="I462" s="2">
        <f>SUM(G$2:G462)</f>
        <v>63762.31666666668</v>
      </c>
      <c r="K462" s="4">
        <f>IF($D462+'Forecasting sheet'!$B$9-'Forecasting sheet'!$B$7&lt;0,0,IF($E462+'Forecasting sheet'!$B$9&gt;'Forecasting sheet'!$B$7,($D462+'Forecasting sheet'!$B$9+$E462+'Forecasting sheet'!$B$9)/2-'Forecasting sheet'!$B$7,($D462+'Forecasting sheet'!$B$9+'Forecasting sheet'!$B$7)/2-'Forecasting sheet'!$B$7))</f>
        <v>8.5</v>
      </c>
      <c r="L462" s="2">
        <f t="shared" si="40"/>
        <v>110.21666666666668</v>
      </c>
      <c r="M462" s="2">
        <f>SUM(K$2:K462)</f>
        <v>5769.5</v>
      </c>
      <c r="N462" s="2">
        <f>SUM(L$2:L462)</f>
        <v>79955.675000000003</v>
      </c>
      <c r="P462" s="4">
        <f>IF($D462-'Forecasting sheet'!$B$9-'Forecasting sheet'!$B$7&lt;0,0,IF($E462-'Forecasting sheet'!$B$9&gt;'Forecasting sheet'!$B$7,($D462-'Forecasting sheet'!$B$9+$E462-'Forecasting sheet'!$B$9)/2-'Forecasting sheet'!$B$7,($D462-'Forecasting sheet'!$B$9+'Forecasting sheet'!$B$7)/2-'Forecasting sheet'!$B$7))</f>
        <v>3.5</v>
      </c>
      <c r="Q462" s="2">
        <f t="shared" si="41"/>
        <v>45.38333333333334</v>
      </c>
      <c r="R462" s="2">
        <f>SUM(P$2:P462)</f>
        <v>3500</v>
      </c>
      <c r="S462" s="2">
        <f>SUM(Q$2:Q462)</f>
        <v>49483.57499999999</v>
      </c>
      <c r="V462" s="3">
        <f>IF($A462&gt;'Forecasting sheet'!$B$13,IF($A462&lt;'Forecasting sheet'!$B$15,IF($D462&lt;'Forecasting sheet'!$B$16+'Forecasting sheet'!$B$17,'Forecasting sheet'!$B$16+'Forecasting sheet'!$B$17,'Local weather Data'!$D462),'Local weather Data'!$D462),$D462)</f>
        <v>52</v>
      </c>
      <c r="W462" s="3">
        <f>IF($A462&gt;'Forecasting sheet'!$B$13,IF($A462&lt;'Forecasting sheet'!$B$15,IF($E462&lt;'Forecasting sheet'!$B$16,'Forecasting sheet'!$B$16,'Local weather Data'!$E462),$E462),$E462)</f>
        <v>29</v>
      </c>
      <c r="X462" s="4">
        <f>IF($V462-'Forecasting sheet'!$B$7&lt;0,0,IF($W462&gt;'Forecasting sheet'!$B$7,($V462+$W462)/2-'Forecasting sheet'!$B$7,($V462+'Forecasting sheet'!$B$7)/2-'Forecasting sheet'!$B$7))</f>
        <v>6</v>
      </c>
      <c r="Y462" s="2">
        <f t="shared" si="38"/>
        <v>77.800000000000011</v>
      </c>
      <c r="Z462" s="2">
        <f>SUM(X$2:X462)</f>
        <v>5195.5</v>
      </c>
      <c r="AA462" s="2">
        <f>SUM(Y$2:Y462)</f>
        <v>72644.425000000003</v>
      </c>
      <c r="AD462" s="3">
        <f>IF($A462&gt;'Forecasting sheet'!$B$13,IF($A462&lt;'Forecasting sheet'!$B$15,IF($D462+'Forecasting sheet'!$B$9&lt;'Forecasting sheet'!$B$16+'Forecasting sheet'!$B$17,'Forecasting sheet'!$B$16+'Forecasting sheet'!$B$17,'Local weather Data'!$D462+'Forecasting sheet'!$B$9),'Local weather Data'!$D462+'Forecasting sheet'!$B$9),$D462+'Forecasting sheet'!$B$9)</f>
        <v>57</v>
      </c>
      <c r="AE462" s="3">
        <f>IF($A462&gt;'Forecasting sheet'!$B$13,IF($A462&lt;'Forecasting sheet'!$B$15,IF($E462+'Forecasting sheet'!$B$9&lt;'Forecasting sheet'!$B$16,'Forecasting sheet'!$B$16,'Local weather Data'!$E462+'Forecasting sheet'!$B$9),$E462+'Forecasting sheet'!$B$9),$E462+'Forecasting sheet'!$B$9)</f>
        <v>34</v>
      </c>
      <c r="AF462" s="4">
        <f>IF($AD462-'Forecasting sheet'!$B$7&lt;0,0,IF($AE462&gt;'Forecasting sheet'!$B$7,($AD462+$AE462)/2-'Forecasting sheet'!$B$7,($AD462+'Forecasting sheet'!$B$7)/2-'Forecasting sheet'!$B$7))</f>
        <v>8.5</v>
      </c>
      <c r="AG462" s="2">
        <f t="shared" si="39"/>
        <v>110.21666666666668</v>
      </c>
      <c r="AH462" s="2">
        <f>SUM(AF$2:AF462)</f>
        <v>6274</v>
      </c>
      <c r="AI462" s="2">
        <f>SUM(AG$2:AG462)</f>
        <v>86896.516666666663</v>
      </c>
    </row>
    <row r="463" spans="1:35" x14ac:dyDescent="0.25">
      <c r="A463" s="5">
        <v>41370</v>
      </c>
      <c r="B463">
        <v>462</v>
      </c>
      <c r="C463" s="52">
        <v>13.016666666666666</v>
      </c>
      <c r="D463" s="53">
        <v>52</v>
      </c>
      <c r="E463" s="53">
        <v>29</v>
      </c>
      <c r="F463" s="4">
        <f>IF(D463-'Forecasting sheet'!$B$7&lt;0,0,IF(E463&gt;'Forecasting sheet'!$B$7,(D463+E463)/2-'Forecasting sheet'!$B$7,(D463+'Forecasting sheet'!$B$7)/2-'Forecasting sheet'!$B$7))</f>
        <v>6</v>
      </c>
      <c r="G463" s="2">
        <f t="shared" si="37"/>
        <v>78.099999999999994</v>
      </c>
      <c r="H463" s="2">
        <f>SUM(F$2:F463)</f>
        <v>4558.5</v>
      </c>
      <c r="I463" s="2">
        <f>SUM(G$2:G463)</f>
        <v>63840.416666666679</v>
      </c>
      <c r="K463" s="4">
        <f>IF($D463+'Forecasting sheet'!$B$9-'Forecasting sheet'!$B$7&lt;0,0,IF($E463+'Forecasting sheet'!$B$9&gt;'Forecasting sheet'!$B$7,($D463+'Forecasting sheet'!$B$9+$E463+'Forecasting sheet'!$B$9)/2-'Forecasting sheet'!$B$7,($D463+'Forecasting sheet'!$B$9+'Forecasting sheet'!$B$7)/2-'Forecasting sheet'!$B$7))</f>
        <v>8.5</v>
      </c>
      <c r="L463" s="2">
        <f t="shared" si="40"/>
        <v>110.64166666666665</v>
      </c>
      <c r="M463" s="2">
        <f>SUM(K$2:K463)</f>
        <v>5778</v>
      </c>
      <c r="N463" s="2">
        <f>SUM(L$2:L463)</f>
        <v>80066.316666666666</v>
      </c>
      <c r="P463" s="4">
        <f>IF($D463-'Forecasting sheet'!$B$9-'Forecasting sheet'!$B$7&lt;0,0,IF($E463-'Forecasting sheet'!$B$9&gt;'Forecasting sheet'!$B$7,($D463-'Forecasting sheet'!$B$9+$E463-'Forecasting sheet'!$B$9)/2-'Forecasting sheet'!$B$7,($D463-'Forecasting sheet'!$B$9+'Forecasting sheet'!$B$7)/2-'Forecasting sheet'!$B$7))</f>
        <v>3.5</v>
      </c>
      <c r="Q463" s="2">
        <f t="shared" si="41"/>
        <v>45.55833333333333</v>
      </c>
      <c r="R463" s="2">
        <f>SUM(P$2:P463)</f>
        <v>3503.5</v>
      </c>
      <c r="S463" s="2">
        <f>SUM(Q$2:Q463)</f>
        <v>49529.133333333324</v>
      </c>
      <c r="V463" s="3">
        <f>IF($A463&gt;'Forecasting sheet'!$B$13,IF($A463&lt;'Forecasting sheet'!$B$15,IF($D463&lt;'Forecasting sheet'!$B$16+'Forecasting sheet'!$B$17,'Forecasting sheet'!$B$16+'Forecasting sheet'!$B$17,'Local weather Data'!$D463),'Local weather Data'!$D463),$D463)</f>
        <v>52</v>
      </c>
      <c r="W463" s="3">
        <f>IF($A463&gt;'Forecasting sheet'!$B$13,IF($A463&lt;'Forecasting sheet'!$B$15,IF($E463&lt;'Forecasting sheet'!$B$16,'Forecasting sheet'!$B$16,'Local weather Data'!$E463),$E463),$E463)</f>
        <v>29</v>
      </c>
      <c r="X463" s="4">
        <f>IF($V463-'Forecasting sheet'!$B$7&lt;0,0,IF($W463&gt;'Forecasting sheet'!$B$7,($V463+$W463)/2-'Forecasting sheet'!$B$7,($V463+'Forecasting sheet'!$B$7)/2-'Forecasting sheet'!$B$7))</f>
        <v>6</v>
      </c>
      <c r="Y463" s="2">
        <f t="shared" si="38"/>
        <v>78.099999999999994</v>
      </c>
      <c r="Z463" s="2">
        <f>SUM(X$2:X463)</f>
        <v>5201.5</v>
      </c>
      <c r="AA463" s="2">
        <f>SUM(Y$2:Y463)</f>
        <v>72722.525000000009</v>
      </c>
      <c r="AD463" s="3">
        <f>IF($A463&gt;'Forecasting sheet'!$B$13,IF($A463&lt;'Forecasting sheet'!$B$15,IF($D463+'Forecasting sheet'!$B$9&lt;'Forecasting sheet'!$B$16+'Forecasting sheet'!$B$17,'Forecasting sheet'!$B$16+'Forecasting sheet'!$B$17,'Local weather Data'!$D463+'Forecasting sheet'!$B$9),'Local weather Data'!$D463+'Forecasting sheet'!$B$9),$D463+'Forecasting sheet'!$B$9)</f>
        <v>57</v>
      </c>
      <c r="AE463" s="3">
        <f>IF($A463&gt;'Forecasting sheet'!$B$13,IF($A463&lt;'Forecasting sheet'!$B$15,IF($E463+'Forecasting sheet'!$B$9&lt;'Forecasting sheet'!$B$16,'Forecasting sheet'!$B$16,'Local weather Data'!$E463+'Forecasting sheet'!$B$9),$E463+'Forecasting sheet'!$B$9),$E463+'Forecasting sheet'!$B$9)</f>
        <v>34</v>
      </c>
      <c r="AF463" s="4">
        <f>IF($AD463-'Forecasting sheet'!$B$7&lt;0,0,IF($AE463&gt;'Forecasting sheet'!$B$7,($AD463+$AE463)/2-'Forecasting sheet'!$B$7,($AD463+'Forecasting sheet'!$B$7)/2-'Forecasting sheet'!$B$7))</f>
        <v>8.5</v>
      </c>
      <c r="AG463" s="2">
        <f t="shared" si="39"/>
        <v>110.64166666666665</v>
      </c>
      <c r="AH463" s="2">
        <f>SUM(AF$2:AF463)</f>
        <v>6282.5</v>
      </c>
      <c r="AI463" s="2">
        <f>SUM(AG$2:AG463)</f>
        <v>87007.158333333326</v>
      </c>
    </row>
    <row r="464" spans="1:35" x14ac:dyDescent="0.25">
      <c r="A464" s="5">
        <v>41371</v>
      </c>
      <c r="B464">
        <v>463</v>
      </c>
      <c r="C464" s="52">
        <v>13.066666666666668</v>
      </c>
      <c r="D464" s="53">
        <v>52</v>
      </c>
      <c r="E464" s="53">
        <v>30</v>
      </c>
      <c r="F464" s="4">
        <f>IF(D464-'Forecasting sheet'!$B$7&lt;0,0,IF(E464&gt;'Forecasting sheet'!$B$7,(D464+E464)/2-'Forecasting sheet'!$B$7,(D464+'Forecasting sheet'!$B$7)/2-'Forecasting sheet'!$B$7))</f>
        <v>6</v>
      </c>
      <c r="G464" s="2">
        <f t="shared" si="37"/>
        <v>78.400000000000006</v>
      </c>
      <c r="H464" s="2">
        <f>SUM(F$2:F464)</f>
        <v>4564.5</v>
      </c>
      <c r="I464" s="2">
        <f>SUM(G$2:G464)</f>
        <v>63918.81666666668</v>
      </c>
      <c r="K464" s="4">
        <f>IF($D464+'Forecasting sheet'!$B$9-'Forecasting sheet'!$B$7&lt;0,0,IF($E464+'Forecasting sheet'!$B$9&gt;'Forecasting sheet'!$B$7,($D464+'Forecasting sheet'!$B$9+$E464+'Forecasting sheet'!$B$9)/2-'Forecasting sheet'!$B$7,($D464+'Forecasting sheet'!$B$9+'Forecasting sheet'!$B$7)/2-'Forecasting sheet'!$B$7))</f>
        <v>8.5</v>
      </c>
      <c r="L464" s="2">
        <f t="shared" si="40"/>
        <v>111.06666666666668</v>
      </c>
      <c r="M464" s="2">
        <f>SUM(K$2:K464)</f>
        <v>5786.5</v>
      </c>
      <c r="N464" s="2">
        <f>SUM(L$2:L464)</f>
        <v>80177.383333333331</v>
      </c>
      <c r="P464" s="4">
        <f>IF($D464-'Forecasting sheet'!$B$9-'Forecasting sheet'!$B$7&lt;0,0,IF($E464-'Forecasting sheet'!$B$9&gt;'Forecasting sheet'!$B$7,($D464-'Forecasting sheet'!$B$9+$E464-'Forecasting sheet'!$B$9)/2-'Forecasting sheet'!$B$7,($D464-'Forecasting sheet'!$B$9+'Forecasting sheet'!$B$7)/2-'Forecasting sheet'!$B$7))</f>
        <v>3.5</v>
      </c>
      <c r="Q464" s="2">
        <f t="shared" si="41"/>
        <v>45.733333333333341</v>
      </c>
      <c r="R464" s="2">
        <f>SUM(P$2:P464)</f>
        <v>3507</v>
      </c>
      <c r="S464" s="2">
        <f>SUM(Q$2:Q464)</f>
        <v>49574.866666666654</v>
      </c>
      <c r="V464" s="3">
        <f>IF($A464&gt;'Forecasting sheet'!$B$13,IF($A464&lt;'Forecasting sheet'!$B$15,IF($D464&lt;'Forecasting sheet'!$B$16+'Forecasting sheet'!$B$17,'Forecasting sheet'!$B$16+'Forecasting sheet'!$B$17,'Local weather Data'!$D464),'Local weather Data'!$D464),$D464)</f>
        <v>52</v>
      </c>
      <c r="W464" s="3">
        <f>IF($A464&gt;'Forecasting sheet'!$B$13,IF($A464&lt;'Forecasting sheet'!$B$15,IF($E464&lt;'Forecasting sheet'!$B$16,'Forecasting sheet'!$B$16,'Local weather Data'!$E464),$E464),$E464)</f>
        <v>30</v>
      </c>
      <c r="X464" s="4">
        <f>IF($V464-'Forecasting sheet'!$B$7&lt;0,0,IF($W464&gt;'Forecasting sheet'!$B$7,($V464+$W464)/2-'Forecasting sheet'!$B$7,($V464+'Forecasting sheet'!$B$7)/2-'Forecasting sheet'!$B$7))</f>
        <v>6</v>
      </c>
      <c r="Y464" s="2">
        <f t="shared" si="38"/>
        <v>78.400000000000006</v>
      </c>
      <c r="Z464" s="2">
        <f>SUM(X$2:X464)</f>
        <v>5207.5</v>
      </c>
      <c r="AA464" s="2">
        <f>SUM(Y$2:Y464)</f>
        <v>72800.925000000003</v>
      </c>
      <c r="AD464" s="3">
        <f>IF($A464&gt;'Forecasting sheet'!$B$13,IF($A464&lt;'Forecasting sheet'!$B$15,IF($D464+'Forecasting sheet'!$B$9&lt;'Forecasting sheet'!$B$16+'Forecasting sheet'!$B$17,'Forecasting sheet'!$B$16+'Forecasting sheet'!$B$17,'Local weather Data'!$D464+'Forecasting sheet'!$B$9),'Local weather Data'!$D464+'Forecasting sheet'!$B$9),$D464+'Forecasting sheet'!$B$9)</f>
        <v>57</v>
      </c>
      <c r="AE464" s="3">
        <f>IF($A464&gt;'Forecasting sheet'!$B$13,IF($A464&lt;'Forecasting sheet'!$B$15,IF($E464+'Forecasting sheet'!$B$9&lt;'Forecasting sheet'!$B$16,'Forecasting sheet'!$B$16,'Local weather Data'!$E464+'Forecasting sheet'!$B$9),$E464+'Forecasting sheet'!$B$9),$E464+'Forecasting sheet'!$B$9)</f>
        <v>35</v>
      </c>
      <c r="AF464" s="4">
        <f>IF($AD464-'Forecasting sheet'!$B$7&lt;0,0,IF($AE464&gt;'Forecasting sheet'!$B$7,($AD464+$AE464)/2-'Forecasting sheet'!$B$7,($AD464+'Forecasting sheet'!$B$7)/2-'Forecasting sheet'!$B$7))</f>
        <v>8.5</v>
      </c>
      <c r="AG464" s="2">
        <f t="shared" si="39"/>
        <v>111.06666666666668</v>
      </c>
      <c r="AH464" s="2">
        <f>SUM(AF$2:AF464)</f>
        <v>6291</v>
      </c>
      <c r="AI464" s="2">
        <f>SUM(AG$2:AG464)</f>
        <v>87118.224999999991</v>
      </c>
    </row>
    <row r="465" spans="1:35" x14ac:dyDescent="0.25">
      <c r="A465" s="5">
        <v>41372</v>
      </c>
      <c r="B465">
        <v>464</v>
      </c>
      <c r="C465" s="52">
        <v>13.116666666666665</v>
      </c>
      <c r="D465" s="53">
        <v>53</v>
      </c>
      <c r="E465" s="53">
        <v>30</v>
      </c>
      <c r="F465" s="4">
        <f>IF(D465-'Forecasting sheet'!$B$7&lt;0,0,IF(E465&gt;'Forecasting sheet'!$B$7,(D465+E465)/2-'Forecasting sheet'!$B$7,(D465+'Forecasting sheet'!$B$7)/2-'Forecasting sheet'!$B$7))</f>
        <v>6.5</v>
      </c>
      <c r="G465" s="2">
        <f t="shared" si="37"/>
        <v>85.258333333333326</v>
      </c>
      <c r="H465" s="2">
        <f>SUM(F$2:F465)</f>
        <v>4571</v>
      </c>
      <c r="I465" s="2">
        <f>SUM(G$2:G465)</f>
        <v>64004.075000000012</v>
      </c>
      <c r="K465" s="4">
        <f>IF($D465+'Forecasting sheet'!$B$9-'Forecasting sheet'!$B$7&lt;0,0,IF($E465+'Forecasting sheet'!$B$9&gt;'Forecasting sheet'!$B$7,($D465+'Forecasting sheet'!$B$9+$E465+'Forecasting sheet'!$B$9)/2-'Forecasting sheet'!$B$7,($D465+'Forecasting sheet'!$B$9+'Forecasting sheet'!$B$7)/2-'Forecasting sheet'!$B$7))</f>
        <v>9</v>
      </c>
      <c r="L465" s="2">
        <f t="shared" si="40"/>
        <v>118.04999999999998</v>
      </c>
      <c r="M465" s="2">
        <f>SUM(K$2:K465)</f>
        <v>5795.5</v>
      </c>
      <c r="N465" s="2">
        <f>SUM(L$2:L465)</f>
        <v>80295.433333333334</v>
      </c>
      <c r="P465" s="4">
        <f>IF($D465-'Forecasting sheet'!$B$9-'Forecasting sheet'!$B$7&lt;0,0,IF($E465-'Forecasting sheet'!$B$9&gt;'Forecasting sheet'!$B$7,($D465-'Forecasting sheet'!$B$9+$E465-'Forecasting sheet'!$B$9)/2-'Forecasting sheet'!$B$7,($D465-'Forecasting sheet'!$B$9+'Forecasting sheet'!$B$7)/2-'Forecasting sheet'!$B$7))</f>
        <v>4</v>
      </c>
      <c r="Q465" s="2">
        <f t="shared" si="41"/>
        <v>52.466666666666661</v>
      </c>
      <c r="R465" s="2">
        <f>SUM(P$2:P465)</f>
        <v>3511</v>
      </c>
      <c r="S465" s="2">
        <f>SUM(Q$2:Q465)</f>
        <v>49627.333333333321</v>
      </c>
      <c r="V465" s="3">
        <f>IF($A465&gt;'Forecasting sheet'!$B$13,IF($A465&lt;'Forecasting sheet'!$B$15,IF($D465&lt;'Forecasting sheet'!$B$16+'Forecasting sheet'!$B$17,'Forecasting sheet'!$B$16+'Forecasting sheet'!$B$17,'Local weather Data'!$D465),'Local weather Data'!$D465),$D465)</f>
        <v>53</v>
      </c>
      <c r="W465" s="3">
        <f>IF($A465&gt;'Forecasting sheet'!$B$13,IF($A465&lt;'Forecasting sheet'!$B$15,IF($E465&lt;'Forecasting sheet'!$B$16,'Forecasting sheet'!$B$16,'Local weather Data'!$E465),$E465),$E465)</f>
        <v>30</v>
      </c>
      <c r="X465" s="4">
        <f>IF($V465-'Forecasting sheet'!$B$7&lt;0,0,IF($W465&gt;'Forecasting sheet'!$B$7,($V465+$W465)/2-'Forecasting sheet'!$B$7,($V465+'Forecasting sheet'!$B$7)/2-'Forecasting sheet'!$B$7))</f>
        <v>6.5</v>
      </c>
      <c r="Y465" s="2">
        <f t="shared" si="38"/>
        <v>85.258333333333326</v>
      </c>
      <c r="Z465" s="2">
        <f>SUM(X$2:X465)</f>
        <v>5214</v>
      </c>
      <c r="AA465" s="2">
        <f>SUM(Y$2:Y465)</f>
        <v>72886.183333333334</v>
      </c>
      <c r="AD465" s="3">
        <f>IF($A465&gt;'Forecasting sheet'!$B$13,IF($A465&lt;'Forecasting sheet'!$B$15,IF($D465+'Forecasting sheet'!$B$9&lt;'Forecasting sheet'!$B$16+'Forecasting sheet'!$B$17,'Forecasting sheet'!$B$16+'Forecasting sheet'!$B$17,'Local weather Data'!$D465+'Forecasting sheet'!$B$9),'Local weather Data'!$D465+'Forecasting sheet'!$B$9),$D465+'Forecasting sheet'!$B$9)</f>
        <v>58</v>
      </c>
      <c r="AE465" s="3">
        <f>IF($A465&gt;'Forecasting sheet'!$B$13,IF($A465&lt;'Forecasting sheet'!$B$15,IF($E465+'Forecasting sheet'!$B$9&lt;'Forecasting sheet'!$B$16,'Forecasting sheet'!$B$16,'Local weather Data'!$E465+'Forecasting sheet'!$B$9),$E465+'Forecasting sheet'!$B$9),$E465+'Forecasting sheet'!$B$9)</f>
        <v>35</v>
      </c>
      <c r="AF465" s="4">
        <f>IF($AD465-'Forecasting sheet'!$B$7&lt;0,0,IF($AE465&gt;'Forecasting sheet'!$B$7,($AD465+$AE465)/2-'Forecasting sheet'!$B$7,($AD465+'Forecasting sheet'!$B$7)/2-'Forecasting sheet'!$B$7))</f>
        <v>9</v>
      </c>
      <c r="AG465" s="2">
        <f t="shared" si="39"/>
        <v>118.04999999999998</v>
      </c>
      <c r="AH465" s="2">
        <f>SUM(AF$2:AF465)</f>
        <v>6300</v>
      </c>
      <c r="AI465" s="2">
        <f>SUM(AG$2:AG465)</f>
        <v>87236.274999999994</v>
      </c>
    </row>
    <row r="466" spans="1:35" x14ac:dyDescent="0.25">
      <c r="A466" s="5">
        <v>41373</v>
      </c>
      <c r="B466">
        <v>465</v>
      </c>
      <c r="C466" s="52">
        <v>13.166666666666668</v>
      </c>
      <c r="D466" s="53">
        <v>53</v>
      </c>
      <c r="E466" s="53">
        <v>30</v>
      </c>
      <c r="F466" s="4">
        <f>IF(D466-'Forecasting sheet'!$B$7&lt;0,0,IF(E466&gt;'Forecasting sheet'!$B$7,(D466+E466)/2-'Forecasting sheet'!$B$7,(D466+'Forecasting sheet'!$B$7)/2-'Forecasting sheet'!$B$7))</f>
        <v>6.5</v>
      </c>
      <c r="G466" s="2">
        <f t="shared" si="37"/>
        <v>85.583333333333343</v>
      </c>
      <c r="H466" s="2">
        <f>SUM(F$2:F466)</f>
        <v>4577.5</v>
      </c>
      <c r="I466" s="2">
        <f>SUM(G$2:G466)</f>
        <v>64089.658333333347</v>
      </c>
      <c r="K466" s="4">
        <f>IF($D466+'Forecasting sheet'!$B$9-'Forecasting sheet'!$B$7&lt;0,0,IF($E466+'Forecasting sheet'!$B$9&gt;'Forecasting sheet'!$B$7,($D466+'Forecasting sheet'!$B$9+$E466+'Forecasting sheet'!$B$9)/2-'Forecasting sheet'!$B$7,($D466+'Forecasting sheet'!$B$9+'Forecasting sheet'!$B$7)/2-'Forecasting sheet'!$B$7))</f>
        <v>9</v>
      </c>
      <c r="L466" s="2">
        <f t="shared" si="40"/>
        <v>118.50000000000001</v>
      </c>
      <c r="M466" s="2">
        <f>SUM(K$2:K466)</f>
        <v>5804.5</v>
      </c>
      <c r="N466" s="2">
        <f>SUM(L$2:L466)</f>
        <v>80413.933333333334</v>
      </c>
      <c r="P466" s="4">
        <f>IF($D466-'Forecasting sheet'!$B$9-'Forecasting sheet'!$B$7&lt;0,0,IF($E466-'Forecasting sheet'!$B$9&gt;'Forecasting sheet'!$B$7,($D466-'Forecasting sheet'!$B$9+$E466-'Forecasting sheet'!$B$9)/2-'Forecasting sheet'!$B$7,($D466-'Forecasting sheet'!$B$9+'Forecasting sheet'!$B$7)/2-'Forecasting sheet'!$B$7))</f>
        <v>4</v>
      </c>
      <c r="Q466" s="2">
        <f t="shared" si="41"/>
        <v>52.666666666666671</v>
      </c>
      <c r="R466" s="2">
        <f>SUM(P$2:P466)</f>
        <v>3515</v>
      </c>
      <c r="S466" s="2">
        <f>SUM(Q$2:Q466)</f>
        <v>49679.999999999985</v>
      </c>
      <c r="V466" s="3">
        <f>IF($A466&gt;'Forecasting sheet'!$B$13,IF($A466&lt;'Forecasting sheet'!$B$15,IF($D466&lt;'Forecasting sheet'!$B$16+'Forecasting sheet'!$B$17,'Forecasting sheet'!$B$16+'Forecasting sheet'!$B$17,'Local weather Data'!$D466),'Local weather Data'!$D466),$D466)</f>
        <v>53</v>
      </c>
      <c r="W466" s="3">
        <f>IF($A466&gt;'Forecasting sheet'!$B$13,IF($A466&lt;'Forecasting sheet'!$B$15,IF($E466&lt;'Forecasting sheet'!$B$16,'Forecasting sheet'!$B$16,'Local weather Data'!$E466),$E466),$E466)</f>
        <v>30</v>
      </c>
      <c r="X466" s="4">
        <f>IF($V466-'Forecasting sheet'!$B$7&lt;0,0,IF($W466&gt;'Forecasting sheet'!$B$7,($V466+$W466)/2-'Forecasting sheet'!$B$7,($V466+'Forecasting sheet'!$B$7)/2-'Forecasting sheet'!$B$7))</f>
        <v>6.5</v>
      </c>
      <c r="Y466" s="2">
        <f t="shared" si="38"/>
        <v>85.583333333333343</v>
      </c>
      <c r="Z466" s="2">
        <f>SUM(X$2:X466)</f>
        <v>5220.5</v>
      </c>
      <c r="AA466" s="2">
        <f>SUM(Y$2:Y466)</f>
        <v>72971.766666666663</v>
      </c>
      <c r="AD466" s="3">
        <f>IF($A466&gt;'Forecasting sheet'!$B$13,IF($A466&lt;'Forecasting sheet'!$B$15,IF($D466+'Forecasting sheet'!$B$9&lt;'Forecasting sheet'!$B$16+'Forecasting sheet'!$B$17,'Forecasting sheet'!$B$16+'Forecasting sheet'!$B$17,'Local weather Data'!$D466+'Forecasting sheet'!$B$9),'Local weather Data'!$D466+'Forecasting sheet'!$B$9),$D466+'Forecasting sheet'!$B$9)</f>
        <v>58</v>
      </c>
      <c r="AE466" s="3">
        <f>IF($A466&gt;'Forecasting sheet'!$B$13,IF($A466&lt;'Forecasting sheet'!$B$15,IF($E466+'Forecasting sheet'!$B$9&lt;'Forecasting sheet'!$B$16,'Forecasting sheet'!$B$16,'Local weather Data'!$E466+'Forecasting sheet'!$B$9),$E466+'Forecasting sheet'!$B$9),$E466+'Forecasting sheet'!$B$9)</f>
        <v>35</v>
      </c>
      <c r="AF466" s="4">
        <f>IF($AD466-'Forecasting sheet'!$B$7&lt;0,0,IF($AE466&gt;'Forecasting sheet'!$B$7,($AD466+$AE466)/2-'Forecasting sheet'!$B$7,($AD466+'Forecasting sheet'!$B$7)/2-'Forecasting sheet'!$B$7))</f>
        <v>9</v>
      </c>
      <c r="AG466" s="2">
        <f t="shared" si="39"/>
        <v>118.50000000000001</v>
      </c>
      <c r="AH466" s="2">
        <f>SUM(AF$2:AF466)</f>
        <v>6309</v>
      </c>
      <c r="AI466" s="2">
        <f>SUM(AG$2:AG466)</f>
        <v>87354.774999999994</v>
      </c>
    </row>
    <row r="467" spans="1:35" x14ac:dyDescent="0.25">
      <c r="A467" s="5">
        <v>41374</v>
      </c>
      <c r="B467">
        <v>466</v>
      </c>
      <c r="C467" s="52">
        <v>13.216666666666665</v>
      </c>
      <c r="D467" s="53">
        <v>54</v>
      </c>
      <c r="E467" s="53">
        <v>31</v>
      </c>
      <c r="F467" s="4">
        <f>IF(D467-'Forecasting sheet'!$B$7&lt;0,0,IF(E467&gt;'Forecasting sheet'!$B$7,(D467+E467)/2-'Forecasting sheet'!$B$7,(D467+'Forecasting sheet'!$B$7)/2-'Forecasting sheet'!$B$7))</f>
        <v>7</v>
      </c>
      <c r="G467" s="2">
        <f t="shared" si="37"/>
        <v>92.516666666666652</v>
      </c>
      <c r="H467" s="2">
        <f>SUM(F$2:F467)</f>
        <v>4584.5</v>
      </c>
      <c r="I467" s="2">
        <f>SUM(G$2:G467)</f>
        <v>64182.175000000017</v>
      </c>
      <c r="K467" s="4">
        <f>IF($D467+'Forecasting sheet'!$B$9-'Forecasting sheet'!$B$7&lt;0,0,IF($E467+'Forecasting sheet'!$B$9&gt;'Forecasting sheet'!$B$7,($D467+'Forecasting sheet'!$B$9+$E467+'Forecasting sheet'!$B$9)/2-'Forecasting sheet'!$B$7,($D467+'Forecasting sheet'!$B$9+'Forecasting sheet'!$B$7)/2-'Forecasting sheet'!$B$7))</f>
        <v>9.5</v>
      </c>
      <c r="L467" s="2">
        <f t="shared" si="40"/>
        <v>125.55833333333332</v>
      </c>
      <c r="M467" s="2">
        <f>SUM(K$2:K467)</f>
        <v>5814</v>
      </c>
      <c r="N467" s="2">
        <f>SUM(L$2:L467)</f>
        <v>80539.491666666669</v>
      </c>
      <c r="P467" s="4">
        <f>IF($D467-'Forecasting sheet'!$B$9-'Forecasting sheet'!$B$7&lt;0,0,IF($E467-'Forecasting sheet'!$B$9&gt;'Forecasting sheet'!$B$7,($D467-'Forecasting sheet'!$B$9+$E467-'Forecasting sheet'!$B$9)/2-'Forecasting sheet'!$B$7,($D467-'Forecasting sheet'!$B$9+'Forecasting sheet'!$B$7)/2-'Forecasting sheet'!$B$7))</f>
        <v>4.5</v>
      </c>
      <c r="Q467" s="2">
        <f t="shared" si="41"/>
        <v>59.474999999999994</v>
      </c>
      <c r="R467" s="2">
        <f>SUM(P$2:P467)</f>
        <v>3519.5</v>
      </c>
      <c r="S467" s="2">
        <f>SUM(Q$2:Q467)</f>
        <v>49739.474999999984</v>
      </c>
      <c r="V467" s="3">
        <f>IF($A467&gt;'Forecasting sheet'!$B$13,IF($A467&lt;'Forecasting sheet'!$B$15,IF($D467&lt;'Forecasting sheet'!$B$16+'Forecasting sheet'!$B$17,'Forecasting sheet'!$B$16+'Forecasting sheet'!$B$17,'Local weather Data'!$D467),'Local weather Data'!$D467),$D467)</f>
        <v>54</v>
      </c>
      <c r="W467" s="3">
        <f>IF($A467&gt;'Forecasting sheet'!$B$13,IF($A467&lt;'Forecasting sheet'!$B$15,IF($E467&lt;'Forecasting sheet'!$B$16,'Forecasting sheet'!$B$16,'Local weather Data'!$E467),$E467),$E467)</f>
        <v>31</v>
      </c>
      <c r="X467" s="4">
        <f>IF($V467-'Forecasting sheet'!$B$7&lt;0,0,IF($W467&gt;'Forecasting sheet'!$B$7,($V467+$W467)/2-'Forecasting sheet'!$B$7,($V467+'Forecasting sheet'!$B$7)/2-'Forecasting sheet'!$B$7))</f>
        <v>7</v>
      </c>
      <c r="Y467" s="2">
        <f t="shared" si="38"/>
        <v>92.516666666666652</v>
      </c>
      <c r="Z467" s="2">
        <f>SUM(X$2:X467)</f>
        <v>5227.5</v>
      </c>
      <c r="AA467" s="2">
        <f>SUM(Y$2:Y467)</f>
        <v>73064.283333333326</v>
      </c>
      <c r="AD467" s="3">
        <f>IF($A467&gt;'Forecasting sheet'!$B$13,IF($A467&lt;'Forecasting sheet'!$B$15,IF($D467+'Forecasting sheet'!$B$9&lt;'Forecasting sheet'!$B$16+'Forecasting sheet'!$B$17,'Forecasting sheet'!$B$16+'Forecasting sheet'!$B$17,'Local weather Data'!$D467+'Forecasting sheet'!$B$9),'Local weather Data'!$D467+'Forecasting sheet'!$B$9),$D467+'Forecasting sheet'!$B$9)</f>
        <v>59</v>
      </c>
      <c r="AE467" s="3">
        <f>IF($A467&gt;'Forecasting sheet'!$B$13,IF($A467&lt;'Forecasting sheet'!$B$15,IF($E467+'Forecasting sheet'!$B$9&lt;'Forecasting sheet'!$B$16,'Forecasting sheet'!$B$16,'Local weather Data'!$E467+'Forecasting sheet'!$B$9),$E467+'Forecasting sheet'!$B$9),$E467+'Forecasting sheet'!$B$9)</f>
        <v>36</v>
      </c>
      <c r="AF467" s="4">
        <f>IF($AD467-'Forecasting sheet'!$B$7&lt;0,0,IF($AE467&gt;'Forecasting sheet'!$B$7,($AD467+$AE467)/2-'Forecasting sheet'!$B$7,($AD467+'Forecasting sheet'!$B$7)/2-'Forecasting sheet'!$B$7))</f>
        <v>9.5</v>
      </c>
      <c r="AG467" s="2">
        <f t="shared" si="39"/>
        <v>125.55833333333332</v>
      </c>
      <c r="AH467" s="2">
        <f>SUM(AF$2:AF467)</f>
        <v>6318.5</v>
      </c>
      <c r="AI467" s="2">
        <f>SUM(AG$2:AG467)</f>
        <v>87480.333333333328</v>
      </c>
    </row>
    <row r="468" spans="1:35" x14ac:dyDescent="0.25">
      <c r="A468" s="5">
        <v>41375</v>
      </c>
      <c r="B468">
        <v>467</v>
      </c>
      <c r="C468" s="52">
        <v>13.249999999999998</v>
      </c>
      <c r="D468" s="53">
        <v>54</v>
      </c>
      <c r="E468" s="53">
        <v>31</v>
      </c>
      <c r="F468" s="4">
        <f>IF(D468-'Forecasting sheet'!$B$7&lt;0,0,IF(E468&gt;'Forecasting sheet'!$B$7,(D468+E468)/2-'Forecasting sheet'!$B$7,(D468+'Forecasting sheet'!$B$7)/2-'Forecasting sheet'!$B$7))</f>
        <v>7</v>
      </c>
      <c r="G468" s="2">
        <f t="shared" si="37"/>
        <v>92.749999999999986</v>
      </c>
      <c r="H468" s="2">
        <f>SUM(F$2:F468)</f>
        <v>4591.5</v>
      </c>
      <c r="I468" s="2">
        <f>SUM(G$2:G468)</f>
        <v>64274.925000000017</v>
      </c>
      <c r="K468" s="4">
        <f>IF($D468+'Forecasting sheet'!$B$9-'Forecasting sheet'!$B$7&lt;0,0,IF($E468+'Forecasting sheet'!$B$9&gt;'Forecasting sheet'!$B$7,($D468+'Forecasting sheet'!$B$9+$E468+'Forecasting sheet'!$B$9)/2-'Forecasting sheet'!$B$7,($D468+'Forecasting sheet'!$B$9+'Forecasting sheet'!$B$7)/2-'Forecasting sheet'!$B$7))</f>
        <v>9.5</v>
      </c>
      <c r="L468" s="2">
        <f t="shared" si="40"/>
        <v>125.87499999999999</v>
      </c>
      <c r="M468" s="2">
        <f>SUM(K$2:K468)</f>
        <v>5823.5</v>
      </c>
      <c r="N468" s="2">
        <f>SUM(L$2:L468)</f>
        <v>80665.366666666669</v>
      </c>
      <c r="P468" s="4">
        <f>IF($D468-'Forecasting sheet'!$B$9-'Forecasting sheet'!$B$7&lt;0,0,IF($E468-'Forecasting sheet'!$B$9&gt;'Forecasting sheet'!$B$7,($D468-'Forecasting sheet'!$B$9+$E468-'Forecasting sheet'!$B$9)/2-'Forecasting sheet'!$B$7,($D468-'Forecasting sheet'!$B$9+'Forecasting sheet'!$B$7)/2-'Forecasting sheet'!$B$7))</f>
        <v>4.5</v>
      </c>
      <c r="Q468" s="2">
        <f t="shared" si="41"/>
        <v>59.624999999999993</v>
      </c>
      <c r="R468" s="2">
        <f>SUM(P$2:P468)</f>
        <v>3524</v>
      </c>
      <c r="S468" s="2">
        <f>SUM(Q$2:Q468)</f>
        <v>49799.099999999984</v>
      </c>
      <c r="V468" s="3">
        <f>IF($A468&gt;'Forecasting sheet'!$B$13,IF($A468&lt;'Forecasting sheet'!$B$15,IF($D468&lt;'Forecasting sheet'!$B$16+'Forecasting sheet'!$B$17,'Forecasting sheet'!$B$16+'Forecasting sheet'!$B$17,'Local weather Data'!$D468),'Local weather Data'!$D468),$D468)</f>
        <v>54</v>
      </c>
      <c r="W468" s="3">
        <f>IF($A468&gt;'Forecasting sheet'!$B$13,IF($A468&lt;'Forecasting sheet'!$B$15,IF($E468&lt;'Forecasting sheet'!$B$16,'Forecasting sheet'!$B$16,'Local weather Data'!$E468),$E468),$E468)</f>
        <v>31</v>
      </c>
      <c r="X468" s="4">
        <f>IF($V468-'Forecasting sheet'!$B$7&lt;0,0,IF($W468&gt;'Forecasting sheet'!$B$7,($V468+$W468)/2-'Forecasting sheet'!$B$7,($V468+'Forecasting sheet'!$B$7)/2-'Forecasting sheet'!$B$7))</f>
        <v>7</v>
      </c>
      <c r="Y468" s="2">
        <f t="shared" si="38"/>
        <v>92.749999999999986</v>
      </c>
      <c r="Z468" s="2">
        <f>SUM(X$2:X468)</f>
        <v>5234.5</v>
      </c>
      <c r="AA468" s="2">
        <f>SUM(Y$2:Y468)</f>
        <v>73157.033333333326</v>
      </c>
      <c r="AD468" s="3">
        <f>IF($A468&gt;'Forecasting sheet'!$B$13,IF($A468&lt;'Forecasting sheet'!$B$15,IF($D468+'Forecasting sheet'!$B$9&lt;'Forecasting sheet'!$B$16+'Forecasting sheet'!$B$17,'Forecasting sheet'!$B$16+'Forecasting sheet'!$B$17,'Local weather Data'!$D468+'Forecasting sheet'!$B$9),'Local weather Data'!$D468+'Forecasting sheet'!$B$9),$D468+'Forecasting sheet'!$B$9)</f>
        <v>59</v>
      </c>
      <c r="AE468" s="3">
        <f>IF($A468&gt;'Forecasting sheet'!$B$13,IF($A468&lt;'Forecasting sheet'!$B$15,IF($E468+'Forecasting sheet'!$B$9&lt;'Forecasting sheet'!$B$16,'Forecasting sheet'!$B$16,'Local weather Data'!$E468+'Forecasting sheet'!$B$9),$E468+'Forecasting sheet'!$B$9),$E468+'Forecasting sheet'!$B$9)</f>
        <v>36</v>
      </c>
      <c r="AF468" s="4">
        <f>IF($AD468-'Forecasting sheet'!$B$7&lt;0,0,IF($AE468&gt;'Forecasting sheet'!$B$7,($AD468+$AE468)/2-'Forecasting sheet'!$B$7,($AD468+'Forecasting sheet'!$B$7)/2-'Forecasting sheet'!$B$7))</f>
        <v>9.5</v>
      </c>
      <c r="AG468" s="2">
        <f t="shared" si="39"/>
        <v>125.87499999999999</v>
      </c>
      <c r="AH468" s="2">
        <f>SUM(AF$2:AF468)</f>
        <v>6328</v>
      </c>
      <c r="AI468" s="2">
        <f>SUM(AG$2:AG468)</f>
        <v>87606.208333333328</v>
      </c>
    </row>
    <row r="469" spans="1:35" x14ac:dyDescent="0.25">
      <c r="A469" s="5">
        <v>41376</v>
      </c>
      <c r="B469">
        <v>468</v>
      </c>
      <c r="C469" s="52">
        <v>13.3</v>
      </c>
      <c r="D469" s="53">
        <v>55</v>
      </c>
      <c r="E469" s="53">
        <v>31</v>
      </c>
      <c r="F469" s="4">
        <f>IF(D469-'Forecasting sheet'!$B$7&lt;0,0,IF(E469&gt;'Forecasting sheet'!$B$7,(D469+E469)/2-'Forecasting sheet'!$B$7,(D469+'Forecasting sheet'!$B$7)/2-'Forecasting sheet'!$B$7))</f>
        <v>7.5</v>
      </c>
      <c r="G469" s="2">
        <f t="shared" si="37"/>
        <v>99.75</v>
      </c>
      <c r="H469" s="2">
        <f>SUM(F$2:F469)</f>
        <v>4599</v>
      </c>
      <c r="I469" s="2">
        <f>SUM(G$2:G469)</f>
        <v>64374.675000000017</v>
      </c>
      <c r="K469" s="4">
        <f>IF($D469+'Forecasting sheet'!$B$9-'Forecasting sheet'!$B$7&lt;0,0,IF($E469+'Forecasting sheet'!$B$9&gt;'Forecasting sheet'!$B$7,($D469+'Forecasting sheet'!$B$9+$E469+'Forecasting sheet'!$B$9)/2-'Forecasting sheet'!$B$7,($D469+'Forecasting sheet'!$B$9+'Forecasting sheet'!$B$7)/2-'Forecasting sheet'!$B$7))</f>
        <v>10</v>
      </c>
      <c r="L469" s="2">
        <f t="shared" si="40"/>
        <v>133</v>
      </c>
      <c r="M469" s="2">
        <f>SUM(K$2:K469)</f>
        <v>5833.5</v>
      </c>
      <c r="N469" s="2">
        <f>SUM(L$2:L469)</f>
        <v>80798.366666666669</v>
      </c>
      <c r="P469" s="4">
        <f>IF($D469-'Forecasting sheet'!$B$9-'Forecasting sheet'!$B$7&lt;0,0,IF($E469-'Forecasting sheet'!$B$9&gt;'Forecasting sheet'!$B$7,($D469-'Forecasting sheet'!$B$9+$E469-'Forecasting sheet'!$B$9)/2-'Forecasting sheet'!$B$7,($D469-'Forecasting sheet'!$B$9+'Forecasting sheet'!$B$7)/2-'Forecasting sheet'!$B$7))</f>
        <v>5</v>
      </c>
      <c r="Q469" s="2">
        <f t="shared" si="41"/>
        <v>66.5</v>
      </c>
      <c r="R469" s="2">
        <f>SUM(P$2:P469)</f>
        <v>3529</v>
      </c>
      <c r="S469" s="2">
        <f>SUM(Q$2:Q469)</f>
        <v>49865.599999999984</v>
      </c>
      <c r="V469" s="3">
        <f>IF($A469&gt;'Forecasting sheet'!$B$13,IF($A469&lt;'Forecasting sheet'!$B$15,IF($D469&lt;'Forecasting sheet'!$B$16+'Forecasting sheet'!$B$17,'Forecasting sheet'!$B$16+'Forecasting sheet'!$B$17,'Local weather Data'!$D469),'Local weather Data'!$D469),$D469)</f>
        <v>55</v>
      </c>
      <c r="W469" s="3">
        <f>IF($A469&gt;'Forecasting sheet'!$B$13,IF($A469&lt;'Forecasting sheet'!$B$15,IF($E469&lt;'Forecasting sheet'!$B$16,'Forecasting sheet'!$B$16,'Local weather Data'!$E469),$E469),$E469)</f>
        <v>31</v>
      </c>
      <c r="X469" s="4">
        <f>IF($V469-'Forecasting sheet'!$B$7&lt;0,0,IF($W469&gt;'Forecasting sheet'!$B$7,($V469+$W469)/2-'Forecasting sheet'!$B$7,($V469+'Forecasting sheet'!$B$7)/2-'Forecasting sheet'!$B$7))</f>
        <v>7.5</v>
      </c>
      <c r="Y469" s="2">
        <f t="shared" si="38"/>
        <v>99.75</v>
      </c>
      <c r="Z469" s="2">
        <f>SUM(X$2:X469)</f>
        <v>5242</v>
      </c>
      <c r="AA469" s="2">
        <f>SUM(Y$2:Y469)</f>
        <v>73256.783333333326</v>
      </c>
      <c r="AD469" s="3">
        <f>IF($A469&gt;'Forecasting sheet'!$B$13,IF($A469&lt;'Forecasting sheet'!$B$15,IF($D469+'Forecasting sheet'!$B$9&lt;'Forecasting sheet'!$B$16+'Forecasting sheet'!$B$17,'Forecasting sheet'!$B$16+'Forecasting sheet'!$B$17,'Local weather Data'!$D469+'Forecasting sheet'!$B$9),'Local weather Data'!$D469+'Forecasting sheet'!$B$9),$D469+'Forecasting sheet'!$B$9)</f>
        <v>60</v>
      </c>
      <c r="AE469" s="3">
        <f>IF($A469&gt;'Forecasting sheet'!$B$13,IF($A469&lt;'Forecasting sheet'!$B$15,IF($E469+'Forecasting sheet'!$B$9&lt;'Forecasting sheet'!$B$16,'Forecasting sheet'!$B$16,'Local weather Data'!$E469+'Forecasting sheet'!$B$9),$E469+'Forecasting sheet'!$B$9),$E469+'Forecasting sheet'!$B$9)</f>
        <v>36</v>
      </c>
      <c r="AF469" s="4">
        <f>IF($AD469-'Forecasting sheet'!$B$7&lt;0,0,IF($AE469&gt;'Forecasting sheet'!$B$7,($AD469+$AE469)/2-'Forecasting sheet'!$B$7,($AD469+'Forecasting sheet'!$B$7)/2-'Forecasting sheet'!$B$7))</f>
        <v>10</v>
      </c>
      <c r="AG469" s="2">
        <f t="shared" si="39"/>
        <v>133</v>
      </c>
      <c r="AH469" s="2">
        <f>SUM(AF$2:AF469)</f>
        <v>6338</v>
      </c>
      <c r="AI469" s="2">
        <f>SUM(AG$2:AG469)</f>
        <v>87739.208333333328</v>
      </c>
    </row>
    <row r="470" spans="1:35" x14ac:dyDescent="0.25">
      <c r="A470" s="5">
        <v>41377</v>
      </c>
      <c r="B470">
        <v>469</v>
      </c>
      <c r="C470" s="52">
        <v>13.366666666666667</v>
      </c>
      <c r="D470" s="53">
        <v>55</v>
      </c>
      <c r="E470" s="53">
        <v>32</v>
      </c>
      <c r="F470" s="4">
        <f>IF(D470-'Forecasting sheet'!$B$7&lt;0,0,IF(E470&gt;'Forecasting sheet'!$B$7,(D470+E470)/2-'Forecasting sheet'!$B$7,(D470+'Forecasting sheet'!$B$7)/2-'Forecasting sheet'!$B$7))</f>
        <v>7.5</v>
      </c>
      <c r="G470" s="2">
        <f t="shared" si="37"/>
        <v>100.25</v>
      </c>
      <c r="H470" s="2">
        <f>SUM(F$2:F470)</f>
        <v>4606.5</v>
      </c>
      <c r="I470" s="2">
        <f>SUM(G$2:G470)</f>
        <v>64474.925000000017</v>
      </c>
      <c r="K470" s="4">
        <f>IF($D470+'Forecasting sheet'!$B$9-'Forecasting sheet'!$B$7&lt;0,0,IF($E470+'Forecasting sheet'!$B$9&gt;'Forecasting sheet'!$B$7,($D470+'Forecasting sheet'!$B$9+$E470+'Forecasting sheet'!$B$9)/2-'Forecasting sheet'!$B$7,($D470+'Forecasting sheet'!$B$9+'Forecasting sheet'!$B$7)/2-'Forecasting sheet'!$B$7))</f>
        <v>10</v>
      </c>
      <c r="L470" s="2">
        <f t="shared" si="40"/>
        <v>133.66666666666669</v>
      </c>
      <c r="M470" s="2">
        <f>SUM(K$2:K470)</f>
        <v>5843.5</v>
      </c>
      <c r="N470" s="2">
        <f>SUM(L$2:L470)</f>
        <v>80932.03333333334</v>
      </c>
      <c r="P470" s="4">
        <f>IF($D470-'Forecasting sheet'!$B$9-'Forecasting sheet'!$B$7&lt;0,0,IF($E470-'Forecasting sheet'!$B$9&gt;'Forecasting sheet'!$B$7,($D470-'Forecasting sheet'!$B$9+$E470-'Forecasting sheet'!$B$9)/2-'Forecasting sheet'!$B$7,($D470-'Forecasting sheet'!$B$9+'Forecasting sheet'!$B$7)/2-'Forecasting sheet'!$B$7))</f>
        <v>5</v>
      </c>
      <c r="Q470" s="2">
        <f t="shared" si="41"/>
        <v>66.833333333333343</v>
      </c>
      <c r="R470" s="2">
        <f>SUM(P$2:P470)</f>
        <v>3534</v>
      </c>
      <c r="S470" s="2">
        <f>SUM(Q$2:Q470)</f>
        <v>49932.43333333332</v>
      </c>
      <c r="V470" s="3">
        <f>IF($A470&gt;'Forecasting sheet'!$B$13,IF($A470&lt;'Forecasting sheet'!$B$15,IF($D470&lt;'Forecasting sheet'!$B$16+'Forecasting sheet'!$B$17,'Forecasting sheet'!$B$16+'Forecasting sheet'!$B$17,'Local weather Data'!$D470),'Local weather Data'!$D470),$D470)</f>
        <v>55</v>
      </c>
      <c r="W470" s="3">
        <f>IF($A470&gt;'Forecasting sheet'!$B$13,IF($A470&lt;'Forecasting sheet'!$B$15,IF($E470&lt;'Forecasting sheet'!$B$16,'Forecasting sheet'!$B$16,'Local weather Data'!$E470),$E470),$E470)</f>
        <v>32</v>
      </c>
      <c r="X470" s="4">
        <f>IF($V470-'Forecasting sheet'!$B$7&lt;0,0,IF($W470&gt;'Forecasting sheet'!$B$7,($V470+$W470)/2-'Forecasting sheet'!$B$7,($V470+'Forecasting sheet'!$B$7)/2-'Forecasting sheet'!$B$7))</f>
        <v>7.5</v>
      </c>
      <c r="Y470" s="2">
        <f t="shared" si="38"/>
        <v>100.25</v>
      </c>
      <c r="Z470" s="2">
        <f>SUM(X$2:X470)</f>
        <v>5249.5</v>
      </c>
      <c r="AA470" s="2">
        <f>SUM(Y$2:Y470)</f>
        <v>73357.033333333326</v>
      </c>
      <c r="AD470" s="3">
        <f>IF($A470&gt;'Forecasting sheet'!$B$13,IF($A470&lt;'Forecasting sheet'!$B$15,IF($D470+'Forecasting sheet'!$B$9&lt;'Forecasting sheet'!$B$16+'Forecasting sheet'!$B$17,'Forecasting sheet'!$B$16+'Forecasting sheet'!$B$17,'Local weather Data'!$D470+'Forecasting sheet'!$B$9),'Local weather Data'!$D470+'Forecasting sheet'!$B$9),$D470+'Forecasting sheet'!$B$9)</f>
        <v>60</v>
      </c>
      <c r="AE470" s="3">
        <f>IF($A470&gt;'Forecasting sheet'!$B$13,IF($A470&lt;'Forecasting sheet'!$B$15,IF($E470+'Forecasting sheet'!$B$9&lt;'Forecasting sheet'!$B$16,'Forecasting sheet'!$B$16,'Local weather Data'!$E470+'Forecasting sheet'!$B$9),$E470+'Forecasting sheet'!$B$9),$E470+'Forecasting sheet'!$B$9)</f>
        <v>37</v>
      </c>
      <c r="AF470" s="4">
        <f>IF($AD470-'Forecasting sheet'!$B$7&lt;0,0,IF($AE470&gt;'Forecasting sheet'!$B$7,($AD470+$AE470)/2-'Forecasting sheet'!$B$7,($AD470+'Forecasting sheet'!$B$7)/2-'Forecasting sheet'!$B$7))</f>
        <v>10</v>
      </c>
      <c r="AG470" s="2">
        <f t="shared" si="39"/>
        <v>133.66666666666669</v>
      </c>
      <c r="AH470" s="2">
        <f>SUM(AF$2:AF470)</f>
        <v>6348</v>
      </c>
      <c r="AI470" s="2">
        <f>SUM(AG$2:AG470)</f>
        <v>87872.875</v>
      </c>
    </row>
    <row r="471" spans="1:35" x14ac:dyDescent="0.25">
      <c r="A471" s="5">
        <v>41378</v>
      </c>
      <c r="B471">
        <v>470</v>
      </c>
      <c r="C471" s="52">
        <v>13.4</v>
      </c>
      <c r="D471" s="53">
        <v>56</v>
      </c>
      <c r="E471" s="53">
        <v>32</v>
      </c>
      <c r="F471" s="4">
        <f>IF(D471-'Forecasting sheet'!$B$7&lt;0,0,IF(E471&gt;'Forecasting sheet'!$B$7,(D471+E471)/2-'Forecasting sheet'!$B$7,(D471+'Forecasting sheet'!$B$7)/2-'Forecasting sheet'!$B$7))</f>
        <v>8</v>
      </c>
      <c r="G471" s="2">
        <f t="shared" si="37"/>
        <v>107.2</v>
      </c>
      <c r="H471" s="2">
        <f>SUM(F$2:F471)</f>
        <v>4614.5</v>
      </c>
      <c r="I471" s="2">
        <f>SUM(G$2:G471)</f>
        <v>64582.125000000015</v>
      </c>
      <c r="K471" s="4">
        <f>IF($D471+'Forecasting sheet'!$B$9-'Forecasting sheet'!$B$7&lt;0,0,IF($E471+'Forecasting sheet'!$B$9&gt;'Forecasting sheet'!$B$7,($D471+'Forecasting sheet'!$B$9+$E471+'Forecasting sheet'!$B$9)/2-'Forecasting sheet'!$B$7,($D471+'Forecasting sheet'!$B$9+'Forecasting sheet'!$B$7)/2-'Forecasting sheet'!$B$7))</f>
        <v>10.5</v>
      </c>
      <c r="L471" s="2">
        <f t="shared" si="40"/>
        <v>140.70000000000002</v>
      </c>
      <c r="M471" s="2">
        <f>SUM(K$2:K471)</f>
        <v>5854</v>
      </c>
      <c r="N471" s="2">
        <f>SUM(L$2:L471)</f>
        <v>81072.733333333337</v>
      </c>
      <c r="P471" s="4">
        <f>IF($D471-'Forecasting sheet'!$B$9-'Forecasting sheet'!$B$7&lt;0,0,IF($E471-'Forecasting sheet'!$B$9&gt;'Forecasting sheet'!$B$7,($D471-'Forecasting sheet'!$B$9+$E471-'Forecasting sheet'!$B$9)/2-'Forecasting sheet'!$B$7,($D471-'Forecasting sheet'!$B$9+'Forecasting sheet'!$B$7)/2-'Forecasting sheet'!$B$7))</f>
        <v>5.5</v>
      </c>
      <c r="Q471" s="2">
        <f t="shared" si="41"/>
        <v>73.7</v>
      </c>
      <c r="R471" s="2">
        <f>SUM(P$2:P471)</f>
        <v>3539.5</v>
      </c>
      <c r="S471" s="2">
        <f>SUM(Q$2:Q471)</f>
        <v>50006.133333333317</v>
      </c>
      <c r="V471" s="3">
        <f>IF($A471&gt;'Forecasting sheet'!$B$13,IF($A471&lt;'Forecasting sheet'!$B$15,IF($D471&lt;'Forecasting sheet'!$B$16+'Forecasting sheet'!$B$17,'Forecasting sheet'!$B$16+'Forecasting sheet'!$B$17,'Local weather Data'!$D471),'Local weather Data'!$D471),$D471)</f>
        <v>56</v>
      </c>
      <c r="W471" s="3">
        <f>IF($A471&gt;'Forecasting sheet'!$B$13,IF($A471&lt;'Forecasting sheet'!$B$15,IF($E471&lt;'Forecasting sheet'!$B$16,'Forecasting sheet'!$B$16,'Local weather Data'!$E471),$E471),$E471)</f>
        <v>32</v>
      </c>
      <c r="X471" s="4">
        <f>IF($V471-'Forecasting sheet'!$B$7&lt;0,0,IF($W471&gt;'Forecasting sheet'!$B$7,($V471+$W471)/2-'Forecasting sheet'!$B$7,($V471+'Forecasting sheet'!$B$7)/2-'Forecasting sheet'!$B$7))</f>
        <v>8</v>
      </c>
      <c r="Y471" s="2">
        <f t="shared" si="38"/>
        <v>107.2</v>
      </c>
      <c r="Z471" s="2">
        <f>SUM(X$2:X471)</f>
        <v>5257.5</v>
      </c>
      <c r="AA471" s="2">
        <f>SUM(Y$2:Y471)</f>
        <v>73464.233333333323</v>
      </c>
      <c r="AD471" s="3">
        <f>IF($A471&gt;'Forecasting sheet'!$B$13,IF($A471&lt;'Forecasting sheet'!$B$15,IF($D471+'Forecasting sheet'!$B$9&lt;'Forecasting sheet'!$B$16+'Forecasting sheet'!$B$17,'Forecasting sheet'!$B$16+'Forecasting sheet'!$B$17,'Local weather Data'!$D471+'Forecasting sheet'!$B$9),'Local weather Data'!$D471+'Forecasting sheet'!$B$9),$D471+'Forecasting sheet'!$B$9)</f>
        <v>61</v>
      </c>
      <c r="AE471" s="3">
        <f>IF($A471&gt;'Forecasting sheet'!$B$13,IF($A471&lt;'Forecasting sheet'!$B$15,IF($E471+'Forecasting sheet'!$B$9&lt;'Forecasting sheet'!$B$16,'Forecasting sheet'!$B$16,'Local weather Data'!$E471+'Forecasting sheet'!$B$9),$E471+'Forecasting sheet'!$B$9),$E471+'Forecasting sheet'!$B$9)</f>
        <v>37</v>
      </c>
      <c r="AF471" s="4">
        <f>IF($AD471-'Forecasting sheet'!$B$7&lt;0,0,IF($AE471&gt;'Forecasting sheet'!$B$7,($AD471+$AE471)/2-'Forecasting sheet'!$B$7,($AD471+'Forecasting sheet'!$B$7)/2-'Forecasting sheet'!$B$7))</f>
        <v>10.5</v>
      </c>
      <c r="AG471" s="2">
        <f t="shared" si="39"/>
        <v>140.70000000000002</v>
      </c>
      <c r="AH471" s="2">
        <f>SUM(AF$2:AF471)</f>
        <v>6358.5</v>
      </c>
      <c r="AI471" s="2">
        <f>SUM(AG$2:AG471)</f>
        <v>88013.574999999997</v>
      </c>
    </row>
    <row r="472" spans="1:35" x14ac:dyDescent="0.25">
      <c r="A472" s="5">
        <v>41379</v>
      </c>
      <c r="B472">
        <v>471</v>
      </c>
      <c r="C472" s="52">
        <v>13.45</v>
      </c>
      <c r="D472" s="53">
        <v>56</v>
      </c>
      <c r="E472" s="53">
        <v>33</v>
      </c>
      <c r="F472" s="4">
        <f>IF(D472-'Forecasting sheet'!$B$7&lt;0,0,IF(E472&gt;'Forecasting sheet'!$B$7,(D472+E472)/2-'Forecasting sheet'!$B$7,(D472+'Forecasting sheet'!$B$7)/2-'Forecasting sheet'!$B$7))</f>
        <v>8</v>
      </c>
      <c r="G472" s="2">
        <f t="shared" si="37"/>
        <v>107.6</v>
      </c>
      <c r="H472" s="2">
        <f>SUM(F$2:F472)</f>
        <v>4622.5</v>
      </c>
      <c r="I472" s="2">
        <f>SUM(G$2:G472)</f>
        <v>64689.725000000013</v>
      </c>
      <c r="K472" s="4">
        <f>IF($D472+'Forecasting sheet'!$B$9-'Forecasting sheet'!$B$7&lt;0,0,IF($E472+'Forecasting sheet'!$B$9&gt;'Forecasting sheet'!$B$7,($D472+'Forecasting sheet'!$B$9+$E472+'Forecasting sheet'!$B$9)/2-'Forecasting sheet'!$B$7,($D472+'Forecasting sheet'!$B$9+'Forecasting sheet'!$B$7)/2-'Forecasting sheet'!$B$7))</f>
        <v>10.5</v>
      </c>
      <c r="L472" s="2">
        <f t="shared" si="40"/>
        <v>141.22499999999999</v>
      </c>
      <c r="M472" s="2">
        <f>SUM(K$2:K472)</f>
        <v>5864.5</v>
      </c>
      <c r="N472" s="2">
        <f>SUM(L$2:L472)</f>
        <v>81213.958333333343</v>
      </c>
      <c r="P472" s="4">
        <f>IF($D472-'Forecasting sheet'!$B$9-'Forecasting sheet'!$B$7&lt;0,0,IF($E472-'Forecasting sheet'!$B$9&gt;'Forecasting sheet'!$B$7,($D472-'Forecasting sheet'!$B$9+$E472-'Forecasting sheet'!$B$9)/2-'Forecasting sheet'!$B$7,($D472-'Forecasting sheet'!$B$9+'Forecasting sheet'!$B$7)/2-'Forecasting sheet'!$B$7))</f>
        <v>5.5</v>
      </c>
      <c r="Q472" s="2">
        <f t="shared" si="41"/>
        <v>73.974999999999994</v>
      </c>
      <c r="R472" s="2">
        <f>SUM(P$2:P472)</f>
        <v>3545</v>
      </c>
      <c r="S472" s="2">
        <f>SUM(Q$2:Q472)</f>
        <v>50080.108333333315</v>
      </c>
      <c r="V472" s="3">
        <f>IF($A472&gt;'Forecasting sheet'!$B$13,IF($A472&lt;'Forecasting sheet'!$B$15,IF($D472&lt;'Forecasting sheet'!$B$16+'Forecasting sheet'!$B$17,'Forecasting sheet'!$B$16+'Forecasting sheet'!$B$17,'Local weather Data'!$D472),'Local weather Data'!$D472),$D472)</f>
        <v>56</v>
      </c>
      <c r="W472" s="3">
        <f>IF($A472&gt;'Forecasting sheet'!$B$13,IF($A472&lt;'Forecasting sheet'!$B$15,IF($E472&lt;'Forecasting sheet'!$B$16,'Forecasting sheet'!$B$16,'Local weather Data'!$E472),$E472),$E472)</f>
        <v>33</v>
      </c>
      <c r="X472" s="4">
        <f>IF($V472-'Forecasting sheet'!$B$7&lt;0,0,IF($W472&gt;'Forecasting sheet'!$B$7,($V472+$W472)/2-'Forecasting sheet'!$B$7,($V472+'Forecasting sheet'!$B$7)/2-'Forecasting sheet'!$B$7))</f>
        <v>8</v>
      </c>
      <c r="Y472" s="2">
        <f t="shared" si="38"/>
        <v>107.6</v>
      </c>
      <c r="Z472" s="2">
        <f>SUM(X$2:X472)</f>
        <v>5265.5</v>
      </c>
      <c r="AA472" s="2">
        <f>SUM(Y$2:Y472)</f>
        <v>73571.833333333328</v>
      </c>
      <c r="AD472" s="3">
        <f>IF($A472&gt;'Forecasting sheet'!$B$13,IF($A472&lt;'Forecasting sheet'!$B$15,IF($D472+'Forecasting sheet'!$B$9&lt;'Forecasting sheet'!$B$16+'Forecasting sheet'!$B$17,'Forecasting sheet'!$B$16+'Forecasting sheet'!$B$17,'Local weather Data'!$D472+'Forecasting sheet'!$B$9),'Local weather Data'!$D472+'Forecasting sheet'!$B$9),$D472+'Forecasting sheet'!$B$9)</f>
        <v>61</v>
      </c>
      <c r="AE472" s="3">
        <f>IF($A472&gt;'Forecasting sheet'!$B$13,IF($A472&lt;'Forecasting sheet'!$B$15,IF($E472+'Forecasting sheet'!$B$9&lt;'Forecasting sheet'!$B$16,'Forecasting sheet'!$B$16,'Local weather Data'!$E472+'Forecasting sheet'!$B$9),$E472+'Forecasting sheet'!$B$9),$E472+'Forecasting sheet'!$B$9)</f>
        <v>38</v>
      </c>
      <c r="AF472" s="4">
        <f>IF($AD472-'Forecasting sheet'!$B$7&lt;0,0,IF($AE472&gt;'Forecasting sheet'!$B$7,($AD472+$AE472)/2-'Forecasting sheet'!$B$7,($AD472+'Forecasting sheet'!$B$7)/2-'Forecasting sheet'!$B$7))</f>
        <v>10.5</v>
      </c>
      <c r="AG472" s="2">
        <f t="shared" si="39"/>
        <v>141.22499999999999</v>
      </c>
      <c r="AH472" s="2">
        <f>SUM(AF$2:AF472)</f>
        <v>6369</v>
      </c>
      <c r="AI472" s="2">
        <f>SUM(AG$2:AG472)</f>
        <v>88154.8</v>
      </c>
    </row>
    <row r="473" spans="1:35" x14ac:dyDescent="0.25">
      <c r="A473" s="5">
        <v>41380</v>
      </c>
      <c r="B473">
        <v>472</v>
      </c>
      <c r="C473" s="52">
        <v>13.5</v>
      </c>
      <c r="D473" s="53">
        <v>57</v>
      </c>
      <c r="E473" s="53">
        <v>33</v>
      </c>
      <c r="F473" s="4">
        <f>IF(D473-'Forecasting sheet'!$B$7&lt;0,0,IF(E473&gt;'Forecasting sheet'!$B$7,(D473+E473)/2-'Forecasting sheet'!$B$7,(D473+'Forecasting sheet'!$B$7)/2-'Forecasting sheet'!$B$7))</f>
        <v>8.5</v>
      </c>
      <c r="G473" s="2">
        <f t="shared" si="37"/>
        <v>114.75</v>
      </c>
      <c r="H473" s="2">
        <f>SUM(F$2:F473)</f>
        <v>4631</v>
      </c>
      <c r="I473" s="2">
        <f>SUM(G$2:G473)</f>
        <v>64804.475000000013</v>
      </c>
      <c r="K473" s="4">
        <f>IF($D473+'Forecasting sheet'!$B$9-'Forecasting sheet'!$B$7&lt;0,0,IF($E473+'Forecasting sheet'!$B$9&gt;'Forecasting sheet'!$B$7,($D473+'Forecasting sheet'!$B$9+$E473+'Forecasting sheet'!$B$9)/2-'Forecasting sheet'!$B$7,($D473+'Forecasting sheet'!$B$9+'Forecasting sheet'!$B$7)/2-'Forecasting sheet'!$B$7))</f>
        <v>11</v>
      </c>
      <c r="L473" s="2">
        <f t="shared" si="40"/>
        <v>148.5</v>
      </c>
      <c r="M473" s="2">
        <f>SUM(K$2:K473)</f>
        <v>5875.5</v>
      </c>
      <c r="N473" s="2">
        <f>SUM(L$2:L473)</f>
        <v>81362.458333333343</v>
      </c>
      <c r="P473" s="4">
        <f>IF($D473-'Forecasting sheet'!$B$9-'Forecasting sheet'!$B$7&lt;0,0,IF($E473-'Forecasting sheet'!$B$9&gt;'Forecasting sheet'!$B$7,($D473-'Forecasting sheet'!$B$9+$E473-'Forecasting sheet'!$B$9)/2-'Forecasting sheet'!$B$7,($D473-'Forecasting sheet'!$B$9+'Forecasting sheet'!$B$7)/2-'Forecasting sheet'!$B$7))</f>
        <v>6</v>
      </c>
      <c r="Q473" s="2">
        <f t="shared" si="41"/>
        <v>81</v>
      </c>
      <c r="R473" s="2">
        <f>SUM(P$2:P473)</f>
        <v>3551</v>
      </c>
      <c r="S473" s="2">
        <f>SUM(Q$2:Q473)</f>
        <v>50161.108333333315</v>
      </c>
      <c r="V473" s="3">
        <f>IF($A473&gt;'Forecasting sheet'!$B$13,IF($A473&lt;'Forecasting sheet'!$B$15,IF($D473&lt;'Forecasting sheet'!$B$16+'Forecasting sheet'!$B$17,'Forecasting sheet'!$B$16+'Forecasting sheet'!$B$17,'Local weather Data'!$D473),'Local weather Data'!$D473),$D473)</f>
        <v>57</v>
      </c>
      <c r="W473" s="3">
        <f>IF($A473&gt;'Forecasting sheet'!$B$13,IF($A473&lt;'Forecasting sheet'!$B$15,IF($E473&lt;'Forecasting sheet'!$B$16,'Forecasting sheet'!$B$16,'Local weather Data'!$E473),$E473),$E473)</f>
        <v>33</v>
      </c>
      <c r="X473" s="4">
        <f>IF($V473-'Forecasting sheet'!$B$7&lt;0,0,IF($W473&gt;'Forecasting sheet'!$B$7,($V473+$W473)/2-'Forecasting sheet'!$B$7,($V473+'Forecasting sheet'!$B$7)/2-'Forecasting sheet'!$B$7))</f>
        <v>8.5</v>
      </c>
      <c r="Y473" s="2">
        <f t="shared" si="38"/>
        <v>114.75</v>
      </c>
      <c r="Z473" s="2">
        <f>SUM(X$2:X473)</f>
        <v>5274</v>
      </c>
      <c r="AA473" s="2">
        <f>SUM(Y$2:Y473)</f>
        <v>73686.583333333328</v>
      </c>
      <c r="AD473" s="3">
        <f>IF($A473&gt;'Forecasting sheet'!$B$13,IF($A473&lt;'Forecasting sheet'!$B$15,IF($D473+'Forecasting sheet'!$B$9&lt;'Forecasting sheet'!$B$16+'Forecasting sheet'!$B$17,'Forecasting sheet'!$B$16+'Forecasting sheet'!$B$17,'Local weather Data'!$D473+'Forecasting sheet'!$B$9),'Local weather Data'!$D473+'Forecasting sheet'!$B$9),$D473+'Forecasting sheet'!$B$9)</f>
        <v>62</v>
      </c>
      <c r="AE473" s="3">
        <f>IF($A473&gt;'Forecasting sheet'!$B$13,IF($A473&lt;'Forecasting sheet'!$B$15,IF($E473+'Forecasting sheet'!$B$9&lt;'Forecasting sheet'!$B$16,'Forecasting sheet'!$B$16,'Local weather Data'!$E473+'Forecasting sheet'!$B$9),$E473+'Forecasting sheet'!$B$9),$E473+'Forecasting sheet'!$B$9)</f>
        <v>38</v>
      </c>
      <c r="AF473" s="4">
        <f>IF($AD473-'Forecasting sheet'!$B$7&lt;0,0,IF($AE473&gt;'Forecasting sheet'!$B$7,($AD473+$AE473)/2-'Forecasting sheet'!$B$7,($AD473+'Forecasting sheet'!$B$7)/2-'Forecasting sheet'!$B$7))</f>
        <v>11</v>
      </c>
      <c r="AG473" s="2">
        <f t="shared" si="39"/>
        <v>148.5</v>
      </c>
      <c r="AH473" s="2">
        <f>SUM(AF$2:AF473)</f>
        <v>6380</v>
      </c>
      <c r="AI473" s="2">
        <f>SUM(AG$2:AG473)</f>
        <v>88303.3</v>
      </c>
    </row>
    <row r="474" spans="1:35" x14ac:dyDescent="0.25">
      <c r="A474" s="5">
        <v>41381</v>
      </c>
      <c r="B474">
        <v>473</v>
      </c>
      <c r="C474" s="52">
        <v>13.533333333333333</v>
      </c>
      <c r="D474" s="53">
        <v>57</v>
      </c>
      <c r="E474" s="53">
        <v>33</v>
      </c>
      <c r="F474" s="4">
        <f>IF(D474-'Forecasting sheet'!$B$7&lt;0,0,IF(E474&gt;'Forecasting sheet'!$B$7,(D474+E474)/2-'Forecasting sheet'!$B$7,(D474+'Forecasting sheet'!$B$7)/2-'Forecasting sheet'!$B$7))</f>
        <v>8.5</v>
      </c>
      <c r="G474" s="2">
        <f t="shared" si="37"/>
        <v>115.03333333333333</v>
      </c>
      <c r="H474" s="2">
        <f>SUM(F$2:F474)</f>
        <v>4639.5</v>
      </c>
      <c r="I474" s="2">
        <f>SUM(G$2:G474)</f>
        <v>64919.508333333346</v>
      </c>
      <c r="K474" s="4">
        <f>IF($D474+'Forecasting sheet'!$B$9-'Forecasting sheet'!$B$7&lt;0,0,IF($E474+'Forecasting sheet'!$B$9&gt;'Forecasting sheet'!$B$7,($D474+'Forecasting sheet'!$B$9+$E474+'Forecasting sheet'!$B$9)/2-'Forecasting sheet'!$B$7,($D474+'Forecasting sheet'!$B$9+'Forecasting sheet'!$B$7)/2-'Forecasting sheet'!$B$7))</f>
        <v>11</v>
      </c>
      <c r="L474" s="2">
        <f t="shared" si="40"/>
        <v>148.86666666666667</v>
      </c>
      <c r="M474" s="2">
        <f>SUM(K$2:K474)</f>
        <v>5886.5</v>
      </c>
      <c r="N474" s="2">
        <f>SUM(L$2:L474)</f>
        <v>81511.325000000012</v>
      </c>
      <c r="P474" s="4">
        <f>IF($D474-'Forecasting sheet'!$B$9-'Forecasting sheet'!$B$7&lt;0,0,IF($E474-'Forecasting sheet'!$B$9&gt;'Forecasting sheet'!$B$7,($D474-'Forecasting sheet'!$B$9+$E474-'Forecasting sheet'!$B$9)/2-'Forecasting sheet'!$B$7,($D474-'Forecasting sheet'!$B$9+'Forecasting sheet'!$B$7)/2-'Forecasting sheet'!$B$7))</f>
        <v>6</v>
      </c>
      <c r="Q474" s="2">
        <f t="shared" si="41"/>
        <v>81.2</v>
      </c>
      <c r="R474" s="2">
        <f>SUM(P$2:P474)</f>
        <v>3557</v>
      </c>
      <c r="S474" s="2">
        <f>SUM(Q$2:Q474)</f>
        <v>50242.308333333312</v>
      </c>
      <c r="V474" s="3">
        <f>IF($A474&gt;'Forecasting sheet'!$B$13,IF($A474&lt;'Forecasting sheet'!$B$15,IF($D474&lt;'Forecasting sheet'!$B$16+'Forecasting sheet'!$B$17,'Forecasting sheet'!$B$16+'Forecasting sheet'!$B$17,'Local weather Data'!$D474),'Local weather Data'!$D474),$D474)</f>
        <v>57</v>
      </c>
      <c r="W474" s="3">
        <f>IF($A474&gt;'Forecasting sheet'!$B$13,IF($A474&lt;'Forecasting sheet'!$B$15,IF($E474&lt;'Forecasting sheet'!$B$16,'Forecasting sheet'!$B$16,'Local weather Data'!$E474),$E474),$E474)</f>
        <v>33</v>
      </c>
      <c r="X474" s="4">
        <f>IF($V474-'Forecasting sheet'!$B$7&lt;0,0,IF($W474&gt;'Forecasting sheet'!$B$7,($V474+$W474)/2-'Forecasting sheet'!$B$7,($V474+'Forecasting sheet'!$B$7)/2-'Forecasting sheet'!$B$7))</f>
        <v>8.5</v>
      </c>
      <c r="Y474" s="2">
        <f t="shared" si="38"/>
        <v>115.03333333333333</v>
      </c>
      <c r="Z474" s="2">
        <f>SUM(X$2:X474)</f>
        <v>5282.5</v>
      </c>
      <c r="AA474" s="2">
        <f>SUM(Y$2:Y474)</f>
        <v>73801.616666666669</v>
      </c>
      <c r="AD474" s="3">
        <f>IF($A474&gt;'Forecasting sheet'!$B$13,IF($A474&lt;'Forecasting sheet'!$B$15,IF($D474+'Forecasting sheet'!$B$9&lt;'Forecasting sheet'!$B$16+'Forecasting sheet'!$B$17,'Forecasting sheet'!$B$16+'Forecasting sheet'!$B$17,'Local weather Data'!$D474+'Forecasting sheet'!$B$9),'Local weather Data'!$D474+'Forecasting sheet'!$B$9),$D474+'Forecasting sheet'!$B$9)</f>
        <v>62</v>
      </c>
      <c r="AE474" s="3">
        <f>IF($A474&gt;'Forecasting sheet'!$B$13,IF($A474&lt;'Forecasting sheet'!$B$15,IF($E474+'Forecasting sheet'!$B$9&lt;'Forecasting sheet'!$B$16,'Forecasting sheet'!$B$16,'Local weather Data'!$E474+'Forecasting sheet'!$B$9),$E474+'Forecasting sheet'!$B$9),$E474+'Forecasting sheet'!$B$9)</f>
        <v>38</v>
      </c>
      <c r="AF474" s="4">
        <f>IF($AD474-'Forecasting sheet'!$B$7&lt;0,0,IF($AE474&gt;'Forecasting sheet'!$B$7,($AD474+$AE474)/2-'Forecasting sheet'!$B$7,($AD474+'Forecasting sheet'!$B$7)/2-'Forecasting sheet'!$B$7))</f>
        <v>11</v>
      </c>
      <c r="AG474" s="2">
        <f t="shared" si="39"/>
        <v>148.86666666666667</v>
      </c>
      <c r="AH474" s="2">
        <f>SUM(AF$2:AF474)</f>
        <v>6391</v>
      </c>
      <c r="AI474" s="2">
        <f>SUM(AG$2:AG474)</f>
        <v>88452.166666666672</v>
      </c>
    </row>
    <row r="475" spans="1:35" x14ac:dyDescent="0.25">
      <c r="A475" s="5">
        <v>41382</v>
      </c>
      <c r="B475">
        <v>474</v>
      </c>
      <c r="C475" s="52">
        <v>13.6</v>
      </c>
      <c r="D475" s="53">
        <v>58</v>
      </c>
      <c r="E475" s="53">
        <v>34</v>
      </c>
      <c r="F475" s="4">
        <f>IF(D475-'Forecasting sheet'!$B$7&lt;0,0,IF(E475&gt;'Forecasting sheet'!$B$7,(D475+E475)/2-'Forecasting sheet'!$B$7,(D475+'Forecasting sheet'!$B$7)/2-'Forecasting sheet'!$B$7))</f>
        <v>9</v>
      </c>
      <c r="G475" s="2">
        <f t="shared" si="37"/>
        <v>122.39999999999999</v>
      </c>
      <c r="H475" s="2">
        <f>SUM(F$2:F475)</f>
        <v>4648.5</v>
      </c>
      <c r="I475" s="2">
        <f>SUM(G$2:G475)</f>
        <v>65041.908333333347</v>
      </c>
      <c r="K475" s="4">
        <f>IF($D475+'Forecasting sheet'!$B$9-'Forecasting sheet'!$B$7&lt;0,0,IF($E475+'Forecasting sheet'!$B$9&gt;'Forecasting sheet'!$B$7,($D475+'Forecasting sheet'!$B$9+$E475+'Forecasting sheet'!$B$9)/2-'Forecasting sheet'!$B$7,($D475+'Forecasting sheet'!$B$9+'Forecasting sheet'!$B$7)/2-'Forecasting sheet'!$B$7))</f>
        <v>11.5</v>
      </c>
      <c r="L475" s="2">
        <f t="shared" si="40"/>
        <v>156.4</v>
      </c>
      <c r="M475" s="2">
        <f>SUM(K$2:K475)</f>
        <v>5898</v>
      </c>
      <c r="N475" s="2">
        <f>SUM(L$2:L475)</f>
        <v>81667.725000000006</v>
      </c>
      <c r="P475" s="4">
        <f>IF($D475-'Forecasting sheet'!$B$9-'Forecasting sheet'!$B$7&lt;0,0,IF($E475-'Forecasting sheet'!$B$9&gt;'Forecasting sheet'!$B$7,($D475-'Forecasting sheet'!$B$9+$E475-'Forecasting sheet'!$B$9)/2-'Forecasting sheet'!$B$7,($D475-'Forecasting sheet'!$B$9+'Forecasting sheet'!$B$7)/2-'Forecasting sheet'!$B$7))</f>
        <v>6.5</v>
      </c>
      <c r="Q475" s="2">
        <f t="shared" si="41"/>
        <v>88.399999999999991</v>
      </c>
      <c r="R475" s="2">
        <f>SUM(P$2:P475)</f>
        <v>3563.5</v>
      </c>
      <c r="S475" s="2">
        <f>SUM(Q$2:Q475)</f>
        <v>50330.708333333314</v>
      </c>
      <c r="V475" s="3">
        <f>IF($A475&gt;'Forecasting sheet'!$B$13,IF($A475&lt;'Forecasting sheet'!$B$15,IF($D475&lt;'Forecasting sheet'!$B$16+'Forecasting sheet'!$B$17,'Forecasting sheet'!$B$16+'Forecasting sheet'!$B$17,'Local weather Data'!$D475),'Local weather Data'!$D475),$D475)</f>
        <v>58</v>
      </c>
      <c r="W475" s="3">
        <f>IF($A475&gt;'Forecasting sheet'!$B$13,IF($A475&lt;'Forecasting sheet'!$B$15,IF($E475&lt;'Forecasting sheet'!$B$16,'Forecasting sheet'!$B$16,'Local weather Data'!$E475),$E475),$E475)</f>
        <v>34</v>
      </c>
      <c r="X475" s="4">
        <f>IF($V475-'Forecasting sheet'!$B$7&lt;0,0,IF($W475&gt;'Forecasting sheet'!$B$7,($V475+$W475)/2-'Forecasting sheet'!$B$7,($V475+'Forecasting sheet'!$B$7)/2-'Forecasting sheet'!$B$7))</f>
        <v>9</v>
      </c>
      <c r="Y475" s="2">
        <f t="shared" si="38"/>
        <v>122.39999999999999</v>
      </c>
      <c r="Z475" s="2">
        <f>SUM(X$2:X475)</f>
        <v>5291.5</v>
      </c>
      <c r="AA475" s="2">
        <f>SUM(Y$2:Y475)</f>
        <v>73924.016666666663</v>
      </c>
      <c r="AD475" s="3">
        <f>IF($A475&gt;'Forecasting sheet'!$B$13,IF($A475&lt;'Forecasting sheet'!$B$15,IF($D475+'Forecasting sheet'!$B$9&lt;'Forecasting sheet'!$B$16+'Forecasting sheet'!$B$17,'Forecasting sheet'!$B$16+'Forecasting sheet'!$B$17,'Local weather Data'!$D475+'Forecasting sheet'!$B$9),'Local weather Data'!$D475+'Forecasting sheet'!$B$9),$D475+'Forecasting sheet'!$B$9)</f>
        <v>63</v>
      </c>
      <c r="AE475" s="3">
        <f>IF($A475&gt;'Forecasting sheet'!$B$13,IF($A475&lt;'Forecasting sheet'!$B$15,IF($E475+'Forecasting sheet'!$B$9&lt;'Forecasting sheet'!$B$16,'Forecasting sheet'!$B$16,'Local weather Data'!$E475+'Forecasting sheet'!$B$9),$E475+'Forecasting sheet'!$B$9),$E475+'Forecasting sheet'!$B$9)</f>
        <v>39</v>
      </c>
      <c r="AF475" s="4">
        <f>IF($AD475-'Forecasting sheet'!$B$7&lt;0,0,IF($AE475&gt;'Forecasting sheet'!$B$7,($AD475+$AE475)/2-'Forecasting sheet'!$B$7,($AD475+'Forecasting sheet'!$B$7)/2-'Forecasting sheet'!$B$7))</f>
        <v>11.5</v>
      </c>
      <c r="AG475" s="2">
        <f t="shared" si="39"/>
        <v>156.4</v>
      </c>
      <c r="AH475" s="2">
        <f>SUM(AF$2:AF475)</f>
        <v>6402.5</v>
      </c>
      <c r="AI475" s="2">
        <f>SUM(AG$2:AG475)</f>
        <v>88608.566666666666</v>
      </c>
    </row>
    <row r="476" spans="1:35" x14ac:dyDescent="0.25">
      <c r="A476" s="5">
        <v>41383</v>
      </c>
      <c r="B476">
        <v>475</v>
      </c>
      <c r="C476" s="52">
        <v>13.649999999999999</v>
      </c>
      <c r="D476" s="53">
        <v>58</v>
      </c>
      <c r="E476" s="53">
        <v>34</v>
      </c>
      <c r="F476" s="4">
        <f>IF(D476-'Forecasting sheet'!$B$7&lt;0,0,IF(E476&gt;'Forecasting sheet'!$B$7,(D476+E476)/2-'Forecasting sheet'!$B$7,(D476+'Forecasting sheet'!$B$7)/2-'Forecasting sheet'!$B$7))</f>
        <v>9</v>
      </c>
      <c r="G476" s="2">
        <f t="shared" si="37"/>
        <v>122.85</v>
      </c>
      <c r="H476" s="2">
        <f>SUM(F$2:F476)</f>
        <v>4657.5</v>
      </c>
      <c r="I476" s="2">
        <f>SUM(G$2:G476)</f>
        <v>65164.758333333346</v>
      </c>
      <c r="K476" s="4">
        <f>IF($D476+'Forecasting sheet'!$B$9-'Forecasting sheet'!$B$7&lt;0,0,IF($E476+'Forecasting sheet'!$B$9&gt;'Forecasting sheet'!$B$7,($D476+'Forecasting sheet'!$B$9+$E476+'Forecasting sheet'!$B$9)/2-'Forecasting sheet'!$B$7,($D476+'Forecasting sheet'!$B$9+'Forecasting sheet'!$B$7)/2-'Forecasting sheet'!$B$7))</f>
        <v>11.5</v>
      </c>
      <c r="L476" s="2">
        <f t="shared" si="40"/>
        <v>156.97499999999999</v>
      </c>
      <c r="M476" s="2">
        <f>SUM(K$2:K476)</f>
        <v>5909.5</v>
      </c>
      <c r="N476" s="2">
        <f>SUM(L$2:L476)</f>
        <v>81824.700000000012</v>
      </c>
      <c r="P476" s="4">
        <f>IF($D476-'Forecasting sheet'!$B$9-'Forecasting sheet'!$B$7&lt;0,0,IF($E476-'Forecasting sheet'!$B$9&gt;'Forecasting sheet'!$B$7,($D476-'Forecasting sheet'!$B$9+$E476-'Forecasting sheet'!$B$9)/2-'Forecasting sheet'!$B$7,($D476-'Forecasting sheet'!$B$9+'Forecasting sheet'!$B$7)/2-'Forecasting sheet'!$B$7))</f>
        <v>6.5</v>
      </c>
      <c r="Q476" s="2">
        <f t="shared" si="41"/>
        <v>88.724999999999994</v>
      </c>
      <c r="R476" s="2">
        <f>SUM(P$2:P476)</f>
        <v>3570</v>
      </c>
      <c r="S476" s="2">
        <f>SUM(Q$2:Q476)</f>
        <v>50419.433333333312</v>
      </c>
      <c r="V476" s="3">
        <f>IF($A476&gt;'Forecasting sheet'!$B$13,IF($A476&lt;'Forecasting sheet'!$B$15,IF($D476&lt;'Forecasting sheet'!$B$16+'Forecasting sheet'!$B$17,'Forecasting sheet'!$B$16+'Forecasting sheet'!$B$17,'Local weather Data'!$D476),'Local weather Data'!$D476),$D476)</f>
        <v>58</v>
      </c>
      <c r="W476" s="3">
        <f>IF($A476&gt;'Forecasting sheet'!$B$13,IF($A476&lt;'Forecasting sheet'!$B$15,IF($E476&lt;'Forecasting sheet'!$B$16,'Forecasting sheet'!$B$16,'Local weather Data'!$E476),$E476),$E476)</f>
        <v>34</v>
      </c>
      <c r="X476" s="4">
        <f>IF($V476-'Forecasting sheet'!$B$7&lt;0,0,IF($W476&gt;'Forecasting sheet'!$B$7,($V476+$W476)/2-'Forecasting sheet'!$B$7,($V476+'Forecasting sheet'!$B$7)/2-'Forecasting sheet'!$B$7))</f>
        <v>9</v>
      </c>
      <c r="Y476" s="2">
        <f t="shared" si="38"/>
        <v>122.85</v>
      </c>
      <c r="Z476" s="2">
        <f>SUM(X$2:X476)</f>
        <v>5300.5</v>
      </c>
      <c r="AA476" s="2">
        <f>SUM(Y$2:Y476)</f>
        <v>74046.866666666669</v>
      </c>
      <c r="AD476" s="3">
        <f>IF($A476&gt;'Forecasting sheet'!$B$13,IF($A476&lt;'Forecasting sheet'!$B$15,IF($D476+'Forecasting sheet'!$B$9&lt;'Forecasting sheet'!$B$16+'Forecasting sheet'!$B$17,'Forecasting sheet'!$B$16+'Forecasting sheet'!$B$17,'Local weather Data'!$D476+'Forecasting sheet'!$B$9),'Local weather Data'!$D476+'Forecasting sheet'!$B$9),$D476+'Forecasting sheet'!$B$9)</f>
        <v>63</v>
      </c>
      <c r="AE476" s="3">
        <f>IF($A476&gt;'Forecasting sheet'!$B$13,IF($A476&lt;'Forecasting sheet'!$B$15,IF($E476+'Forecasting sheet'!$B$9&lt;'Forecasting sheet'!$B$16,'Forecasting sheet'!$B$16,'Local weather Data'!$E476+'Forecasting sheet'!$B$9),$E476+'Forecasting sheet'!$B$9),$E476+'Forecasting sheet'!$B$9)</f>
        <v>39</v>
      </c>
      <c r="AF476" s="4">
        <f>IF($AD476-'Forecasting sheet'!$B$7&lt;0,0,IF($AE476&gt;'Forecasting sheet'!$B$7,($AD476+$AE476)/2-'Forecasting sheet'!$B$7,($AD476+'Forecasting sheet'!$B$7)/2-'Forecasting sheet'!$B$7))</f>
        <v>11.5</v>
      </c>
      <c r="AG476" s="2">
        <f t="shared" si="39"/>
        <v>156.97499999999999</v>
      </c>
      <c r="AH476" s="2">
        <f>SUM(AF$2:AF476)</f>
        <v>6414</v>
      </c>
      <c r="AI476" s="2">
        <f>SUM(AG$2:AG476)</f>
        <v>88765.541666666672</v>
      </c>
    </row>
    <row r="477" spans="1:35" x14ac:dyDescent="0.25">
      <c r="A477" s="5">
        <v>41384</v>
      </c>
      <c r="B477">
        <v>476</v>
      </c>
      <c r="C477" s="52">
        <v>13.683333333333334</v>
      </c>
      <c r="D477" s="53">
        <v>59</v>
      </c>
      <c r="E477" s="53">
        <v>34</v>
      </c>
      <c r="F477" s="4">
        <f>IF(D477-'Forecasting sheet'!$B$7&lt;0,0,IF(E477&gt;'Forecasting sheet'!$B$7,(D477+E477)/2-'Forecasting sheet'!$B$7,(D477+'Forecasting sheet'!$B$7)/2-'Forecasting sheet'!$B$7))</f>
        <v>9.5</v>
      </c>
      <c r="G477" s="2">
        <f t="shared" si="37"/>
        <v>129.99166666666667</v>
      </c>
      <c r="H477" s="2">
        <f>SUM(F$2:F477)</f>
        <v>4667</v>
      </c>
      <c r="I477" s="2">
        <f>SUM(G$2:G477)</f>
        <v>65294.750000000015</v>
      </c>
      <c r="K477" s="4">
        <f>IF($D477+'Forecasting sheet'!$B$9-'Forecasting sheet'!$B$7&lt;0,0,IF($E477+'Forecasting sheet'!$B$9&gt;'Forecasting sheet'!$B$7,($D477+'Forecasting sheet'!$B$9+$E477+'Forecasting sheet'!$B$9)/2-'Forecasting sheet'!$B$7,($D477+'Forecasting sheet'!$B$9+'Forecasting sheet'!$B$7)/2-'Forecasting sheet'!$B$7))</f>
        <v>12</v>
      </c>
      <c r="L477" s="2">
        <f t="shared" si="40"/>
        <v>164.2</v>
      </c>
      <c r="M477" s="2">
        <f>SUM(K$2:K477)</f>
        <v>5921.5</v>
      </c>
      <c r="N477" s="2">
        <f>SUM(L$2:L477)</f>
        <v>81988.900000000009</v>
      </c>
      <c r="P477" s="4">
        <f>IF($D477-'Forecasting sheet'!$B$9-'Forecasting sheet'!$B$7&lt;0,0,IF($E477-'Forecasting sheet'!$B$9&gt;'Forecasting sheet'!$B$7,($D477-'Forecasting sheet'!$B$9+$E477-'Forecasting sheet'!$B$9)/2-'Forecasting sheet'!$B$7,($D477-'Forecasting sheet'!$B$9+'Forecasting sheet'!$B$7)/2-'Forecasting sheet'!$B$7))</f>
        <v>7</v>
      </c>
      <c r="Q477" s="2">
        <f t="shared" si="41"/>
        <v>95.783333333333331</v>
      </c>
      <c r="R477" s="2">
        <f>SUM(P$2:P477)</f>
        <v>3577</v>
      </c>
      <c r="S477" s="2">
        <f>SUM(Q$2:Q477)</f>
        <v>50515.216666666645</v>
      </c>
      <c r="V477" s="3">
        <f>IF($A477&gt;'Forecasting sheet'!$B$13,IF($A477&lt;'Forecasting sheet'!$B$15,IF($D477&lt;'Forecasting sheet'!$B$16+'Forecasting sheet'!$B$17,'Forecasting sheet'!$B$16+'Forecasting sheet'!$B$17,'Local weather Data'!$D477),'Local weather Data'!$D477),$D477)</f>
        <v>59</v>
      </c>
      <c r="W477" s="3">
        <f>IF($A477&gt;'Forecasting sheet'!$B$13,IF($A477&lt;'Forecasting sheet'!$B$15,IF($E477&lt;'Forecasting sheet'!$B$16,'Forecasting sheet'!$B$16,'Local weather Data'!$E477),$E477),$E477)</f>
        <v>34</v>
      </c>
      <c r="X477" s="4">
        <f>IF($V477-'Forecasting sheet'!$B$7&lt;0,0,IF($W477&gt;'Forecasting sheet'!$B$7,($V477+$W477)/2-'Forecasting sheet'!$B$7,($V477+'Forecasting sheet'!$B$7)/2-'Forecasting sheet'!$B$7))</f>
        <v>9.5</v>
      </c>
      <c r="Y477" s="2">
        <f t="shared" si="38"/>
        <v>129.99166666666667</v>
      </c>
      <c r="Z477" s="2">
        <f>SUM(X$2:X477)</f>
        <v>5310</v>
      </c>
      <c r="AA477" s="2">
        <f>SUM(Y$2:Y477)</f>
        <v>74176.858333333337</v>
      </c>
      <c r="AD477" s="3">
        <f>IF($A477&gt;'Forecasting sheet'!$B$13,IF($A477&lt;'Forecasting sheet'!$B$15,IF($D477+'Forecasting sheet'!$B$9&lt;'Forecasting sheet'!$B$16+'Forecasting sheet'!$B$17,'Forecasting sheet'!$B$16+'Forecasting sheet'!$B$17,'Local weather Data'!$D477+'Forecasting sheet'!$B$9),'Local weather Data'!$D477+'Forecasting sheet'!$B$9),$D477+'Forecasting sheet'!$B$9)</f>
        <v>64</v>
      </c>
      <c r="AE477" s="3">
        <f>IF($A477&gt;'Forecasting sheet'!$B$13,IF($A477&lt;'Forecasting sheet'!$B$15,IF($E477+'Forecasting sheet'!$B$9&lt;'Forecasting sheet'!$B$16,'Forecasting sheet'!$B$16,'Local weather Data'!$E477+'Forecasting sheet'!$B$9),$E477+'Forecasting sheet'!$B$9),$E477+'Forecasting sheet'!$B$9)</f>
        <v>39</v>
      </c>
      <c r="AF477" s="4">
        <f>IF($AD477-'Forecasting sheet'!$B$7&lt;0,0,IF($AE477&gt;'Forecasting sheet'!$B$7,($AD477+$AE477)/2-'Forecasting sheet'!$B$7,($AD477+'Forecasting sheet'!$B$7)/2-'Forecasting sheet'!$B$7))</f>
        <v>12</v>
      </c>
      <c r="AG477" s="2">
        <f t="shared" si="39"/>
        <v>164.2</v>
      </c>
      <c r="AH477" s="2">
        <f>SUM(AF$2:AF477)</f>
        <v>6426</v>
      </c>
      <c r="AI477" s="2">
        <f>SUM(AG$2:AG477)</f>
        <v>88929.741666666669</v>
      </c>
    </row>
    <row r="478" spans="1:35" x14ac:dyDescent="0.25">
      <c r="A478" s="5">
        <v>41385</v>
      </c>
      <c r="B478">
        <v>477</v>
      </c>
      <c r="C478" s="52">
        <v>13.733333333333334</v>
      </c>
      <c r="D478" s="53">
        <v>59</v>
      </c>
      <c r="E478" s="53">
        <v>35</v>
      </c>
      <c r="F478" s="4">
        <f>IF(D478-'Forecasting sheet'!$B$7&lt;0,0,IF(E478&gt;'Forecasting sheet'!$B$7,(D478+E478)/2-'Forecasting sheet'!$B$7,(D478+'Forecasting sheet'!$B$7)/2-'Forecasting sheet'!$B$7))</f>
        <v>9.5</v>
      </c>
      <c r="G478" s="2">
        <f t="shared" si="37"/>
        <v>130.46666666666667</v>
      </c>
      <c r="H478" s="2">
        <f>SUM(F$2:F478)</f>
        <v>4676.5</v>
      </c>
      <c r="I478" s="2">
        <f>SUM(G$2:G478)</f>
        <v>65425.216666666682</v>
      </c>
      <c r="K478" s="4">
        <f>IF($D478+'Forecasting sheet'!$B$9-'Forecasting sheet'!$B$7&lt;0,0,IF($E478+'Forecasting sheet'!$B$9&gt;'Forecasting sheet'!$B$7,($D478+'Forecasting sheet'!$B$9+$E478+'Forecasting sheet'!$B$9)/2-'Forecasting sheet'!$B$7,($D478+'Forecasting sheet'!$B$9+'Forecasting sheet'!$B$7)/2-'Forecasting sheet'!$B$7))</f>
        <v>12</v>
      </c>
      <c r="L478" s="2">
        <f t="shared" si="40"/>
        <v>164.8</v>
      </c>
      <c r="M478" s="2">
        <f>SUM(K$2:K478)</f>
        <v>5933.5</v>
      </c>
      <c r="N478" s="2">
        <f>SUM(L$2:L478)</f>
        <v>82153.700000000012</v>
      </c>
      <c r="P478" s="4">
        <f>IF($D478-'Forecasting sheet'!$B$9-'Forecasting sheet'!$B$7&lt;0,0,IF($E478-'Forecasting sheet'!$B$9&gt;'Forecasting sheet'!$B$7,($D478-'Forecasting sheet'!$B$9+$E478-'Forecasting sheet'!$B$9)/2-'Forecasting sheet'!$B$7,($D478-'Forecasting sheet'!$B$9+'Forecasting sheet'!$B$7)/2-'Forecasting sheet'!$B$7))</f>
        <v>7</v>
      </c>
      <c r="Q478" s="2">
        <f t="shared" si="41"/>
        <v>96.13333333333334</v>
      </c>
      <c r="R478" s="2">
        <f>SUM(P$2:P478)</f>
        <v>3584</v>
      </c>
      <c r="S478" s="2">
        <f>SUM(Q$2:Q478)</f>
        <v>50611.349999999977</v>
      </c>
      <c r="V478" s="3">
        <f>IF($A478&gt;'Forecasting sheet'!$B$13,IF($A478&lt;'Forecasting sheet'!$B$15,IF($D478&lt;'Forecasting sheet'!$B$16+'Forecasting sheet'!$B$17,'Forecasting sheet'!$B$16+'Forecasting sheet'!$B$17,'Local weather Data'!$D478),'Local weather Data'!$D478),$D478)</f>
        <v>59</v>
      </c>
      <c r="W478" s="3">
        <f>IF($A478&gt;'Forecasting sheet'!$B$13,IF($A478&lt;'Forecasting sheet'!$B$15,IF($E478&lt;'Forecasting sheet'!$B$16,'Forecasting sheet'!$B$16,'Local weather Data'!$E478),$E478),$E478)</f>
        <v>35</v>
      </c>
      <c r="X478" s="4">
        <f>IF($V478-'Forecasting sheet'!$B$7&lt;0,0,IF($W478&gt;'Forecasting sheet'!$B$7,($V478+$W478)/2-'Forecasting sheet'!$B$7,($V478+'Forecasting sheet'!$B$7)/2-'Forecasting sheet'!$B$7))</f>
        <v>9.5</v>
      </c>
      <c r="Y478" s="2">
        <f t="shared" si="38"/>
        <v>130.46666666666667</v>
      </c>
      <c r="Z478" s="2">
        <f>SUM(X$2:X478)</f>
        <v>5319.5</v>
      </c>
      <c r="AA478" s="2">
        <f>SUM(Y$2:Y478)</f>
        <v>74307.324999999997</v>
      </c>
      <c r="AD478" s="3">
        <f>IF($A478&gt;'Forecasting sheet'!$B$13,IF($A478&lt;'Forecasting sheet'!$B$15,IF($D478+'Forecasting sheet'!$B$9&lt;'Forecasting sheet'!$B$16+'Forecasting sheet'!$B$17,'Forecasting sheet'!$B$16+'Forecasting sheet'!$B$17,'Local weather Data'!$D478+'Forecasting sheet'!$B$9),'Local weather Data'!$D478+'Forecasting sheet'!$B$9),$D478+'Forecasting sheet'!$B$9)</f>
        <v>64</v>
      </c>
      <c r="AE478" s="3">
        <f>IF($A478&gt;'Forecasting sheet'!$B$13,IF($A478&lt;'Forecasting sheet'!$B$15,IF($E478+'Forecasting sheet'!$B$9&lt;'Forecasting sheet'!$B$16,'Forecasting sheet'!$B$16,'Local weather Data'!$E478+'Forecasting sheet'!$B$9),$E478+'Forecasting sheet'!$B$9),$E478+'Forecasting sheet'!$B$9)</f>
        <v>40</v>
      </c>
      <c r="AF478" s="4">
        <f>IF($AD478-'Forecasting sheet'!$B$7&lt;0,0,IF($AE478&gt;'Forecasting sheet'!$B$7,($AD478+$AE478)/2-'Forecasting sheet'!$B$7,($AD478+'Forecasting sheet'!$B$7)/2-'Forecasting sheet'!$B$7))</f>
        <v>12</v>
      </c>
      <c r="AG478" s="2">
        <f t="shared" si="39"/>
        <v>164.8</v>
      </c>
      <c r="AH478" s="2">
        <f>SUM(AF$2:AF478)</f>
        <v>6438</v>
      </c>
      <c r="AI478" s="2">
        <f>SUM(AG$2:AG478)</f>
        <v>89094.541666666672</v>
      </c>
    </row>
    <row r="479" spans="1:35" x14ac:dyDescent="0.25">
      <c r="A479" s="5">
        <v>41386</v>
      </c>
      <c r="B479">
        <v>478</v>
      </c>
      <c r="C479" s="52">
        <v>13.766666666666666</v>
      </c>
      <c r="D479" s="53">
        <v>60</v>
      </c>
      <c r="E479" s="53">
        <v>35</v>
      </c>
      <c r="F479" s="4">
        <f>IF(D479-'Forecasting sheet'!$B$7&lt;0,0,IF(E479&gt;'Forecasting sheet'!$B$7,(D479+E479)/2-'Forecasting sheet'!$B$7,(D479+'Forecasting sheet'!$B$7)/2-'Forecasting sheet'!$B$7))</f>
        <v>10</v>
      </c>
      <c r="G479" s="2">
        <f t="shared" si="37"/>
        <v>137.66666666666666</v>
      </c>
      <c r="H479" s="2">
        <f>SUM(F$2:F479)</f>
        <v>4686.5</v>
      </c>
      <c r="I479" s="2">
        <f>SUM(G$2:G479)</f>
        <v>65562.883333333346</v>
      </c>
      <c r="K479" s="4">
        <f>IF($D479+'Forecasting sheet'!$B$9-'Forecasting sheet'!$B$7&lt;0,0,IF($E479+'Forecasting sheet'!$B$9&gt;'Forecasting sheet'!$B$7,($D479+'Forecasting sheet'!$B$9+$E479+'Forecasting sheet'!$B$9)/2-'Forecasting sheet'!$B$7,($D479+'Forecasting sheet'!$B$9+'Forecasting sheet'!$B$7)/2-'Forecasting sheet'!$B$7))</f>
        <v>12.5</v>
      </c>
      <c r="L479" s="2">
        <f t="shared" si="40"/>
        <v>172.08333333333331</v>
      </c>
      <c r="M479" s="2">
        <f>SUM(K$2:K479)</f>
        <v>5946</v>
      </c>
      <c r="N479" s="2">
        <f>SUM(L$2:L479)</f>
        <v>82325.78333333334</v>
      </c>
      <c r="P479" s="4">
        <f>IF($D479-'Forecasting sheet'!$B$9-'Forecasting sheet'!$B$7&lt;0,0,IF($E479-'Forecasting sheet'!$B$9&gt;'Forecasting sheet'!$B$7,($D479-'Forecasting sheet'!$B$9+$E479-'Forecasting sheet'!$B$9)/2-'Forecasting sheet'!$B$7,($D479-'Forecasting sheet'!$B$9+'Forecasting sheet'!$B$7)/2-'Forecasting sheet'!$B$7))</f>
        <v>7.5</v>
      </c>
      <c r="Q479" s="2">
        <f t="shared" si="41"/>
        <v>103.25</v>
      </c>
      <c r="R479" s="2">
        <f>SUM(P$2:P479)</f>
        <v>3591.5</v>
      </c>
      <c r="S479" s="2">
        <f>SUM(Q$2:Q479)</f>
        <v>50714.599999999977</v>
      </c>
      <c r="V479" s="3">
        <f>IF($A479&gt;'Forecasting sheet'!$B$13,IF($A479&lt;'Forecasting sheet'!$B$15,IF($D479&lt;'Forecasting sheet'!$B$16+'Forecasting sheet'!$B$17,'Forecasting sheet'!$B$16+'Forecasting sheet'!$B$17,'Local weather Data'!$D479),'Local weather Data'!$D479),$D479)</f>
        <v>60</v>
      </c>
      <c r="W479" s="3">
        <f>IF($A479&gt;'Forecasting sheet'!$B$13,IF($A479&lt;'Forecasting sheet'!$B$15,IF($E479&lt;'Forecasting sheet'!$B$16,'Forecasting sheet'!$B$16,'Local weather Data'!$E479),$E479),$E479)</f>
        <v>35</v>
      </c>
      <c r="X479" s="4">
        <f>IF($V479-'Forecasting sheet'!$B$7&lt;0,0,IF($W479&gt;'Forecasting sheet'!$B$7,($V479+$W479)/2-'Forecasting sheet'!$B$7,($V479+'Forecasting sheet'!$B$7)/2-'Forecasting sheet'!$B$7))</f>
        <v>10</v>
      </c>
      <c r="Y479" s="2">
        <f t="shared" si="38"/>
        <v>137.66666666666666</v>
      </c>
      <c r="Z479" s="2">
        <f>SUM(X$2:X479)</f>
        <v>5329.5</v>
      </c>
      <c r="AA479" s="2">
        <f>SUM(Y$2:Y479)</f>
        <v>74444.991666666669</v>
      </c>
      <c r="AD479" s="3">
        <f>IF($A479&gt;'Forecasting sheet'!$B$13,IF($A479&lt;'Forecasting sheet'!$B$15,IF($D479+'Forecasting sheet'!$B$9&lt;'Forecasting sheet'!$B$16+'Forecasting sheet'!$B$17,'Forecasting sheet'!$B$16+'Forecasting sheet'!$B$17,'Local weather Data'!$D479+'Forecasting sheet'!$B$9),'Local weather Data'!$D479+'Forecasting sheet'!$B$9),$D479+'Forecasting sheet'!$B$9)</f>
        <v>65</v>
      </c>
      <c r="AE479" s="3">
        <f>IF($A479&gt;'Forecasting sheet'!$B$13,IF($A479&lt;'Forecasting sheet'!$B$15,IF($E479+'Forecasting sheet'!$B$9&lt;'Forecasting sheet'!$B$16,'Forecasting sheet'!$B$16,'Local weather Data'!$E479+'Forecasting sheet'!$B$9),$E479+'Forecasting sheet'!$B$9),$E479+'Forecasting sheet'!$B$9)</f>
        <v>40</v>
      </c>
      <c r="AF479" s="4">
        <f>IF($AD479-'Forecasting sheet'!$B$7&lt;0,0,IF($AE479&gt;'Forecasting sheet'!$B$7,($AD479+$AE479)/2-'Forecasting sheet'!$B$7,($AD479+'Forecasting sheet'!$B$7)/2-'Forecasting sheet'!$B$7))</f>
        <v>12.5</v>
      </c>
      <c r="AG479" s="2">
        <f t="shared" si="39"/>
        <v>172.08333333333331</v>
      </c>
      <c r="AH479" s="2">
        <f>SUM(AF$2:AF479)</f>
        <v>6450.5</v>
      </c>
      <c r="AI479" s="2">
        <f>SUM(AG$2:AG479)</f>
        <v>89266.625</v>
      </c>
    </row>
    <row r="480" spans="1:35" x14ac:dyDescent="0.25">
      <c r="A480" s="5">
        <v>41387</v>
      </c>
      <c r="B480">
        <v>479</v>
      </c>
      <c r="C480" s="52">
        <v>13.833333333333332</v>
      </c>
      <c r="D480" s="53">
        <v>60</v>
      </c>
      <c r="E480" s="53">
        <v>36</v>
      </c>
      <c r="F480" s="4">
        <f>IF(D480-'Forecasting sheet'!$B$7&lt;0,0,IF(E480&gt;'Forecasting sheet'!$B$7,(D480+E480)/2-'Forecasting sheet'!$B$7,(D480+'Forecasting sheet'!$B$7)/2-'Forecasting sheet'!$B$7))</f>
        <v>10</v>
      </c>
      <c r="G480" s="2">
        <f t="shared" si="37"/>
        <v>138.33333333333331</v>
      </c>
      <c r="H480" s="2">
        <f>SUM(F$2:F480)</f>
        <v>4696.5</v>
      </c>
      <c r="I480" s="2">
        <f>SUM(G$2:G480)</f>
        <v>65701.216666666674</v>
      </c>
      <c r="K480" s="4">
        <f>IF($D480+'Forecasting sheet'!$B$9-'Forecasting sheet'!$B$7&lt;0,0,IF($E480+'Forecasting sheet'!$B$9&gt;'Forecasting sheet'!$B$7,($D480+'Forecasting sheet'!$B$9+$E480+'Forecasting sheet'!$B$9)/2-'Forecasting sheet'!$B$7,($D480+'Forecasting sheet'!$B$9+'Forecasting sheet'!$B$7)/2-'Forecasting sheet'!$B$7))</f>
        <v>13</v>
      </c>
      <c r="L480" s="2">
        <f t="shared" si="40"/>
        <v>179.83333333333331</v>
      </c>
      <c r="M480" s="2">
        <f>SUM(K$2:K480)</f>
        <v>5959</v>
      </c>
      <c r="N480" s="2">
        <f>SUM(L$2:L480)</f>
        <v>82505.616666666669</v>
      </c>
      <c r="P480" s="4">
        <f>IF($D480-'Forecasting sheet'!$B$9-'Forecasting sheet'!$B$7&lt;0,0,IF($E480-'Forecasting sheet'!$B$9&gt;'Forecasting sheet'!$B$7,($D480-'Forecasting sheet'!$B$9+$E480-'Forecasting sheet'!$B$9)/2-'Forecasting sheet'!$B$7,($D480-'Forecasting sheet'!$B$9+'Forecasting sheet'!$B$7)/2-'Forecasting sheet'!$B$7))</f>
        <v>7.5</v>
      </c>
      <c r="Q480" s="2">
        <f t="shared" si="41"/>
        <v>103.74999999999999</v>
      </c>
      <c r="R480" s="2">
        <f>SUM(P$2:P480)</f>
        <v>3599</v>
      </c>
      <c r="S480" s="2">
        <f>SUM(Q$2:Q480)</f>
        <v>50818.349999999977</v>
      </c>
      <c r="V480" s="3">
        <f>IF($A480&gt;'Forecasting sheet'!$B$13,IF($A480&lt;'Forecasting sheet'!$B$15,IF($D480&lt;'Forecasting sheet'!$B$16+'Forecasting sheet'!$B$17,'Forecasting sheet'!$B$16+'Forecasting sheet'!$B$17,'Local weather Data'!$D480),'Local weather Data'!$D480),$D480)</f>
        <v>60</v>
      </c>
      <c r="W480" s="3">
        <f>IF($A480&gt;'Forecasting sheet'!$B$13,IF($A480&lt;'Forecasting sheet'!$B$15,IF($E480&lt;'Forecasting sheet'!$B$16,'Forecasting sheet'!$B$16,'Local weather Data'!$E480),$E480),$E480)</f>
        <v>36</v>
      </c>
      <c r="X480" s="4">
        <f>IF($V480-'Forecasting sheet'!$B$7&lt;0,0,IF($W480&gt;'Forecasting sheet'!$B$7,($V480+$W480)/2-'Forecasting sheet'!$B$7,($V480+'Forecasting sheet'!$B$7)/2-'Forecasting sheet'!$B$7))</f>
        <v>10</v>
      </c>
      <c r="Y480" s="2">
        <f t="shared" si="38"/>
        <v>138.33333333333331</v>
      </c>
      <c r="Z480" s="2">
        <f>SUM(X$2:X480)</f>
        <v>5339.5</v>
      </c>
      <c r="AA480" s="2">
        <f>SUM(Y$2:Y480)</f>
        <v>74583.324999999997</v>
      </c>
      <c r="AD480" s="3">
        <f>IF($A480&gt;'Forecasting sheet'!$B$13,IF($A480&lt;'Forecasting sheet'!$B$15,IF($D480+'Forecasting sheet'!$B$9&lt;'Forecasting sheet'!$B$16+'Forecasting sheet'!$B$17,'Forecasting sheet'!$B$16+'Forecasting sheet'!$B$17,'Local weather Data'!$D480+'Forecasting sheet'!$B$9),'Local weather Data'!$D480+'Forecasting sheet'!$B$9),$D480+'Forecasting sheet'!$B$9)</f>
        <v>65</v>
      </c>
      <c r="AE480" s="3">
        <f>IF($A480&gt;'Forecasting sheet'!$B$13,IF($A480&lt;'Forecasting sheet'!$B$15,IF($E480+'Forecasting sheet'!$B$9&lt;'Forecasting sheet'!$B$16,'Forecasting sheet'!$B$16,'Local weather Data'!$E480+'Forecasting sheet'!$B$9),$E480+'Forecasting sheet'!$B$9),$E480+'Forecasting sheet'!$B$9)</f>
        <v>41</v>
      </c>
      <c r="AF480" s="4">
        <f>IF($AD480-'Forecasting sheet'!$B$7&lt;0,0,IF($AE480&gt;'Forecasting sheet'!$B$7,($AD480+$AE480)/2-'Forecasting sheet'!$B$7,($AD480+'Forecasting sheet'!$B$7)/2-'Forecasting sheet'!$B$7))</f>
        <v>13</v>
      </c>
      <c r="AG480" s="2">
        <f t="shared" si="39"/>
        <v>179.83333333333331</v>
      </c>
      <c r="AH480" s="2">
        <f>SUM(AF$2:AF480)</f>
        <v>6463.5</v>
      </c>
      <c r="AI480" s="2">
        <f>SUM(AG$2:AG480)</f>
        <v>89446.458333333328</v>
      </c>
    </row>
    <row r="481" spans="1:35" x14ac:dyDescent="0.25">
      <c r="A481" s="5">
        <v>41388</v>
      </c>
      <c r="B481">
        <v>480</v>
      </c>
      <c r="C481" s="52">
        <v>13.866666666666667</v>
      </c>
      <c r="D481" s="53">
        <v>61</v>
      </c>
      <c r="E481" s="53">
        <v>36</v>
      </c>
      <c r="F481" s="4">
        <f>IF(D481-'Forecasting sheet'!$B$7&lt;0,0,IF(E481&gt;'Forecasting sheet'!$B$7,(D481+E481)/2-'Forecasting sheet'!$B$7,(D481+'Forecasting sheet'!$B$7)/2-'Forecasting sheet'!$B$7))</f>
        <v>10.5</v>
      </c>
      <c r="G481" s="2">
        <f t="shared" si="37"/>
        <v>145.6</v>
      </c>
      <c r="H481" s="2">
        <f>SUM(F$2:F481)</f>
        <v>4707</v>
      </c>
      <c r="I481" s="2">
        <f>SUM(G$2:G481)</f>
        <v>65846.81666666668</v>
      </c>
      <c r="K481" s="4">
        <f>IF($D481+'Forecasting sheet'!$B$9-'Forecasting sheet'!$B$7&lt;0,0,IF($E481+'Forecasting sheet'!$B$9&gt;'Forecasting sheet'!$B$7,($D481+'Forecasting sheet'!$B$9+$E481+'Forecasting sheet'!$B$9)/2-'Forecasting sheet'!$B$7,($D481+'Forecasting sheet'!$B$9+'Forecasting sheet'!$B$7)/2-'Forecasting sheet'!$B$7))</f>
        <v>13.5</v>
      </c>
      <c r="L481" s="2">
        <f t="shared" si="40"/>
        <v>187.20000000000002</v>
      </c>
      <c r="M481" s="2">
        <f>SUM(K$2:K481)</f>
        <v>5972.5</v>
      </c>
      <c r="N481" s="2">
        <f>SUM(L$2:L481)</f>
        <v>82692.816666666666</v>
      </c>
      <c r="P481" s="4">
        <f>IF($D481-'Forecasting sheet'!$B$9-'Forecasting sheet'!$B$7&lt;0,0,IF($E481-'Forecasting sheet'!$B$9&gt;'Forecasting sheet'!$B$7,($D481-'Forecasting sheet'!$B$9+$E481-'Forecasting sheet'!$B$9)/2-'Forecasting sheet'!$B$7,($D481-'Forecasting sheet'!$B$9+'Forecasting sheet'!$B$7)/2-'Forecasting sheet'!$B$7))</f>
        <v>8</v>
      </c>
      <c r="Q481" s="2">
        <f t="shared" si="41"/>
        <v>110.93333333333334</v>
      </c>
      <c r="R481" s="2">
        <f>SUM(P$2:P481)</f>
        <v>3607</v>
      </c>
      <c r="S481" s="2">
        <f>SUM(Q$2:Q481)</f>
        <v>50929.283333333311</v>
      </c>
      <c r="V481" s="3">
        <f>IF($A481&gt;'Forecasting sheet'!$B$13,IF($A481&lt;'Forecasting sheet'!$B$15,IF($D481&lt;'Forecasting sheet'!$B$16+'Forecasting sheet'!$B$17,'Forecasting sheet'!$B$16+'Forecasting sheet'!$B$17,'Local weather Data'!$D481),'Local weather Data'!$D481),$D481)</f>
        <v>61</v>
      </c>
      <c r="W481" s="3">
        <f>IF($A481&gt;'Forecasting sheet'!$B$13,IF($A481&lt;'Forecasting sheet'!$B$15,IF($E481&lt;'Forecasting sheet'!$B$16,'Forecasting sheet'!$B$16,'Local weather Data'!$E481),$E481),$E481)</f>
        <v>36</v>
      </c>
      <c r="X481" s="4">
        <f>IF($V481-'Forecasting sheet'!$B$7&lt;0,0,IF($W481&gt;'Forecasting sheet'!$B$7,($V481+$W481)/2-'Forecasting sheet'!$B$7,($V481+'Forecasting sheet'!$B$7)/2-'Forecasting sheet'!$B$7))</f>
        <v>10.5</v>
      </c>
      <c r="Y481" s="2">
        <f t="shared" si="38"/>
        <v>145.6</v>
      </c>
      <c r="Z481" s="2">
        <f>SUM(X$2:X481)</f>
        <v>5350</v>
      </c>
      <c r="AA481" s="2">
        <f>SUM(Y$2:Y481)</f>
        <v>74728.925000000003</v>
      </c>
      <c r="AD481" s="3">
        <f>IF($A481&gt;'Forecasting sheet'!$B$13,IF($A481&lt;'Forecasting sheet'!$B$15,IF($D481+'Forecasting sheet'!$B$9&lt;'Forecasting sheet'!$B$16+'Forecasting sheet'!$B$17,'Forecasting sheet'!$B$16+'Forecasting sheet'!$B$17,'Local weather Data'!$D481+'Forecasting sheet'!$B$9),'Local weather Data'!$D481+'Forecasting sheet'!$B$9),$D481+'Forecasting sheet'!$B$9)</f>
        <v>66</v>
      </c>
      <c r="AE481" s="3">
        <f>IF($A481&gt;'Forecasting sheet'!$B$13,IF($A481&lt;'Forecasting sheet'!$B$15,IF($E481+'Forecasting sheet'!$B$9&lt;'Forecasting sheet'!$B$16,'Forecasting sheet'!$B$16,'Local weather Data'!$E481+'Forecasting sheet'!$B$9),$E481+'Forecasting sheet'!$B$9),$E481+'Forecasting sheet'!$B$9)</f>
        <v>41</v>
      </c>
      <c r="AF481" s="4">
        <f>IF($AD481-'Forecasting sheet'!$B$7&lt;0,0,IF($AE481&gt;'Forecasting sheet'!$B$7,($AD481+$AE481)/2-'Forecasting sheet'!$B$7,($AD481+'Forecasting sheet'!$B$7)/2-'Forecasting sheet'!$B$7))</f>
        <v>13.5</v>
      </c>
      <c r="AG481" s="2">
        <f t="shared" si="39"/>
        <v>187.20000000000002</v>
      </c>
      <c r="AH481" s="2">
        <f>SUM(AF$2:AF481)</f>
        <v>6477</v>
      </c>
      <c r="AI481" s="2">
        <f>SUM(AG$2:AG481)</f>
        <v>89633.658333333326</v>
      </c>
    </row>
    <row r="482" spans="1:35" x14ac:dyDescent="0.25">
      <c r="A482" s="5">
        <v>41389</v>
      </c>
      <c r="B482">
        <v>481</v>
      </c>
      <c r="C482" s="52">
        <v>13.916666666666664</v>
      </c>
      <c r="D482" s="53">
        <v>61</v>
      </c>
      <c r="E482" s="53">
        <v>36</v>
      </c>
      <c r="F482" s="4">
        <f>IF(D482-'Forecasting sheet'!$B$7&lt;0,0,IF(E482&gt;'Forecasting sheet'!$B$7,(D482+E482)/2-'Forecasting sheet'!$B$7,(D482+'Forecasting sheet'!$B$7)/2-'Forecasting sheet'!$B$7))</f>
        <v>10.5</v>
      </c>
      <c r="G482" s="2">
        <f t="shared" si="37"/>
        <v>146.12499999999997</v>
      </c>
      <c r="H482" s="2">
        <f>SUM(F$2:F482)</f>
        <v>4717.5</v>
      </c>
      <c r="I482" s="2">
        <f>SUM(G$2:G482)</f>
        <v>65992.94166666668</v>
      </c>
      <c r="K482" s="4">
        <f>IF($D482+'Forecasting sheet'!$B$9-'Forecasting sheet'!$B$7&lt;0,0,IF($E482+'Forecasting sheet'!$B$9&gt;'Forecasting sheet'!$B$7,($D482+'Forecasting sheet'!$B$9+$E482+'Forecasting sheet'!$B$9)/2-'Forecasting sheet'!$B$7,($D482+'Forecasting sheet'!$B$9+'Forecasting sheet'!$B$7)/2-'Forecasting sheet'!$B$7))</f>
        <v>13.5</v>
      </c>
      <c r="L482" s="2">
        <f t="shared" si="40"/>
        <v>187.87499999999997</v>
      </c>
      <c r="M482" s="2">
        <f>SUM(K$2:K482)</f>
        <v>5986</v>
      </c>
      <c r="N482" s="2">
        <f>SUM(L$2:L482)</f>
        <v>82880.691666666666</v>
      </c>
      <c r="P482" s="4">
        <f>IF($D482-'Forecasting sheet'!$B$9-'Forecasting sheet'!$B$7&lt;0,0,IF($E482-'Forecasting sheet'!$B$9&gt;'Forecasting sheet'!$B$7,($D482-'Forecasting sheet'!$B$9+$E482-'Forecasting sheet'!$B$9)/2-'Forecasting sheet'!$B$7,($D482-'Forecasting sheet'!$B$9+'Forecasting sheet'!$B$7)/2-'Forecasting sheet'!$B$7))</f>
        <v>8</v>
      </c>
      <c r="Q482" s="2">
        <f t="shared" si="41"/>
        <v>111.33333333333331</v>
      </c>
      <c r="R482" s="2">
        <f>SUM(P$2:P482)</f>
        <v>3615</v>
      </c>
      <c r="S482" s="2">
        <f>SUM(Q$2:Q482)</f>
        <v>51040.616666666647</v>
      </c>
      <c r="V482" s="3">
        <f>IF($A482&gt;'Forecasting sheet'!$B$13,IF($A482&lt;'Forecasting sheet'!$B$15,IF($D482&lt;'Forecasting sheet'!$B$16+'Forecasting sheet'!$B$17,'Forecasting sheet'!$B$16+'Forecasting sheet'!$B$17,'Local weather Data'!$D482),'Local weather Data'!$D482),$D482)</f>
        <v>61</v>
      </c>
      <c r="W482" s="3">
        <f>IF($A482&gt;'Forecasting sheet'!$B$13,IF($A482&lt;'Forecasting sheet'!$B$15,IF($E482&lt;'Forecasting sheet'!$B$16,'Forecasting sheet'!$B$16,'Local weather Data'!$E482),$E482),$E482)</f>
        <v>36</v>
      </c>
      <c r="X482" s="4">
        <f>IF($V482-'Forecasting sheet'!$B$7&lt;0,0,IF($W482&gt;'Forecasting sheet'!$B$7,($V482+$W482)/2-'Forecasting sheet'!$B$7,($V482+'Forecasting sheet'!$B$7)/2-'Forecasting sheet'!$B$7))</f>
        <v>10.5</v>
      </c>
      <c r="Y482" s="2">
        <f t="shared" si="38"/>
        <v>146.12499999999997</v>
      </c>
      <c r="Z482" s="2">
        <f>SUM(X$2:X482)</f>
        <v>5360.5</v>
      </c>
      <c r="AA482" s="2">
        <f>SUM(Y$2:Y482)</f>
        <v>74875.05</v>
      </c>
      <c r="AD482" s="3">
        <f>IF($A482&gt;'Forecasting sheet'!$B$13,IF($A482&lt;'Forecasting sheet'!$B$15,IF($D482+'Forecasting sheet'!$B$9&lt;'Forecasting sheet'!$B$16+'Forecasting sheet'!$B$17,'Forecasting sheet'!$B$16+'Forecasting sheet'!$B$17,'Local weather Data'!$D482+'Forecasting sheet'!$B$9),'Local weather Data'!$D482+'Forecasting sheet'!$B$9),$D482+'Forecasting sheet'!$B$9)</f>
        <v>66</v>
      </c>
      <c r="AE482" s="3">
        <f>IF($A482&gt;'Forecasting sheet'!$B$13,IF($A482&lt;'Forecasting sheet'!$B$15,IF($E482+'Forecasting sheet'!$B$9&lt;'Forecasting sheet'!$B$16,'Forecasting sheet'!$B$16,'Local weather Data'!$E482+'Forecasting sheet'!$B$9),$E482+'Forecasting sheet'!$B$9),$E482+'Forecasting sheet'!$B$9)</f>
        <v>41</v>
      </c>
      <c r="AF482" s="4">
        <f>IF($AD482-'Forecasting sheet'!$B$7&lt;0,0,IF($AE482&gt;'Forecasting sheet'!$B$7,($AD482+$AE482)/2-'Forecasting sheet'!$B$7,($AD482+'Forecasting sheet'!$B$7)/2-'Forecasting sheet'!$B$7))</f>
        <v>13.5</v>
      </c>
      <c r="AG482" s="2">
        <f t="shared" si="39"/>
        <v>187.87499999999997</v>
      </c>
      <c r="AH482" s="2">
        <f>SUM(AF$2:AF482)</f>
        <v>6490.5</v>
      </c>
      <c r="AI482" s="2">
        <f>SUM(AG$2:AG482)</f>
        <v>89821.533333333326</v>
      </c>
    </row>
    <row r="483" spans="1:35" x14ac:dyDescent="0.25">
      <c r="A483" s="5">
        <v>41390</v>
      </c>
      <c r="B483">
        <v>482</v>
      </c>
      <c r="C483" s="52">
        <v>13.95</v>
      </c>
      <c r="D483" s="53">
        <v>62</v>
      </c>
      <c r="E483" s="53">
        <v>37</v>
      </c>
      <c r="F483" s="4">
        <f>IF(D483-'Forecasting sheet'!$B$7&lt;0,0,IF(E483&gt;'Forecasting sheet'!$B$7,(D483+E483)/2-'Forecasting sheet'!$B$7,(D483+'Forecasting sheet'!$B$7)/2-'Forecasting sheet'!$B$7))</f>
        <v>11</v>
      </c>
      <c r="G483" s="2">
        <f t="shared" si="37"/>
        <v>153.44999999999999</v>
      </c>
      <c r="H483" s="2">
        <f>SUM(F$2:F483)</f>
        <v>4728.5</v>
      </c>
      <c r="I483" s="2">
        <f>SUM(G$2:G483)</f>
        <v>66146.391666666677</v>
      </c>
      <c r="K483" s="4">
        <f>IF($D483+'Forecasting sheet'!$B$9-'Forecasting sheet'!$B$7&lt;0,0,IF($E483+'Forecasting sheet'!$B$9&gt;'Forecasting sheet'!$B$7,($D483+'Forecasting sheet'!$B$9+$E483+'Forecasting sheet'!$B$9)/2-'Forecasting sheet'!$B$7,($D483+'Forecasting sheet'!$B$9+'Forecasting sheet'!$B$7)/2-'Forecasting sheet'!$B$7))</f>
        <v>14.5</v>
      </c>
      <c r="L483" s="2">
        <f t="shared" si="40"/>
        <v>202.27499999999998</v>
      </c>
      <c r="M483" s="2">
        <f>SUM(K$2:K483)</f>
        <v>6000.5</v>
      </c>
      <c r="N483" s="2">
        <f>SUM(L$2:L483)</f>
        <v>83082.96666666666</v>
      </c>
      <c r="P483" s="4">
        <f>IF($D483-'Forecasting sheet'!$B$9-'Forecasting sheet'!$B$7&lt;0,0,IF($E483-'Forecasting sheet'!$B$9&gt;'Forecasting sheet'!$B$7,($D483-'Forecasting sheet'!$B$9+$E483-'Forecasting sheet'!$B$9)/2-'Forecasting sheet'!$B$7,($D483-'Forecasting sheet'!$B$9+'Forecasting sheet'!$B$7)/2-'Forecasting sheet'!$B$7))</f>
        <v>8.5</v>
      </c>
      <c r="Q483" s="2">
        <f t="shared" si="41"/>
        <v>118.57499999999999</v>
      </c>
      <c r="R483" s="2">
        <f>SUM(P$2:P483)</f>
        <v>3623.5</v>
      </c>
      <c r="S483" s="2">
        <f>SUM(Q$2:Q483)</f>
        <v>51159.191666666644</v>
      </c>
      <c r="V483" s="3">
        <f>IF($A483&gt;'Forecasting sheet'!$B$13,IF($A483&lt;'Forecasting sheet'!$B$15,IF($D483&lt;'Forecasting sheet'!$B$16+'Forecasting sheet'!$B$17,'Forecasting sheet'!$B$16+'Forecasting sheet'!$B$17,'Local weather Data'!$D483),'Local weather Data'!$D483),$D483)</f>
        <v>62</v>
      </c>
      <c r="W483" s="3">
        <f>IF($A483&gt;'Forecasting sheet'!$B$13,IF($A483&lt;'Forecasting sheet'!$B$15,IF($E483&lt;'Forecasting sheet'!$B$16,'Forecasting sheet'!$B$16,'Local weather Data'!$E483),$E483),$E483)</f>
        <v>37</v>
      </c>
      <c r="X483" s="4">
        <f>IF($V483-'Forecasting sheet'!$B$7&lt;0,0,IF($W483&gt;'Forecasting sheet'!$B$7,($V483+$W483)/2-'Forecasting sheet'!$B$7,($V483+'Forecasting sheet'!$B$7)/2-'Forecasting sheet'!$B$7))</f>
        <v>11</v>
      </c>
      <c r="Y483" s="2">
        <f t="shared" si="38"/>
        <v>153.44999999999999</v>
      </c>
      <c r="Z483" s="2">
        <f>SUM(X$2:X483)</f>
        <v>5371.5</v>
      </c>
      <c r="AA483" s="2">
        <f>SUM(Y$2:Y483)</f>
        <v>75028.5</v>
      </c>
      <c r="AD483" s="3">
        <f>IF($A483&gt;'Forecasting sheet'!$B$13,IF($A483&lt;'Forecasting sheet'!$B$15,IF($D483+'Forecasting sheet'!$B$9&lt;'Forecasting sheet'!$B$16+'Forecasting sheet'!$B$17,'Forecasting sheet'!$B$16+'Forecasting sheet'!$B$17,'Local weather Data'!$D483+'Forecasting sheet'!$B$9),'Local weather Data'!$D483+'Forecasting sheet'!$B$9),$D483+'Forecasting sheet'!$B$9)</f>
        <v>67</v>
      </c>
      <c r="AE483" s="3">
        <f>IF($A483&gt;'Forecasting sheet'!$B$13,IF($A483&lt;'Forecasting sheet'!$B$15,IF($E483+'Forecasting sheet'!$B$9&lt;'Forecasting sheet'!$B$16,'Forecasting sheet'!$B$16,'Local weather Data'!$E483+'Forecasting sheet'!$B$9),$E483+'Forecasting sheet'!$B$9),$E483+'Forecasting sheet'!$B$9)</f>
        <v>42</v>
      </c>
      <c r="AF483" s="4">
        <f>IF($AD483-'Forecasting sheet'!$B$7&lt;0,0,IF($AE483&gt;'Forecasting sheet'!$B$7,($AD483+$AE483)/2-'Forecasting sheet'!$B$7,($AD483+'Forecasting sheet'!$B$7)/2-'Forecasting sheet'!$B$7))</f>
        <v>14.5</v>
      </c>
      <c r="AG483" s="2">
        <f t="shared" si="39"/>
        <v>202.27499999999998</v>
      </c>
      <c r="AH483" s="2">
        <f>SUM(AF$2:AF483)</f>
        <v>6505</v>
      </c>
      <c r="AI483" s="2">
        <f>SUM(AG$2:AG483)</f>
        <v>90023.80833333332</v>
      </c>
    </row>
    <row r="484" spans="1:35" x14ac:dyDescent="0.25">
      <c r="A484" s="5">
        <v>41391</v>
      </c>
      <c r="B484">
        <v>483</v>
      </c>
      <c r="C484" s="52">
        <v>14</v>
      </c>
      <c r="D484" s="53">
        <v>62</v>
      </c>
      <c r="E484" s="53">
        <v>37</v>
      </c>
      <c r="F484" s="4">
        <f>IF(D484-'Forecasting sheet'!$B$7&lt;0,0,IF(E484&gt;'Forecasting sheet'!$B$7,(D484+E484)/2-'Forecasting sheet'!$B$7,(D484+'Forecasting sheet'!$B$7)/2-'Forecasting sheet'!$B$7))</f>
        <v>11</v>
      </c>
      <c r="G484" s="2">
        <f t="shared" si="37"/>
        <v>154</v>
      </c>
      <c r="H484" s="2">
        <f>SUM(F$2:F484)</f>
        <v>4739.5</v>
      </c>
      <c r="I484" s="2">
        <f>SUM(G$2:G484)</f>
        <v>66300.391666666677</v>
      </c>
      <c r="K484" s="4">
        <f>IF($D484+'Forecasting sheet'!$B$9-'Forecasting sheet'!$B$7&lt;0,0,IF($E484+'Forecasting sheet'!$B$9&gt;'Forecasting sheet'!$B$7,($D484+'Forecasting sheet'!$B$9+$E484+'Forecasting sheet'!$B$9)/2-'Forecasting sheet'!$B$7,($D484+'Forecasting sheet'!$B$9+'Forecasting sheet'!$B$7)/2-'Forecasting sheet'!$B$7))</f>
        <v>14.5</v>
      </c>
      <c r="L484" s="2">
        <f t="shared" si="40"/>
        <v>203</v>
      </c>
      <c r="M484" s="2">
        <f>SUM(K$2:K484)</f>
        <v>6015</v>
      </c>
      <c r="N484" s="2">
        <f>SUM(L$2:L484)</f>
        <v>83285.96666666666</v>
      </c>
      <c r="P484" s="4">
        <f>IF($D484-'Forecasting sheet'!$B$9-'Forecasting sheet'!$B$7&lt;0,0,IF($E484-'Forecasting sheet'!$B$9&gt;'Forecasting sheet'!$B$7,($D484-'Forecasting sheet'!$B$9+$E484-'Forecasting sheet'!$B$9)/2-'Forecasting sheet'!$B$7,($D484-'Forecasting sheet'!$B$9+'Forecasting sheet'!$B$7)/2-'Forecasting sheet'!$B$7))</f>
        <v>8.5</v>
      </c>
      <c r="Q484" s="2">
        <f t="shared" si="41"/>
        <v>119</v>
      </c>
      <c r="R484" s="2">
        <f>SUM(P$2:P484)</f>
        <v>3632</v>
      </c>
      <c r="S484" s="2">
        <f>SUM(Q$2:Q484)</f>
        <v>51278.191666666644</v>
      </c>
      <c r="V484" s="3">
        <f>IF($A484&gt;'Forecasting sheet'!$B$13,IF($A484&lt;'Forecasting sheet'!$B$15,IF($D484&lt;'Forecasting sheet'!$B$16+'Forecasting sheet'!$B$17,'Forecasting sheet'!$B$16+'Forecasting sheet'!$B$17,'Local weather Data'!$D484),'Local weather Data'!$D484),$D484)</f>
        <v>62</v>
      </c>
      <c r="W484" s="3">
        <f>IF($A484&gt;'Forecasting sheet'!$B$13,IF($A484&lt;'Forecasting sheet'!$B$15,IF($E484&lt;'Forecasting sheet'!$B$16,'Forecasting sheet'!$B$16,'Local weather Data'!$E484),$E484),$E484)</f>
        <v>37</v>
      </c>
      <c r="X484" s="4">
        <f>IF($V484-'Forecasting sheet'!$B$7&lt;0,0,IF($W484&gt;'Forecasting sheet'!$B$7,($V484+$W484)/2-'Forecasting sheet'!$B$7,($V484+'Forecasting sheet'!$B$7)/2-'Forecasting sheet'!$B$7))</f>
        <v>11</v>
      </c>
      <c r="Y484" s="2">
        <f t="shared" si="38"/>
        <v>154</v>
      </c>
      <c r="Z484" s="2">
        <f>SUM(X$2:X484)</f>
        <v>5382.5</v>
      </c>
      <c r="AA484" s="2">
        <f>SUM(Y$2:Y484)</f>
        <v>75182.5</v>
      </c>
      <c r="AD484" s="3">
        <f>IF($A484&gt;'Forecasting sheet'!$B$13,IF($A484&lt;'Forecasting sheet'!$B$15,IF($D484+'Forecasting sheet'!$B$9&lt;'Forecasting sheet'!$B$16+'Forecasting sheet'!$B$17,'Forecasting sheet'!$B$16+'Forecasting sheet'!$B$17,'Local weather Data'!$D484+'Forecasting sheet'!$B$9),'Local weather Data'!$D484+'Forecasting sheet'!$B$9),$D484+'Forecasting sheet'!$B$9)</f>
        <v>67</v>
      </c>
      <c r="AE484" s="3">
        <f>IF($A484&gt;'Forecasting sheet'!$B$13,IF($A484&lt;'Forecasting sheet'!$B$15,IF($E484+'Forecasting sheet'!$B$9&lt;'Forecasting sheet'!$B$16,'Forecasting sheet'!$B$16,'Local weather Data'!$E484+'Forecasting sheet'!$B$9),$E484+'Forecasting sheet'!$B$9),$E484+'Forecasting sheet'!$B$9)</f>
        <v>42</v>
      </c>
      <c r="AF484" s="4">
        <f>IF($AD484-'Forecasting sheet'!$B$7&lt;0,0,IF($AE484&gt;'Forecasting sheet'!$B$7,($AD484+$AE484)/2-'Forecasting sheet'!$B$7,($AD484+'Forecasting sheet'!$B$7)/2-'Forecasting sheet'!$B$7))</f>
        <v>14.5</v>
      </c>
      <c r="AG484" s="2">
        <f t="shared" si="39"/>
        <v>203</v>
      </c>
      <c r="AH484" s="2">
        <f>SUM(AF$2:AF484)</f>
        <v>6519.5</v>
      </c>
      <c r="AI484" s="2">
        <f>SUM(AG$2:AG484)</f>
        <v>90226.80833333332</v>
      </c>
    </row>
    <row r="485" spans="1:35" x14ac:dyDescent="0.25">
      <c r="A485" s="5">
        <v>41392</v>
      </c>
      <c r="B485">
        <v>484</v>
      </c>
      <c r="C485" s="52">
        <v>14.033333333333335</v>
      </c>
      <c r="D485" s="53">
        <v>63</v>
      </c>
      <c r="E485" s="53">
        <v>37</v>
      </c>
      <c r="F485" s="4">
        <f>IF(D485-'Forecasting sheet'!$B$7&lt;0,0,IF(E485&gt;'Forecasting sheet'!$B$7,(D485+E485)/2-'Forecasting sheet'!$B$7,(D485+'Forecasting sheet'!$B$7)/2-'Forecasting sheet'!$B$7))</f>
        <v>11.5</v>
      </c>
      <c r="G485" s="2">
        <f t="shared" si="37"/>
        <v>161.38333333333335</v>
      </c>
      <c r="H485" s="2">
        <f>SUM(F$2:F485)</f>
        <v>4751</v>
      </c>
      <c r="I485" s="2">
        <f>SUM(G$2:G485)</f>
        <v>66461.775000000009</v>
      </c>
      <c r="K485" s="4">
        <f>IF($D485+'Forecasting sheet'!$B$9-'Forecasting sheet'!$B$7&lt;0,0,IF($E485+'Forecasting sheet'!$B$9&gt;'Forecasting sheet'!$B$7,($D485+'Forecasting sheet'!$B$9+$E485+'Forecasting sheet'!$B$9)/2-'Forecasting sheet'!$B$7,($D485+'Forecasting sheet'!$B$9+'Forecasting sheet'!$B$7)/2-'Forecasting sheet'!$B$7))</f>
        <v>15</v>
      </c>
      <c r="L485" s="2">
        <f t="shared" si="40"/>
        <v>210.50000000000003</v>
      </c>
      <c r="M485" s="2">
        <f>SUM(K$2:K485)</f>
        <v>6030</v>
      </c>
      <c r="N485" s="2">
        <f>SUM(L$2:L485)</f>
        <v>83496.46666666666</v>
      </c>
      <c r="P485" s="4">
        <f>IF($D485-'Forecasting sheet'!$B$9-'Forecasting sheet'!$B$7&lt;0,0,IF($E485-'Forecasting sheet'!$B$9&gt;'Forecasting sheet'!$B$7,($D485-'Forecasting sheet'!$B$9+$E485-'Forecasting sheet'!$B$9)/2-'Forecasting sheet'!$B$7,($D485-'Forecasting sheet'!$B$9+'Forecasting sheet'!$B$7)/2-'Forecasting sheet'!$B$7))</f>
        <v>9</v>
      </c>
      <c r="Q485" s="2">
        <f t="shared" si="41"/>
        <v>126.30000000000001</v>
      </c>
      <c r="R485" s="2">
        <f>SUM(P$2:P485)</f>
        <v>3641</v>
      </c>
      <c r="S485" s="2">
        <f>SUM(Q$2:Q485)</f>
        <v>51404.491666666647</v>
      </c>
      <c r="V485" s="3">
        <f>IF($A485&gt;'Forecasting sheet'!$B$13,IF($A485&lt;'Forecasting sheet'!$B$15,IF($D485&lt;'Forecasting sheet'!$B$16+'Forecasting sheet'!$B$17,'Forecasting sheet'!$B$16+'Forecasting sheet'!$B$17,'Local weather Data'!$D485),'Local weather Data'!$D485),$D485)</f>
        <v>63</v>
      </c>
      <c r="W485" s="3">
        <f>IF($A485&gt;'Forecasting sheet'!$B$13,IF($A485&lt;'Forecasting sheet'!$B$15,IF($E485&lt;'Forecasting sheet'!$B$16,'Forecasting sheet'!$B$16,'Local weather Data'!$E485),$E485),$E485)</f>
        <v>37</v>
      </c>
      <c r="X485" s="4">
        <f>IF($V485-'Forecasting sheet'!$B$7&lt;0,0,IF($W485&gt;'Forecasting sheet'!$B$7,($V485+$W485)/2-'Forecasting sheet'!$B$7,($V485+'Forecasting sheet'!$B$7)/2-'Forecasting sheet'!$B$7))</f>
        <v>11.5</v>
      </c>
      <c r="Y485" s="2">
        <f t="shared" si="38"/>
        <v>161.38333333333335</v>
      </c>
      <c r="Z485" s="2">
        <f>SUM(X$2:X485)</f>
        <v>5394</v>
      </c>
      <c r="AA485" s="2">
        <f>SUM(Y$2:Y485)</f>
        <v>75343.883333333331</v>
      </c>
      <c r="AD485" s="3">
        <f>IF($A485&gt;'Forecasting sheet'!$B$13,IF($A485&lt;'Forecasting sheet'!$B$15,IF($D485+'Forecasting sheet'!$B$9&lt;'Forecasting sheet'!$B$16+'Forecasting sheet'!$B$17,'Forecasting sheet'!$B$16+'Forecasting sheet'!$B$17,'Local weather Data'!$D485+'Forecasting sheet'!$B$9),'Local weather Data'!$D485+'Forecasting sheet'!$B$9),$D485+'Forecasting sheet'!$B$9)</f>
        <v>68</v>
      </c>
      <c r="AE485" s="3">
        <f>IF($A485&gt;'Forecasting sheet'!$B$13,IF($A485&lt;'Forecasting sheet'!$B$15,IF($E485+'Forecasting sheet'!$B$9&lt;'Forecasting sheet'!$B$16,'Forecasting sheet'!$B$16,'Local weather Data'!$E485+'Forecasting sheet'!$B$9),$E485+'Forecasting sheet'!$B$9),$E485+'Forecasting sheet'!$B$9)</f>
        <v>42</v>
      </c>
      <c r="AF485" s="4">
        <f>IF($AD485-'Forecasting sheet'!$B$7&lt;0,0,IF($AE485&gt;'Forecasting sheet'!$B$7,($AD485+$AE485)/2-'Forecasting sheet'!$B$7,($AD485+'Forecasting sheet'!$B$7)/2-'Forecasting sheet'!$B$7))</f>
        <v>15</v>
      </c>
      <c r="AG485" s="2">
        <f t="shared" si="39"/>
        <v>210.50000000000003</v>
      </c>
      <c r="AH485" s="2">
        <f>SUM(AF$2:AF485)</f>
        <v>6534.5</v>
      </c>
      <c r="AI485" s="2">
        <f>SUM(AG$2:AG485)</f>
        <v>90437.30833333332</v>
      </c>
    </row>
    <row r="486" spans="1:35" x14ac:dyDescent="0.25">
      <c r="A486" s="5">
        <v>41393</v>
      </c>
      <c r="B486">
        <v>485</v>
      </c>
      <c r="C486" s="52">
        <v>14.099999999999998</v>
      </c>
      <c r="D486" s="53">
        <v>63</v>
      </c>
      <c r="E486" s="53">
        <v>38</v>
      </c>
      <c r="F486" s="4">
        <f>IF(D486-'Forecasting sheet'!$B$7&lt;0,0,IF(E486&gt;'Forecasting sheet'!$B$7,(D486+E486)/2-'Forecasting sheet'!$B$7,(D486+'Forecasting sheet'!$B$7)/2-'Forecasting sheet'!$B$7))</f>
        <v>11.5</v>
      </c>
      <c r="G486" s="2">
        <f t="shared" si="37"/>
        <v>162.14999999999998</v>
      </c>
      <c r="H486" s="2">
        <f>SUM(F$2:F486)</f>
        <v>4762.5</v>
      </c>
      <c r="I486" s="2">
        <f>SUM(G$2:G486)</f>
        <v>66623.925000000003</v>
      </c>
      <c r="K486" s="4">
        <f>IF($D486+'Forecasting sheet'!$B$9-'Forecasting sheet'!$B$7&lt;0,0,IF($E486+'Forecasting sheet'!$B$9&gt;'Forecasting sheet'!$B$7,($D486+'Forecasting sheet'!$B$9+$E486+'Forecasting sheet'!$B$9)/2-'Forecasting sheet'!$B$7,($D486+'Forecasting sheet'!$B$9+'Forecasting sheet'!$B$7)/2-'Forecasting sheet'!$B$7))</f>
        <v>15.5</v>
      </c>
      <c r="L486" s="2">
        <f t="shared" si="40"/>
        <v>218.54999999999995</v>
      </c>
      <c r="M486" s="2">
        <f>SUM(K$2:K486)</f>
        <v>6045.5</v>
      </c>
      <c r="N486" s="2">
        <f>SUM(L$2:L486)</f>
        <v>83715.016666666663</v>
      </c>
      <c r="P486" s="4">
        <f>IF($D486-'Forecasting sheet'!$B$9-'Forecasting sheet'!$B$7&lt;0,0,IF($E486-'Forecasting sheet'!$B$9&gt;'Forecasting sheet'!$B$7,($D486-'Forecasting sheet'!$B$9+$E486-'Forecasting sheet'!$B$9)/2-'Forecasting sheet'!$B$7,($D486-'Forecasting sheet'!$B$9+'Forecasting sheet'!$B$7)/2-'Forecasting sheet'!$B$7))</f>
        <v>9</v>
      </c>
      <c r="Q486" s="2">
        <f t="shared" si="41"/>
        <v>126.89999999999998</v>
      </c>
      <c r="R486" s="2">
        <f>SUM(P$2:P486)</f>
        <v>3650</v>
      </c>
      <c r="S486" s="2">
        <f>SUM(Q$2:Q486)</f>
        <v>51531.391666666648</v>
      </c>
      <c r="V486" s="3">
        <f>IF($A486&gt;'Forecasting sheet'!$B$13,IF($A486&lt;'Forecasting sheet'!$B$15,IF($D486&lt;'Forecasting sheet'!$B$16+'Forecasting sheet'!$B$17,'Forecasting sheet'!$B$16+'Forecasting sheet'!$B$17,'Local weather Data'!$D486),'Local weather Data'!$D486),$D486)</f>
        <v>63</v>
      </c>
      <c r="W486" s="3">
        <f>IF($A486&gt;'Forecasting sheet'!$B$13,IF($A486&lt;'Forecasting sheet'!$B$15,IF($E486&lt;'Forecasting sheet'!$B$16,'Forecasting sheet'!$B$16,'Local weather Data'!$E486),$E486),$E486)</f>
        <v>38</v>
      </c>
      <c r="X486" s="4">
        <f>IF($V486-'Forecasting sheet'!$B$7&lt;0,0,IF($W486&gt;'Forecasting sheet'!$B$7,($V486+$W486)/2-'Forecasting sheet'!$B$7,($V486+'Forecasting sheet'!$B$7)/2-'Forecasting sheet'!$B$7))</f>
        <v>11.5</v>
      </c>
      <c r="Y486" s="2">
        <f t="shared" si="38"/>
        <v>162.14999999999998</v>
      </c>
      <c r="Z486" s="2">
        <f>SUM(X$2:X486)</f>
        <v>5405.5</v>
      </c>
      <c r="AA486" s="2">
        <f>SUM(Y$2:Y486)</f>
        <v>75506.033333333326</v>
      </c>
      <c r="AD486" s="3">
        <f>IF($A486&gt;'Forecasting sheet'!$B$13,IF($A486&lt;'Forecasting sheet'!$B$15,IF($D486+'Forecasting sheet'!$B$9&lt;'Forecasting sheet'!$B$16+'Forecasting sheet'!$B$17,'Forecasting sheet'!$B$16+'Forecasting sheet'!$B$17,'Local weather Data'!$D486+'Forecasting sheet'!$B$9),'Local weather Data'!$D486+'Forecasting sheet'!$B$9),$D486+'Forecasting sheet'!$B$9)</f>
        <v>68</v>
      </c>
      <c r="AE486" s="3">
        <f>IF($A486&gt;'Forecasting sheet'!$B$13,IF($A486&lt;'Forecasting sheet'!$B$15,IF($E486+'Forecasting sheet'!$B$9&lt;'Forecasting sheet'!$B$16,'Forecasting sheet'!$B$16,'Local weather Data'!$E486+'Forecasting sheet'!$B$9),$E486+'Forecasting sheet'!$B$9),$E486+'Forecasting sheet'!$B$9)</f>
        <v>43</v>
      </c>
      <c r="AF486" s="4">
        <f>IF($AD486-'Forecasting sheet'!$B$7&lt;0,0,IF($AE486&gt;'Forecasting sheet'!$B$7,($AD486+$AE486)/2-'Forecasting sheet'!$B$7,($AD486+'Forecasting sheet'!$B$7)/2-'Forecasting sheet'!$B$7))</f>
        <v>15.5</v>
      </c>
      <c r="AG486" s="2">
        <f t="shared" si="39"/>
        <v>218.54999999999995</v>
      </c>
      <c r="AH486" s="2">
        <f>SUM(AF$2:AF486)</f>
        <v>6550</v>
      </c>
      <c r="AI486" s="2">
        <f>SUM(AG$2:AG486)</f>
        <v>90655.858333333323</v>
      </c>
    </row>
    <row r="487" spans="1:35" x14ac:dyDescent="0.25">
      <c r="A487" s="5">
        <v>41394</v>
      </c>
      <c r="B487">
        <v>486</v>
      </c>
      <c r="C487" s="52">
        <v>14.133333333333333</v>
      </c>
      <c r="D487" s="53">
        <v>64</v>
      </c>
      <c r="E487" s="53">
        <v>38</v>
      </c>
      <c r="F487" s="4">
        <f>IF(D487-'Forecasting sheet'!$B$7&lt;0,0,IF(E487&gt;'Forecasting sheet'!$B$7,(D487+E487)/2-'Forecasting sheet'!$B$7,(D487+'Forecasting sheet'!$B$7)/2-'Forecasting sheet'!$B$7))</f>
        <v>12</v>
      </c>
      <c r="G487" s="2">
        <f t="shared" si="37"/>
        <v>169.6</v>
      </c>
      <c r="H487" s="2">
        <f>SUM(F$2:F487)</f>
        <v>4774.5</v>
      </c>
      <c r="I487" s="2">
        <f>SUM(G$2:G487)</f>
        <v>66793.525000000009</v>
      </c>
      <c r="K487" s="4">
        <f>IF($D487+'Forecasting sheet'!$B$9-'Forecasting sheet'!$B$7&lt;0,0,IF($E487+'Forecasting sheet'!$B$9&gt;'Forecasting sheet'!$B$7,($D487+'Forecasting sheet'!$B$9+$E487+'Forecasting sheet'!$B$9)/2-'Forecasting sheet'!$B$7,($D487+'Forecasting sheet'!$B$9+'Forecasting sheet'!$B$7)/2-'Forecasting sheet'!$B$7))</f>
        <v>16</v>
      </c>
      <c r="L487" s="2">
        <f t="shared" si="40"/>
        <v>226.13333333333333</v>
      </c>
      <c r="M487" s="2">
        <f>SUM(K$2:K487)</f>
        <v>6061.5</v>
      </c>
      <c r="N487" s="2">
        <f>SUM(L$2:L487)</f>
        <v>83941.15</v>
      </c>
      <c r="P487" s="4">
        <f>IF($D487-'Forecasting sheet'!$B$9-'Forecasting sheet'!$B$7&lt;0,0,IF($E487-'Forecasting sheet'!$B$9&gt;'Forecasting sheet'!$B$7,($D487-'Forecasting sheet'!$B$9+$E487-'Forecasting sheet'!$B$9)/2-'Forecasting sheet'!$B$7,($D487-'Forecasting sheet'!$B$9+'Forecasting sheet'!$B$7)/2-'Forecasting sheet'!$B$7))</f>
        <v>9.5</v>
      </c>
      <c r="Q487" s="2">
        <f t="shared" si="41"/>
        <v>134.26666666666665</v>
      </c>
      <c r="R487" s="2">
        <f>SUM(P$2:P487)</f>
        <v>3659.5</v>
      </c>
      <c r="S487" s="2">
        <f>SUM(Q$2:Q487)</f>
        <v>51665.658333333318</v>
      </c>
      <c r="V487" s="3">
        <f>IF($A487&gt;'Forecasting sheet'!$B$13,IF($A487&lt;'Forecasting sheet'!$B$15,IF($D487&lt;'Forecasting sheet'!$B$16+'Forecasting sheet'!$B$17,'Forecasting sheet'!$B$16+'Forecasting sheet'!$B$17,'Local weather Data'!$D487),'Local weather Data'!$D487),$D487)</f>
        <v>64</v>
      </c>
      <c r="W487" s="3">
        <f>IF($A487&gt;'Forecasting sheet'!$B$13,IF($A487&lt;'Forecasting sheet'!$B$15,IF($E487&lt;'Forecasting sheet'!$B$16,'Forecasting sheet'!$B$16,'Local weather Data'!$E487),$E487),$E487)</f>
        <v>38</v>
      </c>
      <c r="X487" s="4">
        <f>IF($V487-'Forecasting sheet'!$B$7&lt;0,0,IF($W487&gt;'Forecasting sheet'!$B$7,($V487+$W487)/2-'Forecasting sheet'!$B$7,($V487+'Forecasting sheet'!$B$7)/2-'Forecasting sheet'!$B$7))</f>
        <v>12</v>
      </c>
      <c r="Y487" s="2">
        <f t="shared" si="38"/>
        <v>169.6</v>
      </c>
      <c r="Z487" s="2">
        <f>SUM(X$2:X487)</f>
        <v>5417.5</v>
      </c>
      <c r="AA487" s="2">
        <f>SUM(Y$2:Y487)</f>
        <v>75675.633333333331</v>
      </c>
      <c r="AD487" s="3">
        <f>IF($A487&gt;'Forecasting sheet'!$B$13,IF($A487&lt;'Forecasting sheet'!$B$15,IF($D487+'Forecasting sheet'!$B$9&lt;'Forecasting sheet'!$B$16+'Forecasting sheet'!$B$17,'Forecasting sheet'!$B$16+'Forecasting sheet'!$B$17,'Local weather Data'!$D487+'Forecasting sheet'!$B$9),'Local weather Data'!$D487+'Forecasting sheet'!$B$9),$D487+'Forecasting sheet'!$B$9)</f>
        <v>69</v>
      </c>
      <c r="AE487" s="3">
        <f>IF($A487&gt;'Forecasting sheet'!$B$13,IF($A487&lt;'Forecasting sheet'!$B$15,IF($E487+'Forecasting sheet'!$B$9&lt;'Forecasting sheet'!$B$16,'Forecasting sheet'!$B$16,'Local weather Data'!$E487+'Forecasting sheet'!$B$9),$E487+'Forecasting sheet'!$B$9),$E487+'Forecasting sheet'!$B$9)</f>
        <v>43</v>
      </c>
      <c r="AF487" s="4">
        <f>IF($AD487-'Forecasting sheet'!$B$7&lt;0,0,IF($AE487&gt;'Forecasting sheet'!$B$7,($AD487+$AE487)/2-'Forecasting sheet'!$B$7,($AD487+'Forecasting sheet'!$B$7)/2-'Forecasting sheet'!$B$7))</f>
        <v>16</v>
      </c>
      <c r="AG487" s="2">
        <f t="shared" si="39"/>
        <v>226.13333333333333</v>
      </c>
      <c r="AH487" s="2">
        <f>SUM(AF$2:AF487)</f>
        <v>6566</v>
      </c>
      <c r="AI487" s="2">
        <f>SUM(AG$2:AG487)</f>
        <v>90881.991666666654</v>
      </c>
    </row>
    <row r="488" spans="1:35" x14ac:dyDescent="0.25">
      <c r="A488" s="5">
        <v>41395</v>
      </c>
      <c r="B488">
        <v>487</v>
      </c>
      <c r="C488" s="52">
        <v>14.183333333333334</v>
      </c>
      <c r="D488" s="53">
        <v>64</v>
      </c>
      <c r="E488" s="53">
        <v>39</v>
      </c>
      <c r="F488" s="4">
        <f>IF(D488-'Forecasting sheet'!$B$7&lt;0,0,IF(E488&gt;'Forecasting sheet'!$B$7,(D488+E488)/2-'Forecasting sheet'!$B$7,(D488+'Forecasting sheet'!$B$7)/2-'Forecasting sheet'!$B$7))</f>
        <v>12</v>
      </c>
      <c r="G488" s="2">
        <f t="shared" si="37"/>
        <v>170.2</v>
      </c>
      <c r="H488" s="2">
        <f>SUM(F$2:F488)</f>
        <v>4786.5</v>
      </c>
      <c r="I488" s="2">
        <f>SUM(G$2:G488)</f>
        <v>66963.725000000006</v>
      </c>
      <c r="K488" s="4">
        <f>IF($D488+'Forecasting sheet'!$B$9-'Forecasting sheet'!$B$7&lt;0,0,IF($E488+'Forecasting sheet'!$B$9&gt;'Forecasting sheet'!$B$7,($D488+'Forecasting sheet'!$B$9+$E488+'Forecasting sheet'!$B$9)/2-'Forecasting sheet'!$B$7,($D488+'Forecasting sheet'!$B$9+'Forecasting sheet'!$B$7)/2-'Forecasting sheet'!$B$7))</f>
        <v>16.5</v>
      </c>
      <c r="L488" s="2">
        <f t="shared" si="40"/>
        <v>234.02500000000001</v>
      </c>
      <c r="M488" s="2">
        <f>SUM(K$2:K488)</f>
        <v>6078</v>
      </c>
      <c r="N488" s="2">
        <f>SUM(L$2:L488)</f>
        <v>84175.174999999988</v>
      </c>
      <c r="P488" s="4">
        <f>IF($D488-'Forecasting sheet'!$B$9-'Forecasting sheet'!$B$7&lt;0,0,IF($E488-'Forecasting sheet'!$B$9&gt;'Forecasting sheet'!$B$7,($D488-'Forecasting sheet'!$B$9+$E488-'Forecasting sheet'!$B$9)/2-'Forecasting sheet'!$B$7,($D488-'Forecasting sheet'!$B$9+'Forecasting sheet'!$B$7)/2-'Forecasting sheet'!$B$7))</f>
        <v>9.5</v>
      </c>
      <c r="Q488" s="2">
        <f t="shared" si="41"/>
        <v>134.74166666666667</v>
      </c>
      <c r="R488" s="2">
        <f>SUM(P$2:P488)</f>
        <v>3669</v>
      </c>
      <c r="S488" s="2">
        <f>SUM(Q$2:Q488)</f>
        <v>51800.399999999987</v>
      </c>
      <c r="V488" s="3">
        <f>IF($A488&gt;'Forecasting sheet'!$B$13,IF($A488&lt;'Forecasting sheet'!$B$15,IF($D488&lt;'Forecasting sheet'!$B$16+'Forecasting sheet'!$B$17,'Forecasting sheet'!$B$16+'Forecasting sheet'!$B$17,'Local weather Data'!$D488),'Local weather Data'!$D488),$D488)</f>
        <v>64</v>
      </c>
      <c r="W488" s="3">
        <f>IF($A488&gt;'Forecasting sheet'!$B$13,IF($A488&lt;'Forecasting sheet'!$B$15,IF($E488&lt;'Forecasting sheet'!$B$16,'Forecasting sheet'!$B$16,'Local weather Data'!$E488),$E488),$E488)</f>
        <v>39</v>
      </c>
      <c r="X488" s="4">
        <f>IF($V488-'Forecasting sheet'!$B$7&lt;0,0,IF($W488&gt;'Forecasting sheet'!$B$7,($V488+$W488)/2-'Forecasting sheet'!$B$7,($V488+'Forecasting sheet'!$B$7)/2-'Forecasting sheet'!$B$7))</f>
        <v>12</v>
      </c>
      <c r="Y488" s="2">
        <f t="shared" si="38"/>
        <v>170.2</v>
      </c>
      <c r="Z488" s="2">
        <f>SUM(X$2:X488)</f>
        <v>5429.5</v>
      </c>
      <c r="AA488" s="2">
        <f>SUM(Y$2:Y488)</f>
        <v>75845.833333333328</v>
      </c>
      <c r="AD488" s="3">
        <f>IF($A488&gt;'Forecasting sheet'!$B$13,IF($A488&lt;'Forecasting sheet'!$B$15,IF($D488+'Forecasting sheet'!$B$9&lt;'Forecasting sheet'!$B$16+'Forecasting sheet'!$B$17,'Forecasting sheet'!$B$16+'Forecasting sheet'!$B$17,'Local weather Data'!$D488+'Forecasting sheet'!$B$9),'Local weather Data'!$D488+'Forecasting sheet'!$B$9),$D488+'Forecasting sheet'!$B$9)</f>
        <v>69</v>
      </c>
      <c r="AE488" s="3">
        <f>IF($A488&gt;'Forecasting sheet'!$B$13,IF($A488&lt;'Forecasting sheet'!$B$15,IF($E488+'Forecasting sheet'!$B$9&lt;'Forecasting sheet'!$B$16,'Forecasting sheet'!$B$16,'Local weather Data'!$E488+'Forecasting sheet'!$B$9),$E488+'Forecasting sheet'!$B$9),$E488+'Forecasting sheet'!$B$9)</f>
        <v>44</v>
      </c>
      <c r="AF488" s="4">
        <f>IF($AD488-'Forecasting sheet'!$B$7&lt;0,0,IF($AE488&gt;'Forecasting sheet'!$B$7,($AD488+$AE488)/2-'Forecasting sheet'!$B$7,($AD488+'Forecasting sheet'!$B$7)/2-'Forecasting sheet'!$B$7))</f>
        <v>16.5</v>
      </c>
      <c r="AG488" s="2">
        <f t="shared" si="39"/>
        <v>234.02500000000001</v>
      </c>
      <c r="AH488" s="2">
        <f>SUM(AF$2:AF488)</f>
        <v>6582.5</v>
      </c>
      <c r="AI488" s="2">
        <f>SUM(AG$2:AG488)</f>
        <v>91116.016666666648</v>
      </c>
    </row>
    <row r="489" spans="1:35" x14ac:dyDescent="0.25">
      <c r="A489" s="5">
        <v>41396</v>
      </c>
      <c r="B489">
        <v>488</v>
      </c>
      <c r="C489" s="52">
        <v>14.216666666666665</v>
      </c>
      <c r="D489" s="53">
        <v>65</v>
      </c>
      <c r="E489" s="53">
        <v>39</v>
      </c>
      <c r="F489" s="4">
        <f>IF(D489-'Forecasting sheet'!$B$7&lt;0,0,IF(E489&gt;'Forecasting sheet'!$B$7,(D489+E489)/2-'Forecasting sheet'!$B$7,(D489+'Forecasting sheet'!$B$7)/2-'Forecasting sheet'!$B$7))</f>
        <v>12.5</v>
      </c>
      <c r="G489" s="2">
        <f t="shared" si="37"/>
        <v>177.70833333333331</v>
      </c>
      <c r="H489" s="2">
        <f>SUM(F$2:F489)</f>
        <v>4799</v>
      </c>
      <c r="I489" s="2">
        <f>SUM(G$2:G489)</f>
        <v>67141.433333333334</v>
      </c>
      <c r="K489" s="4">
        <f>IF($D489+'Forecasting sheet'!$B$9-'Forecasting sheet'!$B$7&lt;0,0,IF($E489+'Forecasting sheet'!$B$9&gt;'Forecasting sheet'!$B$7,($D489+'Forecasting sheet'!$B$9+$E489+'Forecasting sheet'!$B$9)/2-'Forecasting sheet'!$B$7,($D489+'Forecasting sheet'!$B$9+'Forecasting sheet'!$B$7)/2-'Forecasting sheet'!$B$7))</f>
        <v>17</v>
      </c>
      <c r="L489" s="2">
        <f t="shared" si="40"/>
        <v>241.68333333333331</v>
      </c>
      <c r="M489" s="2">
        <f>SUM(K$2:K489)</f>
        <v>6095</v>
      </c>
      <c r="N489" s="2">
        <f>SUM(L$2:L489)</f>
        <v>84416.858333333323</v>
      </c>
      <c r="P489" s="4">
        <f>IF($D489-'Forecasting sheet'!$B$9-'Forecasting sheet'!$B$7&lt;0,0,IF($E489-'Forecasting sheet'!$B$9&gt;'Forecasting sheet'!$B$7,($D489-'Forecasting sheet'!$B$9+$E489-'Forecasting sheet'!$B$9)/2-'Forecasting sheet'!$B$7,($D489-'Forecasting sheet'!$B$9+'Forecasting sheet'!$B$7)/2-'Forecasting sheet'!$B$7))</f>
        <v>10</v>
      </c>
      <c r="Q489" s="2">
        <f t="shared" si="41"/>
        <v>142.16666666666666</v>
      </c>
      <c r="R489" s="2">
        <f>SUM(P$2:P489)</f>
        <v>3679</v>
      </c>
      <c r="S489" s="2">
        <f>SUM(Q$2:Q489)</f>
        <v>51942.566666666651</v>
      </c>
      <c r="V489" s="3">
        <f>IF($A489&gt;'Forecasting sheet'!$B$13,IF($A489&lt;'Forecasting sheet'!$B$15,IF($D489&lt;'Forecasting sheet'!$B$16+'Forecasting sheet'!$B$17,'Forecasting sheet'!$B$16+'Forecasting sheet'!$B$17,'Local weather Data'!$D489),'Local weather Data'!$D489),$D489)</f>
        <v>65</v>
      </c>
      <c r="W489" s="3">
        <f>IF($A489&gt;'Forecasting sheet'!$B$13,IF($A489&lt;'Forecasting sheet'!$B$15,IF($E489&lt;'Forecasting sheet'!$B$16,'Forecasting sheet'!$B$16,'Local weather Data'!$E489),$E489),$E489)</f>
        <v>39</v>
      </c>
      <c r="X489" s="4">
        <f>IF($V489-'Forecasting sheet'!$B$7&lt;0,0,IF($W489&gt;'Forecasting sheet'!$B$7,($V489+$W489)/2-'Forecasting sheet'!$B$7,($V489+'Forecasting sheet'!$B$7)/2-'Forecasting sheet'!$B$7))</f>
        <v>12.5</v>
      </c>
      <c r="Y489" s="2">
        <f t="shared" si="38"/>
        <v>177.70833333333331</v>
      </c>
      <c r="Z489" s="2">
        <f>SUM(X$2:X489)</f>
        <v>5442</v>
      </c>
      <c r="AA489" s="2">
        <f>SUM(Y$2:Y489)</f>
        <v>76023.541666666657</v>
      </c>
      <c r="AD489" s="3">
        <f>IF($A489&gt;'Forecasting sheet'!$B$13,IF($A489&lt;'Forecasting sheet'!$B$15,IF($D489+'Forecasting sheet'!$B$9&lt;'Forecasting sheet'!$B$16+'Forecasting sheet'!$B$17,'Forecasting sheet'!$B$16+'Forecasting sheet'!$B$17,'Local weather Data'!$D489+'Forecasting sheet'!$B$9),'Local weather Data'!$D489+'Forecasting sheet'!$B$9),$D489+'Forecasting sheet'!$B$9)</f>
        <v>70</v>
      </c>
      <c r="AE489" s="3">
        <f>IF($A489&gt;'Forecasting sheet'!$B$13,IF($A489&lt;'Forecasting sheet'!$B$15,IF($E489+'Forecasting sheet'!$B$9&lt;'Forecasting sheet'!$B$16,'Forecasting sheet'!$B$16,'Local weather Data'!$E489+'Forecasting sheet'!$B$9),$E489+'Forecasting sheet'!$B$9),$E489+'Forecasting sheet'!$B$9)</f>
        <v>44</v>
      </c>
      <c r="AF489" s="4">
        <f>IF($AD489-'Forecasting sheet'!$B$7&lt;0,0,IF($AE489&gt;'Forecasting sheet'!$B$7,($AD489+$AE489)/2-'Forecasting sheet'!$B$7,($AD489+'Forecasting sheet'!$B$7)/2-'Forecasting sheet'!$B$7))</f>
        <v>17</v>
      </c>
      <c r="AG489" s="2">
        <f t="shared" si="39"/>
        <v>241.68333333333331</v>
      </c>
      <c r="AH489" s="2">
        <f>SUM(AF$2:AF489)</f>
        <v>6599.5</v>
      </c>
      <c r="AI489" s="2">
        <f>SUM(AG$2:AG489)</f>
        <v>91357.699999999983</v>
      </c>
    </row>
    <row r="490" spans="1:35" x14ac:dyDescent="0.25">
      <c r="A490" s="5">
        <v>41397</v>
      </c>
      <c r="B490">
        <v>489</v>
      </c>
      <c r="C490" s="52">
        <v>14.249999999999996</v>
      </c>
      <c r="D490" s="53">
        <v>65</v>
      </c>
      <c r="E490" s="53">
        <v>39</v>
      </c>
      <c r="F490" s="4">
        <f>IF(D490-'Forecasting sheet'!$B$7&lt;0,0,IF(E490&gt;'Forecasting sheet'!$B$7,(D490+E490)/2-'Forecasting sheet'!$B$7,(D490+'Forecasting sheet'!$B$7)/2-'Forecasting sheet'!$B$7))</f>
        <v>12.5</v>
      </c>
      <c r="G490" s="2">
        <f t="shared" si="37"/>
        <v>178.12499999999994</v>
      </c>
      <c r="H490" s="2">
        <f>SUM(F$2:F490)</f>
        <v>4811.5</v>
      </c>
      <c r="I490" s="2">
        <f>SUM(G$2:G490)</f>
        <v>67319.558333333334</v>
      </c>
      <c r="K490" s="4">
        <f>IF($D490+'Forecasting sheet'!$B$9-'Forecasting sheet'!$B$7&lt;0,0,IF($E490+'Forecasting sheet'!$B$9&gt;'Forecasting sheet'!$B$7,($D490+'Forecasting sheet'!$B$9+$E490+'Forecasting sheet'!$B$9)/2-'Forecasting sheet'!$B$7,($D490+'Forecasting sheet'!$B$9+'Forecasting sheet'!$B$7)/2-'Forecasting sheet'!$B$7))</f>
        <v>17</v>
      </c>
      <c r="L490" s="2">
        <f t="shared" si="40"/>
        <v>242.24999999999994</v>
      </c>
      <c r="M490" s="2">
        <f>SUM(K$2:K490)</f>
        <v>6112</v>
      </c>
      <c r="N490" s="2">
        <f>SUM(L$2:L490)</f>
        <v>84659.108333333323</v>
      </c>
      <c r="P490" s="4">
        <f>IF($D490-'Forecasting sheet'!$B$9-'Forecasting sheet'!$B$7&lt;0,0,IF($E490-'Forecasting sheet'!$B$9&gt;'Forecasting sheet'!$B$7,($D490-'Forecasting sheet'!$B$9+$E490-'Forecasting sheet'!$B$9)/2-'Forecasting sheet'!$B$7,($D490-'Forecasting sheet'!$B$9+'Forecasting sheet'!$B$7)/2-'Forecasting sheet'!$B$7))</f>
        <v>10</v>
      </c>
      <c r="Q490" s="2">
        <f t="shared" si="41"/>
        <v>142.49999999999997</v>
      </c>
      <c r="R490" s="2">
        <f>SUM(P$2:P490)</f>
        <v>3689</v>
      </c>
      <c r="S490" s="2">
        <f>SUM(Q$2:Q490)</f>
        <v>52085.066666666651</v>
      </c>
      <c r="V490" s="3">
        <f>IF($A490&gt;'Forecasting sheet'!$B$13,IF($A490&lt;'Forecasting sheet'!$B$15,IF($D490&lt;'Forecasting sheet'!$B$16+'Forecasting sheet'!$B$17,'Forecasting sheet'!$B$16+'Forecasting sheet'!$B$17,'Local weather Data'!$D490),'Local weather Data'!$D490),$D490)</f>
        <v>65</v>
      </c>
      <c r="W490" s="3">
        <f>IF($A490&gt;'Forecasting sheet'!$B$13,IF($A490&lt;'Forecasting sheet'!$B$15,IF($E490&lt;'Forecasting sheet'!$B$16,'Forecasting sheet'!$B$16,'Local weather Data'!$E490),$E490),$E490)</f>
        <v>39</v>
      </c>
      <c r="X490" s="4">
        <f>IF($V490-'Forecasting sheet'!$B$7&lt;0,0,IF($W490&gt;'Forecasting sheet'!$B$7,($V490+$W490)/2-'Forecasting sheet'!$B$7,($V490+'Forecasting sheet'!$B$7)/2-'Forecasting sheet'!$B$7))</f>
        <v>12.5</v>
      </c>
      <c r="Y490" s="2">
        <f t="shared" si="38"/>
        <v>178.12499999999994</v>
      </c>
      <c r="Z490" s="2">
        <f>SUM(X$2:X490)</f>
        <v>5454.5</v>
      </c>
      <c r="AA490" s="2">
        <f>SUM(Y$2:Y490)</f>
        <v>76201.666666666657</v>
      </c>
      <c r="AD490" s="3">
        <f>IF($A490&gt;'Forecasting sheet'!$B$13,IF($A490&lt;'Forecasting sheet'!$B$15,IF($D490+'Forecasting sheet'!$B$9&lt;'Forecasting sheet'!$B$16+'Forecasting sheet'!$B$17,'Forecasting sheet'!$B$16+'Forecasting sheet'!$B$17,'Local weather Data'!$D490+'Forecasting sheet'!$B$9),'Local weather Data'!$D490+'Forecasting sheet'!$B$9),$D490+'Forecasting sheet'!$B$9)</f>
        <v>70</v>
      </c>
      <c r="AE490" s="3">
        <f>IF($A490&gt;'Forecasting sheet'!$B$13,IF($A490&lt;'Forecasting sheet'!$B$15,IF($E490+'Forecasting sheet'!$B$9&lt;'Forecasting sheet'!$B$16,'Forecasting sheet'!$B$16,'Local weather Data'!$E490+'Forecasting sheet'!$B$9),$E490+'Forecasting sheet'!$B$9),$E490+'Forecasting sheet'!$B$9)</f>
        <v>44</v>
      </c>
      <c r="AF490" s="4">
        <f>IF($AD490-'Forecasting sheet'!$B$7&lt;0,0,IF($AE490&gt;'Forecasting sheet'!$B$7,($AD490+$AE490)/2-'Forecasting sheet'!$B$7,($AD490+'Forecasting sheet'!$B$7)/2-'Forecasting sheet'!$B$7))</f>
        <v>17</v>
      </c>
      <c r="AG490" s="2">
        <f t="shared" si="39"/>
        <v>242.24999999999994</v>
      </c>
      <c r="AH490" s="2">
        <f>SUM(AF$2:AF490)</f>
        <v>6616.5</v>
      </c>
      <c r="AI490" s="2">
        <f>SUM(AG$2:AG490)</f>
        <v>91599.949999999983</v>
      </c>
    </row>
    <row r="491" spans="1:35" x14ac:dyDescent="0.25">
      <c r="A491" s="5">
        <v>41398</v>
      </c>
      <c r="B491">
        <v>490</v>
      </c>
      <c r="C491" s="52">
        <v>14.3</v>
      </c>
      <c r="D491" s="53">
        <v>66</v>
      </c>
      <c r="E491" s="53">
        <v>40</v>
      </c>
      <c r="F491" s="4">
        <f>IF(D491-'Forecasting sheet'!$B$7&lt;0,0,IF(E491&gt;'Forecasting sheet'!$B$7,(D491+E491)/2-'Forecasting sheet'!$B$7,(D491+'Forecasting sheet'!$B$7)/2-'Forecasting sheet'!$B$7))</f>
        <v>13</v>
      </c>
      <c r="G491" s="2">
        <f t="shared" si="37"/>
        <v>185.9</v>
      </c>
      <c r="H491" s="2">
        <f>SUM(F$2:F491)</f>
        <v>4824.5</v>
      </c>
      <c r="I491" s="2">
        <f>SUM(G$2:G491)</f>
        <v>67505.458333333328</v>
      </c>
      <c r="K491" s="4">
        <f>IF($D491+'Forecasting sheet'!$B$9-'Forecasting sheet'!$B$7&lt;0,0,IF($E491+'Forecasting sheet'!$B$9&gt;'Forecasting sheet'!$B$7,($D491+'Forecasting sheet'!$B$9+$E491+'Forecasting sheet'!$B$9)/2-'Forecasting sheet'!$B$7,($D491+'Forecasting sheet'!$B$9+'Forecasting sheet'!$B$7)/2-'Forecasting sheet'!$B$7))</f>
        <v>18</v>
      </c>
      <c r="L491" s="2">
        <f t="shared" si="40"/>
        <v>257.40000000000003</v>
      </c>
      <c r="M491" s="2">
        <f>SUM(K$2:K491)</f>
        <v>6130</v>
      </c>
      <c r="N491" s="2">
        <f>SUM(L$2:L491)</f>
        <v>84916.508333333317</v>
      </c>
      <c r="P491" s="4">
        <f>IF($D491-'Forecasting sheet'!$B$9-'Forecasting sheet'!$B$7&lt;0,0,IF($E491-'Forecasting sheet'!$B$9&gt;'Forecasting sheet'!$B$7,($D491-'Forecasting sheet'!$B$9+$E491-'Forecasting sheet'!$B$9)/2-'Forecasting sheet'!$B$7,($D491-'Forecasting sheet'!$B$9+'Forecasting sheet'!$B$7)/2-'Forecasting sheet'!$B$7))</f>
        <v>10.5</v>
      </c>
      <c r="Q491" s="2">
        <f t="shared" si="41"/>
        <v>150.15</v>
      </c>
      <c r="R491" s="2">
        <f>SUM(P$2:P491)</f>
        <v>3699.5</v>
      </c>
      <c r="S491" s="2">
        <f>SUM(Q$2:Q491)</f>
        <v>52235.216666666653</v>
      </c>
      <c r="V491" s="3">
        <f>IF($A491&gt;'Forecasting sheet'!$B$13,IF($A491&lt;'Forecasting sheet'!$B$15,IF($D491&lt;'Forecasting sheet'!$B$16+'Forecasting sheet'!$B$17,'Forecasting sheet'!$B$16+'Forecasting sheet'!$B$17,'Local weather Data'!$D491),'Local weather Data'!$D491),$D491)</f>
        <v>66</v>
      </c>
      <c r="W491" s="3">
        <f>IF($A491&gt;'Forecasting sheet'!$B$13,IF($A491&lt;'Forecasting sheet'!$B$15,IF($E491&lt;'Forecasting sheet'!$B$16,'Forecasting sheet'!$B$16,'Local weather Data'!$E491),$E491),$E491)</f>
        <v>40</v>
      </c>
      <c r="X491" s="4">
        <f>IF($V491-'Forecasting sheet'!$B$7&lt;0,0,IF($W491&gt;'Forecasting sheet'!$B$7,($V491+$W491)/2-'Forecasting sheet'!$B$7,($V491+'Forecasting sheet'!$B$7)/2-'Forecasting sheet'!$B$7))</f>
        <v>13</v>
      </c>
      <c r="Y491" s="2">
        <f t="shared" si="38"/>
        <v>185.9</v>
      </c>
      <c r="Z491" s="2">
        <f>SUM(X$2:X491)</f>
        <v>5467.5</v>
      </c>
      <c r="AA491" s="2">
        <f>SUM(Y$2:Y491)</f>
        <v>76387.566666666651</v>
      </c>
      <c r="AD491" s="3">
        <f>IF($A491&gt;'Forecasting sheet'!$B$13,IF($A491&lt;'Forecasting sheet'!$B$15,IF($D491+'Forecasting sheet'!$B$9&lt;'Forecasting sheet'!$B$16+'Forecasting sheet'!$B$17,'Forecasting sheet'!$B$16+'Forecasting sheet'!$B$17,'Local weather Data'!$D491+'Forecasting sheet'!$B$9),'Local weather Data'!$D491+'Forecasting sheet'!$B$9),$D491+'Forecasting sheet'!$B$9)</f>
        <v>71</v>
      </c>
      <c r="AE491" s="3">
        <f>IF($A491&gt;'Forecasting sheet'!$B$13,IF($A491&lt;'Forecasting sheet'!$B$15,IF($E491+'Forecasting sheet'!$B$9&lt;'Forecasting sheet'!$B$16,'Forecasting sheet'!$B$16,'Local weather Data'!$E491+'Forecasting sheet'!$B$9),$E491+'Forecasting sheet'!$B$9),$E491+'Forecasting sheet'!$B$9)</f>
        <v>45</v>
      </c>
      <c r="AF491" s="4">
        <f>IF($AD491-'Forecasting sheet'!$B$7&lt;0,0,IF($AE491&gt;'Forecasting sheet'!$B$7,($AD491+$AE491)/2-'Forecasting sheet'!$B$7,($AD491+'Forecasting sheet'!$B$7)/2-'Forecasting sheet'!$B$7))</f>
        <v>18</v>
      </c>
      <c r="AG491" s="2">
        <f t="shared" si="39"/>
        <v>257.40000000000003</v>
      </c>
      <c r="AH491" s="2">
        <f>SUM(AF$2:AF491)</f>
        <v>6634.5</v>
      </c>
      <c r="AI491" s="2">
        <f>SUM(AG$2:AG491)</f>
        <v>91857.349999999977</v>
      </c>
    </row>
    <row r="492" spans="1:35" x14ac:dyDescent="0.25">
      <c r="A492" s="5">
        <v>41399</v>
      </c>
      <c r="B492">
        <v>491</v>
      </c>
      <c r="C492" s="52">
        <v>14.333333333333336</v>
      </c>
      <c r="D492" s="53">
        <v>66</v>
      </c>
      <c r="E492" s="53">
        <v>40</v>
      </c>
      <c r="F492" s="4">
        <f>IF(D492-'Forecasting sheet'!$B$7&lt;0,0,IF(E492&gt;'Forecasting sheet'!$B$7,(D492+E492)/2-'Forecasting sheet'!$B$7,(D492+'Forecasting sheet'!$B$7)/2-'Forecasting sheet'!$B$7))</f>
        <v>13</v>
      </c>
      <c r="G492" s="2">
        <f t="shared" si="37"/>
        <v>186.33333333333337</v>
      </c>
      <c r="H492" s="2">
        <f>SUM(F$2:F492)</f>
        <v>4837.5</v>
      </c>
      <c r="I492" s="2">
        <f>SUM(G$2:G492)</f>
        <v>67691.791666666657</v>
      </c>
      <c r="K492" s="4">
        <f>IF($D492+'Forecasting sheet'!$B$9-'Forecasting sheet'!$B$7&lt;0,0,IF($E492+'Forecasting sheet'!$B$9&gt;'Forecasting sheet'!$B$7,($D492+'Forecasting sheet'!$B$9+$E492+'Forecasting sheet'!$B$9)/2-'Forecasting sheet'!$B$7,($D492+'Forecasting sheet'!$B$9+'Forecasting sheet'!$B$7)/2-'Forecasting sheet'!$B$7))</f>
        <v>18</v>
      </c>
      <c r="L492" s="2">
        <f t="shared" si="40"/>
        <v>258.00000000000006</v>
      </c>
      <c r="M492" s="2">
        <f>SUM(K$2:K492)</f>
        <v>6148</v>
      </c>
      <c r="N492" s="2">
        <f>SUM(L$2:L492)</f>
        <v>85174.508333333317</v>
      </c>
      <c r="P492" s="4">
        <f>IF($D492-'Forecasting sheet'!$B$9-'Forecasting sheet'!$B$7&lt;0,0,IF($E492-'Forecasting sheet'!$B$9&gt;'Forecasting sheet'!$B$7,($D492-'Forecasting sheet'!$B$9+$E492-'Forecasting sheet'!$B$9)/2-'Forecasting sheet'!$B$7,($D492-'Forecasting sheet'!$B$9+'Forecasting sheet'!$B$7)/2-'Forecasting sheet'!$B$7))</f>
        <v>10.5</v>
      </c>
      <c r="Q492" s="2">
        <f t="shared" si="41"/>
        <v>150.50000000000003</v>
      </c>
      <c r="R492" s="2">
        <f>SUM(P$2:P492)</f>
        <v>3710</v>
      </c>
      <c r="S492" s="2">
        <f>SUM(Q$2:Q492)</f>
        <v>52385.716666666653</v>
      </c>
      <c r="V492" s="3">
        <f>IF($A492&gt;'Forecasting sheet'!$B$13,IF($A492&lt;'Forecasting sheet'!$B$15,IF($D492&lt;'Forecasting sheet'!$B$16+'Forecasting sheet'!$B$17,'Forecasting sheet'!$B$16+'Forecasting sheet'!$B$17,'Local weather Data'!$D492),'Local weather Data'!$D492),$D492)</f>
        <v>66</v>
      </c>
      <c r="W492" s="3">
        <f>IF($A492&gt;'Forecasting sheet'!$B$13,IF($A492&lt;'Forecasting sheet'!$B$15,IF($E492&lt;'Forecasting sheet'!$B$16,'Forecasting sheet'!$B$16,'Local weather Data'!$E492),$E492),$E492)</f>
        <v>40</v>
      </c>
      <c r="X492" s="4">
        <f>IF($V492-'Forecasting sheet'!$B$7&lt;0,0,IF($W492&gt;'Forecasting sheet'!$B$7,($V492+$W492)/2-'Forecasting sheet'!$B$7,($V492+'Forecasting sheet'!$B$7)/2-'Forecasting sheet'!$B$7))</f>
        <v>13</v>
      </c>
      <c r="Y492" s="2">
        <f t="shared" si="38"/>
        <v>186.33333333333337</v>
      </c>
      <c r="Z492" s="2">
        <f>SUM(X$2:X492)</f>
        <v>5480.5</v>
      </c>
      <c r="AA492" s="2">
        <f>SUM(Y$2:Y492)</f>
        <v>76573.89999999998</v>
      </c>
      <c r="AD492" s="3">
        <f>IF($A492&gt;'Forecasting sheet'!$B$13,IF($A492&lt;'Forecasting sheet'!$B$15,IF($D492+'Forecasting sheet'!$B$9&lt;'Forecasting sheet'!$B$16+'Forecasting sheet'!$B$17,'Forecasting sheet'!$B$16+'Forecasting sheet'!$B$17,'Local weather Data'!$D492+'Forecasting sheet'!$B$9),'Local weather Data'!$D492+'Forecasting sheet'!$B$9),$D492+'Forecasting sheet'!$B$9)</f>
        <v>71</v>
      </c>
      <c r="AE492" s="3">
        <f>IF($A492&gt;'Forecasting sheet'!$B$13,IF($A492&lt;'Forecasting sheet'!$B$15,IF($E492+'Forecasting sheet'!$B$9&lt;'Forecasting sheet'!$B$16,'Forecasting sheet'!$B$16,'Local weather Data'!$E492+'Forecasting sheet'!$B$9),$E492+'Forecasting sheet'!$B$9),$E492+'Forecasting sheet'!$B$9)</f>
        <v>45</v>
      </c>
      <c r="AF492" s="4">
        <f>IF($AD492-'Forecasting sheet'!$B$7&lt;0,0,IF($AE492&gt;'Forecasting sheet'!$B$7,($AD492+$AE492)/2-'Forecasting sheet'!$B$7,($AD492+'Forecasting sheet'!$B$7)/2-'Forecasting sheet'!$B$7))</f>
        <v>18</v>
      </c>
      <c r="AG492" s="2">
        <f t="shared" si="39"/>
        <v>258.00000000000006</v>
      </c>
      <c r="AH492" s="2">
        <f>SUM(AF$2:AF492)</f>
        <v>6652.5</v>
      </c>
      <c r="AI492" s="2">
        <f>SUM(AG$2:AG492)</f>
        <v>92115.349999999977</v>
      </c>
    </row>
    <row r="493" spans="1:35" x14ac:dyDescent="0.25">
      <c r="A493" s="5">
        <v>41400</v>
      </c>
      <c r="B493">
        <v>492</v>
      </c>
      <c r="C493" s="52">
        <v>14.383333333333333</v>
      </c>
      <c r="D493" s="53">
        <v>67</v>
      </c>
      <c r="E493" s="53">
        <v>40</v>
      </c>
      <c r="F493" s="4">
        <f>IF(D493-'Forecasting sheet'!$B$7&lt;0,0,IF(E493&gt;'Forecasting sheet'!$B$7,(D493+E493)/2-'Forecasting sheet'!$B$7,(D493+'Forecasting sheet'!$B$7)/2-'Forecasting sheet'!$B$7))</f>
        <v>13.5</v>
      </c>
      <c r="G493" s="2">
        <f t="shared" si="37"/>
        <v>194.17499999999998</v>
      </c>
      <c r="H493" s="2">
        <f>SUM(F$2:F493)</f>
        <v>4851</v>
      </c>
      <c r="I493" s="2">
        <f>SUM(G$2:G493)</f>
        <v>67885.96666666666</v>
      </c>
      <c r="K493" s="4">
        <f>IF($D493+'Forecasting sheet'!$B$9-'Forecasting sheet'!$B$7&lt;0,0,IF($E493+'Forecasting sheet'!$B$9&gt;'Forecasting sheet'!$B$7,($D493+'Forecasting sheet'!$B$9+$E493+'Forecasting sheet'!$B$9)/2-'Forecasting sheet'!$B$7,($D493+'Forecasting sheet'!$B$9+'Forecasting sheet'!$B$7)/2-'Forecasting sheet'!$B$7))</f>
        <v>18.5</v>
      </c>
      <c r="L493" s="2">
        <f t="shared" si="40"/>
        <v>266.09166666666664</v>
      </c>
      <c r="M493" s="2">
        <f>SUM(K$2:K493)</f>
        <v>6166.5</v>
      </c>
      <c r="N493" s="2">
        <f>SUM(L$2:L493)</f>
        <v>85440.599999999977</v>
      </c>
      <c r="P493" s="4">
        <f>IF($D493-'Forecasting sheet'!$B$9-'Forecasting sheet'!$B$7&lt;0,0,IF($E493-'Forecasting sheet'!$B$9&gt;'Forecasting sheet'!$B$7,($D493-'Forecasting sheet'!$B$9+$E493-'Forecasting sheet'!$B$9)/2-'Forecasting sheet'!$B$7,($D493-'Forecasting sheet'!$B$9+'Forecasting sheet'!$B$7)/2-'Forecasting sheet'!$B$7))</f>
        <v>11</v>
      </c>
      <c r="Q493" s="2">
        <f t="shared" si="41"/>
        <v>158.21666666666667</v>
      </c>
      <c r="R493" s="2">
        <f>SUM(P$2:P493)</f>
        <v>3721</v>
      </c>
      <c r="S493" s="2">
        <f>SUM(Q$2:Q493)</f>
        <v>52543.93333333332</v>
      </c>
      <c r="V493" s="3">
        <f>IF($A493&gt;'Forecasting sheet'!$B$13,IF($A493&lt;'Forecasting sheet'!$B$15,IF($D493&lt;'Forecasting sheet'!$B$16+'Forecasting sheet'!$B$17,'Forecasting sheet'!$B$16+'Forecasting sheet'!$B$17,'Local weather Data'!$D493),'Local weather Data'!$D493),$D493)</f>
        <v>67</v>
      </c>
      <c r="W493" s="3">
        <f>IF($A493&gt;'Forecasting sheet'!$B$13,IF($A493&lt;'Forecasting sheet'!$B$15,IF($E493&lt;'Forecasting sheet'!$B$16,'Forecasting sheet'!$B$16,'Local weather Data'!$E493),$E493),$E493)</f>
        <v>40</v>
      </c>
      <c r="X493" s="4">
        <f>IF($V493-'Forecasting sheet'!$B$7&lt;0,0,IF($W493&gt;'Forecasting sheet'!$B$7,($V493+$W493)/2-'Forecasting sheet'!$B$7,($V493+'Forecasting sheet'!$B$7)/2-'Forecasting sheet'!$B$7))</f>
        <v>13.5</v>
      </c>
      <c r="Y493" s="2">
        <f t="shared" si="38"/>
        <v>194.17499999999998</v>
      </c>
      <c r="Z493" s="2">
        <f>SUM(X$2:X493)</f>
        <v>5494</v>
      </c>
      <c r="AA493" s="2">
        <f>SUM(Y$2:Y493)</f>
        <v>76768.074999999983</v>
      </c>
      <c r="AD493" s="3">
        <f>IF($A493&gt;'Forecasting sheet'!$B$13,IF($A493&lt;'Forecasting sheet'!$B$15,IF($D493+'Forecasting sheet'!$B$9&lt;'Forecasting sheet'!$B$16+'Forecasting sheet'!$B$17,'Forecasting sheet'!$B$16+'Forecasting sheet'!$B$17,'Local weather Data'!$D493+'Forecasting sheet'!$B$9),'Local weather Data'!$D493+'Forecasting sheet'!$B$9),$D493+'Forecasting sheet'!$B$9)</f>
        <v>72</v>
      </c>
      <c r="AE493" s="3">
        <f>IF($A493&gt;'Forecasting sheet'!$B$13,IF($A493&lt;'Forecasting sheet'!$B$15,IF($E493+'Forecasting sheet'!$B$9&lt;'Forecasting sheet'!$B$16,'Forecasting sheet'!$B$16,'Local weather Data'!$E493+'Forecasting sheet'!$B$9),$E493+'Forecasting sheet'!$B$9),$E493+'Forecasting sheet'!$B$9)</f>
        <v>45</v>
      </c>
      <c r="AF493" s="4">
        <f>IF($AD493-'Forecasting sheet'!$B$7&lt;0,0,IF($AE493&gt;'Forecasting sheet'!$B$7,($AD493+$AE493)/2-'Forecasting sheet'!$B$7,($AD493+'Forecasting sheet'!$B$7)/2-'Forecasting sheet'!$B$7))</f>
        <v>18.5</v>
      </c>
      <c r="AG493" s="2">
        <f t="shared" si="39"/>
        <v>266.09166666666664</v>
      </c>
      <c r="AH493" s="2">
        <f>SUM(AF$2:AF493)</f>
        <v>6671</v>
      </c>
      <c r="AI493" s="2">
        <f>SUM(AG$2:AG493)</f>
        <v>92381.441666666637</v>
      </c>
    </row>
    <row r="494" spans="1:35" x14ac:dyDescent="0.25">
      <c r="A494" s="5">
        <v>41401</v>
      </c>
      <c r="B494">
        <v>493</v>
      </c>
      <c r="C494" s="52">
        <v>14.433333333333335</v>
      </c>
      <c r="D494" s="53">
        <v>67</v>
      </c>
      <c r="E494" s="53">
        <v>41</v>
      </c>
      <c r="F494" s="4">
        <f>IF(D494-'Forecasting sheet'!$B$7&lt;0,0,IF(E494&gt;'Forecasting sheet'!$B$7,(D494+E494)/2-'Forecasting sheet'!$B$7,(D494+'Forecasting sheet'!$B$7)/2-'Forecasting sheet'!$B$7))</f>
        <v>14</v>
      </c>
      <c r="G494" s="2">
        <f t="shared" si="37"/>
        <v>202.06666666666669</v>
      </c>
      <c r="H494" s="2">
        <f>SUM(F$2:F494)</f>
        <v>4865</v>
      </c>
      <c r="I494" s="2">
        <f>SUM(G$2:G494)</f>
        <v>68088.033333333326</v>
      </c>
      <c r="K494" s="4">
        <f>IF($D494+'Forecasting sheet'!$B$9-'Forecasting sheet'!$B$7&lt;0,0,IF($E494+'Forecasting sheet'!$B$9&gt;'Forecasting sheet'!$B$7,($D494+'Forecasting sheet'!$B$9+$E494+'Forecasting sheet'!$B$9)/2-'Forecasting sheet'!$B$7,($D494+'Forecasting sheet'!$B$9+'Forecasting sheet'!$B$7)/2-'Forecasting sheet'!$B$7))</f>
        <v>19</v>
      </c>
      <c r="L494" s="2">
        <f t="shared" si="40"/>
        <v>274.23333333333335</v>
      </c>
      <c r="M494" s="2">
        <f>SUM(K$2:K494)</f>
        <v>6185.5</v>
      </c>
      <c r="N494" s="2">
        <f>SUM(L$2:L494)</f>
        <v>85714.833333333314</v>
      </c>
      <c r="P494" s="4">
        <f>IF($D494-'Forecasting sheet'!$B$9-'Forecasting sheet'!$B$7&lt;0,0,IF($E494-'Forecasting sheet'!$B$9&gt;'Forecasting sheet'!$B$7,($D494-'Forecasting sheet'!$B$9+$E494-'Forecasting sheet'!$B$9)/2-'Forecasting sheet'!$B$7,($D494-'Forecasting sheet'!$B$9+'Forecasting sheet'!$B$7)/2-'Forecasting sheet'!$B$7))</f>
        <v>11</v>
      </c>
      <c r="Q494" s="2">
        <f t="shared" si="41"/>
        <v>158.76666666666668</v>
      </c>
      <c r="R494" s="2">
        <f>SUM(P$2:P494)</f>
        <v>3732</v>
      </c>
      <c r="S494" s="2">
        <f>SUM(Q$2:Q494)</f>
        <v>52702.69999999999</v>
      </c>
      <c r="V494" s="3">
        <f>IF($A494&gt;'Forecasting sheet'!$B$13,IF($A494&lt;'Forecasting sheet'!$B$15,IF($D494&lt;'Forecasting sheet'!$B$16+'Forecasting sheet'!$B$17,'Forecasting sheet'!$B$16+'Forecasting sheet'!$B$17,'Local weather Data'!$D494),'Local weather Data'!$D494),$D494)</f>
        <v>67</v>
      </c>
      <c r="W494" s="3">
        <f>IF($A494&gt;'Forecasting sheet'!$B$13,IF($A494&lt;'Forecasting sheet'!$B$15,IF($E494&lt;'Forecasting sheet'!$B$16,'Forecasting sheet'!$B$16,'Local weather Data'!$E494),$E494),$E494)</f>
        <v>41</v>
      </c>
      <c r="X494" s="4">
        <f>IF($V494-'Forecasting sheet'!$B$7&lt;0,0,IF($W494&gt;'Forecasting sheet'!$B$7,($V494+$W494)/2-'Forecasting sheet'!$B$7,($V494+'Forecasting sheet'!$B$7)/2-'Forecasting sheet'!$B$7))</f>
        <v>14</v>
      </c>
      <c r="Y494" s="2">
        <f t="shared" si="38"/>
        <v>202.06666666666669</v>
      </c>
      <c r="Z494" s="2">
        <f>SUM(X$2:X494)</f>
        <v>5508</v>
      </c>
      <c r="AA494" s="2">
        <f>SUM(Y$2:Y494)</f>
        <v>76970.141666666648</v>
      </c>
      <c r="AD494" s="3">
        <f>IF($A494&gt;'Forecasting sheet'!$B$13,IF($A494&lt;'Forecasting sheet'!$B$15,IF($D494+'Forecasting sheet'!$B$9&lt;'Forecasting sheet'!$B$16+'Forecasting sheet'!$B$17,'Forecasting sheet'!$B$16+'Forecasting sheet'!$B$17,'Local weather Data'!$D494+'Forecasting sheet'!$B$9),'Local weather Data'!$D494+'Forecasting sheet'!$B$9),$D494+'Forecasting sheet'!$B$9)</f>
        <v>72</v>
      </c>
      <c r="AE494" s="3">
        <f>IF($A494&gt;'Forecasting sheet'!$B$13,IF($A494&lt;'Forecasting sheet'!$B$15,IF($E494+'Forecasting sheet'!$B$9&lt;'Forecasting sheet'!$B$16,'Forecasting sheet'!$B$16,'Local weather Data'!$E494+'Forecasting sheet'!$B$9),$E494+'Forecasting sheet'!$B$9),$E494+'Forecasting sheet'!$B$9)</f>
        <v>46</v>
      </c>
      <c r="AF494" s="4">
        <f>IF($AD494-'Forecasting sheet'!$B$7&lt;0,0,IF($AE494&gt;'Forecasting sheet'!$B$7,($AD494+$AE494)/2-'Forecasting sheet'!$B$7,($AD494+'Forecasting sheet'!$B$7)/2-'Forecasting sheet'!$B$7))</f>
        <v>19</v>
      </c>
      <c r="AG494" s="2">
        <f t="shared" si="39"/>
        <v>274.23333333333335</v>
      </c>
      <c r="AH494" s="2">
        <f>SUM(AF$2:AF494)</f>
        <v>6690</v>
      </c>
      <c r="AI494" s="2">
        <f>SUM(AG$2:AG494)</f>
        <v>92655.674999999974</v>
      </c>
    </row>
    <row r="495" spans="1:35" x14ac:dyDescent="0.25">
      <c r="A495" s="5">
        <v>41402</v>
      </c>
      <c r="B495">
        <v>494</v>
      </c>
      <c r="C495" s="52">
        <v>14.466666666666669</v>
      </c>
      <c r="D495" s="53">
        <v>68</v>
      </c>
      <c r="E495" s="53">
        <v>41</v>
      </c>
      <c r="F495" s="4">
        <f>IF(D495-'Forecasting sheet'!$B$7&lt;0,0,IF(E495&gt;'Forecasting sheet'!$B$7,(D495+E495)/2-'Forecasting sheet'!$B$7,(D495+'Forecasting sheet'!$B$7)/2-'Forecasting sheet'!$B$7))</f>
        <v>14.5</v>
      </c>
      <c r="G495" s="2">
        <f t="shared" si="37"/>
        <v>209.76666666666671</v>
      </c>
      <c r="H495" s="2">
        <f>SUM(F$2:F495)</f>
        <v>4879.5</v>
      </c>
      <c r="I495" s="2">
        <f>SUM(G$2:G495)</f>
        <v>68297.799999999988</v>
      </c>
      <c r="K495" s="4">
        <f>IF($D495+'Forecasting sheet'!$B$9-'Forecasting sheet'!$B$7&lt;0,0,IF($E495+'Forecasting sheet'!$B$9&gt;'Forecasting sheet'!$B$7,($D495+'Forecasting sheet'!$B$9+$E495+'Forecasting sheet'!$B$9)/2-'Forecasting sheet'!$B$7,($D495+'Forecasting sheet'!$B$9+'Forecasting sheet'!$B$7)/2-'Forecasting sheet'!$B$7))</f>
        <v>19.5</v>
      </c>
      <c r="L495" s="2">
        <f t="shared" si="40"/>
        <v>282.10000000000002</v>
      </c>
      <c r="M495" s="2">
        <f>SUM(K$2:K495)</f>
        <v>6205</v>
      </c>
      <c r="N495" s="2">
        <f>SUM(L$2:L495)</f>
        <v>85996.93333333332</v>
      </c>
      <c r="P495" s="4">
        <f>IF($D495-'Forecasting sheet'!$B$9-'Forecasting sheet'!$B$7&lt;0,0,IF($E495-'Forecasting sheet'!$B$9&gt;'Forecasting sheet'!$B$7,($D495-'Forecasting sheet'!$B$9+$E495-'Forecasting sheet'!$B$9)/2-'Forecasting sheet'!$B$7,($D495-'Forecasting sheet'!$B$9+'Forecasting sheet'!$B$7)/2-'Forecasting sheet'!$B$7))</f>
        <v>11.5</v>
      </c>
      <c r="Q495" s="2">
        <f t="shared" si="41"/>
        <v>166.36666666666667</v>
      </c>
      <c r="R495" s="2">
        <f>SUM(P$2:P495)</f>
        <v>3743.5</v>
      </c>
      <c r="S495" s="2">
        <f>SUM(Q$2:Q495)</f>
        <v>52869.066666666658</v>
      </c>
      <c r="V495" s="3">
        <f>IF($A495&gt;'Forecasting sheet'!$B$13,IF($A495&lt;'Forecasting sheet'!$B$15,IF($D495&lt;'Forecasting sheet'!$B$16+'Forecasting sheet'!$B$17,'Forecasting sheet'!$B$16+'Forecasting sheet'!$B$17,'Local weather Data'!$D495),'Local weather Data'!$D495),$D495)</f>
        <v>68</v>
      </c>
      <c r="W495" s="3">
        <f>IF($A495&gt;'Forecasting sheet'!$B$13,IF($A495&lt;'Forecasting sheet'!$B$15,IF($E495&lt;'Forecasting sheet'!$B$16,'Forecasting sheet'!$B$16,'Local weather Data'!$E495),$E495),$E495)</f>
        <v>41</v>
      </c>
      <c r="X495" s="4">
        <f>IF($V495-'Forecasting sheet'!$B$7&lt;0,0,IF($W495&gt;'Forecasting sheet'!$B$7,($V495+$W495)/2-'Forecasting sheet'!$B$7,($V495+'Forecasting sheet'!$B$7)/2-'Forecasting sheet'!$B$7))</f>
        <v>14.5</v>
      </c>
      <c r="Y495" s="2">
        <f t="shared" si="38"/>
        <v>209.76666666666671</v>
      </c>
      <c r="Z495" s="2">
        <f>SUM(X$2:X495)</f>
        <v>5522.5</v>
      </c>
      <c r="AA495" s="2">
        <f>SUM(Y$2:Y495)</f>
        <v>77179.908333333311</v>
      </c>
      <c r="AD495" s="3">
        <f>IF($A495&gt;'Forecasting sheet'!$B$13,IF($A495&lt;'Forecasting sheet'!$B$15,IF($D495+'Forecasting sheet'!$B$9&lt;'Forecasting sheet'!$B$16+'Forecasting sheet'!$B$17,'Forecasting sheet'!$B$16+'Forecasting sheet'!$B$17,'Local weather Data'!$D495+'Forecasting sheet'!$B$9),'Local weather Data'!$D495+'Forecasting sheet'!$B$9),$D495+'Forecasting sheet'!$B$9)</f>
        <v>73</v>
      </c>
      <c r="AE495" s="3">
        <f>IF($A495&gt;'Forecasting sheet'!$B$13,IF($A495&lt;'Forecasting sheet'!$B$15,IF($E495+'Forecasting sheet'!$B$9&lt;'Forecasting sheet'!$B$16,'Forecasting sheet'!$B$16,'Local weather Data'!$E495+'Forecasting sheet'!$B$9),$E495+'Forecasting sheet'!$B$9),$E495+'Forecasting sheet'!$B$9)</f>
        <v>46</v>
      </c>
      <c r="AF495" s="4">
        <f>IF($AD495-'Forecasting sheet'!$B$7&lt;0,0,IF($AE495&gt;'Forecasting sheet'!$B$7,($AD495+$AE495)/2-'Forecasting sheet'!$B$7,($AD495+'Forecasting sheet'!$B$7)/2-'Forecasting sheet'!$B$7))</f>
        <v>19.5</v>
      </c>
      <c r="AG495" s="2">
        <f t="shared" si="39"/>
        <v>282.10000000000002</v>
      </c>
      <c r="AH495" s="2">
        <f>SUM(AF$2:AF495)</f>
        <v>6709.5</v>
      </c>
      <c r="AI495" s="2">
        <f>SUM(AG$2:AG495)</f>
        <v>92937.77499999998</v>
      </c>
    </row>
    <row r="496" spans="1:35" x14ac:dyDescent="0.25">
      <c r="A496" s="5">
        <v>41403</v>
      </c>
      <c r="B496">
        <v>495</v>
      </c>
      <c r="C496" s="52">
        <v>14.5</v>
      </c>
      <c r="D496" s="53">
        <v>68</v>
      </c>
      <c r="E496" s="53">
        <v>42</v>
      </c>
      <c r="F496" s="4">
        <f>IF(D496-'Forecasting sheet'!$B$7&lt;0,0,IF(E496&gt;'Forecasting sheet'!$B$7,(D496+E496)/2-'Forecasting sheet'!$B$7,(D496+'Forecasting sheet'!$B$7)/2-'Forecasting sheet'!$B$7))</f>
        <v>15</v>
      </c>
      <c r="G496" s="2">
        <f t="shared" si="37"/>
        <v>217.5</v>
      </c>
      <c r="H496" s="2">
        <f>SUM(F$2:F496)</f>
        <v>4894.5</v>
      </c>
      <c r="I496" s="2">
        <f>SUM(G$2:G496)</f>
        <v>68515.299999999988</v>
      </c>
      <c r="K496" s="4">
        <f>IF($D496+'Forecasting sheet'!$B$9-'Forecasting sheet'!$B$7&lt;0,0,IF($E496+'Forecasting sheet'!$B$9&gt;'Forecasting sheet'!$B$7,($D496+'Forecasting sheet'!$B$9+$E496+'Forecasting sheet'!$B$9)/2-'Forecasting sheet'!$B$7,($D496+'Forecasting sheet'!$B$9+'Forecasting sheet'!$B$7)/2-'Forecasting sheet'!$B$7))</f>
        <v>20</v>
      </c>
      <c r="L496" s="2">
        <f t="shared" si="40"/>
        <v>290</v>
      </c>
      <c r="M496" s="2">
        <f>SUM(K$2:K496)</f>
        <v>6225</v>
      </c>
      <c r="N496" s="2">
        <f>SUM(L$2:L496)</f>
        <v>86286.93333333332</v>
      </c>
      <c r="P496" s="4">
        <f>IF($D496-'Forecasting sheet'!$B$9-'Forecasting sheet'!$B$7&lt;0,0,IF($E496-'Forecasting sheet'!$B$9&gt;'Forecasting sheet'!$B$7,($D496-'Forecasting sheet'!$B$9+$E496-'Forecasting sheet'!$B$9)/2-'Forecasting sheet'!$B$7,($D496-'Forecasting sheet'!$B$9+'Forecasting sheet'!$B$7)/2-'Forecasting sheet'!$B$7))</f>
        <v>11.5</v>
      </c>
      <c r="Q496" s="2">
        <f t="shared" si="41"/>
        <v>166.75</v>
      </c>
      <c r="R496" s="2">
        <f>SUM(P$2:P496)</f>
        <v>3755</v>
      </c>
      <c r="S496" s="2">
        <f>SUM(Q$2:Q496)</f>
        <v>53035.816666666658</v>
      </c>
      <c r="V496" s="3">
        <f>IF($A496&gt;'Forecasting sheet'!$B$13,IF($A496&lt;'Forecasting sheet'!$B$15,IF($D496&lt;'Forecasting sheet'!$B$16+'Forecasting sheet'!$B$17,'Forecasting sheet'!$B$16+'Forecasting sheet'!$B$17,'Local weather Data'!$D496),'Local weather Data'!$D496),$D496)</f>
        <v>68</v>
      </c>
      <c r="W496" s="3">
        <f>IF($A496&gt;'Forecasting sheet'!$B$13,IF($A496&lt;'Forecasting sheet'!$B$15,IF($E496&lt;'Forecasting sheet'!$B$16,'Forecasting sheet'!$B$16,'Local weather Data'!$E496),$E496),$E496)</f>
        <v>42</v>
      </c>
      <c r="X496" s="4">
        <f>IF($V496-'Forecasting sheet'!$B$7&lt;0,0,IF($W496&gt;'Forecasting sheet'!$B$7,($V496+$W496)/2-'Forecasting sheet'!$B$7,($V496+'Forecasting sheet'!$B$7)/2-'Forecasting sheet'!$B$7))</f>
        <v>15</v>
      </c>
      <c r="Y496" s="2">
        <f t="shared" si="38"/>
        <v>217.5</v>
      </c>
      <c r="Z496" s="2">
        <f>SUM(X$2:X496)</f>
        <v>5537.5</v>
      </c>
      <c r="AA496" s="2">
        <f>SUM(Y$2:Y496)</f>
        <v>77397.408333333311</v>
      </c>
      <c r="AD496" s="3">
        <f>IF($A496&gt;'Forecasting sheet'!$B$13,IF($A496&lt;'Forecasting sheet'!$B$15,IF($D496+'Forecasting sheet'!$B$9&lt;'Forecasting sheet'!$B$16+'Forecasting sheet'!$B$17,'Forecasting sheet'!$B$16+'Forecasting sheet'!$B$17,'Local weather Data'!$D496+'Forecasting sheet'!$B$9),'Local weather Data'!$D496+'Forecasting sheet'!$B$9),$D496+'Forecasting sheet'!$B$9)</f>
        <v>73</v>
      </c>
      <c r="AE496" s="3">
        <f>IF($A496&gt;'Forecasting sheet'!$B$13,IF($A496&lt;'Forecasting sheet'!$B$15,IF($E496+'Forecasting sheet'!$B$9&lt;'Forecasting sheet'!$B$16,'Forecasting sheet'!$B$16,'Local weather Data'!$E496+'Forecasting sheet'!$B$9),$E496+'Forecasting sheet'!$B$9),$E496+'Forecasting sheet'!$B$9)</f>
        <v>47</v>
      </c>
      <c r="AF496" s="4">
        <f>IF($AD496-'Forecasting sheet'!$B$7&lt;0,0,IF($AE496&gt;'Forecasting sheet'!$B$7,($AD496+$AE496)/2-'Forecasting sheet'!$B$7,($AD496+'Forecasting sheet'!$B$7)/2-'Forecasting sheet'!$B$7))</f>
        <v>20</v>
      </c>
      <c r="AG496" s="2">
        <f t="shared" si="39"/>
        <v>290</v>
      </c>
      <c r="AH496" s="2">
        <f>SUM(AF$2:AF496)</f>
        <v>6729.5</v>
      </c>
      <c r="AI496" s="2">
        <f>SUM(AG$2:AG496)</f>
        <v>93227.77499999998</v>
      </c>
    </row>
    <row r="497" spans="1:35" x14ac:dyDescent="0.25">
      <c r="A497" s="5">
        <v>41404</v>
      </c>
      <c r="B497">
        <v>496</v>
      </c>
      <c r="C497" s="52">
        <v>14.533333333333335</v>
      </c>
      <c r="D497" s="53">
        <v>68</v>
      </c>
      <c r="E497" s="53">
        <v>42</v>
      </c>
      <c r="F497" s="4">
        <f>IF(D497-'Forecasting sheet'!$B$7&lt;0,0,IF(E497&gt;'Forecasting sheet'!$B$7,(D497+E497)/2-'Forecasting sheet'!$B$7,(D497+'Forecasting sheet'!$B$7)/2-'Forecasting sheet'!$B$7))</f>
        <v>15</v>
      </c>
      <c r="G497" s="2">
        <f t="shared" si="37"/>
        <v>218.00000000000003</v>
      </c>
      <c r="H497" s="2">
        <f>SUM(F$2:F497)</f>
        <v>4909.5</v>
      </c>
      <c r="I497" s="2">
        <f>SUM(G$2:G497)</f>
        <v>68733.299999999988</v>
      </c>
      <c r="K497" s="4">
        <f>IF($D497+'Forecasting sheet'!$B$9-'Forecasting sheet'!$B$7&lt;0,0,IF($E497+'Forecasting sheet'!$B$9&gt;'Forecasting sheet'!$B$7,($D497+'Forecasting sheet'!$B$9+$E497+'Forecasting sheet'!$B$9)/2-'Forecasting sheet'!$B$7,($D497+'Forecasting sheet'!$B$9+'Forecasting sheet'!$B$7)/2-'Forecasting sheet'!$B$7))</f>
        <v>20</v>
      </c>
      <c r="L497" s="2">
        <f t="shared" si="40"/>
        <v>290.66666666666669</v>
      </c>
      <c r="M497" s="2">
        <f>SUM(K$2:K497)</f>
        <v>6245</v>
      </c>
      <c r="N497" s="2">
        <f>SUM(L$2:L497)</f>
        <v>86577.599999999991</v>
      </c>
      <c r="P497" s="4">
        <f>IF($D497-'Forecasting sheet'!$B$9-'Forecasting sheet'!$B$7&lt;0,0,IF($E497-'Forecasting sheet'!$B$9&gt;'Forecasting sheet'!$B$7,($D497-'Forecasting sheet'!$B$9+$E497-'Forecasting sheet'!$B$9)/2-'Forecasting sheet'!$B$7,($D497-'Forecasting sheet'!$B$9+'Forecasting sheet'!$B$7)/2-'Forecasting sheet'!$B$7))</f>
        <v>11.5</v>
      </c>
      <c r="Q497" s="2">
        <f t="shared" si="41"/>
        <v>167.13333333333335</v>
      </c>
      <c r="R497" s="2">
        <f>SUM(P$2:P497)</f>
        <v>3766.5</v>
      </c>
      <c r="S497" s="2">
        <f>SUM(Q$2:Q497)</f>
        <v>53202.94999999999</v>
      </c>
      <c r="V497" s="3">
        <f>IF($A497&gt;'Forecasting sheet'!$B$13,IF($A497&lt;'Forecasting sheet'!$B$15,IF($D497&lt;'Forecasting sheet'!$B$16+'Forecasting sheet'!$B$17,'Forecasting sheet'!$B$16+'Forecasting sheet'!$B$17,'Local weather Data'!$D497),'Local weather Data'!$D497),$D497)</f>
        <v>68</v>
      </c>
      <c r="W497" s="3">
        <f>IF($A497&gt;'Forecasting sheet'!$B$13,IF($A497&lt;'Forecasting sheet'!$B$15,IF($E497&lt;'Forecasting sheet'!$B$16,'Forecasting sheet'!$B$16,'Local weather Data'!$E497),$E497),$E497)</f>
        <v>42</v>
      </c>
      <c r="X497" s="4">
        <f>IF($V497-'Forecasting sheet'!$B$7&lt;0,0,IF($W497&gt;'Forecasting sheet'!$B$7,($V497+$W497)/2-'Forecasting sheet'!$B$7,($V497+'Forecasting sheet'!$B$7)/2-'Forecasting sheet'!$B$7))</f>
        <v>15</v>
      </c>
      <c r="Y497" s="2">
        <f t="shared" si="38"/>
        <v>218.00000000000003</v>
      </c>
      <c r="Z497" s="2">
        <f>SUM(X$2:X497)</f>
        <v>5552.5</v>
      </c>
      <c r="AA497" s="2">
        <f>SUM(Y$2:Y497)</f>
        <v>77615.408333333311</v>
      </c>
      <c r="AD497" s="3">
        <f>IF($A497&gt;'Forecasting sheet'!$B$13,IF($A497&lt;'Forecasting sheet'!$B$15,IF($D497+'Forecasting sheet'!$B$9&lt;'Forecasting sheet'!$B$16+'Forecasting sheet'!$B$17,'Forecasting sheet'!$B$16+'Forecasting sheet'!$B$17,'Local weather Data'!$D497+'Forecasting sheet'!$B$9),'Local weather Data'!$D497+'Forecasting sheet'!$B$9),$D497+'Forecasting sheet'!$B$9)</f>
        <v>73</v>
      </c>
      <c r="AE497" s="3">
        <f>IF($A497&gt;'Forecasting sheet'!$B$13,IF($A497&lt;'Forecasting sheet'!$B$15,IF($E497+'Forecasting sheet'!$B$9&lt;'Forecasting sheet'!$B$16,'Forecasting sheet'!$B$16,'Local weather Data'!$E497+'Forecasting sheet'!$B$9),$E497+'Forecasting sheet'!$B$9),$E497+'Forecasting sheet'!$B$9)</f>
        <v>47</v>
      </c>
      <c r="AF497" s="4">
        <f>IF($AD497-'Forecasting sheet'!$B$7&lt;0,0,IF($AE497&gt;'Forecasting sheet'!$B$7,($AD497+$AE497)/2-'Forecasting sheet'!$B$7,($AD497+'Forecasting sheet'!$B$7)/2-'Forecasting sheet'!$B$7))</f>
        <v>20</v>
      </c>
      <c r="AG497" s="2">
        <f t="shared" si="39"/>
        <v>290.66666666666669</v>
      </c>
      <c r="AH497" s="2">
        <f>SUM(AF$2:AF497)</f>
        <v>6749.5</v>
      </c>
      <c r="AI497" s="2">
        <f>SUM(AG$2:AG497)</f>
        <v>93518.441666666651</v>
      </c>
    </row>
    <row r="498" spans="1:35" x14ac:dyDescent="0.25">
      <c r="A498" s="5">
        <v>41405</v>
      </c>
      <c r="B498">
        <v>497</v>
      </c>
      <c r="C498" s="52">
        <v>14.583333333333336</v>
      </c>
      <c r="D498" s="53">
        <v>69</v>
      </c>
      <c r="E498" s="53">
        <v>42</v>
      </c>
      <c r="F498" s="4">
        <f>IF(D498-'Forecasting sheet'!$B$7&lt;0,0,IF(E498&gt;'Forecasting sheet'!$B$7,(D498+E498)/2-'Forecasting sheet'!$B$7,(D498+'Forecasting sheet'!$B$7)/2-'Forecasting sheet'!$B$7))</f>
        <v>15.5</v>
      </c>
      <c r="G498" s="2">
        <f t="shared" si="37"/>
        <v>226.04166666666671</v>
      </c>
      <c r="H498" s="2">
        <f>SUM(F$2:F498)</f>
        <v>4925</v>
      </c>
      <c r="I498" s="2">
        <f>SUM(G$2:G498)</f>
        <v>68959.34166666666</v>
      </c>
      <c r="K498" s="4">
        <f>IF($D498+'Forecasting sheet'!$B$9-'Forecasting sheet'!$B$7&lt;0,0,IF($E498+'Forecasting sheet'!$B$9&gt;'Forecasting sheet'!$B$7,($D498+'Forecasting sheet'!$B$9+$E498+'Forecasting sheet'!$B$9)/2-'Forecasting sheet'!$B$7,($D498+'Forecasting sheet'!$B$9+'Forecasting sheet'!$B$7)/2-'Forecasting sheet'!$B$7))</f>
        <v>20.5</v>
      </c>
      <c r="L498" s="2">
        <f t="shared" si="40"/>
        <v>298.95833333333337</v>
      </c>
      <c r="M498" s="2">
        <f>SUM(K$2:K498)</f>
        <v>6265.5</v>
      </c>
      <c r="N498" s="2">
        <f>SUM(L$2:L498)</f>
        <v>86876.55833333332</v>
      </c>
      <c r="P498" s="4">
        <f>IF($D498-'Forecasting sheet'!$B$9-'Forecasting sheet'!$B$7&lt;0,0,IF($E498-'Forecasting sheet'!$B$9&gt;'Forecasting sheet'!$B$7,($D498-'Forecasting sheet'!$B$9+$E498-'Forecasting sheet'!$B$9)/2-'Forecasting sheet'!$B$7,($D498-'Forecasting sheet'!$B$9+'Forecasting sheet'!$B$7)/2-'Forecasting sheet'!$B$7))</f>
        <v>12</v>
      </c>
      <c r="Q498" s="2">
        <f t="shared" si="41"/>
        <v>175.00000000000003</v>
      </c>
      <c r="R498" s="2">
        <f>SUM(P$2:P498)</f>
        <v>3778.5</v>
      </c>
      <c r="S498" s="2">
        <f>SUM(Q$2:Q498)</f>
        <v>53377.94999999999</v>
      </c>
      <c r="V498" s="3">
        <f>IF($A498&gt;'Forecasting sheet'!$B$13,IF($A498&lt;'Forecasting sheet'!$B$15,IF($D498&lt;'Forecasting sheet'!$B$16+'Forecasting sheet'!$B$17,'Forecasting sheet'!$B$16+'Forecasting sheet'!$B$17,'Local weather Data'!$D498),'Local weather Data'!$D498),$D498)</f>
        <v>69</v>
      </c>
      <c r="W498" s="3">
        <f>IF($A498&gt;'Forecasting sheet'!$B$13,IF($A498&lt;'Forecasting sheet'!$B$15,IF($E498&lt;'Forecasting sheet'!$B$16,'Forecasting sheet'!$B$16,'Local weather Data'!$E498),$E498),$E498)</f>
        <v>42</v>
      </c>
      <c r="X498" s="4">
        <f>IF($V498-'Forecasting sheet'!$B$7&lt;0,0,IF($W498&gt;'Forecasting sheet'!$B$7,($V498+$W498)/2-'Forecasting sheet'!$B$7,($V498+'Forecasting sheet'!$B$7)/2-'Forecasting sheet'!$B$7))</f>
        <v>15.5</v>
      </c>
      <c r="Y498" s="2">
        <f t="shared" si="38"/>
        <v>226.04166666666671</v>
      </c>
      <c r="Z498" s="2">
        <f>SUM(X$2:X498)</f>
        <v>5568</v>
      </c>
      <c r="AA498" s="2">
        <f>SUM(Y$2:Y498)</f>
        <v>77841.449999999983</v>
      </c>
      <c r="AD498" s="3">
        <f>IF($A498&gt;'Forecasting sheet'!$B$13,IF($A498&lt;'Forecasting sheet'!$B$15,IF($D498+'Forecasting sheet'!$B$9&lt;'Forecasting sheet'!$B$16+'Forecasting sheet'!$B$17,'Forecasting sheet'!$B$16+'Forecasting sheet'!$B$17,'Local weather Data'!$D498+'Forecasting sheet'!$B$9),'Local weather Data'!$D498+'Forecasting sheet'!$B$9),$D498+'Forecasting sheet'!$B$9)</f>
        <v>74</v>
      </c>
      <c r="AE498" s="3">
        <f>IF($A498&gt;'Forecasting sheet'!$B$13,IF($A498&lt;'Forecasting sheet'!$B$15,IF($E498+'Forecasting sheet'!$B$9&lt;'Forecasting sheet'!$B$16,'Forecasting sheet'!$B$16,'Local weather Data'!$E498+'Forecasting sheet'!$B$9),$E498+'Forecasting sheet'!$B$9),$E498+'Forecasting sheet'!$B$9)</f>
        <v>47</v>
      </c>
      <c r="AF498" s="4">
        <f>IF($AD498-'Forecasting sheet'!$B$7&lt;0,0,IF($AE498&gt;'Forecasting sheet'!$B$7,($AD498+$AE498)/2-'Forecasting sheet'!$B$7,($AD498+'Forecasting sheet'!$B$7)/2-'Forecasting sheet'!$B$7))</f>
        <v>20.5</v>
      </c>
      <c r="AG498" s="2">
        <f t="shared" si="39"/>
        <v>298.95833333333337</v>
      </c>
      <c r="AH498" s="2">
        <f>SUM(AF$2:AF498)</f>
        <v>6770</v>
      </c>
      <c r="AI498" s="2">
        <f>SUM(AG$2:AG498)</f>
        <v>93817.39999999998</v>
      </c>
    </row>
    <row r="499" spans="1:35" x14ac:dyDescent="0.25">
      <c r="A499" s="5">
        <v>41406</v>
      </c>
      <c r="B499">
        <v>498</v>
      </c>
      <c r="C499" s="52">
        <v>14.616666666666667</v>
      </c>
      <c r="D499" s="53">
        <v>69</v>
      </c>
      <c r="E499" s="53">
        <v>43</v>
      </c>
      <c r="F499" s="4">
        <f>IF(D499-'Forecasting sheet'!$B$7&lt;0,0,IF(E499&gt;'Forecasting sheet'!$B$7,(D499+E499)/2-'Forecasting sheet'!$B$7,(D499+'Forecasting sheet'!$B$7)/2-'Forecasting sheet'!$B$7))</f>
        <v>16</v>
      </c>
      <c r="G499" s="2">
        <f t="shared" si="37"/>
        <v>233.86666666666667</v>
      </c>
      <c r="H499" s="2">
        <f>SUM(F$2:F499)</f>
        <v>4941</v>
      </c>
      <c r="I499" s="2">
        <f>SUM(G$2:G499)</f>
        <v>69193.208333333328</v>
      </c>
      <c r="K499" s="4">
        <f>IF($D499+'Forecasting sheet'!$B$9-'Forecasting sheet'!$B$7&lt;0,0,IF($E499+'Forecasting sheet'!$B$9&gt;'Forecasting sheet'!$B$7,($D499+'Forecasting sheet'!$B$9+$E499+'Forecasting sheet'!$B$9)/2-'Forecasting sheet'!$B$7,($D499+'Forecasting sheet'!$B$9+'Forecasting sheet'!$B$7)/2-'Forecasting sheet'!$B$7))</f>
        <v>21</v>
      </c>
      <c r="L499" s="2">
        <f t="shared" si="40"/>
        <v>306.95</v>
      </c>
      <c r="M499" s="2">
        <f>SUM(K$2:K499)</f>
        <v>6286.5</v>
      </c>
      <c r="N499" s="2">
        <f>SUM(L$2:L499)</f>
        <v>87183.508333333317</v>
      </c>
      <c r="P499" s="4">
        <f>IF($D499-'Forecasting sheet'!$B$9-'Forecasting sheet'!$B$7&lt;0,0,IF($E499-'Forecasting sheet'!$B$9&gt;'Forecasting sheet'!$B$7,($D499-'Forecasting sheet'!$B$9+$E499-'Forecasting sheet'!$B$9)/2-'Forecasting sheet'!$B$7,($D499-'Forecasting sheet'!$B$9+'Forecasting sheet'!$B$7)/2-'Forecasting sheet'!$B$7))</f>
        <v>12</v>
      </c>
      <c r="Q499" s="2">
        <f t="shared" si="41"/>
        <v>175.4</v>
      </c>
      <c r="R499" s="2">
        <f>SUM(P$2:P499)</f>
        <v>3790.5</v>
      </c>
      <c r="S499" s="2">
        <f>SUM(Q$2:Q499)</f>
        <v>53553.349999999991</v>
      </c>
      <c r="V499" s="3">
        <f>IF($A499&gt;'Forecasting sheet'!$B$13,IF($A499&lt;'Forecasting sheet'!$B$15,IF($D499&lt;'Forecasting sheet'!$B$16+'Forecasting sheet'!$B$17,'Forecasting sheet'!$B$16+'Forecasting sheet'!$B$17,'Local weather Data'!$D499),'Local weather Data'!$D499),$D499)</f>
        <v>69</v>
      </c>
      <c r="W499" s="3">
        <f>IF($A499&gt;'Forecasting sheet'!$B$13,IF($A499&lt;'Forecasting sheet'!$B$15,IF($E499&lt;'Forecasting sheet'!$B$16,'Forecasting sheet'!$B$16,'Local weather Data'!$E499),$E499),$E499)</f>
        <v>43</v>
      </c>
      <c r="X499" s="4">
        <f>IF($V499-'Forecasting sheet'!$B$7&lt;0,0,IF($W499&gt;'Forecasting sheet'!$B$7,($V499+$W499)/2-'Forecasting sheet'!$B$7,($V499+'Forecasting sheet'!$B$7)/2-'Forecasting sheet'!$B$7))</f>
        <v>16</v>
      </c>
      <c r="Y499" s="2">
        <f t="shared" si="38"/>
        <v>233.86666666666667</v>
      </c>
      <c r="Z499" s="2">
        <f>SUM(X$2:X499)</f>
        <v>5584</v>
      </c>
      <c r="AA499" s="2">
        <f>SUM(Y$2:Y499)</f>
        <v>78075.316666666651</v>
      </c>
      <c r="AD499" s="3">
        <f>IF($A499&gt;'Forecasting sheet'!$B$13,IF($A499&lt;'Forecasting sheet'!$B$15,IF($D499+'Forecasting sheet'!$B$9&lt;'Forecasting sheet'!$B$16+'Forecasting sheet'!$B$17,'Forecasting sheet'!$B$16+'Forecasting sheet'!$B$17,'Local weather Data'!$D499+'Forecasting sheet'!$B$9),'Local weather Data'!$D499+'Forecasting sheet'!$B$9),$D499+'Forecasting sheet'!$B$9)</f>
        <v>74</v>
      </c>
      <c r="AE499" s="3">
        <f>IF($A499&gt;'Forecasting sheet'!$B$13,IF($A499&lt;'Forecasting sheet'!$B$15,IF($E499+'Forecasting sheet'!$B$9&lt;'Forecasting sheet'!$B$16,'Forecasting sheet'!$B$16,'Local weather Data'!$E499+'Forecasting sheet'!$B$9),$E499+'Forecasting sheet'!$B$9),$E499+'Forecasting sheet'!$B$9)</f>
        <v>48</v>
      </c>
      <c r="AF499" s="4">
        <f>IF($AD499-'Forecasting sheet'!$B$7&lt;0,0,IF($AE499&gt;'Forecasting sheet'!$B$7,($AD499+$AE499)/2-'Forecasting sheet'!$B$7,($AD499+'Forecasting sheet'!$B$7)/2-'Forecasting sheet'!$B$7))</f>
        <v>21</v>
      </c>
      <c r="AG499" s="2">
        <f t="shared" si="39"/>
        <v>306.95</v>
      </c>
      <c r="AH499" s="2">
        <f>SUM(AF$2:AF499)</f>
        <v>6791</v>
      </c>
      <c r="AI499" s="2">
        <f>SUM(AG$2:AG499)</f>
        <v>94124.349999999977</v>
      </c>
    </row>
    <row r="500" spans="1:35" x14ac:dyDescent="0.25">
      <c r="A500" s="5">
        <v>41407</v>
      </c>
      <c r="B500">
        <v>499</v>
      </c>
      <c r="C500" s="52">
        <v>14.649999999999999</v>
      </c>
      <c r="D500" s="53">
        <v>70</v>
      </c>
      <c r="E500" s="53">
        <v>43</v>
      </c>
      <c r="F500" s="4">
        <f>IF(D500-'Forecasting sheet'!$B$7&lt;0,0,IF(E500&gt;'Forecasting sheet'!$B$7,(D500+E500)/2-'Forecasting sheet'!$B$7,(D500+'Forecasting sheet'!$B$7)/2-'Forecasting sheet'!$B$7))</f>
        <v>16.5</v>
      </c>
      <c r="G500" s="2">
        <f t="shared" si="37"/>
        <v>241.72499999999997</v>
      </c>
      <c r="H500" s="2">
        <f>SUM(F$2:F500)</f>
        <v>4957.5</v>
      </c>
      <c r="I500" s="2">
        <f>SUM(G$2:G500)</f>
        <v>69434.933333333334</v>
      </c>
      <c r="K500" s="4">
        <f>IF($D500+'Forecasting sheet'!$B$9-'Forecasting sheet'!$B$7&lt;0,0,IF($E500+'Forecasting sheet'!$B$9&gt;'Forecasting sheet'!$B$7,($D500+'Forecasting sheet'!$B$9+$E500+'Forecasting sheet'!$B$9)/2-'Forecasting sheet'!$B$7,($D500+'Forecasting sheet'!$B$9+'Forecasting sheet'!$B$7)/2-'Forecasting sheet'!$B$7))</f>
        <v>21.5</v>
      </c>
      <c r="L500" s="2">
        <f t="shared" si="40"/>
        <v>314.97499999999997</v>
      </c>
      <c r="M500" s="2">
        <f>SUM(K$2:K500)</f>
        <v>6308</v>
      </c>
      <c r="N500" s="2">
        <f>SUM(L$2:L500)</f>
        <v>87498.483333333323</v>
      </c>
      <c r="P500" s="4">
        <f>IF($D500-'Forecasting sheet'!$B$9-'Forecasting sheet'!$B$7&lt;0,0,IF($E500-'Forecasting sheet'!$B$9&gt;'Forecasting sheet'!$B$7,($D500-'Forecasting sheet'!$B$9+$E500-'Forecasting sheet'!$B$9)/2-'Forecasting sheet'!$B$7,($D500-'Forecasting sheet'!$B$9+'Forecasting sheet'!$B$7)/2-'Forecasting sheet'!$B$7))</f>
        <v>12.5</v>
      </c>
      <c r="Q500" s="2">
        <f t="shared" si="41"/>
        <v>183.12499999999997</v>
      </c>
      <c r="R500" s="2">
        <f>SUM(P$2:P500)</f>
        <v>3803</v>
      </c>
      <c r="S500" s="2">
        <f>SUM(Q$2:Q500)</f>
        <v>53736.474999999991</v>
      </c>
      <c r="V500" s="3">
        <f>IF($A500&gt;'Forecasting sheet'!$B$13,IF($A500&lt;'Forecasting sheet'!$B$15,IF($D500&lt;'Forecasting sheet'!$B$16+'Forecasting sheet'!$B$17,'Forecasting sheet'!$B$16+'Forecasting sheet'!$B$17,'Local weather Data'!$D500),'Local weather Data'!$D500),$D500)</f>
        <v>70</v>
      </c>
      <c r="W500" s="3">
        <f>IF($A500&gt;'Forecasting sheet'!$B$13,IF($A500&lt;'Forecasting sheet'!$B$15,IF($E500&lt;'Forecasting sheet'!$B$16,'Forecasting sheet'!$B$16,'Local weather Data'!$E500),$E500),$E500)</f>
        <v>43</v>
      </c>
      <c r="X500" s="4">
        <f>IF($V500-'Forecasting sheet'!$B$7&lt;0,0,IF($W500&gt;'Forecasting sheet'!$B$7,($V500+$W500)/2-'Forecasting sheet'!$B$7,($V500+'Forecasting sheet'!$B$7)/2-'Forecasting sheet'!$B$7))</f>
        <v>16.5</v>
      </c>
      <c r="Y500" s="2">
        <f t="shared" si="38"/>
        <v>241.72499999999997</v>
      </c>
      <c r="Z500" s="2">
        <f>SUM(X$2:X500)</f>
        <v>5600.5</v>
      </c>
      <c r="AA500" s="2">
        <f>SUM(Y$2:Y500)</f>
        <v>78317.041666666657</v>
      </c>
      <c r="AD500" s="3">
        <f>IF($A500&gt;'Forecasting sheet'!$B$13,IF($A500&lt;'Forecasting sheet'!$B$15,IF($D500+'Forecasting sheet'!$B$9&lt;'Forecasting sheet'!$B$16+'Forecasting sheet'!$B$17,'Forecasting sheet'!$B$16+'Forecasting sheet'!$B$17,'Local weather Data'!$D500+'Forecasting sheet'!$B$9),'Local weather Data'!$D500+'Forecasting sheet'!$B$9),$D500+'Forecasting sheet'!$B$9)</f>
        <v>75</v>
      </c>
      <c r="AE500" s="3">
        <f>IF($A500&gt;'Forecasting sheet'!$B$13,IF($A500&lt;'Forecasting sheet'!$B$15,IF($E500+'Forecasting sheet'!$B$9&lt;'Forecasting sheet'!$B$16,'Forecasting sheet'!$B$16,'Local weather Data'!$E500+'Forecasting sheet'!$B$9),$E500+'Forecasting sheet'!$B$9),$E500+'Forecasting sheet'!$B$9)</f>
        <v>48</v>
      </c>
      <c r="AF500" s="4">
        <f>IF($AD500-'Forecasting sheet'!$B$7&lt;0,0,IF($AE500&gt;'Forecasting sheet'!$B$7,($AD500+$AE500)/2-'Forecasting sheet'!$B$7,($AD500+'Forecasting sheet'!$B$7)/2-'Forecasting sheet'!$B$7))</f>
        <v>21.5</v>
      </c>
      <c r="AG500" s="2">
        <f t="shared" si="39"/>
        <v>314.97499999999997</v>
      </c>
      <c r="AH500" s="2">
        <f>SUM(AF$2:AF500)</f>
        <v>6812.5</v>
      </c>
      <c r="AI500" s="2">
        <f>SUM(AG$2:AG500)</f>
        <v>94439.324999999983</v>
      </c>
    </row>
    <row r="501" spans="1:35" x14ac:dyDescent="0.25">
      <c r="A501" s="5">
        <v>41408</v>
      </c>
      <c r="B501">
        <v>500</v>
      </c>
      <c r="C501" s="52">
        <v>14.683333333333334</v>
      </c>
      <c r="D501" s="53">
        <v>70</v>
      </c>
      <c r="E501" s="53">
        <v>43</v>
      </c>
      <c r="F501" s="4">
        <f>IF(D501-'Forecasting sheet'!$B$7&lt;0,0,IF(E501&gt;'Forecasting sheet'!$B$7,(D501+E501)/2-'Forecasting sheet'!$B$7,(D501+'Forecasting sheet'!$B$7)/2-'Forecasting sheet'!$B$7))</f>
        <v>16.5</v>
      </c>
      <c r="G501" s="2">
        <f t="shared" si="37"/>
        <v>242.27500000000001</v>
      </c>
      <c r="H501" s="2">
        <f>SUM(F$2:F501)</f>
        <v>4974</v>
      </c>
      <c r="I501" s="2">
        <f>SUM(G$2:G501)</f>
        <v>69677.208333333328</v>
      </c>
      <c r="K501" s="4">
        <f>IF($D501+'Forecasting sheet'!$B$9-'Forecasting sheet'!$B$7&lt;0,0,IF($E501+'Forecasting sheet'!$B$9&gt;'Forecasting sheet'!$B$7,($D501+'Forecasting sheet'!$B$9+$E501+'Forecasting sheet'!$B$9)/2-'Forecasting sheet'!$B$7,($D501+'Forecasting sheet'!$B$9+'Forecasting sheet'!$B$7)/2-'Forecasting sheet'!$B$7))</f>
        <v>21.5</v>
      </c>
      <c r="L501" s="2">
        <f t="shared" si="40"/>
        <v>315.69166666666666</v>
      </c>
      <c r="M501" s="2">
        <f>SUM(K$2:K501)</f>
        <v>6329.5</v>
      </c>
      <c r="N501" s="2">
        <f>SUM(L$2:L501)</f>
        <v>87814.174999999988</v>
      </c>
      <c r="P501" s="4">
        <f>IF($D501-'Forecasting sheet'!$B$9-'Forecasting sheet'!$B$7&lt;0,0,IF($E501-'Forecasting sheet'!$B$9&gt;'Forecasting sheet'!$B$7,($D501-'Forecasting sheet'!$B$9+$E501-'Forecasting sheet'!$B$9)/2-'Forecasting sheet'!$B$7,($D501-'Forecasting sheet'!$B$9+'Forecasting sheet'!$B$7)/2-'Forecasting sheet'!$B$7))</f>
        <v>12.5</v>
      </c>
      <c r="Q501" s="2">
        <f t="shared" si="41"/>
        <v>183.54166666666666</v>
      </c>
      <c r="R501" s="2">
        <f>SUM(P$2:P501)</f>
        <v>3815.5</v>
      </c>
      <c r="S501" s="2">
        <f>SUM(Q$2:Q501)</f>
        <v>53920.016666666656</v>
      </c>
      <c r="V501" s="3">
        <f>IF($A501&gt;'Forecasting sheet'!$B$13,IF($A501&lt;'Forecasting sheet'!$B$15,IF($D501&lt;'Forecasting sheet'!$B$16+'Forecasting sheet'!$B$17,'Forecasting sheet'!$B$16+'Forecasting sheet'!$B$17,'Local weather Data'!$D501),'Local weather Data'!$D501),$D501)</f>
        <v>70</v>
      </c>
      <c r="W501" s="3">
        <f>IF($A501&gt;'Forecasting sheet'!$B$13,IF($A501&lt;'Forecasting sheet'!$B$15,IF($E501&lt;'Forecasting sheet'!$B$16,'Forecasting sheet'!$B$16,'Local weather Data'!$E501),$E501),$E501)</f>
        <v>43</v>
      </c>
      <c r="X501" s="4">
        <f>IF($V501-'Forecasting sheet'!$B$7&lt;0,0,IF($W501&gt;'Forecasting sheet'!$B$7,($V501+$W501)/2-'Forecasting sheet'!$B$7,($V501+'Forecasting sheet'!$B$7)/2-'Forecasting sheet'!$B$7))</f>
        <v>16.5</v>
      </c>
      <c r="Y501" s="2">
        <f t="shared" si="38"/>
        <v>242.27500000000001</v>
      </c>
      <c r="Z501" s="2">
        <f>SUM(X$2:X501)</f>
        <v>5617</v>
      </c>
      <c r="AA501" s="2">
        <f>SUM(Y$2:Y501)</f>
        <v>78559.316666666651</v>
      </c>
      <c r="AD501" s="3">
        <f>IF($A501&gt;'Forecasting sheet'!$B$13,IF($A501&lt;'Forecasting sheet'!$B$15,IF($D501+'Forecasting sheet'!$B$9&lt;'Forecasting sheet'!$B$16+'Forecasting sheet'!$B$17,'Forecasting sheet'!$B$16+'Forecasting sheet'!$B$17,'Local weather Data'!$D501+'Forecasting sheet'!$B$9),'Local weather Data'!$D501+'Forecasting sheet'!$B$9),$D501+'Forecasting sheet'!$B$9)</f>
        <v>75</v>
      </c>
      <c r="AE501" s="3">
        <f>IF($A501&gt;'Forecasting sheet'!$B$13,IF($A501&lt;'Forecasting sheet'!$B$15,IF($E501+'Forecasting sheet'!$B$9&lt;'Forecasting sheet'!$B$16,'Forecasting sheet'!$B$16,'Local weather Data'!$E501+'Forecasting sheet'!$B$9),$E501+'Forecasting sheet'!$B$9),$E501+'Forecasting sheet'!$B$9)</f>
        <v>48</v>
      </c>
      <c r="AF501" s="4">
        <f>IF($AD501-'Forecasting sheet'!$B$7&lt;0,0,IF($AE501&gt;'Forecasting sheet'!$B$7,($AD501+$AE501)/2-'Forecasting sheet'!$B$7,($AD501+'Forecasting sheet'!$B$7)/2-'Forecasting sheet'!$B$7))</f>
        <v>21.5</v>
      </c>
      <c r="AG501" s="2">
        <f t="shared" si="39"/>
        <v>315.69166666666666</v>
      </c>
      <c r="AH501" s="2">
        <f>SUM(AF$2:AF501)</f>
        <v>6834</v>
      </c>
      <c r="AI501" s="2">
        <f>SUM(AG$2:AG501)</f>
        <v>94755.016666666648</v>
      </c>
    </row>
    <row r="502" spans="1:35" x14ac:dyDescent="0.25">
      <c r="A502" s="5">
        <v>41409</v>
      </c>
      <c r="B502">
        <v>501</v>
      </c>
      <c r="C502" s="52">
        <v>14.733333333333334</v>
      </c>
      <c r="D502" s="53">
        <v>70</v>
      </c>
      <c r="E502" s="53">
        <v>44</v>
      </c>
      <c r="F502" s="4">
        <f>IF(D502-'Forecasting sheet'!$B$7&lt;0,0,IF(E502&gt;'Forecasting sheet'!$B$7,(D502+E502)/2-'Forecasting sheet'!$B$7,(D502+'Forecasting sheet'!$B$7)/2-'Forecasting sheet'!$B$7))</f>
        <v>17</v>
      </c>
      <c r="G502" s="2">
        <f t="shared" si="37"/>
        <v>250.4666666666667</v>
      </c>
      <c r="H502" s="2">
        <f>SUM(F$2:F502)</f>
        <v>4991</v>
      </c>
      <c r="I502" s="2">
        <f>SUM(G$2:G502)</f>
        <v>69927.674999999988</v>
      </c>
      <c r="K502" s="4">
        <f>IF($D502+'Forecasting sheet'!$B$9-'Forecasting sheet'!$B$7&lt;0,0,IF($E502+'Forecasting sheet'!$B$9&gt;'Forecasting sheet'!$B$7,($D502+'Forecasting sheet'!$B$9+$E502+'Forecasting sheet'!$B$9)/2-'Forecasting sheet'!$B$7,($D502+'Forecasting sheet'!$B$9+'Forecasting sheet'!$B$7)/2-'Forecasting sheet'!$B$7))</f>
        <v>22</v>
      </c>
      <c r="L502" s="2">
        <f t="shared" si="40"/>
        <v>324.13333333333333</v>
      </c>
      <c r="M502" s="2">
        <f>SUM(K$2:K502)</f>
        <v>6351.5</v>
      </c>
      <c r="N502" s="2">
        <f>SUM(L$2:L502)</f>
        <v>88138.30833333332</v>
      </c>
      <c r="P502" s="4">
        <f>IF($D502-'Forecasting sheet'!$B$9-'Forecasting sheet'!$B$7&lt;0,0,IF($E502-'Forecasting sheet'!$B$9&gt;'Forecasting sheet'!$B$7,($D502-'Forecasting sheet'!$B$9+$E502-'Forecasting sheet'!$B$9)/2-'Forecasting sheet'!$B$7,($D502-'Forecasting sheet'!$B$9+'Forecasting sheet'!$B$7)/2-'Forecasting sheet'!$B$7))</f>
        <v>12.5</v>
      </c>
      <c r="Q502" s="2">
        <f t="shared" si="41"/>
        <v>184.16666666666669</v>
      </c>
      <c r="R502" s="2">
        <f>SUM(P$2:P502)</f>
        <v>3828</v>
      </c>
      <c r="S502" s="2">
        <f>SUM(Q$2:Q502)</f>
        <v>54104.18333333332</v>
      </c>
      <c r="V502" s="3">
        <f>IF($A502&gt;'Forecasting sheet'!$B$13,IF($A502&lt;'Forecasting sheet'!$B$15,IF($D502&lt;'Forecasting sheet'!$B$16+'Forecasting sheet'!$B$17,'Forecasting sheet'!$B$16+'Forecasting sheet'!$B$17,'Local weather Data'!$D502),'Local weather Data'!$D502),$D502)</f>
        <v>70</v>
      </c>
      <c r="W502" s="3">
        <f>IF($A502&gt;'Forecasting sheet'!$B$13,IF($A502&lt;'Forecasting sheet'!$B$15,IF($E502&lt;'Forecasting sheet'!$B$16,'Forecasting sheet'!$B$16,'Local weather Data'!$E502),$E502),$E502)</f>
        <v>44</v>
      </c>
      <c r="X502" s="4">
        <f>IF($V502-'Forecasting sheet'!$B$7&lt;0,0,IF($W502&gt;'Forecasting sheet'!$B$7,($V502+$W502)/2-'Forecasting sheet'!$B$7,($V502+'Forecasting sheet'!$B$7)/2-'Forecasting sheet'!$B$7))</f>
        <v>17</v>
      </c>
      <c r="Y502" s="2">
        <f t="shared" si="38"/>
        <v>250.4666666666667</v>
      </c>
      <c r="Z502" s="2">
        <f>SUM(X$2:X502)</f>
        <v>5634</v>
      </c>
      <c r="AA502" s="2">
        <f>SUM(Y$2:Y502)</f>
        <v>78809.783333333311</v>
      </c>
      <c r="AD502" s="3">
        <f>IF($A502&gt;'Forecasting sheet'!$B$13,IF($A502&lt;'Forecasting sheet'!$B$15,IF($D502+'Forecasting sheet'!$B$9&lt;'Forecasting sheet'!$B$16+'Forecasting sheet'!$B$17,'Forecasting sheet'!$B$16+'Forecasting sheet'!$B$17,'Local weather Data'!$D502+'Forecasting sheet'!$B$9),'Local weather Data'!$D502+'Forecasting sheet'!$B$9),$D502+'Forecasting sheet'!$B$9)</f>
        <v>75</v>
      </c>
      <c r="AE502" s="3">
        <f>IF($A502&gt;'Forecasting sheet'!$B$13,IF($A502&lt;'Forecasting sheet'!$B$15,IF($E502+'Forecasting sheet'!$B$9&lt;'Forecasting sheet'!$B$16,'Forecasting sheet'!$B$16,'Local weather Data'!$E502+'Forecasting sheet'!$B$9),$E502+'Forecasting sheet'!$B$9),$E502+'Forecasting sheet'!$B$9)</f>
        <v>49</v>
      </c>
      <c r="AF502" s="4">
        <f>IF($AD502-'Forecasting sheet'!$B$7&lt;0,0,IF($AE502&gt;'Forecasting sheet'!$B$7,($AD502+$AE502)/2-'Forecasting sheet'!$B$7,($AD502+'Forecasting sheet'!$B$7)/2-'Forecasting sheet'!$B$7))</f>
        <v>22</v>
      </c>
      <c r="AG502" s="2">
        <f t="shared" si="39"/>
        <v>324.13333333333333</v>
      </c>
      <c r="AH502" s="2">
        <f>SUM(AF$2:AF502)</f>
        <v>6856</v>
      </c>
      <c r="AI502" s="2">
        <f>SUM(AG$2:AG502)</f>
        <v>95079.14999999998</v>
      </c>
    </row>
    <row r="503" spans="1:35" x14ac:dyDescent="0.25">
      <c r="A503" s="5">
        <v>41410</v>
      </c>
      <c r="B503">
        <v>502</v>
      </c>
      <c r="C503" s="52">
        <v>14.766666666666666</v>
      </c>
      <c r="D503" s="53">
        <v>71</v>
      </c>
      <c r="E503" s="53">
        <v>44</v>
      </c>
      <c r="F503" s="4">
        <f>IF(D503-'Forecasting sheet'!$B$7&lt;0,0,IF(E503&gt;'Forecasting sheet'!$B$7,(D503+E503)/2-'Forecasting sheet'!$B$7,(D503+'Forecasting sheet'!$B$7)/2-'Forecasting sheet'!$B$7))</f>
        <v>17.5</v>
      </c>
      <c r="G503" s="2">
        <f t="shared" si="37"/>
        <v>258.41666666666663</v>
      </c>
      <c r="H503" s="2">
        <f>SUM(F$2:F503)</f>
        <v>5008.5</v>
      </c>
      <c r="I503" s="2">
        <f>SUM(G$2:G503)</f>
        <v>70186.09166666666</v>
      </c>
      <c r="K503" s="4">
        <f>IF($D503+'Forecasting sheet'!$B$9-'Forecasting sheet'!$B$7&lt;0,0,IF($E503+'Forecasting sheet'!$B$9&gt;'Forecasting sheet'!$B$7,($D503+'Forecasting sheet'!$B$9+$E503+'Forecasting sheet'!$B$9)/2-'Forecasting sheet'!$B$7,($D503+'Forecasting sheet'!$B$9+'Forecasting sheet'!$B$7)/2-'Forecasting sheet'!$B$7))</f>
        <v>22.5</v>
      </c>
      <c r="L503" s="2">
        <f t="shared" si="40"/>
        <v>332.25</v>
      </c>
      <c r="M503" s="2">
        <f>SUM(K$2:K503)</f>
        <v>6374</v>
      </c>
      <c r="N503" s="2">
        <f>SUM(L$2:L503)</f>
        <v>88470.55833333332</v>
      </c>
      <c r="P503" s="4">
        <f>IF($D503-'Forecasting sheet'!$B$9-'Forecasting sheet'!$B$7&lt;0,0,IF($E503-'Forecasting sheet'!$B$9&gt;'Forecasting sheet'!$B$7,($D503-'Forecasting sheet'!$B$9+$E503-'Forecasting sheet'!$B$9)/2-'Forecasting sheet'!$B$7,($D503-'Forecasting sheet'!$B$9+'Forecasting sheet'!$B$7)/2-'Forecasting sheet'!$B$7))</f>
        <v>13</v>
      </c>
      <c r="Q503" s="2">
        <f t="shared" si="41"/>
        <v>191.96666666666664</v>
      </c>
      <c r="R503" s="2">
        <f>SUM(P$2:P503)</f>
        <v>3841</v>
      </c>
      <c r="S503" s="2">
        <f>SUM(Q$2:Q503)</f>
        <v>54296.149999999987</v>
      </c>
      <c r="V503" s="3">
        <f>IF($A503&gt;'Forecasting sheet'!$B$13,IF($A503&lt;'Forecasting sheet'!$B$15,IF($D503&lt;'Forecasting sheet'!$B$16+'Forecasting sheet'!$B$17,'Forecasting sheet'!$B$16+'Forecasting sheet'!$B$17,'Local weather Data'!$D503),'Local weather Data'!$D503),$D503)</f>
        <v>71</v>
      </c>
      <c r="W503" s="3">
        <f>IF($A503&gt;'Forecasting sheet'!$B$13,IF($A503&lt;'Forecasting sheet'!$B$15,IF($E503&lt;'Forecasting sheet'!$B$16,'Forecasting sheet'!$B$16,'Local weather Data'!$E503),$E503),$E503)</f>
        <v>44</v>
      </c>
      <c r="X503" s="4">
        <f>IF($V503-'Forecasting sheet'!$B$7&lt;0,0,IF($W503&gt;'Forecasting sheet'!$B$7,($V503+$W503)/2-'Forecasting sheet'!$B$7,($V503+'Forecasting sheet'!$B$7)/2-'Forecasting sheet'!$B$7))</f>
        <v>17.5</v>
      </c>
      <c r="Y503" s="2">
        <f t="shared" si="38"/>
        <v>258.41666666666663</v>
      </c>
      <c r="Z503" s="2">
        <f>SUM(X$2:X503)</f>
        <v>5651.5</v>
      </c>
      <c r="AA503" s="2">
        <f>SUM(Y$2:Y503)</f>
        <v>79068.199999999983</v>
      </c>
      <c r="AD503" s="3">
        <f>IF($A503&gt;'Forecasting sheet'!$B$13,IF($A503&lt;'Forecasting sheet'!$B$15,IF($D503+'Forecasting sheet'!$B$9&lt;'Forecasting sheet'!$B$16+'Forecasting sheet'!$B$17,'Forecasting sheet'!$B$16+'Forecasting sheet'!$B$17,'Local weather Data'!$D503+'Forecasting sheet'!$B$9),'Local weather Data'!$D503+'Forecasting sheet'!$B$9),$D503+'Forecasting sheet'!$B$9)</f>
        <v>76</v>
      </c>
      <c r="AE503" s="3">
        <f>IF($A503&gt;'Forecasting sheet'!$B$13,IF($A503&lt;'Forecasting sheet'!$B$15,IF($E503+'Forecasting sheet'!$B$9&lt;'Forecasting sheet'!$B$16,'Forecasting sheet'!$B$16,'Local weather Data'!$E503+'Forecasting sheet'!$B$9),$E503+'Forecasting sheet'!$B$9),$E503+'Forecasting sheet'!$B$9)</f>
        <v>49</v>
      </c>
      <c r="AF503" s="4">
        <f>IF($AD503-'Forecasting sheet'!$B$7&lt;0,0,IF($AE503&gt;'Forecasting sheet'!$B$7,($AD503+$AE503)/2-'Forecasting sheet'!$B$7,($AD503+'Forecasting sheet'!$B$7)/2-'Forecasting sheet'!$B$7))</f>
        <v>22.5</v>
      </c>
      <c r="AG503" s="2">
        <f t="shared" si="39"/>
        <v>332.25</v>
      </c>
      <c r="AH503" s="2">
        <f>SUM(AF$2:AF503)</f>
        <v>6878.5</v>
      </c>
      <c r="AI503" s="2">
        <f>SUM(AG$2:AG503)</f>
        <v>95411.39999999998</v>
      </c>
    </row>
    <row r="504" spans="1:35" x14ac:dyDescent="0.25">
      <c r="A504" s="5">
        <v>41411</v>
      </c>
      <c r="B504">
        <v>503</v>
      </c>
      <c r="C504" s="52">
        <v>14.8</v>
      </c>
      <c r="D504" s="53">
        <v>71</v>
      </c>
      <c r="E504" s="53">
        <v>45</v>
      </c>
      <c r="F504" s="4">
        <f>IF(D504-'Forecasting sheet'!$B$7&lt;0,0,IF(E504&gt;'Forecasting sheet'!$B$7,(D504+E504)/2-'Forecasting sheet'!$B$7,(D504+'Forecasting sheet'!$B$7)/2-'Forecasting sheet'!$B$7))</f>
        <v>18</v>
      </c>
      <c r="G504" s="2">
        <f t="shared" si="37"/>
        <v>266.40000000000003</v>
      </c>
      <c r="H504" s="2">
        <f>SUM(F$2:F504)</f>
        <v>5026.5</v>
      </c>
      <c r="I504" s="2">
        <f>SUM(G$2:G504)</f>
        <v>70452.491666666654</v>
      </c>
      <c r="K504" s="4">
        <f>IF($D504+'Forecasting sheet'!$B$9-'Forecasting sheet'!$B$7&lt;0,0,IF($E504+'Forecasting sheet'!$B$9&gt;'Forecasting sheet'!$B$7,($D504+'Forecasting sheet'!$B$9+$E504+'Forecasting sheet'!$B$9)/2-'Forecasting sheet'!$B$7,($D504+'Forecasting sheet'!$B$9+'Forecasting sheet'!$B$7)/2-'Forecasting sheet'!$B$7))</f>
        <v>23</v>
      </c>
      <c r="L504" s="2">
        <f t="shared" si="40"/>
        <v>340.40000000000003</v>
      </c>
      <c r="M504" s="2">
        <f>SUM(K$2:K504)</f>
        <v>6397</v>
      </c>
      <c r="N504" s="2">
        <f>SUM(L$2:L504)</f>
        <v>88810.958333333314</v>
      </c>
      <c r="P504" s="4">
        <f>IF($D504-'Forecasting sheet'!$B$9-'Forecasting sheet'!$B$7&lt;0,0,IF($E504-'Forecasting sheet'!$B$9&gt;'Forecasting sheet'!$B$7,($D504-'Forecasting sheet'!$B$9+$E504-'Forecasting sheet'!$B$9)/2-'Forecasting sheet'!$B$7,($D504-'Forecasting sheet'!$B$9+'Forecasting sheet'!$B$7)/2-'Forecasting sheet'!$B$7))</f>
        <v>13</v>
      </c>
      <c r="Q504" s="2">
        <f t="shared" si="41"/>
        <v>192.4</v>
      </c>
      <c r="R504" s="2">
        <f>SUM(P$2:P504)</f>
        <v>3854</v>
      </c>
      <c r="S504" s="2">
        <f>SUM(Q$2:Q504)</f>
        <v>54488.549999999988</v>
      </c>
      <c r="V504" s="3">
        <f>IF($A504&gt;'Forecasting sheet'!$B$13,IF($A504&lt;'Forecasting sheet'!$B$15,IF($D504&lt;'Forecasting sheet'!$B$16+'Forecasting sheet'!$B$17,'Forecasting sheet'!$B$16+'Forecasting sheet'!$B$17,'Local weather Data'!$D504),'Local weather Data'!$D504),$D504)</f>
        <v>71</v>
      </c>
      <c r="W504" s="3">
        <f>IF($A504&gt;'Forecasting sheet'!$B$13,IF($A504&lt;'Forecasting sheet'!$B$15,IF($E504&lt;'Forecasting sheet'!$B$16,'Forecasting sheet'!$B$16,'Local weather Data'!$E504),$E504),$E504)</f>
        <v>45</v>
      </c>
      <c r="X504" s="4">
        <f>IF($V504-'Forecasting sheet'!$B$7&lt;0,0,IF($W504&gt;'Forecasting sheet'!$B$7,($V504+$W504)/2-'Forecasting sheet'!$B$7,($V504+'Forecasting sheet'!$B$7)/2-'Forecasting sheet'!$B$7))</f>
        <v>18</v>
      </c>
      <c r="Y504" s="2">
        <f t="shared" si="38"/>
        <v>266.40000000000003</v>
      </c>
      <c r="Z504" s="2">
        <f>SUM(X$2:X504)</f>
        <v>5669.5</v>
      </c>
      <c r="AA504" s="2">
        <f>SUM(Y$2:Y504)</f>
        <v>79334.599999999977</v>
      </c>
      <c r="AD504" s="3">
        <f>IF($A504&gt;'Forecasting sheet'!$B$13,IF($A504&lt;'Forecasting sheet'!$B$15,IF($D504+'Forecasting sheet'!$B$9&lt;'Forecasting sheet'!$B$16+'Forecasting sheet'!$B$17,'Forecasting sheet'!$B$16+'Forecasting sheet'!$B$17,'Local weather Data'!$D504+'Forecasting sheet'!$B$9),'Local weather Data'!$D504+'Forecasting sheet'!$B$9),$D504+'Forecasting sheet'!$B$9)</f>
        <v>76</v>
      </c>
      <c r="AE504" s="3">
        <f>IF($A504&gt;'Forecasting sheet'!$B$13,IF($A504&lt;'Forecasting sheet'!$B$15,IF($E504+'Forecasting sheet'!$B$9&lt;'Forecasting sheet'!$B$16,'Forecasting sheet'!$B$16,'Local weather Data'!$E504+'Forecasting sheet'!$B$9),$E504+'Forecasting sheet'!$B$9),$E504+'Forecasting sheet'!$B$9)</f>
        <v>50</v>
      </c>
      <c r="AF504" s="4">
        <f>IF($AD504-'Forecasting sheet'!$B$7&lt;0,0,IF($AE504&gt;'Forecasting sheet'!$B$7,($AD504+$AE504)/2-'Forecasting sheet'!$B$7,($AD504+'Forecasting sheet'!$B$7)/2-'Forecasting sheet'!$B$7))</f>
        <v>23</v>
      </c>
      <c r="AG504" s="2">
        <f t="shared" si="39"/>
        <v>340.40000000000003</v>
      </c>
      <c r="AH504" s="2">
        <f>SUM(AF$2:AF504)</f>
        <v>6901.5</v>
      </c>
      <c r="AI504" s="2">
        <f>SUM(AG$2:AG504)</f>
        <v>95751.799999999974</v>
      </c>
    </row>
    <row r="505" spans="1:35" x14ac:dyDescent="0.25">
      <c r="A505" s="5">
        <v>41412</v>
      </c>
      <c r="B505">
        <v>504</v>
      </c>
      <c r="C505" s="52">
        <v>14.833333333333334</v>
      </c>
      <c r="D505" s="53">
        <v>71</v>
      </c>
      <c r="E505" s="53">
        <v>45</v>
      </c>
      <c r="F505" s="4">
        <f>IF(D505-'Forecasting sheet'!$B$7&lt;0,0,IF(E505&gt;'Forecasting sheet'!$B$7,(D505+E505)/2-'Forecasting sheet'!$B$7,(D505+'Forecasting sheet'!$B$7)/2-'Forecasting sheet'!$B$7))</f>
        <v>18</v>
      </c>
      <c r="G505" s="2">
        <f t="shared" si="37"/>
        <v>267</v>
      </c>
      <c r="H505" s="2">
        <f>SUM(F$2:F505)</f>
        <v>5044.5</v>
      </c>
      <c r="I505" s="2">
        <f>SUM(G$2:G505)</f>
        <v>70719.491666666654</v>
      </c>
      <c r="K505" s="4">
        <f>IF($D505+'Forecasting sheet'!$B$9-'Forecasting sheet'!$B$7&lt;0,0,IF($E505+'Forecasting sheet'!$B$9&gt;'Forecasting sheet'!$B$7,($D505+'Forecasting sheet'!$B$9+$E505+'Forecasting sheet'!$B$9)/2-'Forecasting sheet'!$B$7,($D505+'Forecasting sheet'!$B$9+'Forecasting sheet'!$B$7)/2-'Forecasting sheet'!$B$7))</f>
        <v>23</v>
      </c>
      <c r="L505" s="2">
        <f t="shared" si="40"/>
        <v>341.16666666666669</v>
      </c>
      <c r="M505" s="2">
        <f>SUM(K$2:K505)</f>
        <v>6420</v>
      </c>
      <c r="N505" s="2">
        <f>SUM(L$2:L505)</f>
        <v>89152.124999999985</v>
      </c>
      <c r="P505" s="4">
        <f>IF($D505-'Forecasting sheet'!$B$9-'Forecasting sheet'!$B$7&lt;0,0,IF($E505-'Forecasting sheet'!$B$9&gt;'Forecasting sheet'!$B$7,($D505-'Forecasting sheet'!$B$9+$E505-'Forecasting sheet'!$B$9)/2-'Forecasting sheet'!$B$7,($D505-'Forecasting sheet'!$B$9+'Forecasting sheet'!$B$7)/2-'Forecasting sheet'!$B$7))</f>
        <v>13</v>
      </c>
      <c r="Q505" s="2">
        <f t="shared" si="41"/>
        <v>192.83333333333334</v>
      </c>
      <c r="R505" s="2">
        <f>SUM(P$2:P505)</f>
        <v>3867</v>
      </c>
      <c r="S505" s="2">
        <f>SUM(Q$2:Q505)</f>
        <v>54681.383333333324</v>
      </c>
      <c r="V505" s="3">
        <f>IF($A505&gt;'Forecasting sheet'!$B$13,IF($A505&lt;'Forecasting sheet'!$B$15,IF($D505&lt;'Forecasting sheet'!$B$16+'Forecasting sheet'!$B$17,'Forecasting sheet'!$B$16+'Forecasting sheet'!$B$17,'Local weather Data'!$D505),'Local weather Data'!$D505),$D505)</f>
        <v>71</v>
      </c>
      <c r="W505" s="3">
        <f>IF($A505&gt;'Forecasting sheet'!$B$13,IF($A505&lt;'Forecasting sheet'!$B$15,IF($E505&lt;'Forecasting sheet'!$B$16,'Forecasting sheet'!$B$16,'Local weather Data'!$E505),$E505),$E505)</f>
        <v>45</v>
      </c>
      <c r="X505" s="4">
        <f>IF($V505-'Forecasting sheet'!$B$7&lt;0,0,IF($W505&gt;'Forecasting sheet'!$B$7,($V505+$W505)/2-'Forecasting sheet'!$B$7,($V505+'Forecasting sheet'!$B$7)/2-'Forecasting sheet'!$B$7))</f>
        <v>18</v>
      </c>
      <c r="Y505" s="2">
        <f t="shared" si="38"/>
        <v>267</v>
      </c>
      <c r="Z505" s="2">
        <f>SUM(X$2:X505)</f>
        <v>5687.5</v>
      </c>
      <c r="AA505" s="2">
        <f>SUM(Y$2:Y505)</f>
        <v>79601.599999999977</v>
      </c>
      <c r="AD505" s="3">
        <f>IF($A505&gt;'Forecasting sheet'!$B$13,IF($A505&lt;'Forecasting sheet'!$B$15,IF($D505+'Forecasting sheet'!$B$9&lt;'Forecasting sheet'!$B$16+'Forecasting sheet'!$B$17,'Forecasting sheet'!$B$16+'Forecasting sheet'!$B$17,'Local weather Data'!$D505+'Forecasting sheet'!$B$9),'Local weather Data'!$D505+'Forecasting sheet'!$B$9),$D505+'Forecasting sheet'!$B$9)</f>
        <v>76</v>
      </c>
      <c r="AE505" s="3">
        <f>IF($A505&gt;'Forecasting sheet'!$B$13,IF($A505&lt;'Forecasting sheet'!$B$15,IF($E505+'Forecasting sheet'!$B$9&lt;'Forecasting sheet'!$B$16,'Forecasting sheet'!$B$16,'Local weather Data'!$E505+'Forecasting sheet'!$B$9),$E505+'Forecasting sheet'!$B$9),$E505+'Forecasting sheet'!$B$9)</f>
        <v>50</v>
      </c>
      <c r="AF505" s="4">
        <f>IF($AD505-'Forecasting sheet'!$B$7&lt;0,0,IF($AE505&gt;'Forecasting sheet'!$B$7,($AD505+$AE505)/2-'Forecasting sheet'!$B$7,($AD505+'Forecasting sheet'!$B$7)/2-'Forecasting sheet'!$B$7))</f>
        <v>23</v>
      </c>
      <c r="AG505" s="2">
        <f t="shared" si="39"/>
        <v>341.16666666666669</v>
      </c>
      <c r="AH505" s="2">
        <f>SUM(AF$2:AF505)</f>
        <v>6924.5</v>
      </c>
      <c r="AI505" s="2">
        <f>SUM(AG$2:AG505)</f>
        <v>96092.966666666645</v>
      </c>
    </row>
    <row r="506" spans="1:35" x14ac:dyDescent="0.25">
      <c r="A506" s="5">
        <v>41413</v>
      </c>
      <c r="B506">
        <v>505</v>
      </c>
      <c r="C506" s="52">
        <v>14.866666666666667</v>
      </c>
      <c r="D506" s="53">
        <v>72</v>
      </c>
      <c r="E506" s="53">
        <v>45</v>
      </c>
      <c r="F506" s="4">
        <f>IF(D506-'Forecasting sheet'!$B$7&lt;0,0,IF(E506&gt;'Forecasting sheet'!$B$7,(D506+E506)/2-'Forecasting sheet'!$B$7,(D506+'Forecasting sheet'!$B$7)/2-'Forecasting sheet'!$B$7))</f>
        <v>18.5</v>
      </c>
      <c r="G506" s="2">
        <f t="shared" si="37"/>
        <v>275.03333333333336</v>
      </c>
      <c r="H506" s="2">
        <f>SUM(F$2:F506)</f>
        <v>5063</v>
      </c>
      <c r="I506" s="2">
        <f>SUM(G$2:G506)</f>
        <v>70994.524999999994</v>
      </c>
      <c r="K506" s="4">
        <f>IF($D506+'Forecasting sheet'!$B$9-'Forecasting sheet'!$B$7&lt;0,0,IF($E506+'Forecasting sheet'!$B$9&gt;'Forecasting sheet'!$B$7,($D506+'Forecasting sheet'!$B$9+$E506+'Forecasting sheet'!$B$9)/2-'Forecasting sheet'!$B$7,($D506+'Forecasting sheet'!$B$9+'Forecasting sheet'!$B$7)/2-'Forecasting sheet'!$B$7))</f>
        <v>23.5</v>
      </c>
      <c r="L506" s="2">
        <f t="shared" si="40"/>
        <v>349.36666666666667</v>
      </c>
      <c r="M506" s="2">
        <f>SUM(K$2:K506)</f>
        <v>6443.5</v>
      </c>
      <c r="N506" s="2">
        <f>SUM(L$2:L506)</f>
        <v>89501.491666666654</v>
      </c>
      <c r="P506" s="4">
        <f>IF($D506-'Forecasting sheet'!$B$9-'Forecasting sheet'!$B$7&lt;0,0,IF($E506-'Forecasting sheet'!$B$9&gt;'Forecasting sheet'!$B$7,($D506-'Forecasting sheet'!$B$9+$E506-'Forecasting sheet'!$B$9)/2-'Forecasting sheet'!$B$7,($D506-'Forecasting sheet'!$B$9+'Forecasting sheet'!$B$7)/2-'Forecasting sheet'!$B$7))</f>
        <v>13.5</v>
      </c>
      <c r="Q506" s="2">
        <f t="shared" si="41"/>
        <v>200.70000000000002</v>
      </c>
      <c r="R506" s="2">
        <f>SUM(P$2:P506)</f>
        <v>3880.5</v>
      </c>
      <c r="S506" s="2">
        <f>SUM(Q$2:Q506)</f>
        <v>54882.083333333321</v>
      </c>
      <c r="V506" s="3">
        <f>IF($A506&gt;'Forecasting sheet'!$B$13,IF($A506&lt;'Forecasting sheet'!$B$15,IF($D506&lt;'Forecasting sheet'!$B$16+'Forecasting sheet'!$B$17,'Forecasting sheet'!$B$16+'Forecasting sheet'!$B$17,'Local weather Data'!$D506),'Local weather Data'!$D506),$D506)</f>
        <v>72</v>
      </c>
      <c r="W506" s="3">
        <f>IF($A506&gt;'Forecasting sheet'!$B$13,IF($A506&lt;'Forecasting sheet'!$B$15,IF($E506&lt;'Forecasting sheet'!$B$16,'Forecasting sheet'!$B$16,'Local weather Data'!$E506),$E506),$E506)</f>
        <v>45</v>
      </c>
      <c r="X506" s="4">
        <f>IF($V506-'Forecasting sheet'!$B$7&lt;0,0,IF($W506&gt;'Forecasting sheet'!$B$7,($V506+$W506)/2-'Forecasting sheet'!$B$7,($V506+'Forecasting sheet'!$B$7)/2-'Forecasting sheet'!$B$7))</f>
        <v>18.5</v>
      </c>
      <c r="Y506" s="2">
        <f t="shared" si="38"/>
        <v>275.03333333333336</v>
      </c>
      <c r="Z506" s="2">
        <f>SUM(X$2:X506)</f>
        <v>5706</v>
      </c>
      <c r="AA506" s="2">
        <f>SUM(Y$2:Y506)</f>
        <v>79876.633333333317</v>
      </c>
      <c r="AD506" s="3">
        <f>IF($A506&gt;'Forecasting sheet'!$B$13,IF($A506&lt;'Forecasting sheet'!$B$15,IF($D506+'Forecasting sheet'!$B$9&lt;'Forecasting sheet'!$B$16+'Forecasting sheet'!$B$17,'Forecasting sheet'!$B$16+'Forecasting sheet'!$B$17,'Local weather Data'!$D506+'Forecasting sheet'!$B$9),'Local weather Data'!$D506+'Forecasting sheet'!$B$9),$D506+'Forecasting sheet'!$B$9)</f>
        <v>77</v>
      </c>
      <c r="AE506" s="3">
        <f>IF($A506&gt;'Forecasting sheet'!$B$13,IF($A506&lt;'Forecasting sheet'!$B$15,IF($E506+'Forecasting sheet'!$B$9&lt;'Forecasting sheet'!$B$16,'Forecasting sheet'!$B$16,'Local weather Data'!$E506+'Forecasting sheet'!$B$9),$E506+'Forecasting sheet'!$B$9),$E506+'Forecasting sheet'!$B$9)</f>
        <v>50</v>
      </c>
      <c r="AF506" s="4">
        <f>IF($AD506-'Forecasting sheet'!$B$7&lt;0,0,IF($AE506&gt;'Forecasting sheet'!$B$7,($AD506+$AE506)/2-'Forecasting sheet'!$B$7,($AD506+'Forecasting sheet'!$B$7)/2-'Forecasting sheet'!$B$7))</f>
        <v>23.5</v>
      </c>
      <c r="AG506" s="2">
        <f t="shared" si="39"/>
        <v>349.36666666666667</v>
      </c>
      <c r="AH506" s="2">
        <f>SUM(AF$2:AF506)</f>
        <v>6948</v>
      </c>
      <c r="AI506" s="2">
        <f>SUM(AG$2:AG506)</f>
        <v>96442.333333333314</v>
      </c>
    </row>
    <row r="507" spans="1:35" x14ac:dyDescent="0.25">
      <c r="A507" s="5">
        <v>41414</v>
      </c>
      <c r="B507">
        <v>506</v>
      </c>
      <c r="C507" s="52">
        <v>14.899999999999999</v>
      </c>
      <c r="D507" s="53">
        <v>72</v>
      </c>
      <c r="E507" s="53">
        <v>46</v>
      </c>
      <c r="F507" s="4">
        <f>IF(D507-'Forecasting sheet'!$B$7&lt;0,0,IF(E507&gt;'Forecasting sheet'!$B$7,(D507+E507)/2-'Forecasting sheet'!$B$7,(D507+'Forecasting sheet'!$B$7)/2-'Forecasting sheet'!$B$7))</f>
        <v>19</v>
      </c>
      <c r="G507" s="2">
        <f t="shared" si="37"/>
        <v>283.09999999999997</v>
      </c>
      <c r="H507" s="2">
        <f>SUM(F$2:F507)</f>
        <v>5082</v>
      </c>
      <c r="I507" s="2">
        <f>SUM(G$2:G507)</f>
        <v>71277.625</v>
      </c>
      <c r="K507" s="4">
        <f>IF($D507+'Forecasting sheet'!$B$9-'Forecasting sheet'!$B$7&lt;0,0,IF($E507+'Forecasting sheet'!$B$9&gt;'Forecasting sheet'!$B$7,($D507+'Forecasting sheet'!$B$9+$E507+'Forecasting sheet'!$B$9)/2-'Forecasting sheet'!$B$7,($D507+'Forecasting sheet'!$B$9+'Forecasting sheet'!$B$7)/2-'Forecasting sheet'!$B$7))</f>
        <v>24</v>
      </c>
      <c r="L507" s="2">
        <f t="shared" si="40"/>
        <v>357.59999999999997</v>
      </c>
      <c r="M507" s="2">
        <f>SUM(K$2:K507)</f>
        <v>6467.5</v>
      </c>
      <c r="N507" s="2">
        <f>SUM(L$2:L507)</f>
        <v>89859.09166666666</v>
      </c>
      <c r="P507" s="4">
        <f>IF($D507-'Forecasting sheet'!$B$9-'Forecasting sheet'!$B$7&lt;0,0,IF($E507-'Forecasting sheet'!$B$9&gt;'Forecasting sheet'!$B$7,($D507-'Forecasting sheet'!$B$9+$E507-'Forecasting sheet'!$B$9)/2-'Forecasting sheet'!$B$7,($D507-'Forecasting sheet'!$B$9+'Forecasting sheet'!$B$7)/2-'Forecasting sheet'!$B$7))</f>
        <v>14</v>
      </c>
      <c r="Q507" s="2">
        <f t="shared" si="41"/>
        <v>208.59999999999997</v>
      </c>
      <c r="R507" s="2">
        <f>SUM(P$2:P507)</f>
        <v>3894.5</v>
      </c>
      <c r="S507" s="2">
        <f>SUM(Q$2:Q507)</f>
        <v>55090.68333333332</v>
      </c>
      <c r="V507" s="3">
        <f>IF($A507&gt;'Forecasting sheet'!$B$13,IF($A507&lt;'Forecasting sheet'!$B$15,IF($D507&lt;'Forecasting sheet'!$B$16+'Forecasting sheet'!$B$17,'Forecasting sheet'!$B$16+'Forecasting sheet'!$B$17,'Local weather Data'!$D507),'Local weather Data'!$D507),$D507)</f>
        <v>72</v>
      </c>
      <c r="W507" s="3">
        <f>IF($A507&gt;'Forecasting sheet'!$B$13,IF($A507&lt;'Forecasting sheet'!$B$15,IF($E507&lt;'Forecasting sheet'!$B$16,'Forecasting sheet'!$B$16,'Local weather Data'!$E507),$E507),$E507)</f>
        <v>46</v>
      </c>
      <c r="X507" s="4">
        <f>IF($V507-'Forecasting sheet'!$B$7&lt;0,0,IF($W507&gt;'Forecasting sheet'!$B$7,($V507+$W507)/2-'Forecasting sheet'!$B$7,($V507+'Forecasting sheet'!$B$7)/2-'Forecasting sheet'!$B$7))</f>
        <v>19</v>
      </c>
      <c r="Y507" s="2">
        <f t="shared" si="38"/>
        <v>283.09999999999997</v>
      </c>
      <c r="Z507" s="2">
        <f>SUM(X$2:X507)</f>
        <v>5725</v>
      </c>
      <c r="AA507" s="2">
        <f>SUM(Y$2:Y507)</f>
        <v>80159.733333333323</v>
      </c>
      <c r="AD507" s="3">
        <f>IF($A507&gt;'Forecasting sheet'!$B$13,IF($A507&lt;'Forecasting sheet'!$B$15,IF($D507+'Forecasting sheet'!$B$9&lt;'Forecasting sheet'!$B$16+'Forecasting sheet'!$B$17,'Forecasting sheet'!$B$16+'Forecasting sheet'!$B$17,'Local weather Data'!$D507+'Forecasting sheet'!$B$9),'Local weather Data'!$D507+'Forecasting sheet'!$B$9),$D507+'Forecasting sheet'!$B$9)</f>
        <v>77</v>
      </c>
      <c r="AE507" s="3">
        <f>IF($A507&gt;'Forecasting sheet'!$B$13,IF($A507&lt;'Forecasting sheet'!$B$15,IF($E507+'Forecasting sheet'!$B$9&lt;'Forecasting sheet'!$B$16,'Forecasting sheet'!$B$16,'Local weather Data'!$E507+'Forecasting sheet'!$B$9),$E507+'Forecasting sheet'!$B$9),$E507+'Forecasting sheet'!$B$9)</f>
        <v>51</v>
      </c>
      <c r="AF507" s="4">
        <f>IF($AD507-'Forecasting sheet'!$B$7&lt;0,0,IF($AE507&gt;'Forecasting sheet'!$B$7,($AD507+$AE507)/2-'Forecasting sheet'!$B$7,($AD507+'Forecasting sheet'!$B$7)/2-'Forecasting sheet'!$B$7))</f>
        <v>24</v>
      </c>
      <c r="AG507" s="2">
        <f t="shared" si="39"/>
        <v>357.59999999999997</v>
      </c>
      <c r="AH507" s="2">
        <f>SUM(AF$2:AF507)</f>
        <v>6972</v>
      </c>
      <c r="AI507" s="2">
        <f>SUM(AG$2:AG507)</f>
        <v>96799.93333333332</v>
      </c>
    </row>
    <row r="508" spans="1:35" x14ac:dyDescent="0.25">
      <c r="A508" s="5">
        <v>41415</v>
      </c>
      <c r="B508">
        <v>507</v>
      </c>
      <c r="C508" s="52">
        <v>14.933333333333334</v>
      </c>
      <c r="D508" s="53">
        <v>72</v>
      </c>
      <c r="E508" s="53">
        <v>46</v>
      </c>
      <c r="F508" s="4">
        <f>IF(D508-'Forecasting sheet'!$B$7&lt;0,0,IF(E508&gt;'Forecasting sheet'!$B$7,(D508+E508)/2-'Forecasting sheet'!$B$7,(D508+'Forecasting sheet'!$B$7)/2-'Forecasting sheet'!$B$7))</f>
        <v>19</v>
      </c>
      <c r="G508" s="2">
        <f t="shared" si="37"/>
        <v>283.73333333333335</v>
      </c>
      <c r="H508" s="2">
        <f>SUM(F$2:F508)</f>
        <v>5101</v>
      </c>
      <c r="I508" s="2">
        <f>SUM(G$2:G508)</f>
        <v>71561.358333333337</v>
      </c>
      <c r="K508" s="4">
        <f>IF($D508+'Forecasting sheet'!$B$9-'Forecasting sheet'!$B$7&lt;0,0,IF($E508+'Forecasting sheet'!$B$9&gt;'Forecasting sheet'!$B$7,($D508+'Forecasting sheet'!$B$9+$E508+'Forecasting sheet'!$B$9)/2-'Forecasting sheet'!$B$7,($D508+'Forecasting sheet'!$B$9+'Forecasting sheet'!$B$7)/2-'Forecasting sheet'!$B$7))</f>
        <v>24</v>
      </c>
      <c r="L508" s="2">
        <f t="shared" si="40"/>
        <v>358.4</v>
      </c>
      <c r="M508" s="2">
        <f>SUM(K$2:K508)</f>
        <v>6491.5</v>
      </c>
      <c r="N508" s="2">
        <f>SUM(L$2:L508)</f>
        <v>90217.491666666654</v>
      </c>
      <c r="P508" s="4">
        <f>IF($D508-'Forecasting sheet'!$B$9-'Forecasting sheet'!$B$7&lt;0,0,IF($E508-'Forecasting sheet'!$B$9&gt;'Forecasting sheet'!$B$7,($D508-'Forecasting sheet'!$B$9+$E508-'Forecasting sheet'!$B$9)/2-'Forecasting sheet'!$B$7,($D508-'Forecasting sheet'!$B$9+'Forecasting sheet'!$B$7)/2-'Forecasting sheet'!$B$7))</f>
        <v>14</v>
      </c>
      <c r="Q508" s="2">
        <f t="shared" si="41"/>
        <v>209.06666666666666</v>
      </c>
      <c r="R508" s="2">
        <f>SUM(P$2:P508)</f>
        <v>3908.5</v>
      </c>
      <c r="S508" s="2">
        <f>SUM(Q$2:Q508)</f>
        <v>55299.749999999985</v>
      </c>
      <c r="V508" s="3">
        <f>IF($A508&gt;'Forecasting sheet'!$B$13,IF($A508&lt;'Forecasting sheet'!$B$15,IF($D508&lt;'Forecasting sheet'!$B$16+'Forecasting sheet'!$B$17,'Forecasting sheet'!$B$16+'Forecasting sheet'!$B$17,'Local weather Data'!$D508),'Local weather Data'!$D508),$D508)</f>
        <v>72</v>
      </c>
      <c r="W508" s="3">
        <f>IF($A508&gt;'Forecasting sheet'!$B$13,IF($A508&lt;'Forecasting sheet'!$B$15,IF($E508&lt;'Forecasting sheet'!$B$16,'Forecasting sheet'!$B$16,'Local weather Data'!$E508),$E508),$E508)</f>
        <v>46</v>
      </c>
      <c r="X508" s="4">
        <f>IF($V508-'Forecasting sheet'!$B$7&lt;0,0,IF($W508&gt;'Forecasting sheet'!$B$7,($V508+$W508)/2-'Forecasting sheet'!$B$7,($V508+'Forecasting sheet'!$B$7)/2-'Forecasting sheet'!$B$7))</f>
        <v>19</v>
      </c>
      <c r="Y508" s="2">
        <f t="shared" si="38"/>
        <v>283.73333333333335</v>
      </c>
      <c r="Z508" s="2">
        <f>SUM(X$2:X508)</f>
        <v>5744</v>
      </c>
      <c r="AA508" s="2">
        <f>SUM(Y$2:Y508)</f>
        <v>80443.46666666666</v>
      </c>
      <c r="AD508" s="3">
        <f>IF($A508&gt;'Forecasting sheet'!$B$13,IF($A508&lt;'Forecasting sheet'!$B$15,IF($D508+'Forecasting sheet'!$B$9&lt;'Forecasting sheet'!$B$16+'Forecasting sheet'!$B$17,'Forecasting sheet'!$B$16+'Forecasting sheet'!$B$17,'Local weather Data'!$D508+'Forecasting sheet'!$B$9),'Local weather Data'!$D508+'Forecasting sheet'!$B$9),$D508+'Forecasting sheet'!$B$9)</f>
        <v>77</v>
      </c>
      <c r="AE508" s="3">
        <f>IF($A508&gt;'Forecasting sheet'!$B$13,IF($A508&lt;'Forecasting sheet'!$B$15,IF($E508+'Forecasting sheet'!$B$9&lt;'Forecasting sheet'!$B$16,'Forecasting sheet'!$B$16,'Local weather Data'!$E508+'Forecasting sheet'!$B$9),$E508+'Forecasting sheet'!$B$9),$E508+'Forecasting sheet'!$B$9)</f>
        <v>51</v>
      </c>
      <c r="AF508" s="4">
        <f>IF($AD508-'Forecasting sheet'!$B$7&lt;0,0,IF($AE508&gt;'Forecasting sheet'!$B$7,($AD508+$AE508)/2-'Forecasting sheet'!$B$7,($AD508+'Forecasting sheet'!$B$7)/2-'Forecasting sheet'!$B$7))</f>
        <v>24</v>
      </c>
      <c r="AG508" s="2">
        <f t="shared" si="39"/>
        <v>358.4</v>
      </c>
      <c r="AH508" s="2">
        <f>SUM(AF$2:AF508)</f>
        <v>6996</v>
      </c>
      <c r="AI508" s="2">
        <f>SUM(AG$2:AG508)</f>
        <v>97158.333333333314</v>
      </c>
    </row>
    <row r="509" spans="1:35" x14ac:dyDescent="0.25">
      <c r="A509" s="5">
        <v>41416</v>
      </c>
      <c r="B509">
        <v>508</v>
      </c>
      <c r="C509" s="52">
        <v>14.966666666666667</v>
      </c>
      <c r="D509" s="53">
        <v>73</v>
      </c>
      <c r="E509" s="53">
        <v>46</v>
      </c>
      <c r="F509" s="4">
        <f>IF(D509-'Forecasting sheet'!$B$7&lt;0,0,IF(E509&gt;'Forecasting sheet'!$B$7,(D509+E509)/2-'Forecasting sheet'!$B$7,(D509+'Forecasting sheet'!$B$7)/2-'Forecasting sheet'!$B$7))</f>
        <v>19.5</v>
      </c>
      <c r="G509" s="2">
        <f t="shared" si="37"/>
        <v>291.85000000000002</v>
      </c>
      <c r="H509" s="2">
        <f>SUM(F$2:F509)</f>
        <v>5120.5</v>
      </c>
      <c r="I509" s="2">
        <f>SUM(G$2:G509)</f>
        <v>71853.208333333343</v>
      </c>
      <c r="K509" s="4">
        <f>IF($D509+'Forecasting sheet'!$B$9-'Forecasting sheet'!$B$7&lt;0,0,IF($E509+'Forecasting sheet'!$B$9&gt;'Forecasting sheet'!$B$7,($D509+'Forecasting sheet'!$B$9+$E509+'Forecasting sheet'!$B$9)/2-'Forecasting sheet'!$B$7,($D509+'Forecasting sheet'!$B$9+'Forecasting sheet'!$B$7)/2-'Forecasting sheet'!$B$7))</f>
        <v>24.5</v>
      </c>
      <c r="L509" s="2">
        <f t="shared" si="40"/>
        <v>366.68333333333334</v>
      </c>
      <c r="M509" s="2">
        <f>SUM(K$2:K509)</f>
        <v>6516</v>
      </c>
      <c r="N509" s="2">
        <f>SUM(L$2:L509)</f>
        <v>90584.174999999988</v>
      </c>
      <c r="P509" s="4">
        <f>IF($D509-'Forecasting sheet'!$B$9-'Forecasting sheet'!$B$7&lt;0,0,IF($E509-'Forecasting sheet'!$B$9&gt;'Forecasting sheet'!$B$7,($D509-'Forecasting sheet'!$B$9+$E509-'Forecasting sheet'!$B$9)/2-'Forecasting sheet'!$B$7,($D509-'Forecasting sheet'!$B$9+'Forecasting sheet'!$B$7)/2-'Forecasting sheet'!$B$7))</f>
        <v>14.5</v>
      </c>
      <c r="Q509" s="2">
        <f t="shared" si="41"/>
        <v>217.01666666666668</v>
      </c>
      <c r="R509" s="2">
        <f>SUM(P$2:P509)</f>
        <v>3923</v>
      </c>
      <c r="S509" s="2">
        <f>SUM(Q$2:Q509)</f>
        <v>55516.766666666656</v>
      </c>
      <c r="V509" s="3">
        <f>IF($A509&gt;'Forecasting sheet'!$B$13,IF($A509&lt;'Forecasting sheet'!$B$15,IF($D509&lt;'Forecasting sheet'!$B$16+'Forecasting sheet'!$B$17,'Forecasting sheet'!$B$16+'Forecasting sheet'!$B$17,'Local weather Data'!$D509),'Local weather Data'!$D509),$D509)</f>
        <v>73</v>
      </c>
      <c r="W509" s="3">
        <f>IF($A509&gt;'Forecasting sheet'!$B$13,IF($A509&lt;'Forecasting sheet'!$B$15,IF($E509&lt;'Forecasting sheet'!$B$16,'Forecasting sheet'!$B$16,'Local weather Data'!$E509),$E509),$E509)</f>
        <v>46</v>
      </c>
      <c r="X509" s="4">
        <f>IF($V509-'Forecasting sheet'!$B$7&lt;0,0,IF($W509&gt;'Forecasting sheet'!$B$7,($V509+$W509)/2-'Forecasting sheet'!$B$7,($V509+'Forecasting sheet'!$B$7)/2-'Forecasting sheet'!$B$7))</f>
        <v>19.5</v>
      </c>
      <c r="Y509" s="2">
        <f t="shared" si="38"/>
        <v>291.85000000000002</v>
      </c>
      <c r="Z509" s="2">
        <f>SUM(X$2:X509)</f>
        <v>5763.5</v>
      </c>
      <c r="AA509" s="2">
        <f>SUM(Y$2:Y509)</f>
        <v>80735.316666666666</v>
      </c>
      <c r="AD509" s="3">
        <f>IF($A509&gt;'Forecasting sheet'!$B$13,IF($A509&lt;'Forecasting sheet'!$B$15,IF($D509+'Forecasting sheet'!$B$9&lt;'Forecasting sheet'!$B$16+'Forecasting sheet'!$B$17,'Forecasting sheet'!$B$16+'Forecasting sheet'!$B$17,'Local weather Data'!$D509+'Forecasting sheet'!$B$9),'Local weather Data'!$D509+'Forecasting sheet'!$B$9),$D509+'Forecasting sheet'!$B$9)</f>
        <v>78</v>
      </c>
      <c r="AE509" s="3">
        <f>IF($A509&gt;'Forecasting sheet'!$B$13,IF($A509&lt;'Forecasting sheet'!$B$15,IF($E509+'Forecasting sheet'!$B$9&lt;'Forecasting sheet'!$B$16,'Forecasting sheet'!$B$16,'Local weather Data'!$E509+'Forecasting sheet'!$B$9),$E509+'Forecasting sheet'!$B$9),$E509+'Forecasting sheet'!$B$9)</f>
        <v>51</v>
      </c>
      <c r="AF509" s="4">
        <f>IF($AD509-'Forecasting sheet'!$B$7&lt;0,0,IF($AE509&gt;'Forecasting sheet'!$B$7,($AD509+$AE509)/2-'Forecasting sheet'!$B$7,($AD509+'Forecasting sheet'!$B$7)/2-'Forecasting sheet'!$B$7))</f>
        <v>24.5</v>
      </c>
      <c r="AG509" s="2">
        <f t="shared" si="39"/>
        <v>366.68333333333334</v>
      </c>
      <c r="AH509" s="2">
        <f>SUM(AF$2:AF509)</f>
        <v>7020.5</v>
      </c>
      <c r="AI509" s="2">
        <f>SUM(AG$2:AG509)</f>
        <v>97525.016666666648</v>
      </c>
    </row>
    <row r="510" spans="1:35" x14ac:dyDescent="0.25">
      <c r="A510" s="5">
        <v>41417</v>
      </c>
      <c r="B510">
        <v>509</v>
      </c>
      <c r="C510" s="52">
        <v>15</v>
      </c>
      <c r="D510" s="53">
        <v>73</v>
      </c>
      <c r="E510" s="53">
        <v>47</v>
      </c>
      <c r="F510" s="4">
        <f>IF(D510-'Forecasting sheet'!$B$7&lt;0,0,IF(E510&gt;'Forecasting sheet'!$B$7,(D510+E510)/2-'Forecasting sheet'!$B$7,(D510+'Forecasting sheet'!$B$7)/2-'Forecasting sheet'!$B$7))</f>
        <v>20</v>
      </c>
      <c r="G510" s="2">
        <f t="shared" si="37"/>
        <v>300</v>
      </c>
      <c r="H510" s="2">
        <f>SUM(F$2:F510)</f>
        <v>5140.5</v>
      </c>
      <c r="I510" s="2">
        <f>SUM(G$2:G510)</f>
        <v>72153.208333333343</v>
      </c>
      <c r="K510" s="4">
        <f>IF($D510+'Forecasting sheet'!$B$9-'Forecasting sheet'!$B$7&lt;0,0,IF($E510+'Forecasting sheet'!$B$9&gt;'Forecasting sheet'!$B$7,($D510+'Forecasting sheet'!$B$9+$E510+'Forecasting sheet'!$B$9)/2-'Forecasting sheet'!$B$7,($D510+'Forecasting sheet'!$B$9+'Forecasting sheet'!$B$7)/2-'Forecasting sheet'!$B$7))</f>
        <v>25</v>
      </c>
      <c r="L510" s="2">
        <f t="shared" si="40"/>
        <v>375</v>
      </c>
      <c r="M510" s="2">
        <f>SUM(K$2:K510)</f>
        <v>6541</v>
      </c>
      <c r="N510" s="2">
        <f>SUM(L$2:L510)</f>
        <v>90959.174999999988</v>
      </c>
      <c r="P510" s="4">
        <f>IF($D510-'Forecasting sheet'!$B$9-'Forecasting sheet'!$B$7&lt;0,0,IF($E510-'Forecasting sheet'!$B$9&gt;'Forecasting sheet'!$B$7,($D510-'Forecasting sheet'!$B$9+$E510-'Forecasting sheet'!$B$9)/2-'Forecasting sheet'!$B$7,($D510-'Forecasting sheet'!$B$9+'Forecasting sheet'!$B$7)/2-'Forecasting sheet'!$B$7))</f>
        <v>15</v>
      </c>
      <c r="Q510" s="2">
        <f t="shared" si="41"/>
        <v>225</v>
      </c>
      <c r="R510" s="2">
        <f>SUM(P$2:P510)</f>
        <v>3938</v>
      </c>
      <c r="S510" s="2">
        <f>SUM(Q$2:Q510)</f>
        <v>55741.766666666656</v>
      </c>
      <c r="V510" s="3">
        <f>IF($A510&gt;'Forecasting sheet'!$B$13,IF($A510&lt;'Forecasting sheet'!$B$15,IF($D510&lt;'Forecasting sheet'!$B$16+'Forecasting sheet'!$B$17,'Forecasting sheet'!$B$16+'Forecasting sheet'!$B$17,'Local weather Data'!$D510),'Local weather Data'!$D510),$D510)</f>
        <v>73</v>
      </c>
      <c r="W510" s="3">
        <f>IF($A510&gt;'Forecasting sheet'!$B$13,IF($A510&lt;'Forecasting sheet'!$B$15,IF($E510&lt;'Forecasting sheet'!$B$16,'Forecasting sheet'!$B$16,'Local weather Data'!$E510),$E510),$E510)</f>
        <v>47</v>
      </c>
      <c r="X510" s="4">
        <f>IF($V510-'Forecasting sheet'!$B$7&lt;0,0,IF($W510&gt;'Forecasting sheet'!$B$7,($V510+$W510)/2-'Forecasting sheet'!$B$7,($V510+'Forecasting sheet'!$B$7)/2-'Forecasting sheet'!$B$7))</f>
        <v>20</v>
      </c>
      <c r="Y510" s="2">
        <f t="shared" si="38"/>
        <v>300</v>
      </c>
      <c r="Z510" s="2">
        <f>SUM(X$2:X510)</f>
        <v>5783.5</v>
      </c>
      <c r="AA510" s="2">
        <f>SUM(Y$2:Y510)</f>
        <v>81035.316666666666</v>
      </c>
      <c r="AD510" s="3">
        <f>IF($A510&gt;'Forecasting sheet'!$B$13,IF($A510&lt;'Forecasting sheet'!$B$15,IF($D510+'Forecasting sheet'!$B$9&lt;'Forecasting sheet'!$B$16+'Forecasting sheet'!$B$17,'Forecasting sheet'!$B$16+'Forecasting sheet'!$B$17,'Local weather Data'!$D510+'Forecasting sheet'!$B$9),'Local weather Data'!$D510+'Forecasting sheet'!$B$9),$D510+'Forecasting sheet'!$B$9)</f>
        <v>78</v>
      </c>
      <c r="AE510" s="3">
        <f>IF($A510&gt;'Forecasting sheet'!$B$13,IF($A510&lt;'Forecasting sheet'!$B$15,IF($E510+'Forecasting sheet'!$B$9&lt;'Forecasting sheet'!$B$16,'Forecasting sheet'!$B$16,'Local weather Data'!$E510+'Forecasting sheet'!$B$9),$E510+'Forecasting sheet'!$B$9),$E510+'Forecasting sheet'!$B$9)</f>
        <v>52</v>
      </c>
      <c r="AF510" s="4">
        <f>IF($AD510-'Forecasting sheet'!$B$7&lt;0,0,IF($AE510&gt;'Forecasting sheet'!$B$7,($AD510+$AE510)/2-'Forecasting sheet'!$B$7,($AD510+'Forecasting sheet'!$B$7)/2-'Forecasting sheet'!$B$7))</f>
        <v>25</v>
      </c>
      <c r="AG510" s="2">
        <f t="shared" si="39"/>
        <v>375</v>
      </c>
      <c r="AH510" s="2">
        <f>SUM(AF$2:AF510)</f>
        <v>7045.5</v>
      </c>
      <c r="AI510" s="2">
        <f>SUM(AG$2:AG510)</f>
        <v>97900.016666666648</v>
      </c>
    </row>
    <row r="511" spans="1:35" x14ac:dyDescent="0.25">
      <c r="A511" s="5">
        <v>41418</v>
      </c>
      <c r="B511">
        <v>510</v>
      </c>
      <c r="C511" s="52">
        <v>15.016666666666669</v>
      </c>
      <c r="D511" s="53">
        <v>73</v>
      </c>
      <c r="E511" s="53">
        <v>47</v>
      </c>
      <c r="F511" s="4">
        <f>IF(D511-'Forecasting sheet'!$B$7&lt;0,0,IF(E511&gt;'Forecasting sheet'!$B$7,(D511+E511)/2-'Forecasting sheet'!$B$7,(D511+'Forecasting sheet'!$B$7)/2-'Forecasting sheet'!$B$7))</f>
        <v>20</v>
      </c>
      <c r="G511" s="2">
        <f t="shared" ref="G511:G574" si="42">F511*C511</f>
        <v>300.33333333333337</v>
      </c>
      <c r="H511" s="2">
        <f>SUM(F$2:F511)</f>
        <v>5160.5</v>
      </c>
      <c r="I511" s="2">
        <f>SUM(G$2:G511)</f>
        <v>72453.541666666672</v>
      </c>
      <c r="K511" s="4">
        <f>IF($D511+'Forecasting sheet'!$B$9-'Forecasting sheet'!$B$7&lt;0,0,IF($E511+'Forecasting sheet'!$B$9&gt;'Forecasting sheet'!$B$7,($D511+'Forecasting sheet'!$B$9+$E511+'Forecasting sheet'!$B$9)/2-'Forecasting sheet'!$B$7,($D511+'Forecasting sheet'!$B$9+'Forecasting sheet'!$B$7)/2-'Forecasting sheet'!$B$7))</f>
        <v>25</v>
      </c>
      <c r="L511" s="2">
        <f t="shared" si="40"/>
        <v>375.41666666666674</v>
      </c>
      <c r="M511" s="2">
        <f>SUM(K$2:K511)</f>
        <v>6566</v>
      </c>
      <c r="N511" s="2">
        <f>SUM(L$2:L511)</f>
        <v>91334.59166666666</v>
      </c>
      <c r="P511" s="4">
        <f>IF($D511-'Forecasting sheet'!$B$9-'Forecasting sheet'!$B$7&lt;0,0,IF($E511-'Forecasting sheet'!$B$9&gt;'Forecasting sheet'!$B$7,($D511-'Forecasting sheet'!$B$9+$E511-'Forecasting sheet'!$B$9)/2-'Forecasting sheet'!$B$7,($D511-'Forecasting sheet'!$B$9+'Forecasting sheet'!$B$7)/2-'Forecasting sheet'!$B$7))</f>
        <v>15</v>
      </c>
      <c r="Q511" s="2">
        <f t="shared" si="41"/>
        <v>225.25000000000003</v>
      </c>
      <c r="R511" s="2">
        <f>SUM(P$2:P511)</f>
        <v>3953</v>
      </c>
      <c r="S511" s="2">
        <f>SUM(Q$2:Q511)</f>
        <v>55967.016666666656</v>
      </c>
      <c r="V511" s="3">
        <f>IF($A511&gt;'Forecasting sheet'!$B$13,IF($A511&lt;'Forecasting sheet'!$B$15,IF($D511&lt;'Forecasting sheet'!$B$16+'Forecasting sheet'!$B$17,'Forecasting sheet'!$B$16+'Forecasting sheet'!$B$17,'Local weather Data'!$D511),'Local weather Data'!$D511),$D511)</f>
        <v>73</v>
      </c>
      <c r="W511" s="3">
        <f>IF($A511&gt;'Forecasting sheet'!$B$13,IF($A511&lt;'Forecasting sheet'!$B$15,IF($E511&lt;'Forecasting sheet'!$B$16,'Forecasting sheet'!$B$16,'Local weather Data'!$E511),$E511),$E511)</f>
        <v>47</v>
      </c>
      <c r="X511" s="4">
        <f>IF($V511-'Forecasting sheet'!$B$7&lt;0,0,IF($W511&gt;'Forecasting sheet'!$B$7,($V511+$W511)/2-'Forecasting sheet'!$B$7,($V511+'Forecasting sheet'!$B$7)/2-'Forecasting sheet'!$B$7))</f>
        <v>20</v>
      </c>
      <c r="Y511" s="2">
        <f t="shared" si="38"/>
        <v>300.33333333333337</v>
      </c>
      <c r="Z511" s="2">
        <f>SUM(X$2:X511)</f>
        <v>5803.5</v>
      </c>
      <c r="AA511" s="2">
        <f>SUM(Y$2:Y511)</f>
        <v>81335.649999999994</v>
      </c>
      <c r="AD511" s="3">
        <f>IF($A511&gt;'Forecasting sheet'!$B$13,IF($A511&lt;'Forecasting sheet'!$B$15,IF($D511+'Forecasting sheet'!$B$9&lt;'Forecasting sheet'!$B$16+'Forecasting sheet'!$B$17,'Forecasting sheet'!$B$16+'Forecasting sheet'!$B$17,'Local weather Data'!$D511+'Forecasting sheet'!$B$9),'Local weather Data'!$D511+'Forecasting sheet'!$B$9),$D511+'Forecasting sheet'!$B$9)</f>
        <v>78</v>
      </c>
      <c r="AE511" s="3">
        <f>IF($A511&gt;'Forecasting sheet'!$B$13,IF($A511&lt;'Forecasting sheet'!$B$15,IF($E511+'Forecasting sheet'!$B$9&lt;'Forecasting sheet'!$B$16,'Forecasting sheet'!$B$16,'Local weather Data'!$E511+'Forecasting sheet'!$B$9),$E511+'Forecasting sheet'!$B$9),$E511+'Forecasting sheet'!$B$9)</f>
        <v>52</v>
      </c>
      <c r="AF511" s="4">
        <f>IF($AD511-'Forecasting sheet'!$B$7&lt;0,0,IF($AE511&gt;'Forecasting sheet'!$B$7,($AD511+$AE511)/2-'Forecasting sheet'!$B$7,($AD511+'Forecasting sheet'!$B$7)/2-'Forecasting sheet'!$B$7))</f>
        <v>25</v>
      </c>
      <c r="AG511" s="2">
        <f t="shared" si="39"/>
        <v>375.41666666666674</v>
      </c>
      <c r="AH511" s="2">
        <f>SUM(AF$2:AF511)</f>
        <v>7070.5</v>
      </c>
      <c r="AI511" s="2">
        <f>SUM(AG$2:AG511)</f>
        <v>98275.43333333332</v>
      </c>
    </row>
    <row r="512" spans="1:35" x14ac:dyDescent="0.25">
      <c r="A512" s="5">
        <v>41419</v>
      </c>
      <c r="B512">
        <v>511</v>
      </c>
      <c r="C512" s="52">
        <v>15.05</v>
      </c>
      <c r="D512" s="53">
        <v>74</v>
      </c>
      <c r="E512" s="53">
        <v>47</v>
      </c>
      <c r="F512" s="4">
        <f>IF(D512-'Forecasting sheet'!$B$7&lt;0,0,IF(E512&gt;'Forecasting sheet'!$B$7,(D512+E512)/2-'Forecasting sheet'!$B$7,(D512+'Forecasting sheet'!$B$7)/2-'Forecasting sheet'!$B$7))</f>
        <v>20.5</v>
      </c>
      <c r="G512" s="2">
        <f t="shared" si="42"/>
        <v>308.52500000000003</v>
      </c>
      <c r="H512" s="2">
        <f>SUM(F$2:F512)</f>
        <v>5181</v>
      </c>
      <c r="I512" s="2">
        <f>SUM(G$2:G512)</f>
        <v>72762.066666666666</v>
      </c>
      <c r="K512" s="4">
        <f>IF($D512+'Forecasting sheet'!$B$9-'Forecasting sheet'!$B$7&lt;0,0,IF($E512+'Forecasting sheet'!$B$9&gt;'Forecasting sheet'!$B$7,($D512+'Forecasting sheet'!$B$9+$E512+'Forecasting sheet'!$B$9)/2-'Forecasting sheet'!$B$7,($D512+'Forecasting sheet'!$B$9+'Forecasting sheet'!$B$7)/2-'Forecasting sheet'!$B$7))</f>
        <v>25.5</v>
      </c>
      <c r="L512" s="2">
        <f t="shared" si="40"/>
        <v>383.77500000000003</v>
      </c>
      <c r="M512" s="2">
        <f>SUM(K$2:K512)</f>
        <v>6591.5</v>
      </c>
      <c r="N512" s="2">
        <f>SUM(L$2:L512)</f>
        <v>91718.366666666654</v>
      </c>
      <c r="P512" s="4">
        <f>IF($D512-'Forecasting sheet'!$B$9-'Forecasting sheet'!$B$7&lt;0,0,IF($E512-'Forecasting sheet'!$B$9&gt;'Forecasting sheet'!$B$7,($D512-'Forecasting sheet'!$B$9+$E512-'Forecasting sheet'!$B$9)/2-'Forecasting sheet'!$B$7,($D512-'Forecasting sheet'!$B$9+'Forecasting sheet'!$B$7)/2-'Forecasting sheet'!$B$7))</f>
        <v>15.5</v>
      </c>
      <c r="Q512" s="2">
        <f t="shared" si="41"/>
        <v>233.27500000000001</v>
      </c>
      <c r="R512" s="2">
        <f>SUM(P$2:P512)</f>
        <v>3968.5</v>
      </c>
      <c r="S512" s="2">
        <f>SUM(Q$2:Q512)</f>
        <v>56200.291666666657</v>
      </c>
      <c r="V512" s="3">
        <f>IF($A512&gt;'Forecasting sheet'!$B$13,IF($A512&lt;'Forecasting sheet'!$B$15,IF($D512&lt;'Forecasting sheet'!$B$16+'Forecasting sheet'!$B$17,'Forecasting sheet'!$B$16+'Forecasting sheet'!$B$17,'Local weather Data'!$D512),'Local weather Data'!$D512),$D512)</f>
        <v>74</v>
      </c>
      <c r="W512" s="3">
        <f>IF($A512&gt;'Forecasting sheet'!$B$13,IF($A512&lt;'Forecasting sheet'!$B$15,IF($E512&lt;'Forecasting sheet'!$B$16,'Forecasting sheet'!$B$16,'Local weather Data'!$E512),$E512),$E512)</f>
        <v>47</v>
      </c>
      <c r="X512" s="4">
        <f>IF($V512-'Forecasting sheet'!$B$7&lt;0,0,IF($W512&gt;'Forecasting sheet'!$B$7,($V512+$W512)/2-'Forecasting sheet'!$B$7,($V512+'Forecasting sheet'!$B$7)/2-'Forecasting sheet'!$B$7))</f>
        <v>20.5</v>
      </c>
      <c r="Y512" s="2">
        <f t="shared" si="38"/>
        <v>308.52500000000003</v>
      </c>
      <c r="Z512" s="2">
        <f>SUM(X$2:X512)</f>
        <v>5824</v>
      </c>
      <c r="AA512" s="2">
        <f>SUM(Y$2:Y512)</f>
        <v>81644.174999999988</v>
      </c>
      <c r="AD512" s="3">
        <f>IF($A512&gt;'Forecasting sheet'!$B$13,IF($A512&lt;'Forecasting sheet'!$B$15,IF($D512+'Forecasting sheet'!$B$9&lt;'Forecasting sheet'!$B$16+'Forecasting sheet'!$B$17,'Forecasting sheet'!$B$16+'Forecasting sheet'!$B$17,'Local weather Data'!$D512+'Forecasting sheet'!$B$9),'Local weather Data'!$D512+'Forecasting sheet'!$B$9),$D512+'Forecasting sheet'!$B$9)</f>
        <v>79</v>
      </c>
      <c r="AE512" s="3">
        <f>IF($A512&gt;'Forecasting sheet'!$B$13,IF($A512&lt;'Forecasting sheet'!$B$15,IF($E512+'Forecasting sheet'!$B$9&lt;'Forecasting sheet'!$B$16,'Forecasting sheet'!$B$16,'Local weather Data'!$E512+'Forecasting sheet'!$B$9),$E512+'Forecasting sheet'!$B$9),$E512+'Forecasting sheet'!$B$9)</f>
        <v>52</v>
      </c>
      <c r="AF512" s="4">
        <f>IF($AD512-'Forecasting sheet'!$B$7&lt;0,0,IF($AE512&gt;'Forecasting sheet'!$B$7,($AD512+$AE512)/2-'Forecasting sheet'!$B$7,($AD512+'Forecasting sheet'!$B$7)/2-'Forecasting sheet'!$B$7))</f>
        <v>25.5</v>
      </c>
      <c r="AG512" s="2">
        <f t="shared" si="39"/>
        <v>383.77500000000003</v>
      </c>
      <c r="AH512" s="2">
        <f>SUM(AF$2:AF512)</f>
        <v>7096</v>
      </c>
      <c r="AI512" s="2">
        <f>SUM(AG$2:AG512)</f>
        <v>98659.208333333314</v>
      </c>
    </row>
    <row r="513" spans="1:35" x14ac:dyDescent="0.25">
      <c r="A513" s="5">
        <v>41420</v>
      </c>
      <c r="B513">
        <v>512</v>
      </c>
      <c r="C513" s="52">
        <v>15.083333333333332</v>
      </c>
      <c r="D513" s="53">
        <v>74</v>
      </c>
      <c r="E513" s="53">
        <v>48</v>
      </c>
      <c r="F513" s="4">
        <f>IF(D513-'Forecasting sheet'!$B$7&lt;0,0,IF(E513&gt;'Forecasting sheet'!$B$7,(D513+E513)/2-'Forecasting sheet'!$B$7,(D513+'Forecasting sheet'!$B$7)/2-'Forecasting sheet'!$B$7))</f>
        <v>21</v>
      </c>
      <c r="G513" s="2">
        <f t="shared" si="42"/>
        <v>316.75</v>
      </c>
      <c r="H513" s="2">
        <f>SUM(F$2:F513)</f>
        <v>5202</v>
      </c>
      <c r="I513" s="2">
        <f>SUM(G$2:G513)</f>
        <v>73078.816666666666</v>
      </c>
      <c r="K513" s="4">
        <f>IF($D513+'Forecasting sheet'!$B$9-'Forecasting sheet'!$B$7&lt;0,0,IF($E513+'Forecasting sheet'!$B$9&gt;'Forecasting sheet'!$B$7,($D513+'Forecasting sheet'!$B$9+$E513+'Forecasting sheet'!$B$9)/2-'Forecasting sheet'!$B$7,($D513+'Forecasting sheet'!$B$9+'Forecasting sheet'!$B$7)/2-'Forecasting sheet'!$B$7))</f>
        <v>26</v>
      </c>
      <c r="L513" s="2">
        <f t="shared" si="40"/>
        <v>392.16666666666663</v>
      </c>
      <c r="M513" s="2">
        <f>SUM(K$2:K513)</f>
        <v>6617.5</v>
      </c>
      <c r="N513" s="2">
        <f>SUM(L$2:L513)</f>
        <v>92110.533333333326</v>
      </c>
      <c r="P513" s="4">
        <f>IF($D513-'Forecasting sheet'!$B$9-'Forecasting sheet'!$B$7&lt;0,0,IF($E513-'Forecasting sheet'!$B$9&gt;'Forecasting sheet'!$B$7,($D513-'Forecasting sheet'!$B$9+$E513-'Forecasting sheet'!$B$9)/2-'Forecasting sheet'!$B$7,($D513-'Forecasting sheet'!$B$9+'Forecasting sheet'!$B$7)/2-'Forecasting sheet'!$B$7))</f>
        <v>16</v>
      </c>
      <c r="Q513" s="2">
        <f t="shared" si="41"/>
        <v>241.33333333333331</v>
      </c>
      <c r="R513" s="2">
        <f>SUM(P$2:P513)</f>
        <v>3984.5</v>
      </c>
      <c r="S513" s="2">
        <f>SUM(Q$2:Q513)</f>
        <v>56441.624999999993</v>
      </c>
      <c r="V513" s="3">
        <f>IF($A513&gt;'Forecasting sheet'!$B$13,IF($A513&lt;'Forecasting sheet'!$B$15,IF($D513&lt;'Forecasting sheet'!$B$16+'Forecasting sheet'!$B$17,'Forecasting sheet'!$B$16+'Forecasting sheet'!$B$17,'Local weather Data'!$D513),'Local weather Data'!$D513),$D513)</f>
        <v>74</v>
      </c>
      <c r="W513" s="3">
        <f>IF($A513&gt;'Forecasting sheet'!$B$13,IF($A513&lt;'Forecasting sheet'!$B$15,IF($E513&lt;'Forecasting sheet'!$B$16,'Forecasting sheet'!$B$16,'Local weather Data'!$E513),$E513),$E513)</f>
        <v>48</v>
      </c>
      <c r="X513" s="4">
        <f>IF($V513-'Forecasting sheet'!$B$7&lt;0,0,IF($W513&gt;'Forecasting sheet'!$B$7,($V513+$W513)/2-'Forecasting sheet'!$B$7,($V513+'Forecasting sheet'!$B$7)/2-'Forecasting sheet'!$B$7))</f>
        <v>21</v>
      </c>
      <c r="Y513" s="2">
        <f t="shared" si="38"/>
        <v>316.75</v>
      </c>
      <c r="Z513" s="2">
        <f>SUM(X$2:X513)</f>
        <v>5845</v>
      </c>
      <c r="AA513" s="2">
        <f>SUM(Y$2:Y513)</f>
        <v>81960.924999999988</v>
      </c>
      <c r="AD513" s="3">
        <f>IF($A513&gt;'Forecasting sheet'!$B$13,IF($A513&lt;'Forecasting sheet'!$B$15,IF($D513+'Forecasting sheet'!$B$9&lt;'Forecasting sheet'!$B$16+'Forecasting sheet'!$B$17,'Forecasting sheet'!$B$16+'Forecasting sheet'!$B$17,'Local weather Data'!$D513+'Forecasting sheet'!$B$9),'Local weather Data'!$D513+'Forecasting sheet'!$B$9),$D513+'Forecasting sheet'!$B$9)</f>
        <v>79</v>
      </c>
      <c r="AE513" s="3">
        <f>IF($A513&gt;'Forecasting sheet'!$B$13,IF($A513&lt;'Forecasting sheet'!$B$15,IF($E513+'Forecasting sheet'!$B$9&lt;'Forecasting sheet'!$B$16,'Forecasting sheet'!$B$16,'Local weather Data'!$E513+'Forecasting sheet'!$B$9),$E513+'Forecasting sheet'!$B$9),$E513+'Forecasting sheet'!$B$9)</f>
        <v>53</v>
      </c>
      <c r="AF513" s="4">
        <f>IF($AD513-'Forecasting sheet'!$B$7&lt;0,0,IF($AE513&gt;'Forecasting sheet'!$B$7,($AD513+$AE513)/2-'Forecasting sheet'!$B$7,($AD513+'Forecasting sheet'!$B$7)/2-'Forecasting sheet'!$B$7))</f>
        <v>26</v>
      </c>
      <c r="AG513" s="2">
        <f t="shared" si="39"/>
        <v>392.16666666666663</v>
      </c>
      <c r="AH513" s="2">
        <f>SUM(AF$2:AF513)</f>
        <v>7122</v>
      </c>
      <c r="AI513" s="2">
        <f>SUM(AG$2:AG513)</f>
        <v>99051.374999999985</v>
      </c>
    </row>
    <row r="514" spans="1:35" x14ac:dyDescent="0.25">
      <c r="A514" s="5">
        <v>41421</v>
      </c>
      <c r="B514">
        <v>513</v>
      </c>
      <c r="C514" s="52">
        <v>15.1</v>
      </c>
      <c r="D514" s="53">
        <v>74</v>
      </c>
      <c r="E514" s="53">
        <v>48</v>
      </c>
      <c r="F514" s="4">
        <f>IF(D514-'Forecasting sheet'!$B$7&lt;0,0,IF(E514&gt;'Forecasting sheet'!$B$7,(D514+E514)/2-'Forecasting sheet'!$B$7,(D514+'Forecasting sheet'!$B$7)/2-'Forecasting sheet'!$B$7))</f>
        <v>21</v>
      </c>
      <c r="G514" s="2">
        <f t="shared" si="42"/>
        <v>317.09999999999997</v>
      </c>
      <c r="H514" s="2">
        <f>SUM(F$2:F514)</f>
        <v>5223</v>
      </c>
      <c r="I514" s="2">
        <f>SUM(G$2:G514)</f>
        <v>73395.916666666672</v>
      </c>
      <c r="K514" s="4">
        <f>IF($D514+'Forecasting sheet'!$B$9-'Forecasting sheet'!$B$7&lt;0,0,IF($E514+'Forecasting sheet'!$B$9&gt;'Forecasting sheet'!$B$7,($D514+'Forecasting sheet'!$B$9+$E514+'Forecasting sheet'!$B$9)/2-'Forecasting sheet'!$B$7,($D514+'Forecasting sheet'!$B$9+'Forecasting sheet'!$B$7)/2-'Forecasting sheet'!$B$7))</f>
        <v>26</v>
      </c>
      <c r="L514" s="2">
        <f t="shared" si="40"/>
        <v>392.59999999999997</v>
      </c>
      <c r="M514" s="2">
        <f>SUM(K$2:K514)</f>
        <v>6643.5</v>
      </c>
      <c r="N514" s="2">
        <f>SUM(L$2:L514)</f>
        <v>92503.133333333331</v>
      </c>
      <c r="P514" s="4">
        <f>IF($D514-'Forecasting sheet'!$B$9-'Forecasting sheet'!$B$7&lt;0,0,IF($E514-'Forecasting sheet'!$B$9&gt;'Forecasting sheet'!$B$7,($D514-'Forecasting sheet'!$B$9+$E514-'Forecasting sheet'!$B$9)/2-'Forecasting sheet'!$B$7,($D514-'Forecasting sheet'!$B$9+'Forecasting sheet'!$B$7)/2-'Forecasting sheet'!$B$7))</f>
        <v>16</v>
      </c>
      <c r="Q514" s="2">
        <f t="shared" si="41"/>
        <v>241.6</v>
      </c>
      <c r="R514" s="2">
        <f>SUM(P$2:P514)</f>
        <v>4000.5</v>
      </c>
      <c r="S514" s="2">
        <f>SUM(Q$2:Q514)</f>
        <v>56683.224999999991</v>
      </c>
      <c r="V514" s="3">
        <f>IF($A514&gt;'Forecasting sheet'!$B$13,IF($A514&lt;'Forecasting sheet'!$B$15,IF($D514&lt;'Forecasting sheet'!$B$16+'Forecasting sheet'!$B$17,'Forecasting sheet'!$B$16+'Forecasting sheet'!$B$17,'Local weather Data'!$D514),'Local weather Data'!$D514),$D514)</f>
        <v>74</v>
      </c>
      <c r="W514" s="3">
        <f>IF($A514&gt;'Forecasting sheet'!$B$13,IF($A514&lt;'Forecasting sheet'!$B$15,IF($E514&lt;'Forecasting sheet'!$B$16,'Forecasting sheet'!$B$16,'Local weather Data'!$E514),$E514),$E514)</f>
        <v>48</v>
      </c>
      <c r="X514" s="4">
        <f>IF($V514-'Forecasting sheet'!$B$7&lt;0,0,IF($W514&gt;'Forecasting sheet'!$B$7,($V514+$W514)/2-'Forecasting sheet'!$B$7,($V514+'Forecasting sheet'!$B$7)/2-'Forecasting sheet'!$B$7))</f>
        <v>21</v>
      </c>
      <c r="Y514" s="2">
        <f t="shared" ref="Y514:Y577" si="43">X514*$C514</f>
        <v>317.09999999999997</v>
      </c>
      <c r="Z514" s="2">
        <f>SUM(X$2:X514)</f>
        <v>5866</v>
      </c>
      <c r="AA514" s="2">
        <f>SUM(Y$2:Y514)</f>
        <v>82278.024999999994</v>
      </c>
      <c r="AD514" s="3">
        <f>IF($A514&gt;'Forecasting sheet'!$B$13,IF($A514&lt;'Forecasting sheet'!$B$15,IF($D514+'Forecasting sheet'!$B$9&lt;'Forecasting sheet'!$B$16+'Forecasting sheet'!$B$17,'Forecasting sheet'!$B$16+'Forecasting sheet'!$B$17,'Local weather Data'!$D514+'Forecasting sheet'!$B$9),'Local weather Data'!$D514+'Forecasting sheet'!$B$9),$D514+'Forecasting sheet'!$B$9)</f>
        <v>79</v>
      </c>
      <c r="AE514" s="3">
        <f>IF($A514&gt;'Forecasting sheet'!$B$13,IF($A514&lt;'Forecasting sheet'!$B$15,IF($E514+'Forecasting sheet'!$B$9&lt;'Forecasting sheet'!$B$16,'Forecasting sheet'!$B$16,'Local weather Data'!$E514+'Forecasting sheet'!$B$9),$E514+'Forecasting sheet'!$B$9),$E514+'Forecasting sheet'!$B$9)</f>
        <v>53</v>
      </c>
      <c r="AF514" s="4">
        <f>IF($AD514-'Forecasting sheet'!$B$7&lt;0,0,IF($AE514&gt;'Forecasting sheet'!$B$7,($AD514+$AE514)/2-'Forecasting sheet'!$B$7,($AD514+'Forecasting sheet'!$B$7)/2-'Forecasting sheet'!$B$7))</f>
        <v>26</v>
      </c>
      <c r="AG514" s="2">
        <f t="shared" ref="AG514:AG577" si="44">AF514*$C514</f>
        <v>392.59999999999997</v>
      </c>
      <c r="AH514" s="2">
        <f>SUM(AF$2:AF514)</f>
        <v>7148</v>
      </c>
      <c r="AI514" s="2">
        <f>SUM(AG$2:AG514)</f>
        <v>99443.974999999991</v>
      </c>
    </row>
    <row r="515" spans="1:35" x14ac:dyDescent="0.25">
      <c r="A515" s="5">
        <v>41422</v>
      </c>
      <c r="B515">
        <v>514</v>
      </c>
      <c r="C515" s="52">
        <v>15.116666666666667</v>
      </c>
      <c r="D515" s="53">
        <v>75</v>
      </c>
      <c r="E515" s="53">
        <v>48</v>
      </c>
      <c r="F515" s="4">
        <f>IF(D515-'Forecasting sheet'!$B$7&lt;0,0,IF(E515&gt;'Forecasting sheet'!$B$7,(D515+E515)/2-'Forecasting sheet'!$B$7,(D515+'Forecasting sheet'!$B$7)/2-'Forecasting sheet'!$B$7))</f>
        <v>21.5</v>
      </c>
      <c r="G515" s="2">
        <f t="shared" si="42"/>
        <v>325.00833333333333</v>
      </c>
      <c r="H515" s="2">
        <f>SUM(F$2:F515)</f>
        <v>5244.5</v>
      </c>
      <c r="I515" s="2">
        <f>SUM(G$2:G515)</f>
        <v>73720.925000000003</v>
      </c>
      <c r="K515" s="4">
        <f>IF($D515+'Forecasting sheet'!$B$9-'Forecasting sheet'!$B$7&lt;0,0,IF($E515+'Forecasting sheet'!$B$9&gt;'Forecasting sheet'!$B$7,($D515+'Forecasting sheet'!$B$9+$E515+'Forecasting sheet'!$B$9)/2-'Forecasting sheet'!$B$7,($D515+'Forecasting sheet'!$B$9+'Forecasting sheet'!$B$7)/2-'Forecasting sheet'!$B$7))</f>
        <v>26.5</v>
      </c>
      <c r="L515" s="2">
        <f t="shared" ref="L515:L578" si="45">K515*$C515</f>
        <v>400.5916666666667</v>
      </c>
      <c r="M515" s="2">
        <f>SUM(K$2:K515)</f>
        <v>6670</v>
      </c>
      <c r="N515" s="2">
        <f>SUM(L$2:L515)</f>
        <v>92903.724999999991</v>
      </c>
      <c r="P515" s="4">
        <f>IF($D515-'Forecasting sheet'!$B$9-'Forecasting sheet'!$B$7&lt;0,0,IF($E515-'Forecasting sheet'!$B$9&gt;'Forecasting sheet'!$B$7,($D515-'Forecasting sheet'!$B$9+$E515-'Forecasting sheet'!$B$9)/2-'Forecasting sheet'!$B$7,($D515-'Forecasting sheet'!$B$9+'Forecasting sheet'!$B$7)/2-'Forecasting sheet'!$B$7))</f>
        <v>16.5</v>
      </c>
      <c r="Q515" s="2">
        <f t="shared" ref="Q515:Q578" si="46">P515*$C515</f>
        <v>249.42500000000001</v>
      </c>
      <c r="R515" s="2">
        <f>SUM(P$2:P515)</f>
        <v>4017</v>
      </c>
      <c r="S515" s="2">
        <f>SUM(Q$2:Q515)</f>
        <v>56932.649999999994</v>
      </c>
      <c r="V515" s="3">
        <f>IF($A515&gt;'Forecasting sheet'!$B$13,IF($A515&lt;'Forecasting sheet'!$B$15,IF($D515&lt;'Forecasting sheet'!$B$16+'Forecasting sheet'!$B$17,'Forecasting sheet'!$B$16+'Forecasting sheet'!$B$17,'Local weather Data'!$D515),'Local weather Data'!$D515),$D515)</f>
        <v>75</v>
      </c>
      <c r="W515" s="3">
        <f>IF($A515&gt;'Forecasting sheet'!$B$13,IF($A515&lt;'Forecasting sheet'!$B$15,IF($E515&lt;'Forecasting sheet'!$B$16,'Forecasting sheet'!$B$16,'Local weather Data'!$E515),$E515),$E515)</f>
        <v>48</v>
      </c>
      <c r="X515" s="4">
        <f>IF($V515-'Forecasting sheet'!$B$7&lt;0,0,IF($W515&gt;'Forecasting sheet'!$B$7,($V515+$W515)/2-'Forecasting sheet'!$B$7,($V515+'Forecasting sheet'!$B$7)/2-'Forecasting sheet'!$B$7))</f>
        <v>21.5</v>
      </c>
      <c r="Y515" s="2">
        <f t="shared" si="43"/>
        <v>325.00833333333333</v>
      </c>
      <c r="Z515" s="2">
        <f>SUM(X$2:X515)</f>
        <v>5887.5</v>
      </c>
      <c r="AA515" s="2">
        <f>SUM(Y$2:Y515)</f>
        <v>82603.033333333326</v>
      </c>
      <c r="AD515" s="3">
        <f>IF($A515&gt;'Forecasting sheet'!$B$13,IF($A515&lt;'Forecasting sheet'!$B$15,IF($D515+'Forecasting sheet'!$B$9&lt;'Forecasting sheet'!$B$16+'Forecasting sheet'!$B$17,'Forecasting sheet'!$B$16+'Forecasting sheet'!$B$17,'Local weather Data'!$D515+'Forecasting sheet'!$B$9),'Local weather Data'!$D515+'Forecasting sheet'!$B$9),$D515+'Forecasting sheet'!$B$9)</f>
        <v>80</v>
      </c>
      <c r="AE515" s="3">
        <f>IF($A515&gt;'Forecasting sheet'!$B$13,IF($A515&lt;'Forecasting sheet'!$B$15,IF($E515+'Forecasting sheet'!$B$9&lt;'Forecasting sheet'!$B$16,'Forecasting sheet'!$B$16,'Local weather Data'!$E515+'Forecasting sheet'!$B$9),$E515+'Forecasting sheet'!$B$9),$E515+'Forecasting sheet'!$B$9)</f>
        <v>53</v>
      </c>
      <c r="AF515" s="4">
        <f>IF($AD515-'Forecasting sheet'!$B$7&lt;0,0,IF($AE515&gt;'Forecasting sheet'!$B$7,($AD515+$AE515)/2-'Forecasting sheet'!$B$7,($AD515+'Forecasting sheet'!$B$7)/2-'Forecasting sheet'!$B$7))</f>
        <v>26.5</v>
      </c>
      <c r="AG515" s="2">
        <f t="shared" si="44"/>
        <v>400.5916666666667</v>
      </c>
      <c r="AH515" s="2">
        <f>SUM(AF$2:AF515)</f>
        <v>7174.5</v>
      </c>
      <c r="AI515" s="2">
        <f>SUM(AG$2:AG515)</f>
        <v>99844.566666666651</v>
      </c>
    </row>
    <row r="516" spans="1:35" x14ac:dyDescent="0.25">
      <c r="A516" s="5">
        <v>41423</v>
      </c>
      <c r="B516">
        <v>515</v>
      </c>
      <c r="C516" s="52">
        <v>15.150000000000002</v>
      </c>
      <c r="D516" s="53">
        <v>75</v>
      </c>
      <c r="E516" s="53">
        <v>49</v>
      </c>
      <c r="F516" s="4">
        <f>IF(D516-'Forecasting sheet'!$B$7&lt;0,0,IF(E516&gt;'Forecasting sheet'!$B$7,(D516+E516)/2-'Forecasting sheet'!$B$7,(D516+'Forecasting sheet'!$B$7)/2-'Forecasting sheet'!$B$7))</f>
        <v>22</v>
      </c>
      <c r="G516" s="2">
        <f t="shared" si="42"/>
        <v>333.30000000000007</v>
      </c>
      <c r="H516" s="2">
        <f>SUM(F$2:F516)</f>
        <v>5266.5</v>
      </c>
      <c r="I516" s="2">
        <f>SUM(G$2:G516)</f>
        <v>74054.225000000006</v>
      </c>
      <c r="K516" s="4">
        <f>IF($D516+'Forecasting sheet'!$B$9-'Forecasting sheet'!$B$7&lt;0,0,IF($E516+'Forecasting sheet'!$B$9&gt;'Forecasting sheet'!$B$7,($D516+'Forecasting sheet'!$B$9+$E516+'Forecasting sheet'!$B$9)/2-'Forecasting sheet'!$B$7,($D516+'Forecasting sheet'!$B$9+'Forecasting sheet'!$B$7)/2-'Forecasting sheet'!$B$7))</f>
        <v>27</v>
      </c>
      <c r="L516" s="2">
        <f t="shared" si="45"/>
        <v>409.05000000000007</v>
      </c>
      <c r="M516" s="2">
        <f>SUM(K$2:K516)</f>
        <v>6697</v>
      </c>
      <c r="N516" s="2">
        <f>SUM(L$2:L516)</f>
        <v>93312.774999999994</v>
      </c>
      <c r="P516" s="4">
        <f>IF($D516-'Forecasting sheet'!$B$9-'Forecasting sheet'!$B$7&lt;0,0,IF($E516-'Forecasting sheet'!$B$9&gt;'Forecasting sheet'!$B$7,($D516-'Forecasting sheet'!$B$9+$E516-'Forecasting sheet'!$B$9)/2-'Forecasting sheet'!$B$7,($D516-'Forecasting sheet'!$B$9+'Forecasting sheet'!$B$7)/2-'Forecasting sheet'!$B$7))</f>
        <v>17</v>
      </c>
      <c r="Q516" s="2">
        <f t="shared" si="46"/>
        <v>257.55</v>
      </c>
      <c r="R516" s="2">
        <f>SUM(P$2:P516)</f>
        <v>4034</v>
      </c>
      <c r="S516" s="2">
        <f>SUM(Q$2:Q516)</f>
        <v>57190.2</v>
      </c>
      <c r="V516" s="3">
        <f>IF($A516&gt;'Forecasting sheet'!$B$13,IF($A516&lt;'Forecasting sheet'!$B$15,IF($D516&lt;'Forecasting sheet'!$B$16+'Forecasting sheet'!$B$17,'Forecasting sheet'!$B$16+'Forecasting sheet'!$B$17,'Local weather Data'!$D516),'Local weather Data'!$D516),$D516)</f>
        <v>75</v>
      </c>
      <c r="W516" s="3">
        <f>IF($A516&gt;'Forecasting sheet'!$B$13,IF($A516&lt;'Forecasting sheet'!$B$15,IF($E516&lt;'Forecasting sheet'!$B$16,'Forecasting sheet'!$B$16,'Local weather Data'!$E516),$E516),$E516)</f>
        <v>49</v>
      </c>
      <c r="X516" s="4">
        <f>IF($V516-'Forecasting sheet'!$B$7&lt;0,0,IF($W516&gt;'Forecasting sheet'!$B$7,($V516+$W516)/2-'Forecasting sheet'!$B$7,($V516+'Forecasting sheet'!$B$7)/2-'Forecasting sheet'!$B$7))</f>
        <v>22</v>
      </c>
      <c r="Y516" s="2">
        <f t="shared" si="43"/>
        <v>333.30000000000007</v>
      </c>
      <c r="Z516" s="2">
        <f>SUM(X$2:X516)</f>
        <v>5909.5</v>
      </c>
      <c r="AA516" s="2">
        <f>SUM(Y$2:Y516)</f>
        <v>82936.333333333328</v>
      </c>
      <c r="AD516" s="3">
        <f>IF($A516&gt;'Forecasting sheet'!$B$13,IF($A516&lt;'Forecasting sheet'!$B$15,IF($D516+'Forecasting sheet'!$B$9&lt;'Forecasting sheet'!$B$16+'Forecasting sheet'!$B$17,'Forecasting sheet'!$B$16+'Forecasting sheet'!$B$17,'Local weather Data'!$D516+'Forecasting sheet'!$B$9),'Local weather Data'!$D516+'Forecasting sheet'!$B$9),$D516+'Forecasting sheet'!$B$9)</f>
        <v>80</v>
      </c>
      <c r="AE516" s="3">
        <f>IF($A516&gt;'Forecasting sheet'!$B$13,IF($A516&lt;'Forecasting sheet'!$B$15,IF($E516+'Forecasting sheet'!$B$9&lt;'Forecasting sheet'!$B$16,'Forecasting sheet'!$B$16,'Local weather Data'!$E516+'Forecasting sheet'!$B$9),$E516+'Forecasting sheet'!$B$9),$E516+'Forecasting sheet'!$B$9)</f>
        <v>54</v>
      </c>
      <c r="AF516" s="4">
        <f>IF($AD516-'Forecasting sheet'!$B$7&lt;0,0,IF($AE516&gt;'Forecasting sheet'!$B$7,($AD516+$AE516)/2-'Forecasting sheet'!$B$7,($AD516+'Forecasting sheet'!$B$7)/2-'Forecasting sheet'!$B$7))</f>
        <v>27</v>
      </c>
      <c r="AG516" s="2">
        <f t="shared" si="44"/>
        <v>409.05000000000007</v>
      </c>
      <c r="AH516" s="2">
        <f>SUM(AF$2:AF516)</f>
        <v>7201.5</v>
      </c>
      <c r="AI516" s="2">
        <f>SUM(AG$2:AG516)</f>
        <v>100253.61666666665</v>
      </c>
    </row>
    <row r="517" spans="1:35" x14ac:dyDescent="0.25">
      <c r="A517" s="5">
        <v>41424</v>
      </c>
      <c r="B517">
        <v>516</v>
      </c>
      <c r="C517" s="52">
        <v>15.166666666666666</v>
      </c>
      <c r="D517" s="53">
        <v>75</v>
      </c>
      <c r="E517" s="53">
        <v>49</v>
      </c>
      <c r="F517" s="4">
        <f>IF(D517-'Forecasting sheet'!$B$7&lt;0,0,IF(E517&gt;'Forecasting sheet'!$B$7,(D517+E517)/2-'Forecasting sheet'!$B$7,(D517+'Forecasting sheet'!$B$7)/2-'Forecasting sheet'!$B$7))</f>
        <v>22</v>
      </c>
      <c r="G517" s="2">
        <f t="shared" si="42"/>
        <v>333.66666666666663</v>
      </c>
      <c r="H517" s="2">
        <f>SUM(F$2:F517)</f>
        <v>5288.5</v>
      </c>
      <c r="I517" s="2">
        <f>SUM(G$2:G517)</f>
        <v>74387.891666666677</v>
      </c>
      <c r="K517" s="4">
        <f>IF($D517+'Forecasting sheet'!$B$9-'Forecasting sheet'!$B$7&lt;0,0,IF($E517+'Forecasting sheet'!$B$9&gt;'Forecasting sheet'!$B$7,($D517+'Forecasting sheet'!$B$9+$E517+'Forecasting sheet'!$B$9)/2-'Forecasting sheet'!$B$7,($D517+'Forecasting sheet'!$B$9+'Forecasting sheet'!$B$7)/2-'Forecasting sheet'!$B$7))</f>
        <v>27</v>
      </c>
      <c r="L517" s="2">
        <f t="shared" si="45"/>
        <v>409.5</v>
      </c>
      <c r="M517" s="2">
        <f>SUM(K$2:K517)</f>
        <v>6724</v>
      </c>
      <c r="N517" s="2">
        <f>SUM(L$2:L517)</f>
        <v>93722.274999999994</v>
      </c>
      <c r="P517" s="4">
        <f>IF($D517-'Forecasting sheet'!$B$9-'Forecasting sheet'!$B$7&lt;0,0,IF($E517-'Forecasting sheet'!$B$9&gt;'Forecasting sheet'!$B$7,($D517-'Forecasting sheet'!$B$9+$E517-'Forecasting sheet'!$B$9)/2-'Forecasting sheet'!$B$7,($D517-'Forecasting sheet'!$B$9+'Forecasting sheet'!$B$7)/2-'Forecasting sheet'!$B$7))</f>
        <v>17</v>
      </c>
      <c r="Q517" s="2">
        <f t="shared" si="46"/>
        <v>257.83333333333331</v>
      </c>
      <c r="R517" s="2">
        <f>SUM(P$2:P517)</f>
        <v>4051</v>
      </c>
      <c r="S517" s="2">
        <f>SUM(Q$2:Q517)</f>
        <v>57448.033333333333</v>
      </c>
      <c r="V517" s="3">
        <f>IF($A517&gt;'Forecasting sheet'!$B$13,IF($A517&lt;'Forecasting sheet'!$B$15,IF($D517&lt;'Forecasting sheet'!$B$16+'Forecasting sheet'!$B$17,'Forecasting sheet'!$B$16+'Forecasting sheet'!$B$17,'Local weather Data'!$D517),'Local weather Data'!$D517),$D517)</f>
        <v>75</v>
      </c>
      <c r="W517" s="3">
        <f>IF($A517&gt;'Forecasting sheet'!$B$13,IF($A517&lt;'Forecasting sheet'!$B$15,IF($E517&lt;'Forecasting sheet'!$B$16,'Forecasting sheet'!$B$16,'Local weather Data'!$E517),$E517),$E517)</f>
        <v>49</v>
      </c>
      <c r="X517" s="4">
        <f>IF($V517-'Forecasting sheet'!$B$7&lt;0,0,IF($W517&gt;'Forecasting sheet'!$B$7,($V517+$W517)/2-'Forecasting sheet'!$B$7,($V517+'Forecasting sheet'!$B$7)/2-'Forecasting sheet'!$B$7))</f>
        <v>22</v>
      </c>
      <c r="Y517" s="2">
        <f t="shared" si="43"/>
        <v>333.66666666666663</v>
      </c>
      <c r="Z517" s="2">
        <f>SUM(X$2:X517)</f>
        <v>5931.5</v>
      </c>
      <c r="AA517" s="2">
        <f>SUM(Y$2:Y517)</f>
        <v>83270</v>
      </c>
      <c r="AD517" s="3">
        <f>IF($A517&gt;'Forecasting sheet'!$B$13,IF($A517&lt;'Forecasting sheet'!$B$15,IF($D517+'Forecasting sheet'!$B$9&lt;'Forecasting sheet'!$B$16+'Forecasting sheet'!$B$17,'Forecasting sheet'!$B$16+'Forecasting sheet'!$B$17,'Local weather Data'!$D517+'Forecasting sheet'!$B$9),'Local weather Data'!$D517+'Forecasting sheet'!$B$9),$D517+'Forecasting sheet'!$B$9)</f>
        <v>80</v>
      </c>
      <c r="AE517" s="3">
        <f>IF($A517&gt;'Forecasting sheet'!$B$13,IF($A517&lt;'Forecasting sheet'!$B$15,IF($E517+'Forecasting sheet'!$B$9&lt;'Forecasting sheet'!$B$16,'Forecasting sheet'!$B$16,'Local weather Data'!$E517+'Forecasting sheet'!$B$9),$E517+'Forecasting sheet'!$B$9),$E517+'Forecasting sheet'!$B$9)</f>
        <v>54</v>
      </c>
      <c r="AF517" s="4">
        <f>IF($AD517-'Forecasting sheet'!$B$7&lt;0,0,IF($AE517&gt;'Forecasting sheet'!$B$7,($AD517+$AE517)/2-'Forecasting sheet'!$B$7,($AD517+'Forecasting sheet'!$B$7)/2-'Forecasting sheet'!$B$7))</f>
        <v>27</v>
      </c>
      <c r="AG517" s="2">
        <f t="shared" si="44"/>
        <v>409.5</v>
      </c>
      <c r="AH517" s="2">
        <f>SUM(AF$2:AF517)</f>
        <v>7228.5</v>
      </c>
      <c r="AI517" s="2">
        <f>SUM(AG$2:AG517)</f>
        <v>100663.11666666665</v>
      </c>
    </row>
    <row r="518" spans="1:35" x14ac:dyDescent="0.25">
      <c r="A518" s="5">
        <v>41425</v>
      </c>
      <c r="B518">
        <v>517</v>
      </c>
      <c r="C518" s="52">
        <v>15.2</v>
      </c>
      <c r="D518" s="53">
        <v>75</v>
      </c>
      <c r="E518" s="53">
        <v>49</v>
      </c>
      <c r="F518" s="4">
        <f>IF(D518-'Forecasting sheet'!$B$7&lt;0,0,IF(E518&gt;'Forecasting sheet'!$B$7,(D518+E518)/2-'Forecasting sheet'!$B$7,(D518+'Forecasting sheet'!$B$7)/2-'Forecasting sheet'!$B$7))</f>
        <v>22</v>
      </c>
      <c r="G518" s="2">
        <f t="shared" si="42"/>
        <v>334.4</v>
      </c>
      <c r="H518" s="2">
        <f>SUM(F$2:F518)</f>
        <v>5310.5</v>
      </c>
      <c r="I518" s="2">
        <f>SUM(G$2:G518)</f>
        <v>74722.291666666672</v>
      </c>
      <c r="K518" s="4">
        <f>IF($D518+'Forecasting sheet'!$B$9-'Forecasting sheet'!$B$7&lt;0,0,IF($E518+'Forecasting sheet'!$B$9&gt;'Forecasting sheet'!$B$7,($D518+'Forecasting sheet'!$B$9+$E518+'Forecasting sheet'!$B$9)/2-'Forecasting sheet'!$B$7,($D518+'Forecasting sheet'!$B$9+'Forecasting sheet'!$B$7)/2-'Forecasting sheet'!$B$7))</f>
        <v>27</v>
      </c>
      <c r="L518" s="2">
        <f t="shared" si="45"/>
        <v>410.4</v>
      </c>
      <c r="M518" s="2">
        <f>SUM(K$2:K518)</f>
        <v>6751</v>
      </c>
      <c r="N518" s="2">
        <f>SUM(L$2:L518)</f>
        <v>94132.674999999988</v>
      </c>
      <c r="P518" s="4">
        <f>IF($D518-'Forecasting sheet'!$B$9-'Forecasting sheet'!$B$7&lt;0,0,IF($E518-'Forecasting sheet'!$B$9&gt;'Forecasting sheet'!$B$7,($D518-'Forecasting sheet'!$B$9+$E518-'Forecasting sheet'!$B$9)/2-'Forecasting sheet'!$B$7,($D518-'Forecasting sheet'!$B$9+'Forecasting sheet'!$B$7)/2-'Forecasting sheet'!$B$7))</f>
        <v>17</v>
      </c>
      <c r="Q518" s="2">
        <f t="shared" si="46"/>
        <v>258.39999999999998</v>
      </c>
      <c r="R518" s="2">
        <f>SUM(P$2:P518)</f>
        <v>4068</v>
      </c>
      <c r="S518" s="2">
        <f>SUM(Q$2:Q518)</f>
        <v>57706.433333333334</v>
      </c>
      <c r="V518" s="3">
        <f>IF($A518&gt;'Forecasting sheet'!$B$13,IF($A518&lt;'Forecasting sheet'!$B$15,IF($D518&lt;'Forecasting sheet'!$B$16+'Forecasting sheet'!$B$17,'Forecasting sheet'!$B$16+'Forecasting sheet'!$B$17,'Local weather Data'!$D518),'Local weather Data'!$D518),$D518)</f>
        <v>75</v>
      </c>
      <c r="W518" s="3">
        <f>IF($A518&gt;'Forecasting sheet'!$B$13,IF($A518&lt;'Forecasting sheet'!$B$15,IF($E518&lt;'Forecasting sheet'!$B$16,'Forecasting sheet'!$B$16,'Local weather Data'!$E518),$E518),$E518)</f>
        <v>49</v>
      </c>
      <c r="X518" s="4">
        <f>IF($V518-'Forecasting sheet'!$B$7&lt;0,0,IF($W518&gt;'Forecasting sheet'!$B$7,($V518+$W518)/2-'Forecasting sheet'!$B$7,($V518+'Forecasting sheet'!$B$7)/2-'Forecasting sheet'!$B$7))</f>
        <v>22</v>
      </c>
      <c r="Y518" s="2">
        <f t="shared" si="43"/>
        <v>334.4</v>
      </c>
      <c r="Z518" s="2">
        <f>SUM(X$2:X518)</f>
        <v>5953.5</v>
      </c>
      <c r="AA518" s="2">
        <f>SUM(Y$2:Y518)</f>
        <v>83604.399999999994</v>
      </c>
      <c r="AD518" s="3">
        <f>IF($A518&gt;'Forecasting sheet'!$B$13,IF($A518&lt;'Forecasting sheet'!$B$15,IF($D518+'Forecasting sheet'!$B$9&lt;'Forecasting sheet'!$B$16+'Forecasting sheet'!$B$17,'Forecasting sheet'!$B$16+'Forecasting sheet'!$B$17,'Local weather Data'!$D518+'Forecasting sheet'!$B$9),'Local weather Data'!$D518+'Forecasting sheet'!$B$9),$D518+'Forecasting sheet'!$B$9)</f>
        <v>80</v>
      </c>
      <c r="AE518" s="3">
        <f>IF($A518&gt;'Forecasting sheet'!$B$13,IF($A518&lt;'Forecasting sheet'!$B$15,IF($E518+'Forecasting sheet'!$B$9&lt;'Forecasting sheet'!$B$16,'Forecasting sheet'!$B$16,'Local weather Data'!$E518+'Forecasting sheet'!$B$9),$E518+'Forecasting sheet'!$B$9),$E518+'Forecasting sheet'!$B$9)</f>
        <v>54</v>
      </c>
      <c r="AF518" s="4">
        <f>IF($AD518-'Forecasting sheet'!$B$7&lt;0,0,IF($AE518&gt;'Forecasting sheet'!$B$7,($AD518+$AE518)/2-'Forecasting sheet'!$B$7,($AD518+'Forecasting sheet'!$B$7)/2-'Forecasting sheet'!$B$7))</f>
        <v>27</v>
      </c>
      <c r="AG518" s="2">
        <f t="shared" si="44"/>
        <v>410.4</v>
      </c>
      <c r="AH518" s="2">
        <f>SUM(AF$2:AF518)</f>
        <v>7255.5</v>
      </c>
      <c r="AI518" s="2">
        <f>SUM(AG$2:AG518)</f>
        <v>101073.51666666665</v>
      </c>
    </row>
    <row r="519" spans="1:35" x14ac:dyDescent="0.25">
      <c r="A519" s="5">
        <v>41426</v>
      </c>
      <c r="B519">
        <v>518</v>
      </c>
      <c r="C519" s="52">
        <v>15.233333333333333</v>
      </c>
      <c r="D519" s="53">
        <v>76</v>
      </c>
      <c r="E519" s="53">
        <v>50</v>
      </c>
      <c r="F519" s="4">
        <f>IF(D519-'Forecasting sheet'!$B$7&lt;0,0,IF(E519&gt;'Forecasting sheet'!$B$7,(D519+E519)/2-'Forecasting sheet'!$B$7,(D519+'Forecasting sheet'!$B$7)/2-'Forecasting sheet'!$B$7))</f>
        <v>23</v>
      </c>
      <c r="G519" s="2">
        <f t="shared" si="42"/>
        <v>350.36666666666667</v>
      </c>
      <c r="H519" s="2">
        <f>SUM(F$2:F519)</f>
        <v>5333.5</v>
      </c>
      <c r="I519" s="2">
        <f>SUM(G$2:G519)</f>
        <v>75072.65833333334</v>
      </c>
      <c r="K519" s="4">
        <f>IF($D519+'Forecasting sheet'!$B$9-'Forecasting sheet'!$B$7&lt;0,0,IF($E519+'Forecasting sheet'!$B$9&gt;'Forecasting sheet'!$B$7,($D519+'Forecasting sheet'!$B$9+$E519+'Forecasting sheet'!$B$9)/2-'Forecasting sheet'!$B$7,($D519+'Forecasting sheet'!$B$9+'Forecasting sheet'!$B$7)/2-'Forecasting sheet'!$B$7))</f>
        <v>28</v>
      </c>
      <c r="L519" s="2">
        <f t="shared" si="45"/>
        <v>426.5333333333333</v>
      </c>
      <c r="M519" s="2">
        <f>SUM(K$2:K519)</f>
        <v>6779</v>
      </c>
      <c r="N519" s="2">
        <f>SUM(L$2:L519)</f>
        <v>94559.208333333328</v>
      </c>
      <c r="P519" s="4">
        <f>IF($D519-'Forecasting sheet'!$B$9-'Forecasting sheet'!$B$7&lt;0,0,IF($E519-'Forecasting sheet'!$B$9&gt;'Forecasting sheet'!$B$7,($D519-'Forecasting sheet'!$B$9+$E519-'Forecasting sheet'!$B$9)/2-'Forecasting sheet'!$B$7,($D519-'Forecasting sheet'!$B$9+'Forecasting sheet'!$B$7)/2-'Forecasting sheet'!$B$7))</f>
        <v>18</v>
      </c>
      <c r="Q519" s="2">
        <f t="shared" si="46"/>
        <v>274.2</v>
      </c>
      <c r="R519" s="2">
        <f>SUM(P$2:P519)</f>
        <v>4086</v>
      </c>
      <c r="S519" s="2">
        <f>SUM(Q$2:Q519)</f>
        <v>57980.633333333331</v>
      </c>
      <c r="V519" s="3">
        <f>IF($A519&gt;'Forecasting sheet'!$B$13,IF($A519&lt;'Forecasting sheet'!$B$15,IF($D519&lt;'Forecasting sheet'!$B$16+'Forecasting sheet'!$B$17,'Forecasting sheet'!$B$16+'Forecasting sheet'!$B$17,'Local weather Data'!$D519),'Local weather Data'!$D519),$D519)</f>
        <v>76</v>
      </c>
      <c r="W519" s="3">
        <f>IF($A519&gt;'Forecasting sheet'!$B$13,IF($A519&lt;'Forecasting sheet'!$B$15,IF($E519&lt;'Forecasting sheet'!$B$16,'Forecasting sheet'!$B$16,'Local weather Data'!$E519),$E519),$E519)</f>
        <v>50</v>
      </c>
      <c r="X519" s="4">
        <f>IF($V519-'Forecasting sheet'!$B$7&lt;0,0,IF($W519&gt;'Forecasting sheet'!$B$7,($V519+$W519)/2-'Forecasting sheet'!$B$7,($V519+'Forecasting sheet'!$B$7)/2-'Forecasting sheet'!$B$7))</f>
        <v>23</v>
      </c>
      <c r="Y519" s="2">
        <f t="shared" si="43"/>
        <v>350.36666666666667</v>
      </c>
      <c r="Z519" s="2">
        <f>SUM(X$2:X519)</f>
        <v>5976.5</v>
      </c>
      <c r="AA519" s="2">
        <f>SUM(Y$2:Y519)</f>
        <v>83954.766666666663</v>
      </c>
      <c r="AD519" s="3">
        <f>IF($A519&gt;'Forecasting sheet'!$B$13,IF($A519&lt;'Forecasting sheet'!$B$15,IF($D519+'Forecasting sheet'!$B$9&lt;'Forecasting sheet'!$B$16+'Forecasting sheet'!$B$17,'Forecasting sheet'!$B$16+'Forecasting sheet'!$B$17,'Local weather Data'!$D519+'Forecasting sheet'!$B$9),'Local weather Data'!$D519+'Forecasting sheet'!$B$9),$D519+'Forecasting sheet'!$B$9)</f>
        <v>81</v>
      </c>
      <c r="AE519" s="3">
        <f>IF($A519&gt;'Forecasting sheet'!$B$13,IF($A519&lt;'Forecasting sheet'!$B$15,IF($E519+'Forecasting sheet'!$B$9&lt;'Forecasting sheet'!$B$16,'Forecasting sheet'!$B$16,'Local weather Data'!$E519+'Forecasting sheet'!$B$9),$E519+'Forecasting sheet'!$B$9),$E519+'Forecasting sheet'!$B$9)</f>
        <v>55</v>
      </c>
      <c r="AF519" s="4">
        <f>IF($AD519-'Forecasting sheet'!$B$7&lt;0,0,IF($AE519&gt;'Forecasting sheet'!$B$7,($AD519+$AE519)/2-'Forecasting sheet'!$B$7,($AD519+'Forecasting sheet'!$B$7)/2-'Forecasting sheet'!$B$7))</f>
        <v>28</v>
      </c>
      <c r="AG519" s="2">
        <f t="shared" si="44"/>
        <v>426.5333333333333</v>
      </c>
      <c r="AH519" s="2">
        <f>SUM(AF$2:AF519)</f>
        <v>7283.5</v>
      </c>
      <c r="AI519" s="2">
        <f>SUM(AG$2:AG519)</f>
        <v>101500.04999999999</v>
      </c>
    </row>
    <row r="520" spans="1:35" x14ac:dyDescent="0.25">
      <c r="A520" s="5">
        <v>41427</v>
      </c>
      <c r="B520">
        <v>519</v>
      </c>
      <c r="C520" s="52">
        <v>15.233333333333333</v>
      </c>
      <c r="D520" s="53">
        <v>76</v>
      </c>
      <c r="E520" s="53">
        <v>50</v>
      </c>
      <c r="F520" s="4">
        <f>IF(D520-'Forecasting sheet'!$B$7&lt;0,0,IF(E520&gt;'Forecasting sheet'!$B$7,(D520+E520)/2-'Forecasting sheet'!$B$7,(D520+'Forecasting sheet'!$B$7)/2-'Forecasting sheet'!$B$7))</f>
        <v>23</v>
      </c>
      <c r="G520" s="2">
        <f t="shared" si="42"/>
        <v>350.36666666666667</v>
      </c>
      <c r="H520" s="2">
        <f>SUM(F$2:F520)</f>
        <v>5356.5</v>
      </c>
      <c r="I520" s="2">
        <f>SUM(G$2:G520)</f>
        <v>75423.025000000009</v>
      </c>
      <c r="K520" s="4">
        <f>IF($D520+'Forecasting sheet'!$B$9-'Forecasting sheet'!$B$7&lt;0,0,IF($E520+'Forecasting sheet'!$B$9&gt;'Forecasting sheet'!$B$7,($D520+'Forecasting sheet'!$B$9+$E520+'Forecasting sheet'!$B$9)/2-'Forecasting sheet'!$B$7,($D520+'Forecasting sheet'!$B$9+'Forecasting sheet'!$B$7)/2-'Forecasting sheet'!$B$7))</f>
        <v>28</v>
      </c>
      <c r="L520" s="2">
        <f t="shared" si="45"/>
        <v>426.5333333333333</v>
      </c>
      <c r="M520" s="2">
        <f>SUM(K$2:K520)</f>
        <v>6807</v>
      </c>
      <c r="N520" s="2">
        <f>SUM(L$2:L520)</f>
        <v>94985.741666666669</v>
      </c>
      <c r="P520" s="4">
        <f>IF($D520-'Forecasting sheet'!$B$9-'Forecasting sheet'!$B$7&lt;0,0,IF($E520-'Forecasting sheet'!$B$9&gt;'Forecasting sheet'!$B$7,($D520-'Forecasting sheet'!$B$9+$E520-'Forecasting sheet'!$B$9)/2-'Forecasting sheet'!$B$7,($D520-'Forecasting sheet'!$B$9+'Forecasting sheet'!$B$7)/2-'Forecasting sheet'!$B$7))</f>
        <v>18</v>
      </c>
      <c r="Q520" s="2">
        <f t="shared" si="46"/>
        <v>274.2</v>
      </c>
      <c r="R520" s="2">
        <f>SUM(P$2:P520)</f>
        <v>4104</v>
      </c>
      <c r="S520" s="2">
        <f>SUM(Q$2:Q520)</f>
        <v>58254.833333333328</v>
      </c>
      <c r="V520" s="3">
        <f>IF($A520&gt;'Forecasting sheet'!$B$13,IF($A520&lt;'Forecasting sheet'!$B$15,IF($D520&lt;'Forecasting sheet'!$B$16+'Forecasting sheet'!$B$17,'Forecasting sheet'!$B$16+'Forecasting sheet'!$B$17,'Local weather Data'!$D520),'Local weather Data'!$D520),$D520)</f>
        <v>76</v>
      </c>
      <c r="W520" s="3">
        <f>IF($A520&gt;'Forecasting sheet'!$B$13,IF($A520&lt;'Forecasting sheet'!$B$15,IF($E520&lt;'Forecasting sheet'!$B$16,'Forecasting sheet'!$B$16,'Local weather Data'!$E520),$E520),$E520)</f>
        <v>50</v>
      </c>
      <c r="X520" s="4">
        <f>IF($V520-'Forecasting sheet'!$B$7&lt;0,0,IF($W520&gt;'Forecasting sheet'!$B$7,($V520+$W520)/2-'Forecasting sheet'!$B$7,($V520+'Forecasting sheet'!$B$7)/2-'Forecasting sheet'!$B$7))</f>
        <v>23</v>
      </c>
      <c r="Y520" s="2">
        <f t="shared" si="43"/>
        <v>350.36666666666667</v>
      </c>
      <c r="Z520" s="2">
        <f>SUM(X$2:X520)</f>
        <v>5999.5</v>
      </c>
      <c r="AA520" s="2">
        <f>SUM(Y$2:Y520)</f>
        <v>84305.133333333331</v>
      </c>
      <c r="AD520" s="3">
        <f>IF($A520&gt;'Forecasting sheet'!$B$13,IF($A520&lt;'Forecasting sheet'!$B$15,IF($D520+'Forecasting sheet'!$B$9&lt;'Forecasting sheet'!$B$16+'Forecasting sheet'!$B$17,'Forecasting sheet'!$B$16+'Forecasting sheet'!$B$17,'Local weather Data'!$D520+'Forecasting sheet'!$B$9),'Local weather Data'!$D520+'Forecasting sheet'!$B$9),$D520+'Forecasting sheet'!$B$9)</f>
        <v>81</v>
      </c>
      <c r="AE520" s="3">
        <f>IF($A520&gt;'Forecasting sheet'!$B$13,IF($A520&lt;'Forecasting sheet'!$B$15,IF($E520+'Forecasting sheet'!$B$9&lt;'Forecasting sheet'!$B$16,'Forecasting sheet'!$B$16,'Local weather Data'!$E520+'Forecasting sheet'!$B$9),$E520+'Forecasting sheet'!$B$9),$E520+'Forecasting sheet'!$B$9)</f>
        <v>55</v>
      </c>
      <c r="AF520" s="4">
        <f>IF($AD520-'Forecasting sheet'!$B$7&lt;0,0,IF($AE520&gt;'Forecasting sheet'!$B$7,($AD520+$AE520)/2-'Forecasting sheet'!$B$7,($AD520+'Forecasting sheet'!$B$7)/2-'Forecasting sheet'!$B$7))</f>
        <v>28</v>
      </c>
      <c r="AG520" s="2">
        <f t="shared" si="44"/>
        <v>426.5333333333333</v>
      </c>
      <c r="AH520" s="2">
        <f>SUM(AF$2:AF520)</f>
        <v>7311.5</v>
      </c>
      <c r="AI520" s="2">
        <f>SUM(AG$2:AG520)</f>
        <v>101926.58333333333</v>
      </c>
    </row>
    <row r="521" spans="1:35" x14ac:dyDescent="0.25">
      <c r="A521" s="5">
        <v>41428</v>
      </c>
      <c r="B521">
        <v>520</v>
      </c>
      <c r="C521" s="52">
        <v>15.250000000000002</v>
      </c>
      <c r="D521" s="53">
        <v>76</v>
      </c>
      <c r="E521" s="53">
        <v>50</v>
      </c>
      <c r="F521" s="4">
        <f>IF(D521-'Forecasting sheet'!$B$7&lt;0,0,IF(E521&gt;'Forecasting sheet'!$B$7,(D521+E521)/2-'Forecasting sheet'!$B$7,(D521+'Forecasting sheet'!$B$7)/2-'Forecasting sheet'!$B$7))</f>
        <v>23</v>
      </c>
      <c r="G521" s="2">
        <f t="shared" si="42"/>
        <v>350.75000000000006</v>
      </c>
      <c r="H521" s="2">
        <f>SUM(F$2:F521)</f>
        <v>5379.5</v>
      </c>
      <c r="I521" s="2">
        <f>SUM(G$2:G521)</f>
        <v>75773.775000000009</v>
      </c>
      <c r="K521" s="4">
        <f>IF($D521+'Forecasting sheet'!$B$9-'Forecasting sheet'!$B$7&lt;0,0,IF($E521+'Forecasting sheet'!$B$9&gt;'Forecasting sheet'!$B$7,($D521+'Forecasting sheet'!$B$9+$E521+'Forecasting sheet'!$B$9)/2-'Forecasting sheet'!$B$7,($D521+'Forecasting sheet'!$B$9+'Forecasting sheet'!$B$7)/2-'Forecasting sheet'!$B$7))</f>
        <v>28</v>
      </c>
      <c r="L521" s="2">
        <f t="shared" si="45"/>
        <v>427.00000000000006</v>
      </c>
      <c r="M521" s="2">
        <f>SUM(K$2:K521)</f>
        <v>6835</v>
      </c>
      <c r="N521" s="2">
        <f>SUM(L$2:L521)</f>
        <v>95412.741666666669</v>
      </c>
      <c r="P521" s="4">
        <f>IF($D521-'Forecasting sheet'!$B$9-'Forecasting sheet'!$B$7&lt;0,0,IF($E521-'Forecasting sheet'!$B$9&gt;'Forecasting sheet'!$B$7,($D521-'Forecasting sheet'!$B$9+$E521-'Forecasting sheet'!$B$9)/2-'Forecasting sheet'!$B$7,($D521-'Forecasting sheet'!$B$9+'Forecasting sheet'!$B$7)/2-'Forecasting sheet'!$B$7))</f>
        <v>18</v>
      </c>
      <c r="Q521" s="2">
        <f t="shared" si="46"/>
        <v>274.50000000000006</v>
      </c>
      <c r="R521" s="2">
        <f>SUM(P$2:P521)</f>
        <v>4122</v>
      </c>
      <c r="S521" s="2">
        <f>SUM(Q$2:Q521)</f>
        <v>58529.333333333328</v>
      </c>
      <c r="V521" s="3">
        <f>IF($A521&gt;'Forecasting sheet'!$B$13,IF($A521&lt;'Forecasting sheet'!$B$15,IF($D521&lt;'Forecasting sheet'!$B$16+'Forecasting sheet'!$B$17,'Forecasting sheet'!$B$16+'Forecasting sheet'!$B$17,'Local weather Data'!$D521),'Local weather Data'!$D521),$D521)</f>
        <v>76</v>
      </c>
      <c r="W521" s="3">
        <f>IF($A521&gt;'Forecasting sheet'!$B$13,IF($A521&lt;'Forecasting sheet'!$B$15,IF($E521&lt;'Forecasting sheet'!$B$16,'Forecasting sheet'!$B$16,'Local weather Data'!$E521),$E521),$E521)</f>
        <v>50</v>
      </c>
      <c r="X521" s="4">
        <f>IF($V521-'Forecasting sheet'!$B$7&lt;0,0,IF($W521&gt;'Forecasting sheet'!$B$7,($V521+$W521)/2-'Forecasting sheet'!$B$7,($V521+'Forecasting sheet'!$B$7)/2-'Forecasting sheet'!$B$7))</f>
        <v>23</v>
      </c>
      <c r="Y521" s="2">
        <f t="shared" si="43"/>
        <v>350.75000000000006</v>
      </c>
      <c r="Z521" s="2">
        <f>SUM(X$2:X521)</f>
        <v>6022.5</v>
      </c>
      <c r="AA521" s="2">
        <f>SUM(Y$2:Y521)</f>
        <v>84655.883333333331</v>
      </c>
      <c r="AD521" s="3">
        <f>IF($A521&gt;'Forecasting sheet'!$B$13,IF($A521&lt;'Forecasting sheet'!$B$15,IF($D521+'Forecasting sheet'!$B$9&lt;'Forecasting sheet'!$B$16+'Forecasting sheet'!$B$17,'Forecasting sheet'!$B$16+'Forecasting sheet'!$B$17,'Local weather Data'!$D521+'Forecasting sheet'!$B$9),'Local weather Data'!$D521+'Forecasting sheet'!$B$9),$D521+'Forecasting sheet'!$B$9)</f>
        <v>81</v>
      </c>
      <c r="AE521" s="3">
        <f>IF($A521&gt;'Forecasting sheet'!$B$13,IF($A521&lt;'Forecasting sheet'!$B$15,IF($E521+'Forecasting sheet'!$B$9&lt;'Forecasting sheet'!$B$16,'Forecasting sheet'!$B$16,'Local weather Data'!$E521+'Forecasting sheet'!$B$9),$E521+'Forecasting sheet'!$B$9),$E521+'Forecasting sheet'!$B$9)</f>
        <v>55</v>
      </c>
      <c r="AF521" s="4">
        <f>IF($AD521-'Forecasting sheet'!$B$7&lt;0,0,IF($AE521&gt;'Forecasting sheet'!$B$7,($AD521+$AE521)/2-'Forecasting sheet'!$B$7,($AD521+'Forecasting sheet'!$B$7)/2-'Forecasting sheet'!$B$7))</f>
        <v>28</v>
      </c>
      <c r="AG521" s="2">
        <f t="shared" si="44"/>
        <v>427.00000000000006</v>
      </c>
      <c r="AH521" s="2">
        <f>SUM(AF$2:AF521)</f>
        <v>7339.5</v>
      </c>
      <c r="AI521" s="2">
        <f>SUM(AG$2:AG521)</f>
        <v>102353.58333333333</v>
      </c>
    </row>
    <row r="522" spans="1:35" x14ac:dyDescent="0.25">
      <c r="A522" s="5">
        <v>41429</v>
      </c>
      <c r="B522">
        <v>521</v>
      </c>
      <c r="C522" s="52">
        <v>15.283333333333331</v>
      </c>
      <c r="D522" s="53">
        <v>76</v>
      </c>
      <c r="E522" s="53">
        <v>50</v>
      </c>
      <c r="F522" s="4">
        <f>IF(D522-'Forecasting sheet'!$B$7&lt;0,0,IF(E522&gt;'Forecasting sheet'!$B$7,(D522+E522)/2-'Forecasting sheet'!$B$7,(D522+'Forecasting sheet'!$B$7)/2-'Forecasting sheet'!$B$7))</f>
        <v>23</v>
      </c>
      <c r="G522" s="2">
        <f t="shared" si="42"/>
        <v>351.51666666666665</v>
      </c>
      <c r="H522" s="2">
        <f>SUM(F$2:F522)</f>
        <v>5402.5</v>
      </c>
      <c r="I522" s="2">
        <f>SUM(G$2:G522)</f>
        <v>76125.291666666672</v>
      </c>
      <c r="K522" s="4">
        <f>IF($D522+'Forecasting sheet'!$B$9-'Forecasting sheet'!$B$7&lt;0,0,IF($E522+'Forecasting sheet'!$B$9&gt;'Forecasting sheet'!$B$7,($D522+'Forecasting sheet'!$B$9+$E522+'Forecasting sheet'!$B$9)/2-'Forecasting sheet'!$B$7,($D522+'Forecasting sheet'!$B$9+'Forecasting sheet'!$B$7)/2-'Forecasting sheet'!$B$7))</f>
        <v>28</v>
      </c>
      <c r="L522" s="2">
        <f t="shared" si="45"/>
        <v>427.93333333333328</v>
      </c>
      <c r="M522" s="2">
        <f>SUM(K$2:K522)</f>
        <v>6863</v>
      </c>
      <c r="N522" s="2">
        <f>SUM(L$2:L522)</f>
        <v>95840.675000000003</v>
      </c>
      <c r="P522" s="4">
        <f>IF($D522-'Forecasting sheet'!$B$9-'Forecasting sheet'!$B$7&lt;0,0,IF($E522-'Forecasting sheet'!$B$9&gt;'Forecasting sheet'!$B$7,($D522-'Forecasting sheet'!$B$9+$E522-'Forecasting sheet'!$B$9)/2-'Forecasting sheet'!$B$7,($D522-'Forecasting sheet'!$B$9+'Forecasting sheet'!$B$7)/2-'Forecasting sheet'!$B$7))</f>
        <v>18</v>
      </c>
      <c r="Q522" s="2">
        <f t="shared" si="46"/>
        <v>275.09999999999997</v>
      </c>
      <c r="R522" s="2">
        <f>SUM(P$2:P522)</f>
        <v>4140</v>
      </c>
      <c r="S522" s="2">
        <f>SUM(Q$2:Q522)</f>
        <v>58804.433333333327</v>
      </c>
      <c r="V522" s="3">
        <f>IF($A522&gt;'Forecasting sheet'!$B$13,IF($A522&lt;'Forecasting sheet'!$B$15,IF($D522&lt;'Forecasting sheet'!$B$16+'Forecasting sheet'!$B$17,'Forecasting sheet'!$B$16+'Forecasting sheet'!$B$17,'Local weather Data'!$D522),'Local weather Data'!$D522),$D522)</f>
        <v>76</v>
      </c>
      <c r="W522" s="3">
        <f>IF($A522&gt;'Forecasting sheet'!$B$13,IF($A522&lt;'Forecasting sheet'!$B$15,IF($E522&lt;'Forecasting sheet'!$B$16,'Forecasting sheet'!$B$16,'Local weather Data'!$E522),$E522),$E522)</f>
        <v>50</v>
      </c>
      <c r="X522" s="4">
        <f>IF($V522-'Forecasting sheet'!$B$7&lt;0,0,IF($W522&gt;'Forecasting sheet'!$B$7,($V522+$W522)/2-'Forecasting sheet'!$B$7,($V522+'Forecasting sheet'!$B$7)/2-'Forecasting sheet'!$B$7))</f>
        <v>23</v>
      </c>
      <c r="Y522" s="2">
        <f t="shared" si="43"/>
        <v>351.51666666666665</v>
      </c>
      <c r="Z522" s="2">
        <f>SUM(X$2:X522)</f>
        <v>6045.5</v>
      </c>
      <c r="AA522" s="2">
        <f>SUM(Y$2:Y522)</f>
        <v>85007.4</v>
      </c>
      <c r="AD522" s="3">
        <f>IF($A522&gt;'Forecasting sheet'!$B$13,IF($A522&lt;'Forecasting sheet'!$B$15,IF($D522+'Forecasting sheet'!$B$9&lt;'Forecasting sheet'!$B$16+'Forecasting sheet'!$B$17,'Forecasting sheet'!$B$16+'Forecasting sheet'!$B$17,'Local weather Data'!$D522+'Forecasting sheet'!$B$9),'Local weather Data'!$D522+'Forecasting sheet'!$B$9),$D522+'Forecasting sheet'!$B$9)</f>
        <v>81</v>
      </c>
      <c r="AE522" s="3">
        <f>IF($A522&gt;'Forecasting sheet'!$B$13,IF($A522&lt;'Forecasting sheet'!$B$15,IF($E522+'Forecasting sheet'!$B$9&lt;'Forecasting sheet'!$B$16,'Forecasting sheet'!$B$16,'Local weather Data'!$E522+'Forecasting sheet'!$B$9),$E522+'Forecasting sheet'!$B$9),$E522+'Forecasting sheet'!$B$9)</f>
        <v>55</v>
      </c>
      <c r="AF522" s="4">
        <f>IF($AD522-'Forecasting sheet'!$B$7&lt;0,0,IF($AE522&gt;'Forecasting sheet'!$B$7,($AD522+$AE522)/2-'Forecasting sheet'!$B$7,($AD522+'Forecasting sheet'!$B$7)/2-'Forecasting sheet'!$B$7))</f>
        <v>28</v>
      </c>
      <c r="AG522" s="2">
        <f t="shared" si="44"/>
        <v>427.93333333333328</v>
      </c>
      <c r="AH522" s="2">
        <f>SUM(AF$2:AF522)</f>
        <v>7367.5</v>
      </c>
      <c r="AI522" s="2">
        <f>SUM(AG$2:AG522)</f>
        <v>102781.51666666666</v>
      </c>
    </row>
    <row r="523" spans="1:35" x14ac:dyDescent="0.25">
      <c r="A523" s="5">
        <v>41430</v>
      </c>
      <c r="B523">
        <v>522</v>
      </c>
      <c r="C523" s="52">
        <v>15.299999999999999</v>
      </c>
      <c r="D523" s="53">
        <v>76</v>
      </c>
      <c r="E523" s="53">
        <v>51</v>
      </c>
      <c r="F523" s="4">
        <f>IF(D523-'Forecasting sheet'!$B$7&lt;0,0,IF(E523&gt;'Forecasting sheet'!$B$7,(D523+E523)/2-'Forecasting sheet'!$B$7,(D523+'Forecasting sheet'!$B$7)/2-'Forecasting sheet'!$B$7))</f>
        <v>23.5</v>
      </c>
      <c r="G523" s="2">
        <f t="shared" si="42"/>
        <v>359.54999999999995</v>
      </c>
      <c r="H523" s="2">
        <f>SUM(F$2:F523)</f>
        <v>5426</v>
      </c>
      <c r="I523" s="2">
        <f>SUM(G$2:G523)</f>
        <v>76484.841666666674</v>
      </c>
      <c r="K523" s="4">
        <f>IF($D523+'Forecasting sheet'!$B$9-'Forecasting sheet'!$B$7&lt;0,0,IF($E523+'Forecasting sheet'!$B$9&gt;'Forecasting sheet'!$B$7,($D523+'Forecasting sheet'!$B$9+$E523+'Forecasting sheet'!$B$9)/2-'Forecasting sheet'!$B$7,($D523+'Forecasting sheet'!$B$9+'Forecasting sheet'!$B$7)/2-'Forecasting sheet'!$B$7))</f>
        <v>28.5</v>
      </c>
      <c r="L523" s="2">
        <f t="shared" si="45"/>
        <v>436.04999999999995</v>
      </c>
      <c r="M523" s="2">
        <f>SUM(K$2:K523)</f>
        <v>6891.5</v>
      </c>
      <c r="N523" s="2">
        <f>SUM(L$2:L523)</f>
        <v>96276.725000000006</v>
      </c>
      <c r="P523" s="4">
        <f>IF($D523-'Forecasting sheet'!$B$9-'Forecasting sheet'!$B$7&lt;0,0,IF($E523-'Forecasting sheet'!$B$9&gt;'Forecasting sheet'!$B$7,($D523-'Forecasting sheet'!$B$9+$E523-'Forecasting sheet'!$B$9)/2-'Forecasting sheet'!$B$7,($D523-'Forecasting sheet'!$B$9+'Forecasting sheet'!$B$7)/2-'Forecasting sheet'!$B$7))</f>
        <v>18.5</v>
      </c>
      <c r="Q523" s="2">
        <f t="shared" si="46"/>
        <v>283.04999999999995</v>
      </c>
      <c r="R523" s="2">
        <f>SUM(P$2:P523)</f>
        <v>4158.5</v>
      </c>
      <c r="S523" s="2">
        <f>SUM(Q$2:Q523)</f>
        <v>59087.48333333333</v>
      </c>
      <c r="V523" s="3">
        <f>IF($A523&gt;'Forecasting sheet'!$B$13,IF($A523&lt;'Forecasting sheet'!$B$15,IF($D523&lt;'Forecasting sheet'!$B$16+'Forecasting sheet'!$B$17,'Forecasting sheet'!$B$16+'Forecasting sheet'!$B$17,'Local weather Data'!$D523),'Local weather Data'!$D523),$D523)</f>
        <v>76</v>
      </c>
      <c r="W523" s="3">
        <f>IF($A523&gt;'Forecasting sheet'!$B$13,IF($A523&lt;'Forecasting sheet'!$B$15,IF($E523&lt;'Forecasting sheet'!$B$16,'Forecasting sheet'!$B$16,'Local weather Data'!$E523),$E523),$E523)</f>
        <v>51</v>
      </c>
      <c r="X523" s="4">
        <f>IF($V523-'Forecasting sheet'!$B$7&lt;0,0,IF($W523&gt;'Forecasting sheet'!$B$7,($V523+$W523)/2-'Forecasting sheet'!$B$7,($V523+'Forecasting sheet'!$B$7)/2-'Forecasting sheet'!$B$7))</f>
        <v>23.5</v>
      </c>
      <c r="Y523" s="2">
        <f t="shared" si="43"/>
        <v>359.54999999999995</v>
      </c>
      <c r="Z523" s="2">
        <f>SUM(X$2:X523)</f>
        <v>6069</v>
      </c>
      <c r="AA523" s="2">
        <f>SUM(Y$2:Y523)</f>
        <v>85366.95</v>
      </c>
      <c r="AD523" s="3">
        <f>IF($A523&gt;'Forecasting sheet'!$B$13,IF($A523&lt;'Forecasting sheet'!$B$15,IF($D523+'Forecasting sheet'!$B$9&lt;'Forecasting sheet'!$B$16+'Forecasting sheet'!$B$17,'Forecasting sheet'!$B$16+'Forecasting sheet'!$B$17,'Local weather Data'!$D523+'Forecasting sheet'!$B$9),'Local weather Data'!$D523+'Forecasting sheet'!$B$9),$D523+'Forecasting sheet'!$B$9)</f>
        <v>81</v>
      </c>
      <c r="AE523" s="3">
        <f>IF($A523&gt;'Forecasting sheet'!$B$13,IF($A523&lt;'Forecasting sheet'!$B$15,IF($E523+'Forecasting sheet'!$B$9&lt;'Forecasting sheet'!$B$16,'Forecasting sheet'!$B$16,'Local weather Data'!$E523+'Forecasting sheet'!$B$9),$E523+'Forecasting sheet'!$B$9),$E523+'Forecasting sheet'!$B$9)</f>
        <v>56</v>
      </c>
      <c r="AF523" s="4">
        <f>IF($AD523-'Forecasting sheet'!$B$7&lt;0,0,IF($AE523&gt;'Forecasting sheet'!$B$7,($AD523+$AE523)/2-'Forecasting sheet'!$B$7,($AD523+'Forecasting sheet'!$B$7)/2-'Forecasting sheet'!$B$7))</f>
        <v>28.5</v>
      </c>
      <c r="AG523" s="2">
        <f t="shared" si="44"/>
        <v>436.04999999999995</v>
      </c>
      <c r="AH523" s="2">
        <f>SUM(AF$2:AF523)</f>
        <v>7396</v>
      </c>
      <c r="AI523" s="2">
        <f>SUM(AG$2:AG523)</f>
        <v>103217.56666666667</v>
      </c>
    </row>
    <row r="524" spans="1:35" x14ac:dyDescent="0.25">
      <c r="A524" s="5">
        <v>41431</v>
      </c>
      <c r="B524">
        <v>523</v>
      </c>
      <c r="C524" s="52">
        <v>15.316666666666666</v>
      </c>
      <c r="D524" s="53">
        <v>77</v>
      </c>
      <c r="E524" s="53">
        <v>51</v>
      </c>
      <c r="F524" s="4">
        <f>IF(D524-'Forecasting sheet'!$B$7&lt;0,0,IF(E524&gt;'Forecasting sheet'!$B$7,(D524+E524)/2-'Forecasting sheet'!$B$7,(D524+'Forecasting sheet'!$B$7)/2-'Forecasting sheet'!$B$7))</f>
        <v>24</v>
      </c>
      <c r="G524" s="2">
        <f t="shared" si="42"/>
        <v>367.6</v>
      </c>
      <c r="H524" s="2">
        <f>SUM(F$2:F524)</f>
        <v>5450</v>
      </c>
      <c r="I524" s="2">
        <f>SUM(G$2:G524)</f>
        <v>76852.44166666668</v>
      </c>
      <c r="K524" s="4">
        <f>IF($D524+'Forecasting sheet'!$B$9-'Forecasting sheet'!$B$7&lt;0,0,IF($E524+'Forecasting sheet'!$B$9&gt;'Forecasting sheet'!$B$7,($D524+'Forecasting sheet'!$B$9+$E524+'Forecasting sheet'!$B$9)/2-'Forecasting sheet'!$B$7,($D524+'Forecasting sheet'!$B$9+'Forecasting sheet'!$B$7)/2-'Forecasting sheet'!$B$7))</f>
        <v>29</v>
      </c>
      <c r="L524" s="2">
        <f t="shared" si="45"/>
        <v>444.18333333333334</v>
      </c>
      <c r="M524" s="2">
        <f>SUM(K$2:K524)</f>
        <v>6920.5</v>
      </c>
      <c r="N524" s="2">
        <f>SUM(L$2:L524)</f>
        <v>96720.90833333334</v>
      </c>
      <c r="P524" s="4">
        <f>IF($D524-'Forecasting sheet'!$B$9-'Forecasting sheet'!$B$7&lt;0,0,IF($E524-'Forecasting sheet'!$B$9&gt;'Forecasting sheet'!$B$7,($D524-'Forecasting sheet'!$B$9+$E524-'Forecasting sheet'!$B$9)/2-'Forecasting sheet'!$B$7,($D524-'Forecasting sheet'!$B$9+'Forecasting sheet'!$B$7)/2-'Forecasting sheet'!$B$7))</f>
        <v>19</v>
      </c>
      <c r="Q524" s="2">
        <f t="shared" si="46"/>
        <v>291.01666666666665</v>
      </c>
      <c r="R524" s="2">
        <f>SUM(P$2:P524)</f>
        <v>4177.5</v>
      </c>
      <c r="S524" s="2">
        <f>SUM(Q$2:Q524)</f>
        <v>59378.5</v>
      </c>
      <c r="V524" s="3">
        <f>IF($A524&gt;'Forecasting sheet'!$B$13,IF($A524&lt;'Forecasting sheet'!$B$15,IF($D524&lt;'Forecasting sheet'!$B$16+'Forecasting sheet'!$B$17,'Forecasting sheet'!$B$16+'Forecasting sheet'!$B$17,'Local weather Data'!$D524),'Local weather Data'!$D524),$D524)</f>
        <v>77</v>
      </c>
      <c r="W524" s="3">
        <f>IF($A524&gt;'Forecasting sheet'!$B$13,IF($A524&lt;'Forecasting sheet'!$B$15,IF($E524&lt;'Forecasting sheet'!$B$16,'Forecasting sheet'!$B$16,'Local weather Data'!$E524),$E524),$E524)</f>
        <v>51</v>
      </c>
      <c r="X524" s="4">
        <f>IF($V524-'Forecasting sheet'!$B$7&lt;0,0,IF($W524&gt;'Forecasting sheet'!$B$7,($V524+$W524)/2-'Forecasting sheet'!$B$7,($V524+'Forecasting sheet'!$B$7)/2-'Forecasting sheet'!$B$7))</f>
        <v>24</v>
      </c>
      <c r="Y524" s="2">
        <f t="shared" si="43"/>
        <v>367.6</v>
      </c>
      <c r="Z524" s="2">
        <f>SUM(X$2:X524)</f>
        <v>6093</v>
      </c>
      <c r="AA524" s="2">
        <f>SUM(Y$2:Y524)</f>
        <v>85734.55</v>
      </c>
      <c r="AD524" s="3">
        <f>IF($A524&gt;'Forecasting sheet'!$B$13,IF($A524&lt;'Forecasting sheet'!$B$15,IF($D524+'Forecasting sheet'!$B$9&lt;'Forecasting sheet'!$B$16+'Forecasting sheet'!$B$17,'Forecasting sheet'!$B$16+'Forecasting sheet'!$B$17,'Local weather Data'!$D524+'Forecasting sheet'!$B$9),'Local weather Data'!$D524+'Forecasting sheet'!$B$9),$D524+'Forecasting sheet'!$B$9)</f>
        <v>82</v>
      </c>
      <c r="AE524" s="3">
        <f>IF($A524&gt;'Forecasting sheet'!$B$13,IF($A524&lt;'Forecasting sheet'!$B$15,IF($E524+'Forecasting sheet'!$B$9&lt;'Forecasting sheet'!$B$16,'Forecasting sheet'!$B$16,'Local weather Data'!$E524+'Forecasting sheet'!$B$9),$E524+'Forecasting sheet'!$B$9),$E524+'Forecasting sheet'!$B$9)</f>
        <v>56</v>
      </c>
      <c r="AF524" s="4">
        <f>IF($AD524-'Forecasting sheet'!$B$7&lt;0,0,IF($AE524&gt;'Forecasting sheet'!$B$7,($AD524+$AE524)/2-'Forecasting sheet'!$B$7,($AD524+'Forecasting sheet'!$B$7)/2-'Forecasting sheet'!$B$7))</f>
        <v>29</v>
      </c>
      <c r="AG524" s="2">
        <f t="shared" si="44"/>
        <v>444.18333333333334</v>
      </c>
      <c r="AH524" s="2">
        <f>SUM(AF$2:AF524)</f>
        <v>7425</v>
      </c>
      <c r="AI524" s="2">
        <f>SUM(AG$2:AG524)</f>
        <v>103661.75</v>
      </c>
    </row>
    <row r="525" spans="1:35" x14ac:dyDescent="0.25">
      <c r="A525" s="5">
        <v>41432</v>
      </c>
      <c r="B525">
        <v>524</v>
      </c>
      <c r="C525" s="52">
        <v>15.333333333333332</v>
      </c>
      <c r="D525" s="53">
        <v>77</v>
      </c>
      <c r="E525" s="53">
        <v>51</v>
      </c>
      <c r="F525" s="4">
        <f>IF(D525-'Forecasting sheet'!$B$7&lt;0,0,IF(E525&gt;'Forecasting sheet'!$B$7,(D525+E525)/2-'Forecasting sheet'!$B$7,(D525+'Forecasting sheet'!$B$7)/2-'Forecasting sheet'!$B$7))</f>
        <v>24</v>
      </c>
      <c r="G525" s="2">
        <f t="shared" si="42"/>
        <v>368</v>
      </c>
      <c r="H525" s="2">
        <f>SUM(F$2:F525)</f>
        <v>5474</v>
      </c>
      <c r="I525" s="2">
        <f>SUM(G$2:G525)</f>
        <v>77220.44166666668</v>
      </c>
      <c r="K525" s="4">
        <f>IF($D525+'Forecasting sheet'!$B$9-'Forecasting sheet'!$B$7&lt;0,0,IF($E525+'Forecasting sheet'!$B$9&gt;'Forecasting sheet'!$B$7,($D525+'Forecasting sheet'!$B$9+$E525+'Forecasting sheet'!$B$9)/2-'Forecasting sheet'!$B$7,($D525+'Forecasting sheet'!$B$9+'Forecasting sheet'!$B$7)/2-'Forecasting sheet'!$B$7))</f>
        <v>29</v>
      </c>
      <c r="L525" s="2">
        <f t="shared" si="45"/>
        <v>444.66666666666663</v>
      </c>
      <c r="M525" s="2">
        <f>SUM(K$2:K525)</f>
        <v>6949.5</v>
      </c>
      <c r="N525" s="2">
        <f>SUM(L$2:L525)</f>
        <v>97165.575000000012</v>
      </c>
      <c r="P525" s="4">
        <f>IF($D525-'Forecasting sheet'!$B$9-'Forecasting sheet'!$B$7&lt;0,0,IF($E525-'Forecasting sheet'!$B$9&gt;'Forecasting sheet'!$B$7,($D525-'Forecasting sheet'!$B$9+$E525-'Forecasting sheet'!$B$9)/2-'Forecasting sheet'!$B$7,($D525-'Forecasting sheet'!$B$9+'Forecasting sheet'!$B$7)/2-'Forecasting sheet'!$B$7))</f>
        <v>19</v>
      </c>
      <c r="Q525" s="2">
        <f t="shared" si="46"/>
        <v>291.33333333333331</v>
      </c>
      <c r="R525" s="2">
        <f>SUM(P$2:P525)</f>
        <v>4196.5</v>
      </c>
      <c r="S525" s="2">
        <f>SUM(Q$2:Q525)</f>
        <v>59669.833333333336</v>
      </c>
      <c r="V525" s="3">
        <f>IF($A525&gt;'Forecasting sheet'!$B$13,IF($A525&lt;'Forecasting sheet'!$B$15,IF($D525&lt;'Forecasting sheet'!$B$16+'Forecasting sheet'!$B$17,'Forecasting sheet'!$B$16+'Forecasting sheet'!$B$17,'Local weather Data'!$D525),'Local weather Data'!$D525),$D525)</f>
        <v>77</v>
      </c>
      <c r="W525" s="3">
        <f>IF($A525&gt;'Forecasting sheet'!$B$13,IF($A525&lt;'Forecasting sheet'!$B$15,IF($E525&lt;'Forecasting sheet'!$B$16,'Forecasting sheet'!$B$16,'Local weather Data'!$E525),$E525),$E525)</f>
        <v>51</v>
      </c>
      <c r="X525" s="4">
        <f>IF($V525-'Forecasting sheet'!$B$7&lt;0,0,IF($W525&gt;'Forecasting sheet'!$B$7,($V525+$W525)/2-'Forecasting sheet'!$B$7,($V525+'Forecasting sheet'!$B$7)/2-'Forecasting sheet'!$B$7))</f>
        <v>24</v>
      </c>
      <c r="Y525" s="2">
        <f t="shared" si="43"/>
        <v>368</v>
      </c>
      <c r="Z525" s="2">
        <f>SUM(X$2:X525)</f>
        <v>6117</v>
      </c>
      <c r="AA525" s="2">
        <f>SUM(Y$2:Y525)</f>
        <v>86102.55</v>
      </c>
      <c r="AD525" s="3">
        <f>IF($A525&gt;'Forecasting sheet'!$B$13,IF($A525&lt;'Forecasting sheet'!$B$15,IF($D525+'Forecasting sheet'!$B$9&lt;'Forecasting sheet'!$B$16+'Forecasting sheet'!$B$17,'Forecasting sheet'!$B$16+'Forecasting sheet'!$B$17,'Local weather Data'!$D525+'Forecasting sheet'!$B$9),'Local weather Data'!$D525+'Forecasting sheet'!$B$9),$D525+'Forecasting sheet'!$B$9)</f>
        <v>82</v>
      </c>
      <c r="AE525" s="3">
        <f>IF($A525&gt;'Forecasting sheet'!$B$13,IF($A525&lt;'Forecasting sheet'!$B$15,IF($E525+'Forecasting sheet'!$B$9&lt;'Forecasting sheet'!$B$16,'Forecasting sheet'!$B$16,'Local weather Data'!$E525+'Forecasting sheet'!$B$9),$E525+'Forecasting sheet'!$B$9),$E525+'Forecasting sheet'!$B$9)</f>
        <v>56</v>
      </c>
      <c r="AF525" s="4">
        <f>IF($AD525-'Forecasting sheet'!$B$7&lt;0,0,IF($AE525&gt;'Forecasting sheet'!$B$7,($AD525+$AE525)/2-'Forecasting sheet'!$B$7,($AD525+'Forecasting sheet'!$B$7)/2-'Forecasting sheet'!$B$7))</f>
        <v>29</v>
      </c>
      <c r="AG525" s="2">
        <f t="shared" si="44"/>
        <v>444.66666666666663</v>
      </c>
      <c r="AH525" s="2">
        <f>SUM(AF$2:AF525)</f>
        <v>7454</v>
      </c>
      <c r="AI525" s="2">
        <f>SUM(AG$2:AG525)</f>
        <v>104106.41666666667</v>
      </c>
    </row>
    <row r="526" spans="1:35" x14ac:dyDescent="0.25">
      <c r="A526" s="5">
        <v>41433</v>
      </c>
      <c r="B526">
        <v>525</v>
      </c>
      <c r="C526" s="52">
        <v>15.350000000000001</v>
      </c>
      <c r="D526" s="53">
        <v>77</v>
      </c>
      <c r="E526" s="53">
        <v>52</v>
      </c>
      <c r="F526" s="4">
        <f>IF(D526-'Forecasting sheet'!$B$7&lt;0,0,IF(E526&gt;'Forecasting sheet'!$B$7,(D526+E526)/2-'Forecasting sheet'!$B$7,(D526+'Forecasting sheet'!$B$7)/2-'Forecasting sheet'!$B$7))</f>
        <v>24.5</v>
      </c>
      <c r="G526" s="2">
        <f t="shared" si="42"/>
        <v>376.07500000000005</v>
      </c>
      <c r="H526" s="2">
        <f>SUM(F$2:F526)</f>
        <v>5498.5</v>
      </c>
      <c r="I526" s="2">
        <f>SUM(G$2:G526)</f>
        <v>77596.516666666677</v>
      </c>
      <c r="K526" s="4">
        <f>IF($D526+'Forecasting sheet'!$B$9-'Forecasting sheet'!$B$7&lt;0,0,IF($E526+'Forecasting sheet'!$B$9&gt;'Forecasting sheet'!$B$7,($D526+'Forecasting sheet'!$B$9+$E526+'Forecasting sheet'!$B$9)/2-'Forecasting sheet'!$B$7,($D526+'Forecasting sheet'!$B$9+'Forecasting sheet'!$B$7)/2-'Forecasting sheet'!$B$7))</f>
        <v>29.5</v>
      </c>
      <c r="L526" s="2">
        <f t="shared" si="45"/>
        <v>452.82500000000005</v>
      </c>
      <c r="M526" s="2">
        <f>SUM(K$2:K526)</f>
        <v>6979</v>
      </c>
      <c r="N526" s="2">
        <f>SUM(L$2:L526)</f>
        <v>97618.400000000009</v>
      </c>
      <c r="P526" s="4">
        <f>IF($D526-'Forecasting sheet'!$B$9-'Forecasting sheet'!$B$7&lt;0,0,IF($E526-'Forecasting sheet'!$B$9&gt;'Forecasting sheet'!$B$7,($D526-'Forecasting sheet'!$B$9+$E526-'Forecasting sheet'!$B$9)/2-'Forecasting sheet'!$B$7,($D526-'Forecasting sheet'!$B$9+'Forecasting sheet'!$B$7)/2-'Forecasting sheet'!$B$7))</f>
        <v>19.5</v>
      </c>
      <c r="Q526" s="2">
        <f t="shared" si="46"/>
        <v>299.32500000000005</v>
      </c>
      <c r="R526" s="2">
        <f>SUM(P$2:P526)</f>
        <v>4216</v>
      </c>
      <c r="S526" s="2">
        <f>SUM(Q$2:Q526)</f>
        <v>59969.158333333333</v>
      </c>
      <c r="V526" s="3">
        <f>IF($A526&gt;'Forecasting sheet'!$B$13,IF($A526&lt;'Forecasting sheet'!$B$15,IF($D526&lt;'Forecasting sheet'!$B$16+'Forecasting sheet'!$B$17,'Forecasting sheet'!$B$16+'Forecasting sheet'!$B$17,'Local weather Data'!$D526),'Local weather Data'!$D526),$D526)</f>
        <v>77</v>
      </c>
      <c r="W526" s="3">
        <f>IF($A526&gt;'Forecasting sheet'!$B$13,IF($A526&lt;'Forecasting sheet'!$B$15,IF($E526&lt;'Forecasting sheet'!$B$16,'Forecasting sheet'!$B$16,'Local weather Data'!$E526),$E526),$E526)</f>
        <v>52</v>
      </c>
      <c r="X526" s="4">
        <f>IF($V526-'Forecasting sheet'!$B$7&lt;0,0,IF($W526&gt;'Forecasting sheet'!$B$7,($V526+$W526)/2-'Forecasting sheet'!$B$7,($V526+'Forecasting sheet'!$B$7)/2-'Forecasting sheet'!$B$7))</f>
        <v>24.5</v>
      </c>
      <c r="Y526" s="2">
        <f t="shared" si="43"/>
        <v>376.07500000000005</v>
      </c>
      <c r="Z526" s="2">
        <f>SUM(X$2:X526)</f>
        <v>6141.5</v>
      </c>
      <c r="AA526" s="2">
        <f>SUM(Y$2:Y526)</f>
        <v>86478.625</v>
      </c>
      <c r="AD526" s="3">
        <f>IF($A526&gt;'Forecasting sheet'!$B$13,IF($A526&lt;'Forecasting sheet'!$B$15,IF($D526+'Forecasting sheet'!$B$9&lt;'Forecasting sheet'!$B$16+'Forecasting sheet'!$B$17,'Forecasting sheet'!$B$16+'Forecasting sheet'!$B$17,'Local weather Data'!$D526+'Forecasting sheet'!$B$9),'Local weather Data'!$D526+'Forecasting sheet'!$B$9),$D526+'Forecasting sheet'!$B$9)</f>
        <v>82</v>
      </c>
      <c r="AE526" s="3">
        <f>IF($A526&gt;'Forecasting sheet'!$B$13,IF($A526&lt;'Forecasting sheet'!$B$15,IF($E526+'Forecasting sheet'!$B$9&lt;'Forecasting sheet'!$B$16,'Forecasting sheet'!$B$16,'Local weather Data'!$E526+'Forecasting sheet'!$B$9),$E526+'Forecasting sheet'!$B$9),$E526+'Forecasting sheet'!$B$9)</f>
        <v>57</v>
      </c>
      <c r="AF526" s="4">
        <f>IF($AD526-'Forecasting sheet'!$B$7&lt;0,0,IF($AE526&gt;'Forecasting sheet'!$B$7,($AD526+$AE526)/2-'Forecasting sheet'!$B$7,($AD526+'Forecasting sheet'!$B$7)/2-'Forecasting sheet'!$B$7))</f>
        <v>29.5</v>
      </c>
      <c r="AG526" s="2">
        <f t="shared" si="44"/>
        <v>452.82500000000005</v>
      </c>
      <c r="AH526" s="2">
        <f>SUM(AF$2:AF526)</f>
        <v>7483.5</v>
      </c>
      <c r="AI526" s="2">
        <f>SUM(AG$2:AG526)</f>
        <v>104559.24166666667</v>
      </c>
    </row>
    <row r="527" spans="1:35" x14ac:dyDescent="0.25">
      <c r="A527" s="5">
        <v>41434</v>
      </c>
      <c r="B527">
        <v>526</v>
      </c>
      <c r="C527" s="52">
        <v>15.350000000000001</v>
      </c>
      <c r="D527" s="53">
        <v>77</v>
      </c>
      <c r="E527" s="53">
        <v>52</v>
      </c>
      <c r="F527" s="4">
        <f>IF(D527-'Forecasting sheet'!$B$7&lt;0,0,IF(E527&gt;'Forecasting sheet'!$B$7,(D527+E527)/2-'Forecasting sheet'!$B$7,(D527+'Forecasting sheet'!$B$7)/2-'Forecasting sheet'!$B$7))</f>
        <v>24.5</v>
      </c>
      <c r="G527" s="2">
        <f t="shared" si="42"/>
        <v>376.07500000000005</v>
      </c>
      <c r="H527" s="2">
        <f>SUM(F$2:F527)</f>
        <v>5523</v>
      </c>
      <c r="I527" s="2">
        <f>SUM(G$2:G527)</f>
        <v>77972.591666666674</v>
      </c>
      <c r="K527" s="4">
        <f>IF($D527+'Forecasting sheet'!$B$9-'Forecasting sheet'!$B$7&lt;0,0,IF($E527+'Forecasting sheet'!$B$9&gt;'Forecasting sheet'!$B$7,($D527+'Forecasting sheet'!$B$9+$E527+'Forecasting sheet'!$B$9)/2-'Forecasting sheet'!$B$7,($D527+'Forecasting sheet'!$B$9+'Forecasting sheet'!$B$7)/2-'Forecasting sheet'!$B$7))</f>
        <v>29.5</v>
      </c>
      <c r="L527" s="2">
        <f t="shared" si="45"/>
        <v>452.82500000000005</v>
      </c>
      <c r="M527" s="2">
        <f>SUM(K$2:K527)</f>
        <v>7008.5</v>
      </c>
      <c r="N527" s="2">
        <f>SUM(L$2:L527)</f>
        <v>98071.225000000006</v>
      </c>
      <c r="P527" s="4">
        <f>IF($D527-'Forecasting sheet'!$B$9-'Forecasting sheet'!$B$7&lt;0,0,IF($E527-'Forecasting sheet'!$B$9&gt;'Forecasting sheet'!$B$7,($D527-'Forecasting sheet'!$B$9+$E527-'Forecasting sheet'!$B$9)/2-'Forecasting sheet'!$B$7,($D527-'Forecasting sheet'!$B$9+'Forecasting sheet'!$B$7)/2-'Forecasting sheet'!$B$7))</f>
        <v>19.5</v>
      </c>
      <c r="Q527" s="2">
        <f t="shared" si="46"/>
        <v>299.32500000000005</v>
      </c>
      <c r="R527" s="2">
        <f>SUM(P$2:P527)</f>
        <v>4235.5</v>
      </c>
      <c r="S527" s="2">
        <f>SUM(Q$2:Q527)</f>
        <v>60268.48333333333</v>
      </c>
      <c r="V527" s="3">
        <f>IF($A527&gt;'Forecasting sheet'!$B$13,IF($A527&lt;'Forecasting sheet'!$B$15,IF($D527&lt;'Forecasting sheet'!$B$16+'Forecasting sheet'!$B$17,'Forecasting sheet'!$B$16+'Forecasting sheet'!$B$17,'Local weather Data'!$D527),'Local weather Data'!$D527),$D527)</f>
        <v>77</v>
      </c>
      <c r="W527" s="3">
        <f>IF($A527&gt;'Forecasting sheet'!$B$13,IF($A527&lt;'Forecasting sheet'!$B$15,IF($E527&lt;'Forecasting sheet'!$B$16,'Forecasting sheet'!$B$16,'Local weather Data'!$E527),$E527),$E527)</f>
        <v>52</v>
      </c>
      <c r="X527" s="4">
        <f>IF($V527-'Forecasting sheet'!$B$7&lt;0,0,IF($W527&gt;'Forecasting sheet'!$B$7,($V527+$W527)/2-'Forecasting sheet'!$B$7,($V527+'Forecasting sheet'!$B$7)/2-'Forecasting sheet'!$B$7))</f>
        <v>24.5</v>
      </c>
      <c r="Y527" s="2">
        <f t="shared" si="43"/>
        <v>376.07500000000005</v>
      </c>
      <c r="Z527" s="2">
        <f>SUM(X$2:X527)</f>
        <v>6166</v>
      </c>
      <c r="AA527" s="2">
        <f>SUM(Y$2:Y527)</f>
        <v>86854.7</v>
      </c>
      <c r="AD527" s="3">
        <f>IF($A527&gt;'Forecasting sheet'!$B$13,IF($A527&lt;'Forecasting sheet'!$B$15,IF($D527+'Forecasting sheet'!$B$9&lt;'Forecasting sheet'!$B$16+'Forecasting sheet'!$B$17,'Forecasting sheet'!$B$16+'Forecasting sheet'!$B$17,'Local weather Data'!$D527+'Forecasting sheet'!$B$9),'Local weather Data'!$D527+'Forecasting sheet'!$B$9),$D527+'Forecasting sheet'!$B$9)</f>
        <v>82</v>
      </c>
      <c r="AE527" s="3">
        <f>IF($A527&gt;'Forecasting sheet'!$B$13,IF($A527&lt;'Forecasting sheet'!$B$15,IF($E527+'Forecasting sheet'!$B$9&lt;'Forecasting sheet'!$B$16,'Forecasting sheet'!$B$16,'Local weather Data'!$E527+'Forecasting sheet'!$B$9),$E527+'Forecasting sheet'!$B$9),$E527+'Forecasting sheet'!$B$9)</f>
        <v>57</v>
      </c>
      <c r="AF527" s="4">
        <f>IF($AD527-'Forecasting sheet'!$B$7&lt;0,0,IF($AE527&gt;'Forecasting sheet'!$B$7,($AD527+$AE527)/2-'Forecasting sheet'!$B$7,($AD527+'Forecasting sheet'!$B$7)/2-'Forecasting sheet'!$B$7))</f>
        <v>29.5</v>
      </c>
      <c r="AG527" s="2">
        <f t="shared" si="44"/>
        <v>452.82500000000005</v>
      </c>
      <c r="AH527" s="2">
        <f>SUM(AF$2:AF527)</f>
        <v>7513</v>
      </c>
      <c r="AI527" s="2">
        <f>SUM(AG$2:AG527)</f>
        <v>105012.06666666667</v>
      </c>
    </row>
    <row r="528" spans="1:35" x14ac:dyDescent="0.25">
      <c r="A528" s="5">
        <v>41435</v>
      </c>
      <c r="B528">
        <v>527</v>
      </c>
      <c r="C528" s="52">
        <v>15.383333333333333</v>
      </c>
      <c r="D528" s="53">
        <v>77</v>
      </c>
      <c r="E528" s="53">
        <v>52</v>
      </c>
      <c r="F528" s="4">
        <f>IF(D528-'Forecasting sheet'!$B$7&lt;0,0,IF(E528&gt;'Forecasting sheet'!$B$7,(D528+E528)/2-'Forecasting sheet'!$B$7,(D528+'Forecasting sheet'!$B$7)/2-'Forecasting sheet'!$B$7))</f>
        <v>24.5</v>
      </c>
      <c r="G528" s="2">
        <f t="shared" si="42"/>
        <v>376.89166666666665</v>
      </c>
      <c r="H528" s="2">
        <f>SUM(F$2:F528)</f>
        <v>5547.5</v>
      </c>
      <c r="I528" s="2">
        <f>SUM(G$2:G528)</f>
        <v>78349.483333333337</v>
      </c>
      <c r="K528" s="4">
        <f>IF($D528+'Forecasting sheet'!$B$9-'Forecasting sheet'!$B$7&lt;0,0,IF($E528+'Forecasting sheet'!$B$9&gt;'Forecasting sheet'!$B$7,($D528+'Forecasting sheet'!$B$9+$E528+'Forecasting sheet'!$B$9)/2-'Forecasting sheet'!$B$7,($D528+'Forecasting sheet'!$B$9+'Forecasting sheet'!$B$7)/2-'Forecasting sheet'!$B$7))</f>
        <v>29.5</v>
      </c>
      <c r="L528" s="2">
        <f t="shared" si="45"/>
        <v>453.80833333333334</v>
      </c>
      <c r="M528" s="2">
        <f>SUM(K$2:K528)</f>
        <v>7038</v>
      </c>
      <c r="N528" s="2">
        <f>SUM(L$2:L528)</f>
        <v>98525.03333333334</v>
      </c>
      <c r="P528" s="4">
        <f>IF($D528-'Forecasting sheet'!$B$9-'Forecasting sheet'!$B$7&lt;0,0,IF($E528-'Forecasting sheet'!$B$9&gt;'Forecasting sheet'!$B$7,($D528-'Forecasting sheet'!$B$9+$E528-'Forecasting sheet'!$B$9)/2-'Forecasting sheet'!$B$7,($D528-'Forecasting sheet'!$B$9+'Forecasting sheet'!$B$7)/2-'Forecasting sheet'!$B$7))</f>
        <v>19.5</v>
      </c>
      <c r="Q528" s="2">
        <f t="shared" si="46"/>
        <v>299.97499999999997</v>
      </c>
      <c r="R528" s="2">
        <f>SUM(P$2:P528)</f>
        <v>4255</v>
      </c>
      <c r="S528" s="2">
        <f>SUM(Q$2:Q528)</f>
        <v>60568.458333333328</v>
      </c>
      <c r="V528" s="3">
        <f>IF($A528&gt;'Forecasting sheet'!$B$13,IF($A528&lt;'Forecasting sheet'!$B$15,IF($D528&lt;'Forecasting sheet'!$B$16+'Forecasting sheet'!$B$17,'Forecasting sheet'!$B$16+'Forecasting sheet'!$B$17,'Local weather Data'!$D528),'Local weather Data'!$D528),$D528)</f>
        <v>77</v>
      </c>
      <c r="W528" s="3">
        <f>IF($A528&gt;'Forecasting sheet'!$B$13,IF($A528&lt;'Forecasting sheet'!$B$15,IF($E528&lt;'Forecasting sheet'!$B$16,'Forecasting sheet'!$B$16,'Local weather Data'!$E528),$E528),$E528)</f>
        <v>52</v>
      </c>
      <c r="X528" s="4">
        <f>IF($V528-'Forecasting sheet'!$B$7&lt;0,0,IF($W528&gt;'Forecasting sheet'!$B$7,($V528+$W528)/2-'Forecasting sheet'!$B$7,($V528+'Forecasting sheet'!$B$7)/2-'Forecasting sheet'!$B$7))</f>
        <v>24.5</v>
      </c>
      <c r="Y528" s="2">
        <f t="shared" si="43"/>
        <v>376.89166666666665</v>
      </c>
      <c r="Z528" s="2">
        <f>SUM(X$2:X528)</f>
        <v>6190.5</v>
      </c>
      <c r="AA528" s="2">
        <f>SUM(Y$2:Y528)</f>
        <v>87231.59166666666</v>
      </c>
      <c r="AD528" s="3">
        <f>IF($A528&gt;'Forecasting sheet'!$B$13,IF($A528&lt;'Forecasting sheet'!$B$15,IF($D528+'Forecasting sheet'!$B$9&lt;'Forecasting sheet'!$B$16+'Forecasting sheet'!$B$17,'Forecasting sheet'!$B$16+'Forecasting sheet'!$B$17,'Local weather Data'!$D528+'Forecasting sheet'!$B$9),'Local weather Data'!$D528+'Forecasting sheet'!$B$9),$D528+'Forecasting sheet'!$B$9)</f>
        <v>82</v>
      </c>
      <c r="AE528" s="3">
        <f>IF($A528&gt;'Forecasting sheet'!$B$13,IF($A528&lt;'Forecasting sheet'!$B$15,IF($E528+'Forecasting sheet'!$B$9&lt;'Forecasting sheet'!$B$16,'Forecasting sheet'!$B$16,'Local weather Data'!$E528+'Forecasting sheet'!$B$9),$E528+'Forecasting sheet'!$B$9),$E528+'Forecasting sheet'!$B$9)</f>
        <v>57</v>
      </c>
      <c r="AF528" s="4">
        <f>IF($AD528-'Forecasting sheet'!$B$7&lt;0,0,IF($AE528&gt;'Forecasting sheet'!$B$7,($AD528+$AE528)/2-'Forecasting sheet'!$B$7,($AD528+'Forecasting sheet'!$B$7)/2-'Forecasting sheet'!$B$7))</f>
        <v>29.5</v>
      </c>
      <c r="AG528" s="2">
        <f t="shared" si="44"/>
        <v>453.80833333333334</v>
      </c>
      <c r="AH528" s="2">
        <f>SUM(AF$2:AF528)</f>
        <v>7542.5</v>
      </c>
      <c r="AI528" s="2">
        <f>SUM(AG$2:AG528)</f>
        <v>105465.875</v>
      </c>
    </row>
    <row r="529" spans="1:35" x14ac:dyDescent="0.25">
      <c r="A529" s="5">
        <v>41436</v>
      </c>
      <c r="B529">
        <v>528</v>
      </c>
      <c r="C529" s="52">
        <v>15.383333333333333</v>
      </c>
      <c r="D529" s="53">
        <v>78</v>
      </c>
      <c r="E529" s="53">
        <v>52</v>
      </c>
      <c r="F529" s="4">
        <f>IF(D529-'Forecasting sheet'!$B$7&lt;0,0,IF(E529&gt;'Forecasting sheet'!$B$7,(D529+E529)/2-'Forecasting sheet'!$B$7,(D529+'Forecasting sheet'!$B$7)/2-'Forecasting sheet'!$B$7))</f>
        <v>25</v>
      </c>
      <c r="G529" s="2">
        <f t="shared" si="42"/>
        <v>384.58333333333331</v>
      </c>
      <c r="H529" s="2">
        <f>SUM(F$2:F529)</f>
        <v>5572.5</v>
      </c>
      <c r="I529" s="2">
        <f>SUM(G$2:G529)</f>
        <v>78734.066666666666</v>
      </c>
      <c r="K529" s="4">
        <f>IF($D529+'Forecasting sheet'!$B$9-'Forecasting sheet'!$B$7&lt;0,0,IF($E529+'Forecasting sheet'!$B$9&gt;'Forecasting sheet'!$B$7,($D529+'Forecasting sheet'!$B$9+$E529+'Forecasting sheet'!$B$9)/2-'Forecasting sheet'!$B$7,($D529+'Forecasting sheet'!$B$9+'Forecasting sheet'!$B$7)/2-'Forecasting sheet'!$B$7))</f>
        <v>30</v>
      </c>
      <c r="L529" s="2">
        <f t="shared" si="45"/>
        <v>461.5</v>
      </c>
      <c r="M529" s="2">
        <f>SUM(K$2:K529)</f>
        <v>7068</v>
      </c>
      <c r="N529" s="2">
        <f>SUM(L$2:L529)</f>
        <v>98986.53333333334</v>
      </c>
      <c r="P529" s="4">
        <f>IF($D529-'Forecasting sheet'!$B$9-'Forecasting sheet'!$B$7&lt;0,0,IF($E529-'Forecasting sheet'!$B$9&gt;'Forecasting sheet'!$B$7,($D529-'Forecasting sheet'!$B$9+$E529-'Forecasting sheet'!$B$9)/2-'Forecasting sheet'!$B$7,($D529-'Forecasting sheet'!$B$9+'Forecasting sheet'!$B$7)/2-'Forecasting sheet'!$B$7))</f>
        <v>20</v>
      </c>
      <c r="Q529" s="2">
        <f t="shared" si="46"/>
        <v>307.66666666666663</v>
      </c>
      <c r="R529" s="2">
        <f>SUM(P$2:P529)</f>
        <v>4275</v>
      </c>
      <c r="S529" s="2">
        <f>SUM(Q$2:Q529)</f>
        <v>60876.124999999993</v>
      </c>
      <c r="V529" s="3">
        <f>IF($A529&gt;'Forecasting sheet'!$B$13,IF($A529&lt;'Forecasting sheet'!$B$15,IF($D529&lt;'Forecasting sheet'!$B$16+'Forecasting sheet'!$B$17,'Forecasting sheet'!$B$16+'Forecasting sheet'!$B$17,'Local weather Data'!$D529),'Local weather Data'!$D529),$D529)</f>
        <v>78</v>
      </c>
      <c r="W529" s="3">
        <f>IF($A529&gt;'Forecasting sheet'!$B$13,IF($A529&lt;'Forecasting sheet'!$B$15,IF($E529&lt;'Forecasting sheet'!$B$16,'Forecasting sheet'!$B$16,'Local weather Data'!$E529),$E529),$E529)</f>
        <v>52</v>
      </c>
      <c r="X529" s="4">
        <f>IF($V529-'Forecasting sheet'!$B$7&lt;0,0,IF($W529&gt;'Forecasting sheet'!$B$7,($V529+$W529)/2-'Forecasting sheet'!$B$7,($V529+'Forecasting sheet'!$B$7)/2-'Forecasting sheet'!$B$7))</f>
        <v>25</v>
      </c>
      <c r="Y529" s="2">
        <f t="shared" si="43"/>
        <v>384.58333333333331</v>
      </c>
      <c r="Z529" s="2">
        <f>SUM(X$2:X529)</f>
        <v>6215.5</v>
      </c>
      <c r="AA529" s="2">
        <f>SUM(Y$2:Y529)</f>
        <v>87616.174999999988</v>
      </c>
      <c r="AD529" s="3">
        <f>IF($A529&gt;'Forecasting sheet'!$B$13,IF($A529&lt;'Forecasting sheet'!$B$15,IF($D529+'Forecasting sheet'!$B$9&lt;'Forecasting sheet'!$B$16+'Forecasting sheet'!$B$17,'Forecasting sheet'!$B$16+'Forecasting sheet'!$B$17,'Local weather Data'!$D529+'Forecasting sheet'!$B$9),'Local weather Data'!$D529+'Forecasting sheet'!$B$9),$D529+'Forecasting sheet'!$B$9)</f>
        <v>83</v>
      </c>
      <c r="AE529" s="3">
        <f>IF($A529&gt;'Forecasting sheet'!$B$13,IF($A529&lt;'Forecasting sheet'!$B$15,IF($E529+'Forecasting sheet'!$B$9&lt;'Forecasting sheet'!$B$16,'Forecasting sheet'!$B$16,'Local weather Data'!$E529+'Forecasting sheet'!$B$9),$E529+'Forecasting sheet'!$B$9),$E529+'Forecasting sheet'!$B$9)</f>
        <v>57</v>
      </c>
      <c r="AF529" s="4">
        <f>IF($AD529-'Forecasting sheet'!$B$7&lt;0,0,IF($AE529&gt;'Forecasting sheet'!$B$7,($AD529+$AE529)/2-'Forecasting sheet'!$B$7,($AD529+'Forecasting sheet'!$B$7)/2-'Forecasting sheet'!$B$7))</f>
        <v>30</v>
      </c>
      <c r="AG529" s="2">
        <f t="shared" si="44"/>
        <v>461.5</v>
      </c>
      <c r="AH529" s="2">
        <f>SUM(AF$2:AF529)</f>
        <v>7572.5</v>
      </c>
      <c r="AI529" s="2">
        <f>SUM(AG$2:AG529)</f>
        <v>105927.375</v>
      </c>
    </row>
    <row r="530" spans="1:35" x14ac:dyDescent="0.25">
      <c r="A530" s="5">
        <v>41437</v>
      </c>
      <c r="B530">
        <v>529</v>
      </c>
      <c r="C530" s="52">
        <v>15.399999999999999</v>
      </c>
      <c r="D530" s="53">
        <v>78</v>
      </c>
      <c r="E530" s="53">
        <v>53</v>
      </c>
      <c r="F530" s="4">
        <f>IF(D530-'Forecasting sheet'!$B$7&lt;0,0,IF(E530&gt;'Forecasting sheet'!$B$7,(D530+E530)/2-'Forecasting sheet'!$B$7,(D530+'Forecasting sheet'!$B$7)/2-'Forecasting sheet'!$B$7))</f>
        <v>25.5</v>
      </c>
      <c r="G530" s="2">
        <f t="shared" si="42"/>
        <v>392.7</v>
      </c>
      <c r="H530" s="2">
        <f>SUM(F$2:F530)</f>
        <v>5598</v>
      </c>
      <c r="I530" s="2">
        <f>SUM(G$2:G530)</f>
        <v>79126.766666666663</v>
      </c>
      <c r="K530" s="4">
        <f>IF($D530+'Forecasting sheet'!$B$9-'Forecasting sheet'!$B$7&lt;0,0,IF($E530+'Forecasting sheet'!$B$9&gt;'Forecasting sheet'!$B$7,($D530+'Forecasting sheet'!$B$9+$E530+'Forecasting sheet'!$B$9)/2-'Forecasting sheet'!$B$7,($D530+'Forecasting sheet'!$B$9+'Forecasting sheet'!$B$7)/2-'Forecasting sheet'!$B$7))</f>
        <v>30.5</v>
      </c>
      <c r="L530" s="2">
        <f t="shared" si="45"/>
        <v>469.69999999999993</v>
      </c>
      <c r="M530" s="2">
        <f>SUM(K$2:K530)</f>
        <v>7098.5</v>
      </c>
      <c r="N530" s="2">
        <f>SUM(L$2:L530)</f>
        <v>99456.233333333337</v>
      </c>
      <c r="P530" s="4">
        <f>IF($D530-'Forecasting sheet'!$B$9-'Forecasting sheet'!$B$7&lt;0,0,IF($E530-'Forecasting sheet'!$B$9&gt;'Forecasting sheet'!$B$7,($D530-'Forecasting sheet'!$B$9+$E530-'Forecasting sheet'!$B$9)/2-'Forecasting sheet'!$B$7,($D530-'Forecasting sheet'!$B$9+'Forecasting sheet'!$B$7)/2-'Forecasting sheet'!$B$7))</f>
        <v>20.5</v>
      </c>
      <c r="Q530" s="2">
        <f t="shared" si="46"/>
        <v>315.7</v>
      </c>
      <c r="R530" s="2">
        <f>SUM(P$2:P530)</f>
        <v>4295.5</v>
      </c>
      <c r="S530" s="2">
        <f>SUM(Q$2:Q530)</f>
        <v>61191.82499999999</v>
      </c>
      <c r="V530" s="3">
        <f>IF($A530&gt;'Forecasting sheet'!$B$13,IF($A530&lt;'Forecasting sheet'!$B$15,IF($D530&lt;'Forecasting sheet'!$B$16+'Forecasting sheet'!$B$17,'Forecasting sheet'!$B$16+'Forecasting sheet'!$B$17,'Local weather Data'!$D530),'Local weather Data'!$D530),$D530)</f>
        <v>78</v>
      </c>
      <c r="W530" s="3">
        <f>IF($A530&gt;'Forecasting sheet'!$B$13,IF($A530&lt;'Forecasting sheet'!$B$15,IF($E530&lt;'Forecasting sheet'!$B$16,'Forecasting sheet'!$B$16,'Local weather Data'!$E530),$E530),$E530)</f>
        <v>53</v>
      </c>
      <c r="X530" s="4">
        <f>IF($V530-'Forecasting sheet'!$B$7&lt;0,0,IF($W530&gt;'Forecasting sheet'!$B$7,($V530+$W530)/2-'Forecasting sheet'!$B$7,($V530+'Forecasting sheet'!$B$7)/2-'Forecasting sheet'!$B$7))</f>
        <v>25.5</v>
      </c>
      <c r="Y530" s="2">
        <f t="shared" si="43"/>
        <v>392.7</v>
      </c>
      <c r="Z530" s="2">
        <f>SUM(X$2:X530)</f>
        <v>6241</v>
      </c>
      <c r="AA530" s="2">
        <f>SUM(Y$2:Y530)</f>
        <v>88008.874999999985</v>
      </c>
      <c r="AD530" s="3">
        <f>IF($A530&gt;'Forecasting sheet'!$B$13,IF($A530&lt;'Forecasting sheet'!$B$15,IF($D530+'Forecasting sheet'!$B$9&lt;'Forecasting sheet'!$B$16+'Forecasting sheet'!$B$17,'Forecasting sheet'!$B$16+'Forecasting sheet'!$B$17,'Local weather Data'!$D530+'Forecasting sheet'!$B$9),'Local weather Data'!$D530+'Forecasting sheet'!$B$9),$D530+'Forecasting sheet'!$B$9)</f>
        <v>83</v>
      </c>
      <c r="AE530" s="3">
        <f>IF($A530&gt;'Forecasting sheet'!$B$13,IF($A530&lt;'Forecasting sheet'!$B$15,IF($E530+'Forecasting sheet'!$B$9&lt;'Forecasting sheet'!$B$16,'Forecasting sheet'!$B$16,'Local weather Data'!$E530+'Forecasting sheet'!$B$9),$E530+'Forecasting sheet'!$B$9),$E530+'Forecasting sheet'!$B$9)</f>
        <v>58</v>
      </c>
      <c r="AF530" s="4">
        <f>IF($AD530-'Forecasting sheet'!$B$7&lt;0,0,IF($AE530&gt;'Forecasting sheet'!$B$7,($AD530+$AE530)/2-'Forecasting sheet'!$B$7,($AD530+'Forecasting sheet'!$B$7)/2-'Forecasting sheet'!$B$7))</f>
        <v>30.5</v>
      </c>
      <c r="AG530" s="2">
        <f t="shared" si="44"/>
        <v>469.69999999999993</v>
      </c>
      <c r="AH530" s="2">
        <f>SUM(AF$2:AF530)</f>
        <v>7603</v>
      </c>
      <c r="AI530" s="2">
        <f>SUM(AG$2:AG530)</f>
        <v>106397.075</v>
      </c>
    </row>
    <row r="531" spans="1:35" x14ac:dyDescent="0.25">
      <c r="A531" s="5">
        <v>41438</v>
      </c>
      <c r="B531">
        <v>530</v>
      </c>
      <c r="C531" s="52">
        <v>15.399999999999999</v>
      </c>
      <c r="D531" s="53">
        <v>78</v>
      </c>
      <c r="E531" s="53">
        <v>53</v>
      </c>
      <c r="F531" s="4">
        <f>IF(D531-'Forecasting sheet'!$B$7&lt;0,0,IF(E531&gt;'Forecasting sheet'!$B$7,(D531+E531)/2-'Forecasting sheet'!$B$7,(D531+'Forecasting sheet'!$B$7)/2-'Forecasting sheet'!$B$7))</f>
        <v>25.5</v>
      </c>
      <c r="G531" s="2">
        <f t="shared" si="42"/>
        <v>392.7</v>
      </c>
      <c r="H531" s="2">
        <f>SUM(F$2:F531)</f>
        <v>5623.5</v>
      </c>
      <c r="I531" s="2">
        <f>SUM(G$2:G531)</f>
        <v>79519.46666666666</v>
      </c>
      <c r="K531" s="4">
        <f>IF($D531+'Forecasting sheet'!$B$9-'Forecasting sheet'!$B$7&lt;0,0,IF($E531+'Forecasting sheet'!$B$9&gt;'Forecasting sheet'!$B$7,($D531+'Forecasting sheet'!$B$9+$E531+'Forecasting sheet'!$B$9)/2-'Forecasting sheet'!$B$7,($D531+'Forecasting sheet'!$B$9+'Forecasting sheet'!$B$7)/2-'Forecasting sheet'!$B$7))</f>
        <v>30.5</v>
      </c>
      <c r="L531" s="2">
        <f t="shared" si="45"/>
        <v>469.69999999999993</v>
      </c>
      <c r="M531" s="2">
        <f>SUM(K$2:K531)</f>
        <v>7129</v>
      </c>
      <c r="N531" s="2">
        <f>SUM(L$2:L531)</f>
        <v>99925.933333333334</v>
      </c>
      <c r="P531" s="4">
        <f>IF($D531-'Forecasting sheet'!$B$9-'Forecasting sheet'!$B$7&lt;0,0,IF($E531-'Forecasting sheet'!$B$9&gt;'Forecasting sheet'!$B$7,($D531-'Forecasting sheet'!$B$9+$E531-'Forecasting sheet'!$B$9)/2-'Forecasting sheet'!$B$7,($D531-'Forecasting sheet'!$B$9+'Forecasting sheet'!$B$7)/2-'Forecasting sheet'!$B$7))</f>
        <v>20.5</v>
      </c>
      <c r="Q531" s="2">
        <f t="shared" si="46"/>
        <v>315.7</v>
      </c>
      <c r="R531" s="2">
        <f>SUM(P$2:P531)</f>
        <v>4316</v>
      </c>
      <c r="S531" s="2">
        <f>SUM(Q$2:Q531)</f>
        <v>61507.524999999987</v>
      </c>
      <c r="V531" s="3">
        <f>IF($A531&gt;'Forecasting sheet'!$B$13,IF($A531&lt;'Forecasting sheet'!$B$15,IF($D531&lt;'Forecasting sheet'!$B$16+'Forecasting sheet'!$B$17,'Forecasting sheet'!$B$16+'Forecasting sheet'!$B$17,'Local weather Data'!$D531),'Local weather Data'!$D531),$D531)</f>
        <v>78</v>
      </c>
      <c r="W531" s="3">
        <f>IF($A531&gt;'Forecasting sheet'!$B$13,IF($A531&lt;'Forecasting sheet'!$B$15,IF($E531&lt;'Forecasting sheet'!$B$16,'Forecasting sheet'!$B$16,'Local weather Data'!$E531),$E531),$E531)</f>
        <v>53</v>
      </c>
      <c r="X531" s="4">
        <f>IF($V531-'Forecasting sheet'!$B$7&lt;0,0,IF($W531&gt;'Forecasting sheet'!$B$7,($V531+$W531)/2-'Forecasting sheet'!$B$7,($V531+'Forecasting sheet'!$B$7)/2-'Forecasting sheet'!$B$7))</f>
        <v>25.5</v>
      </c>
      <c r="Y531" s="2">
        <f t="shared" si="43"/>
        <v>392.7</v>
      </c>
      <c r="Z531" s="2">
        <f>SUM(X$2:X531)</f>
        <v>6266.5</v>
      </c>
      <c r="AA531" s="2">
        <f>SUM(Y$2:Y531)</f>
        <v>88401.574999999983</v>
      </c>
      <c r="AD531" s="3">
        <f>IF($A531&gt;'Forecasting sheet'!$B$13,IF($A531&lt;'Forecasting sheet'!$B$15,IF($D531+'Forecasting sheet'!$B$9&lt;'Forecasting sheet'!$B$16+'Forecasting sheet'!$B$17,'Forecasting sheet'!$B$16+'Forecasting sheet'!$B$17,'Local weather Data'!$D531+'Forecasting sheet'!$B$9),'Local weather Data'!$D531+'Forecasting sheet'!$B$9),$D531+'Forecasting sheet'!$B$9)</f>
        <v>83</v>
      </c>
      <c r="AE531" s="3">
        <f>IF($A531&gt;'Forecasting sheet'!$B$13,IF($A531&lt;'Forecasting sheet'!$B$15,IF($E531+'Forecasting sheet'!$B$9&lt;'Forecasting sheet'!$B$16,'Forecasting sheet'!$B$16,'Local weather Data'!$E531+'Forecasting sheet'!$B$9),$E531+'Forecasting sheet'!$B$9),$E531+'Forecasting sheet'!$B$9)</f>
        <v>58</v>
      </c>
      <c r="AF531" s="4">
        <f>IF($AD531-'Forecasting sheet'!$B$7&lt;0,0,IF($AE531&gt;'Forecasting sheet'!$B$7,($AD531+$AE531)/2-'Forecasting sheet'!$B$7,($AD531+'Forecasting sheet'!$B$7)/2-'Forecasting sheet'!$B$7))</f>
        <v>30.5</v>
      </c>
      <c r="AG531" s="2">
        <f t="shared" si="44"/>
        <v>469.69999999999993</v>
      </c>
      <c r="AH531" s="2">
        <f>SUM(AF$2:AF531)</f>
        <v>7633.5</v>
      </c>
      <c r="AI531" s="2">
        <f>SUM(AG$2:AG531)</f>
        <v>106866.77499999999</v>
      </c>
    </row>
    <row r="532" spans="1:35" x14ac:dyDescent="0.25">
      <c r="A532" s="5">
        <v>41439</v>
      </c>
      <c r="B532">
        <v>531</v>
      </c>
      <c r="C532" s="52">
        <v>15.416666666666668</v>
      </c>
      <c r="D532" s="53">
        <v>78</v>
      </c>
      <c r="E532" s="53">
        <v>53</v>
      </c>
      <c r="F532" s="4">
        <f>IF(D532-'Forecasting sheet'!$B$7&lt;0,0,IF(E532&gt;'Forecasting sheet'!$B$7,(D532+E532)/2-'Forecasting sheet'!$B$7,(D532+'Forecasting sheet'!$B$7)/2-'Forecasting sheet'!$B$7))</f>
        <v>25.5</v>
      </c>
      <c r="G532" s="2">
        <f t="shared" si="42"/>
        <v>393.12500000000006</v>
      </c>
      <c r="H532" s="2">
        <f>SUM(F$2:F532)</f>
        <v>5649</v>
      </c>
      <c r="I532" s="2">
        <f>SUM(G$2:G532)</f>
        <v>79912.59166666666</v>
      </c>
      <c r="K532" s="4">
        <f>IF($D532+'Forecasting sheet'!$B$9-'Forecasting sheet'!$B$7&lt;0,0,IF($E532+'Forecasting sheet'!$B$9&gt;'Forecasting sheet'!$B$7,($D532+'Forecasting sheet'!$B$9+$E532+'Forecasting sheet'!$B$9)/2-'Forecasting sheet'!$B$7,($D532+'Forecasting sheet'!$B$9+'Forecasting sheet'!$B$7)/2-'Forecasting sheet'!$B$7))</f>
        <v>30.5</v>
      </c>
      <c r="L532" s="2">
        <f t="shared" si="45"/>
        <v>470.20833333333337</v>
      </c>
      <c r="M532" s="2">
        <f>SUM(K$2:K532)</f>
        <v>7159.5</v>
      </c>
      <c r="N532" s="2">
        <f>SUM(L$2:L532)</f>
        <v>100396.14166666666</v>
      </c>
      <c r="P532" s="4">
        <f>IF($D532-'Forecasting sheet'!$B$9-'Forecasting sheet'!$B$7&lt;0,0,IF($E532-'Forecasting sheet'!$B$9&gt;'Forecasting sheet'!$B$7,($D532-'Forecasting sheet'!$B$9+$E532-'Forecasting sheet'!$B$9)/2-'Forecasting sheet'!$B$7,($D532-'Forecasting sheet'!$B$9+'Forecasting sheet'!$B$7)/2-'Forecasting sheet'!$B$7))</f>
        <v>20.5</v>
      </c>
      <c r="Q532" s="2">
        <f t="shared" si="46"/>
        <v>316.04166666666669</v>
      </c>
      <c r="R532" s="2">
        <f>SUM(P$2:P532)</f>
        <v>4336.5</v>
      </c>
      <c r="S532" s="2">
        <f>SUM(Q$2:Q532)</f>
        <v>61823.566666666651</v>
      </c>
      <c r="V532" s="3">
        <f>IF($A532&gt;'Forecasting sheet'!$B$13,IF($A532&lt;'Forecasting sheet'!$B$15,IF($D532&lt;'Forecasting sheet'!$B$16+'Forecasting sheet'!$B$17,'Forecasting sheet'!$B$16+'Forecasting sheet'!$B$17,'Local weather Data'!$D532),'Local weather Data'!$D532),$D532)</f>
        <v>78</v>
      </c>
      <c r="W532" s="3">
        <f>IF($A532&gt;'Forecasting sheet'!$B$13,IF($A532&lt;'Forecasting sheet'!$B$15,IF($E532&lt;'Forecasting sheet'!$B$16,'Forecasting sheet'!$B$16,'Local weather Data'!$E532),$E532),$E532)</f>
        <v>53</v>
      </c>
      <c r="X532" s="4">
        <f>IF($V532-'Forecasting sheet'!$B$7&lt;0,0,IF($W532&gt;'Forecasting sheet'!$B$7,($V532+$W532)/2-'Forecasting sheet'!$B$7,($V532+'Forecasting sheet'!$B$7)/2-'Forecasting sheet'!$B$7))</f>
        <v>25.5</v>
      </c>
      <c r="Y532" s="2">
        <f t="shared" si="43"/>
        <v>393.12500000000006</v>
      </c>
      <c r="Z532" s="2">
        <f>SUM(X$2:X532)</f>
        <v>6292</v>
      </c>
      <c r="AA532" s="2">
        <f>SUM(Y$2:Y532)</f>
        <v>88794.699999999983</v>
      </c>
      <c r="AD532" s="3">
        <f>IF($A532&gt;'Forecasting sheet'!$B$13,IF($A532&lt;'Forecasting sheet'!$B$15,IF($D532+'Forecasting sheet'!$B$9&lt;'Forecasting sheet'!$B$16+'Forecasting sheet'!$B$17,'Forecasting sheet'!$B$16+'Forecasting sheet'!$B$17,'Local weather Data'!$D532+'Forecasting sheet'!$B$9),'Local weather Data'!$D532+'Forecasting sheet'!$B$9),$D532+'Forecasting sheet'!$B$9)</f>
        <v>83</v>
      </c>
      <c r="AE532" s="3">
        <f>IF($A532&gt;'Forecasting sheet'!$B$13,IF($A532&lt;'Forecasting sheet'!$B$15,IF($E532+'Forecasting sheet'!$B$9&lt;'Forecasting sheet'!$B$16,'Forecasting sheet'!$B$16,'Local weather Data'!$E532+'Forecasting sheet'!$B$9),$E532+'Forecasting sheet'!$B$9),$E532+'Forecasting sheet'!$B$9)</f>
        <v>58</v>
      </c>
      <c r="AF532" s="4">
        <f>IF($AD532-'Forecasting sheet'!$B$7&lt;0,0,IF($AE532&gt;'Forecasting sheet'!$B$7,($AD532+$AE532)/2-'Forecasting sheet'!$B$7,($AD532+'Forecasting sheet'!$B$7)/2-'Forecasting sheet'!$B$7))</f>
        <v>30.5</v>
      </c>
      <c r="AG532" s="2">
        <f t="shared" si="44"/>
        <v>470.20833333333337</v>
      </c>
      <c r="AH532" s="2">
        <f>SUM(AF$2:AF532)</f>
        <v>7664</v>
      </c>
      <c r="AI532" s="2">
        <f>SUM(AG$2:AG532)</f>
        <v>107336.98333333332</v>
      </c>
    </row>
    <row r="533" spans="1:35" x14ac:dyDescent="0.25">
      <c r="A533" s="5">
        <v>41440</v>
      </c>
      <c r="B533">
        <v>532</v>
      </c>
      <c r="C533" s="52">
        <v>15.416666666666668</v>
      </c>
      <c r="D533" s="53">
        <v>78</v>
      </c>
      <c r="E533" s="53">
        <v>54</v>
      </c>
      <c r="F533" s="4">
        <f>IF(D533-'Forecasting sheet'!$B$7&lt;0,0,IF(E533&gt;'Forecasting sheet'!$B$7,(D533+E533)/2-'Forecasting sheet'!$B$7,(D533+'Forecasting sheet'!$B$7)/2-'Forecasting sheet'!$B$7))</f>
        <v>26</v>
      </c>
      <c r="G533" s="2">
        <f t="shared" si="42"/>
        <v>400.83333333333337</v>
      </c>
      <c r="H533" s="2">
        <f>SUM(F$2:F533)</f>
        <v>5675</v>
      </c>
      <c r="I533" s="2">
        <f>SUM(G$2:G533)</f>
        <v>80313.424999999988</v>
      </c>
      <c r="K533" s="4">
        <f>IF($D533+'Forecasting sheet'!$B$9-'Forecasting sheet'!$B$7&lt;0,0,IF($E533+'Forecasting sheet'!$B$9&gt;'Forecasting sheet'!$B$7,($D533+'Forecasting sheet'!$B$9+$E533+'Forecasting sheet'!$B$9)/2-'Forecasting sheet'!$B$7,($D533+'Forecasting sheet'!$B$9+'Forecasting sheet'!$B$7)/2-'Forecasting sheet'!$B$7))</f>
        <v>31</v>
      </c>
      <c r="L533" s="2">
        <f t="shared" si="45"/>
        <v>477.91666666666669</v>
      </c>
      <c r="M533" s="2">
        <f>SUM(K$2:K533)</f>
        <v>7190.5</v>
      </c>
      <c r="N533" s="2">
        <f>SUM(L$2:L533)</f>
        <v>100874.05833333333</v>
      </c>
      <c r="P533" s="4">
        <f>IF($D533-'Forecasting sheet'!$B$9-'Forecasting sheet'!$B$7&lt;0,0,IF($E533-'Forecasting sheet'!$B$9&gt;'Forecasting sheet'!$B$7,($D533-'Forecasting sheet'!$B$9+$E533-'Forecasting sheet'!$B$9)/2-'Forecasting sheet'!$B$7,($D533-'Forecasting sheet'!$B$9+'Forecasting sheet'!$B$7)/2-'Forecasting sheet'!$B$7))</f>
        <v>21</v>
      </c>
      <c r="Q533" s="2">
        <f t="shared" si="46"/>
        <v>323.75</v>
      </c>
      <c r="R533" s="2">
        <f>SUM(P$2:P533)</f>
        <v>4357.5</v>
      </c>
      <c r="S533" s="2">
        <f>SUM(Q$2:Q533)</f>
        <v>62147.316666666651</v>
      </c>
      <c r="V533" s="3">
        <f>IF($A533&gt;'Forecasting sheet'!$B$13,IF($A533&lt;'Forecasting sheet'!$B$15,IF($D533&lt;'Forecasting sheet'!$B$16+'Forecasting sheet'!$B$17,'Forecasting sheet'!$B$16+'Forecasting sheet'!$B$17,'Local weather Data'!$D533),'Local weather Data'!$D533),$D533)</f>
        <v>78</v>
      </c>
      <c r="W533" s="3">
        <f>IF($A533&gt;'Forecasting sheet'!$B$13,IF($A533&lt;'Forecasting sheet'!$B$15,IF($E533&lt;'Forecasting sheet'!$B$16,'Forecasting sheet'!$B$16,'Local weather Data'!$E533),$E533),$E533)</f>
        <v>54</v>
      </c>
      <c r="X533" s="4">
        <f>IF($V533-'Forecasting sheet'!$B$7&lt;0,0,IF($W533&gt;'Forecasting sheet'!$B$7,($V533+$W533)/2-'Forecasting sheet'!$B$7,($V533+'Forecasting sheet'!$B$7)/2-'Forecasting sheet'!$B$7))</f>
        <v>26</v>
      </c>
      <c r="Y533" s="2">
        <f t="shared" si="43"/>
        <v>400.83333333333337</v>
      </c>
      <c r="Z533" s="2">
        <f>SUM(X$2:X533)</f>
        <v>6318</v>
      </c>
      <c r="AA533" s="2">
        <f>SUM(Y$2:Y533)</f>
        <v>89195.533333333311</v>
      </c>
      <c r="AD533" s="3">
        <f>IF($A533&gt;'Forecasting sheet'!$B$13,IF($A533&lt;'Forecasting sheet'!$B$15,IF($D533+'Forecasting sheet'!$B$9&lt;'Forecasting sheet'!$B$16+'Forecasting sheet'!$B$17,'Forecasting sheet'!$B$16+'Forecasting sheet'!$B$17,'Local weather Data'!$D533+'Forecasting sheet'!$B$9),'Local weather Data'!$D533+'Forecasting sheet'!$B$9),$D533+'Forecasting sheet'!$B$9)</f>
        <v>83</v>
      </c>
      <c r="AE533" s="3">
        <f>IF($A533&gt;'Forecasting sheet'!$B$13,IF($A533&lt;'Forecasting sheet'!$B$15,IF($E533+'Forecasting sheet'!$B$9&lt;'Forecasting sheet'!$B$16,'Forecasting sheet'!$B$16,'Local weather Data'!$E533+'Forecasting sheet'!$B$9),$E533+'Forecasting sheet'!$B$9),$E533+'Forecasting sheet'!$B$9)</f>
        <v>59</v>
      </c>
      <c r="AF533" s="4">
        <f>IF($AD533-'Forecasting sheet'!$B$7&lt;0,0,IF($AE533&gt;'Forecasting sheet'!$B$7,($AD533+$AE533)/2-'Forecasting sheet'!$B$7,($AD533+'Forecasting sheet'!$B$7)/2-'Forecasting sheet'!$B$7))</f>
        <v>31</v>
      </c>
      <c r="AG533" s="2">
        <f t="shared" si="44"/>
        <v>477.91666666666669</v>
      </c>
      <c r="AH533" s="2">
        <f>SUM(AF$2:AF533)</f>
        <v>7695</v>
      </c>
      <c r="AI533" s="2">
        <f>SUM(AG$2:AG533)</f>
        <v>107814.9</v>
      </c>
    </row>
    <row r="534" spans="1:35" x14ac:dyDescent="0.25">
      <c r="A534" s="5">
        <v>41441</v>
      </c>
      <c r="B534">
        <v>533</v>
      </c>
      <c r="C534" s="52">
        <v>15.433333333333334</v>
      </c>
      <c r="D534" s="53">
        <v>79</v>
      </c>
      <c r="E534" s="53">
        <v>54</v>
      </c>
      <c r="F534" s="4">
        <f>IF(D534-'Forecasting sheet'!$B$7&lt;0,0,IF(E534&gt;'Forecasting sheet'!$B$7,(D534+E534)/2-'Forecasting sheet'!$B$7,(D534+'Forecasting sheet'!$B$7)/2-'Forecasting sheet'!$B$7))</f>
        <v>26.5</v>
      </c>
      <c r="G534" s="2">
        <f t="shared" si="42"/>
        <v>408.98333333333335</v>
      </c>
      <c r="H534" s="2">
        <f>SUM(F$2:F534)</f>
        <v>5701.5</v>
      </c>
      <c r="I534" s="2">
        <f>SUM(G$2:G534)</f>
        <v>80722.408333333326</v>
      </c>
      <c r="K534" s="4">
        <f>IF($D534+'Forecasting sheet'!$B$9-'Forecasting sheet'!$B$7&lt;0,0,IF($E534+'Forecasting sheet'!$B$9&gt;'Forecasting sheet'!$B$7,($D534+'Forecasting sheet'!$B$9+$E534+'Forecasting sheet'!$B$9)/2-'Forecasting sheet'!$B$7,($D534+'Forecasting sheet'!$B$9+'Forecasting sheet'!$B$7)/2-'Forecasting sheet'!$B$7))</f>
        <v>31.5</v>
      </c>
      <c r="L534" s="2">
        <f t="shared" si="45"/>
        <v>486.15000000000003</v>
      </c>
      <c r="M534" s="2">
        <f>SUM(K$2:K534)</f>
        <v>7222</v>
      </c>
      <c r="N534" s="2">
        <f>SUM(L$2:L534)</f>
        <v>101360.20833333333</v>
      </c>
      <c r="P534" s="4">
        <f>IF($D534-'Forecasting sheet'!$B$9-'Forecasting sheet'!$B$7&lt;0,0,IF($E534-'Forecasting sheet'!$B$9&gt;'Forecasting sheet'!$B$7,($D534-'Forecasting sheet'!$B$9+$E534-'Forecasting sheet'!$B$9)/2-'Forecasting sheet'!$B$7,($D534-'Forecasting sheet'!$B$9+'Forecasting sheet'!$B$7)/2-'Forecasting sheet'!$B$7))</f>
        <v>21.5</v>
      </c>
      <c r="Q534" s="2">
        <f t="shared" si="46"/>
        <v>331.81666666666666</v>
      </c>
      <c r="R534" s="2">
        <f>SUM(P$2:P534)</f>
        <v>4379</v>
      </c>
      <c r="S534" s="2">
        <f>SUM(Q$2:Q534)</f>
        <v>62479.133333333317</v>
      </c>
      <c r="V534" s="3">
        <f>IF($A534&gt;'Forecasting sheet'!$B$13,IF($A534&lt;'Forecasting sheet'!$B$15,IF($D534&lt;'Forecasting sheet'!$B$16+'Forecasting sheet'!$B$17,'Forecasting sheet'!$B$16+'Forecasting sheet'!$B$17,'Local weather Data'!$D534),'Local weather Data'!$D534),$D534)</f>
        <v>79</v>
      </c>
      <c r="W534" s="3">
        <f>IF($A534&gt;'Forecasting sheet'!$B$13,IF($A534&lt;'Forecasting sheet'!$B$15,IF($E534&lt;'Forecasting sheet'!$B$16,'Forecasting sheet'!$B$16,'Local weather Data'!$E534),$E534),$E534)</f>
        <v>54</v>
      </c>
      <c r="X534" s="4">
        <f>IF($V534-'Forecasting sheet'!$B$7&lt;0,0,IF($W534&gt;'Forecasting sheet'!$B$7,($V534+$W534)/2-'Forecasting sheet'!$B$7,($V534+'Forecasting sheet'!$B$7)/2-'Forecasting sheet'!$B$7))</f>
        <v>26.5</v>
      </c>
      <c r="Y534" s="2">
        <f t="shared" si="43"/>
        <v>408.98333333333335</v>
      </c>
      <c r="Z534" s="2">
        <f>SUM(X$2:X534)</f>
        <v>6344.5</v>
      </c>
      <c r="AA534" s="2">
        <f>SUM(Y$2:Y534)</f>
        <v>89604.516666666648</v>
      </c>
      <c r="AD534" s="3">
        <f>IF($A534&gt;'Forecasting sheet'!$B$13,IF($A534&lt;'Forecasting sheet'!$B$15,IF($D534+'Forecasting sheet'!$B$9&lt;'Forecasting sheet'!$B$16+'Forecasting sheet'!$B$17,'Forecasting sheet'!$B$16+'Forecasting sheet'!$B$17,'Local weather Data'!$D534+'Forecasting sheet'!$B$9),'Local weather Data'!$D534+'Forecasting sheet'!$B$9),$D534+'Forecasting sheet'!$B$9)</f>
        <v>84</v>
      </c>
      <c r="AE534" s="3">
        <f>IF($A534&gt;'Forecasting sheet'!$B$13,IF($A534&lt;'Forecasting sheet'!$B$15,IF($E534+'Forecasting sheet'!$B$9&lt;'Forecasting sheet'!$B$16,'Forecasting sheet'!$B$16,'Local weather Data'!$E534+'Forecasting sheet'!$B$9),$E534+'Forecasting sheet'!$B$9),$E534+'Forecasting sheet'!$B$9)</f>
        <v>59</v>
      </c>
      <c r="AF534" s="4">
        <f>IF($AD534-'Forecasting sheet'!$B$7&lt;0,0,IF($AE534&gt;'Forecasting sheet'!$B$7,($AD534+$AE534)/2-'Forecasting sheet'!$B$7,($AD534+'Forecasting sheet'!$B$7)/2-'Forecasting sheet'!$B$7))</f>
        <v>31.5</v>
      </c>
      <c r="AG534" s="2">
        <f t="shared" si="44"/>
        <v>486.15000000000003</v>
      </c>
      <c r="AH534" s="2">
        <f>SUM(AF$2:AF534)</f>
        <v>7726.5</v>
      </c>
      <c r="AI534" s="2">
        <f>SUM(AG$2:AG534)</f>
        <v>108301.04999999999</v>
      </c>
    </row>
    <row r="535" spans="1:35" x14ac:dyDescent="0.25">
      <c r="A535" s="5">
        <v>41442</v>
      </c>
      <c r="B535">
        <v>534</v>
      </c>
      <c r="C535" s="52">
        <v>15.433333333333334</v>
      </c>
      <c r="D535" s="53">
        <v>79</v>
      </c>
      <c r="E535" s="53">
        <v>54</v>
      </c>
      <c r="F535" s="4">
        <f>IF(D535-'Forecasting sheet'!$B$7&lt;0,0,IF(E535&gt;'Forecasting sheet'!$B$7,(D535+E535)/2-'Forecasting sheet'!$B$7,(D535+'Forecasting sheet'!$B$7)/2-'Forecasting sheet'!$B$7))</f>
        <v>26.5</v>
      </c>
      <c r="G535" s="2">
        <f t="shared" si="42"/>
        <v>408.98333333333335</v>
      </c>
      <c r="H535" s="2">
        <f>SUM(F$2:F535)</f>
        <v>5728</v>
      </c>
      <c r="I535" s="2">
        <f>SUM(G$2:G535)</f>
        <v>81131.391666666663</v>
      </c>
      <c r="K535" s="4">
        <f>IF($D535+'Forecasting sheet'!$B$9-'Forecasting sheet'!$B$7&lt;0,0,IF($E535+'Forecasting sheet'!$B$9&gt;'Forecasting sheet'!$B$7,($D535+'Forecasting sheet'!$B$9+$E535+'Forecasting sheet'!$B$9)/2-'Forecasting sheet'!$B$7,($D535+'Forecasting sheet'!$B$9+'Forecasting sheet'!$B$7)/2-'Forecasting sheet'!$B$7))</f>
        <v>31.5</v>
      </c>
      <c r="L535" s="2">
        <f t="shared" si="45"/>
        <v>486.15000000000003</v>
      </c>
      <c r="M535" s="2">
        <f>SUM(K$2:K535)</f>
        <v>7253.5</v>
      </c>
      <c r="N535" s="2">
        <f>SUM(L$2:L535)</f>
        <v>101846.35833333332</v>
      </c>
      <c r="P535" s="4">
        <f>IF($D535-'Forecasting sheet'!$B$9-'Forecasting sheet'!$B$7&lt;0,0,IF($E535-'Forecasting sheet'!$B$9&gt;'Forecasting sheet'!$B$7,($D535-'Forecasting sheet'!$B$9+$E535-'Forecasting sheet'!$B$9)/2-'Forecasting sheet'!$B$7,($D535-'Forecasting sheet'!$B$9+'Forecasting sheet'!$B$7)/2-'Forecasting sheet'!$B$7))</f>
        <v>21.5</v>
      </c>
      <c r="Q535" s="2">
        <f t="shared" si="46"/>
        <v>331.81666666666666</v>
      </c>
      <c r="R535" s="2">
        <f>SUM(P$2:P535)</f>
        <v>4400.5</v>
      </c>
      <c r="S535" s="2">
        <f>SUM(Q$2:Q535)</f>
        <v>62810.949999999983</v>
      </c>
      <c r="V535" s="3">
        <f>IF($A535&gt;'Forecasting sheet'!$B$13,IF($A535&lt;'Forecasting sheet'!$B$15,IF($D535&lt;'Forecasting sheet'!$B$16+'Forecasting sheet'!$B$17,'Forecasting sheet'!$B$16+'Forecasting sheet'!$B$17,'Local weather Data'!$D535),'Local weather Data'!$D535),$D535)</f>
        <v>79</v>
      </c>
      <c r="W535" s="3">
        <f>IF($A535&gt;'Forecasting sheet'!$B$13,IF($A535&lt;'Forecasting sheet'!$B$15,IF($E535&lt;'Forecasting sheet'!$B$16,'Forecasting sheet'!$B$16,'Local weather Data'!$E535),$E535),$E535)</f>
        <v>54</v>
      </c>
      <c r="X535" s="4">
        <f>IF($V535-'Forecasting sheet'!$B$7&lt;0,0,IF($W535&gt;'Forecasting sheet'!$B$7,($V535+$W535)/2-'Forecasting sheet'!$B$7,($V535+'Forecasting sheet'!$B$7)/2-'Forecasting sheet'!$B$7))</f>
        <v>26.5</v>
      </c>
      <c r="Y535" s="2">
        <f t="shared" si="43"/>
        <v>408.98333333333335</v>
      </c>
      <c r="Z535" s="2">
        <f>SUM(X$2:X535)</f>
        <v>6371</v>
      </c>
      <c r="AA535" s="2">
        <f>SUM(Y$2:Y535)</f>
        <v>90013.499999999985</v>
      </c>
      <c r="AD535" s="3">
        <f>IF($A535&gt;'Forecasting sheet'!$B$13,IF($A535&lt;'Forecasting sheet'!$B$15,IF($D535+'Forecasting sheet'!$B$9&lt;'Forecasting sheet'!$B$16+'Forecasting sheet'!$B$17,'Forecasting sheet'!$B$16+'Forecasting sheet'!$B$17,'Local weather Data'!$D535+'Forecasting sheet'!$B$9),'Local weather Data'!$D535+'Forecasting sheet'!$B$9),$D535+'Forecasting sheet'!$B$9)</f>
        <v>84</v>
      </c>
      <c r="AE535" s="3">
        <f>IF($A535&gt;'Forecasting sheet'!$B$13,IF($A535&lt;'Forecasting sheet'!$B$15,IF($E535+'Forecasting sheet'!$B$9&lt;'Forecasting sheet'!$B$16,'Forecasting sheet'!$B$16,'Local weather Data'!$E535+'Forecasting sheet'!$B$9),$E535+'Forecasting sheet'!$B$9),$E535+'Forecasting sheet'!$B$9)</f>
        <v>59</v>
      </c>
      <c r="AF535" s="4">
        <f>IF($AD535-'Forecasting sheet'!$B$7&lt;0,0,IF($AE535&gt;'Forecasting sheet'!$B$7,($AD535+$AE535)/2-'Forecasting sheet'!$B$7,($AD535+'Forecasting sheet'!$B$7)/2-'Forecasting sheet'!$B$7))</f>
        <v>31.5</v>
      </c>
      <c r="AG535" s="2">
        <f t="shared" si="44"/>
        <v>486.15000000000003</v>
      </c>
      <c r="AH535" s="2">
        <f>SUM(AF$2:AF535)</f>
        <v>7758</v>
      </c>
      <c r="AI535" s="2">
        <f>SUM(AG$2:AG535)</f>
        <v>108787.19999999998</v>
      </c>
    </row>
    <row r="536" spans="1:35" x14ac:dyDescent="0.25">
      <c r="A536" s="5">
        <v>41443</v>
      </c>
      <c r="B536">
        <v>535</v>
      </c>
      <c r="C536" s="52">
        <v>15.433333333333334</v>
      </c>
      <c r="D536" s="53">
        <v>79</v>
      </c>
      <c r="E536" s="53">
        <v>54</v>
      </c>
      <c r="F536" s="4">
        <f>IF(D536-'Forecasting sheet'!$B$7&lt;0,0,IF(E536&gt;'Forecasting sheet'!$B$7,(D536+E536)/2-'Forecasting sheet'!$B$7,(D536+'Forecasting sheet'!$B$7)/2-'Forecasting sheet'!$B$7))</f>
        <v>26.5</v>
      </c>
      <c r="G536" s="2">
        <f t="shared" si="42"/>
        <v>408.98333333333335</v>
      </c>
      <c r="H536" s="2">
        <f>SUM(F$2:F536)</f>
        <v>5754.5</v>
      </c>
      <c r="I536" s="2">
        <f>SUM(G$2:G536)</f>
        <v>81540.375</v>
      </c>
      <c r="K536" s="4">
        <f>IF($D536+'Forecasting sheet'!$B$9-'Forecasting sheet'!$B$7&lt;0,0,IF($E536+'Forecasting sheet'!$B$9&gt;'Forecasting sheet'!$B$7,($D536+'Forecasting sheet'!$B$9+$E536+'Forecasting sheet'!$B$9)/2-'Forecasting sheet'!$B$7,($D536+'Forecasting sheet'!$B$9+'Forecasting sheet'!$B$7)/2-'Forecasting sheet'!$B$7))</f>
        <v>31.5</v>
      </c>
      <c r="L536" s="2">
        <f t="shared" si="45"/>
        <v>486.15000000000003</v>
      </c>
      <c r="M536" s="2">
        <f>SUM(K$2:K536)</f>
        <v>7285</v>
      </c>
      <c r="N536" s="2">
        <f>SUM(L$2:L536)</f>
        <v>102332.50833333332</v>
      </c>
      <c r="P536" s="4">
        <f>IF($D536-'Forecasting sheet'!$B$9-'Forecasting sheet'!$B$7&lt;0,0,IF($E536-'Forecasting sheet'!$B$9&gt;'Forecasting sheet'!$B$7,($D536-'Forecasting sheet'!$B$9+$E536-'Forecasting sheet'!$B$9)/2-'Forecasting sheet'!$B$7,($D536-'Forecasting sheet'!$B$9+'Forecasting sheet'!$B$7)/2-'Forecasting sheet'!$B$7))</f>
        <v>21.5</v>
      </c>
      <c r="Q536" s="2">
        <f t="shared" si="46"/>
        <v>331.81666666666666</v>
      </c>
      <c r="R536" s="2">
        <f>SUM(P$2:P536)</f>
        <v>4422</v>
      </c>
      <c r="S536" s="2">
        <f>SUM(Q$2:Q536)</f>
        <v>63142.766666666648</v>
      </c>
      <c r="V536" s="3">
        <f>IF($A536&gt;'Forecasting sheet'!$B$13,IF($A536&lt;'Forecasting sheet'!$B$15,IF($D536&lt;'Forecasting sheet'!$B$16+'Forecasting sheet'!$B$17,'Forecasting sheet'!$B$16+'Forecasting sheet'!$B$17,'Local weather Data'!$D536),'Local weather Data'!$D536),$D536)</f>
        <v>79</v>
      </c>
      <c r="W536" s="3">
        <f>IF($A536&gt;'Forecasting sheet'!$B$13,IF($A536&lt;'Forecasting sheet'!$B$15,IF($E536&lt;'Forecasting sheet'!$B$16,'Forecasting sheet'!$B$16,'Local weather Data'!$E536),$E536),$E536)</f>
        <v>54</v>
      </c>
      <c r="X536" s="4">
        <f>IF($V536-'Forecasting sheet'!$B$7&lt;0,0,IF($W536&gt;'Forecasting sheet'!$B$7,($V536+$W536)/2-'Forecasting sheet'!$B$7,($V536+'Forecasting sheet'!$B$7)/2-'Forecasting sheet'!$B$7))</f>
        <v>26.5</v>
      </c>
      <c r="Y536" s="2">
        <f t="shared" si="43"/>
        <v>408.98333333333335</v>
      </c>
      <c r="Z536" s="2">
        <f>SUM(X$2:X536)</f>
        <v>6397.5</v>
      </c>
      <c r="AA536" s="2">
        <f>SUM(Y$2:Y536)</f>
        <v>90422.483333333323</v>
      </c>
      <c r="AD536" s="3">
        <f>IF($A536&gt;'Forecasting sheet'!$B$13,IF($A536&lt;'Forecasting sheet'!$B$15,IF($D536+'Forecasting sheet'!$B$9&lt;'Forecasting sheet'!$B$16+'Forecasting sheet'!$B$17,'Forecasting sheet'!$B$16+'Forecasting sheet'!$B$17,'Local weather Data'!$D536+'Forecasting sheet'!$B$9),'Local weather Data'!$D536+'Forecasting sheet'!$B$9),$D536+'Forecasting sheet'!$B$9)</f>
        <v>84</v>
      </c>
      <c r="AE536" s="3">
        <f>IF($A536&gt;'Forecasting sheet'!$B$13,IF($A536&lt;'Forecasting sheet'!$B$15,IF($E536+'Forecasting sheet'!$B$9&lt;'Forecasting sheet'!$B$16,'Forecasting sheet'!$B$16,'Local weather Data'!$E536+'Forecasting sheet'!$B$9),$E536+'Forecasting sheet'!$B$9),$E536+'Forecasting sheet'!$B$9)</f>
        <v>59</v>
      </c>
      <c r="AF536" s="4">
        <f>IF($AD536-'Forecasting sheet'!$B$7&lt;0,0,IF($AE536&gt;'Forecasting sheet'!$B$7,($AD536+$AE536)/2-'Forecasting sheet'!$B$7,($AD536+'Forecasting sheet'!$B$7)/2-'Forecasting sheet'!$B$7))</f>
        <v>31.5</v>
      </c>
      <c r="AG536" s="2">
        <f t="shared" si="44"/>
        <v>486.15000000000003</v>
      </c>
      <c r="AH536" s="2">
        <f>SUM(AF$2:AF536)</f>
        <v>7789.5</v>
      </c>
      <c r="AI536" s="2">
        <f>SUM(AG$2:AG536)</f>
        <v>109273.34999999998</v>
      </c>
    </row>
    <row r="537" spans="1:35" x14ac:dyDescent="0.25">
      <c r="A537" s="5">
        <v>41444</v>
      </c>
      <c r="B537">
        <v>536</v>
      </c>
      <c r="C537" s="52">
        <v>15.45</v>
      </c>
      <c r="D537" s="53">
        <v>79</v>
      </c>
      <c r="E537" s="53">
        <v>54</v>
      </c>
      <c r="F537" s="4">
        <f>IF(D537-'Forecasting sheet'!$B$7&lt;0,0,IF(E537&gt;'Forecasting sheet'!$B$7,(D537+E537)/2-'Forecasting sheet'!$B$7,(D537+'Forecasting sheet'!$B$7)/2-'Forecasting sheet'!$B$7))</f>
        <v>26.5</v>
      </c>
      <c r="G537" s="2">
        <f t="shared" si="42"/>
        <v>409.42499999999995</v>
      </c>
      <c r="H537" s="2">
        <f>SUM(F$2:F537)</f>
        <v>5781</v>
      </c>
      <c r="I537" s="2">
        <f>SUM(G$2:G537)</f>
        <v>81949.8</v>
      </c>
      <c r="K537" s="4">
        <f>IF($D537+'Forecasting sheet'!$B$9-'Forecasting sheet'!$B$7&lt;0,0,IF($E537+'Forecasting sheet'!$B$9&gt;'Forecasting sheet'!$B$7,($D537+'Forecasting sheet'!$B$9+$E537+'Forecasting sheet'!$B$9)/2-'Forecasting sheet'!$B$7,($D537+'Forecasting sheet'!$B$9+'Forecasting sheet'!$B$7)/2-'Forecasting sheet'!$B$7))</f>
        <v>31.5</v>
      </c>
      <c r="L537" s="2">
        <f t="shared" si="45"/>
        <v>486.67499999999995</v>
      </c>
      <c r="M537" s="2">
        <f>SUM(K$2:K537)</f>
        <v>7316.5</v>
      </c>
      <c r="N537" s="2">
        <f>SUM(L$2:L537)</f>
        <v>102819.18333333332</v>
      </c>
      <c r="P537" s="4">
        <f>IF($D537-'Forecasting sheet'!$B$9-'Forecasting sheet'!$B$7&lt;0,0,IF($E537-'Forecasting sheet'!$B$9&gt;'Forecasting sheet'!$B$7,($D537-'Forecasting sheet'!$B$9+$E537-'Forecasting sheet'!$B$9)/2-'Forecasting sheet'!$B$7,($D537-'Forecasting sheet'!$B$9+'Forecasting sheet'!$B$7)/2-'Forecasting sheet'!$B$7))</f>
        <v>21.5</v>
      </c>
      <c r="Q537" s="2">
        <f t="shared" si="46"/>
        <v>332.17500000000001</v>
      </c>
      <c r="R537" s="2">
        <f>SUM(P$2:P537)</f>
        <v>4443.5</v>
      </c>
      <c r="S537" s="2">
        <f>SUM(Q$2:Q537)</f>
        <v>63474.941666666651</v>
      </c>
      <c r="V537" s="3">
        <f>IF($A537&gt;'Forecasting sheet'!$B$13,IF($A537&lt;'Forecasting sheet'!$B$15,IF($D537&lt;'Forecasting sheet'!$B$16+'Forecasting sheet'!$B$17,'Forecasting sheet'!$B$16+'Forecasting sheet'!$B$17,'Local weather Data'!$D537),'Local weather Data'!$D537),$D537)</f>
        <v>79</v>
      </c>
      <c r="W537" s="3">
        <f>IF($A537&gt;'Forecasting sheet'!$B$13,IF($A537&lt;'Forecasting sheet'!$B$15,IF($E537&lt;'Forecasting sheet'!$B$16,'Forecasting sheet'!$B$16,'Local weather Data'!$E537),$E537),$E537)</f>
        <v>54</v>
      </c>
      <c r="X537" s="4">
        <f>IF($V537-'Forecasting sheet'!$B$7&lt;0,0,IF($W537&gt;'Forecasting sheet'!$B$7,($V537+$W537)/2-'Forecasting sheet'!$B$7,($V537+'Forecasting sheet'!$B$7)/2-'Forecasting sheet'!$B$7))</f>
        <v>26.5</v>
      </c>
      <c r="Y537" s="2">
        <f t="shared" si="43"/>
        <v>409.42499999999995</v>
      </c>
      <c r="Z537" s="2">
        <f>SUM(X$2:X537)</f>
        <v>6424</v>
      </c>
      <c r="AA537" s="2">
        <f>SUM(Y$2:Y537)</f>
        <v>90831.908333333326</v>
      </c>
      <c r="AD537" s="3">
        <f>IF($A537&gt;'Forecasting sheet'!$B$13,IF($A537&lt;'Forecasting sheet'!$B$15,IF($D537+'Forecasting sheet'!$B$9&lt;'Forecasting sheet'!$B$16+'Forecasting sheet'!$B$17,'Forecasting sheet'!$B$16+'Forecasting sheet'!$B$17,'Local weather Data'!$D537+'Forecasting sheet'!$B$9),'Local weather Data'!$D537+'Forecasting sheet'!$B$9),$D537+'Forecasting sheet'!$B$9)</f>
        <v>84</v>
      </c>
      <c r="AE537" s="3">
        <f>IF($A537&gt;'Forecasting sheet'!$B$13,IF($A537&lt;'Forecasting sheet'!$B$15,IF($E537+'Forecasting sheet'!$B$9&lt;'Forecasting sheet'!$B$16,'Forecasting sheet'!$B$16,'Local weather Data'!$E537+'Forecasting sheet'!$B$9),$E537+'Forecasting sheet'!$B$9),$E537+'Forecasting sheet'!$B$9)</f>
        <v>59</v>
      </c>
      <c r="AF537" s="4">
        <f>IF($AD537-'Forecasting sheet'!$B$7&lt;0,0,IF($AE537&gt;'Forecasting sheet'!$B$7,($AD537+$AE537)/2-'Forecasting sheet'!$B$7,($AD537+'Forecasting sheet'!$B$7)/2-'Forecasting sheet'!$B$7))</f>
        <v>31.5</v>
      </c>
      <c r="AG537" s="2">
        <f t="shared" si="44"/>
        <v>486.67499999999995</v>
      </c>
      <c r="AH537" s="2">
        <f>SUM(AF$2:AF537)</f>
        <v>7821</v>
      </c>
      <c r="AI537" s="2">
        <f>SUM(AG$2:AG537)</f>
        <v>109760.02499999998</v>
      </c>
    </row>
    <row r="538" spans="1:35" x14ac:dyDescent="0.25">
      <c r="A538" s="5">
        <v>41445</v>
      </c>
      <c r="B538">
        <v>537</v>
      </c>
      <c r="C538" s="52">
        <v>15.45</v>
      </c>
      <c r="D538" s="53">
        <v>79</v>
      </c>
      <c r="E538" s="53">
        <v>55</v>
      </c>
      <c r="F538" s="4">
        <f>IF(D538-'Forecasting sheet'!$B$7&lt;0,0,IF(E538&gt;'Forecasting sheet'!$B$7,(D538+E538)/2-'Forecasting sheet'!$B$7,(D538+'Forecasting sheet'!$B$7)/2-'Forecasting sheet'!$B$7))</f>
        <v>27</v>
      </c>
      <c r="G538" s="2">
        <f t="shared" si="42"/>
        <v>417.15</v>
      </c>
      <c r="H538" s="2">
        <f>SUM(F$2:F538)</f>
        <v>5808</v>
      </c>
      <c r="I538" s="2">
        <f>SUM(G$2:G538)</f>
        <v>82366.95</v>
      </c>
      <c r="K538" s="4">
        <f>IF($D538+'Forecasting sheet'!$B$9-'Forecasting sheet'!$B$7&lt;0,0,IF($E538+'Forecasting sheet'!$B$9&gt;'Forecasting sheet'!$B$7,($D538+'Forecasting sheet'!$B$9+$E538+'Forecasting sheet'!$B$9)/2-'Forecasting sheet'!$B$7,($D538+'Forecasting sheet'!$B$9+'Forecasting sheet'!$B$7)/2-'Forecasting sheet'!$B$7))</f>
        <v>32</v>
      </c>
      <c r="L538" s="2">
        <f t="shared" si="45"/>
        <v>494.4</v>
      </c>
      <c r="M538" s="2">
        <f>SUM(K$2:K538)</f>
        <v>7348.5</v>
      </c>
      <c r="N538" s="2">
        <f>SUM(L$2:L538)</f>
        <v>103313.58333333331</v>
      </c>
      <c r="P538" s="4">
        <f>IF($D538-'Forecasting sheet'!$B$9-'Forecasting sheet'!$B$7&lt;0,0,IF($E538-'Forecasting sheet'!$B$9&gt;'Forecasting sheet'!$B$7,($D538-'Forecasting sheet'!$B$9+$E538-'Forecasting sheet'!$B$9)/2-'Forecasting sheet'!$B$7,($D538-'Forecasting sheet'!$B$9+'Forecasting sheet'!$B$7)/2-'Forecasting sheet'!$B$7))</f>
        <v>22</v>
      </c>
      <c r="Q538" s="2">
        <f t="shared" si="46"/>
        <v>339.9</v>
      </c>
      <c r="R538" s="2">
        <f>SUM(P$2:P538)</f>
        <v>4465.5</v>
      </c>
      <c r="S538" s="2">
        <f>SUM(Q$2:Q538)</f>
        <v>63814.841666666653</v>
      </c>
      <c r="V538" s="3">
        <f>IF($A538&gt;'Forecasting sheet'!$B$13,IF($A538&lt;'Forecasting sheet'!$B$15,IF($D538&lt;'Forecasting sheet'!$B$16+'Forecasting sheet'!$B$17,'Forecasting sheet'!$B$16+'Forecasting sheet'!$B$17,'Local weather Data'!$D538),'Local weather Data'!$D538),$D538)</f>
        <v>79</v>
      </c>
      <c r="W538" s="3">
        <f>IF($A538&gt;'Forecasting sheet'!$B$13,IF($A538&lt;'Forecasting sheet'!$B$15,IF($E538&lt;'Forecasting sheet'!$B$16,'Forecasting sheet'!$B$16,'Local weather Data'!$E538),$E538),$E538)</f>
        <v>55</v>
      </c>
      <c r="X538" s="4">
        <f>IF($V538-'Forecasting sheet'!$B$7&lt;0,0,IF($W538&gt;'Forecasting sheet'!$B$7,($V538+$W538)/2-'Forecasting sheet'!$B$7,($V538+'Forecasting sheet'!$B$7)/2-'Forecasting sheet'!$B$7))</f>
        <v>27</v>
      </c>
      <c r="Y538" s="2">
        <f t="shared" si="43"/>
        <v>417.15</v>
      </c>
      <c r="Z538" s="2">
        <f>SUM(X$2:X538)</f>
        <v>6451</v>
      </c>
      <c r="AA538" s="2">
        <f>SUM(Y$2:Y538)</f>
        <v>91249.05833333332</v>
      </c>
      <c r="AD538" s="3">
        <f>IF($A538&gt;'Forecasting sheet'!$B$13,IF($A538&lt;'Forecasting sheet'!$B$15,IF($D538+'Forecasting sheet'!$B$9&lt;'Forecasting sheet'!$B$16+'Forecasting sheet'!$B$17,'Forecasting sheet'!$B$16+'Forecasting sheet'!$B$17,'Local weather Data'!$D538+'Forecasting sheet'!$B$9),'Local weather Data'!$D538+'Forecasting sheet'!$B$9),$D538+'Forecasting sheet'!$B$9)</f>
        <v>84</v>
      </c>
      <c r="AE538" s="3">
        <f>IF($A538&gt;'Forecasting sheet'!$B$13,IF($A538&lt;'Forecasting sheet'!$B$15,IF($E538+'Forecasting sheet'!$B$9&lt;'Forecasting sheet'!$B$16,'Forecasting sheet'!$B$16,'Local weather Data'!$E538+'Forecasting sheet'!$B$9),$E538+'Forecasting sheet'!$B$9),$E538+'Forecasting sheet'!$B$9)</f>
        <v>60</v>
      </c>
      <c r="AF538" s="4">
        <f>IF($AD538-'Forecasting sheet'!$B$7&lt;0,0,IF($AE538&gt;'Forecasting sheet'!$B$7,($AD538+$AE538)/2-'Forecasting sheet'!$B$7,($AD538+'Forecasting sheet'!$B$7)/2-'Forecasting sheet'!$B$7))</f>
        <v>32</v>
      </c>
      <c r="AG538" s="2">
        <f t="shared" si="44"/>
        <v>494.4</v>
      </c>
      <c r="AH538" s="2">
        <f>SUM(AF$2:AF538)</f>
        <v>7853</v>
      </c>
      <c r="AI538" s="2">
        <f>SUM(AG$2:AG538)</f>
        <v>110254.42499999997</v>
      </c>
    </row>
    <row r="539" spans="1:35" x14ac:dyDescent="0.25">
      <c r="A539" s="5">
        <v>41446</v>
      </c>
      <c r="B539">
        <v>538</v>
      </c>
      <c r="C539" s="52">
        <v>15.433333333333332</v>
      </c>
      <c r="D539" s="53">
        <v>80</v>
      </c>
      <c r="E539" s="53">
        <v>55</v>
      </c>
      <c r="F539" s="4">
        <f>IF(D539-'Forecasting sheet'!$B$7&lt;0,0,IF(E539&gt;'Forecasting sheet'!$B$7,(D539+E539)/2-'Forecasting sheet'!$B$7,(D539+'Forecasting sheet'!$B$7)/2-'Forecasting sheet'!$B$7))</f>
        <v>27.5</v>
      </c>
      <c r="G539" s="2">
        <f t="shared" si="42"/>
        <v>424.41666666666663</v>
      </c>
      <c r="H539" s="2">
        <f>SUM(F$2:F539)</f>
        <v>5835.5</v>
      </c>
      <c r="I539" s="2">
        <f>SUM(G$2:G539)</f>
        <v>82791.366666666669</v>
      </c>
      <c r="K539" s="4">
        <f>IF($D539+'Forecasting sheet'!$B$9-'Forecasting sheet'!$B$7&lt;0,0,IF($E539+'Forecasting sheet'!$B$9&gt;'Forecasting sheet'!$B$7,($D539+'Forecasting sheet'!$B$9+$E539+'Forecasting sheet'!$B$9)/2-'Forecasting sheet'!$B$7,($D539+'Forecasting sheet'!$B$9+'Forecasting sheet'!$B$7)/2-'Forecasting sheet'!$B$7))</f>
        <v>32.5</v>
      </c>
      <c r="L539" s="2">
        <f t="shared" si="45"/>
        <v>501.58333333333326</v>
      </c>
      <c r="M539" s="2">
        <f>SUM(K$2:K539)</f>
        <v>7381</v>
      </c>
      <c r="N539" s="2">
        <f>SUM(L$2:L539)</f>
        <v>103815.16666666664</v>
      </c>
      <c r="P539" s="4">
        <f>IF($D539-'Forecasting sheet'!$B$9-'Forecasting sheet'!$B$7&lt;0,0,IF($E539-'Forecasting sheet'!$B$9&gt;'Forecasting sheet'!$B$7,($D539-'Forecasting sheet'!$B$9+$E539-'Forecasting sheet'!$B$9)/2-'Forecasting sheet'!$B$7,($D539-'Forecasting sheet'!$B$9+'Forecasting sheet'!$B$7)/2-'Forecasting sheet'!$B$7))</f>
        <v>22.5</v>
      </c>
      <c r="Q539" s="2">
        <f t="shared" si="46"/>
        <v>347.24999999999994</v>
      </c>
      <c r="R539" s="2">
        <f>SUM(P$2:P539)</f>
        <v>4488</v>
      </c>
      <c r="S539" s="2">
        <f>SUM(Q$2:Q539)</f>
        <v>64162.091666666653</v>
      </c>
      <c r="V539" s="3">
        <f>IF($A539&gt;'Forecasting sheet'!$B$13,IF($A539&lt;'Forecasting sheet'!$B$15,IF($D539&lt;'Forecasting sheet'!$B$16+'Forecasting sheet'!$B$17,'Forecasting sheet'!$B$16+'Forecasting sheet'!$B$17,'Local weather Data'!$D539),'Local weather Data'!$D539),$D539)</f>
        <v>80</v>
      </c>
      <c r="W539" s="3">
        <f>IF($A539&gt;'Forecasting sheet'!$B$13,IF($A539&lt;'Forecasting sheet'!$B$15,IF($E539&lt;'Forecasting sheet'!$B$16,'Forecasting sheet'!$B$16,'Local weather Data'!$E539),$E539),$E539)</f>
        <v>55</v>
      </c>
      <c r="X539" s="4">
        <f>IF($V539-'Forecasting sheet'!$B$7&lt;0,0,IF($W539&gt;'Forecasting sheet'!$B$7,($V539+$W539)/2-'Forecasting sheet'!$B$7,($V539+'Forecasting sheet'!$B$7)/2-'Forecasting sheet'!$B$7))</f>
        <v>27.5</v>
      </c>
      <c r="Y539" s="2">
        <f t="shared" si="43"/>
        <v>424.41666666666663</v>
      </c>
      <c r="Z539" s="2">
        <f>SUM(X$2:X539)</f>
        <v>6478.5</v>
      </c>
      <c r="AA539" s="2">
        <f>SUM(Y$2:Y539)</f>
        <v>91673.474999999991</v>
      </c>
      <c r="AD539" s="3">
        <f>IF($A539&gt;'Forecasting sheet'!$B$13,IF($A539&lt;'Forecasting sheet'!$B$15,IF($D539+'Forecasting sheet'!$B$9&lt;'Forecasting sheet'!$B$16+'Forecasting sheet'!$B$17,'Forecasting sheet'!$B$16+'Forecasting sheet'!$B$17,'Local weather Data'!$D539+'Forecasting sheet'!$B$9),'Local weather Data'!$D539+'Forecasting sheet'!$B$9),$D539+'Forecasting sheet'!$B$9)</f>
        <v>85</v>
      </c>
      <c r="AE539" s="3">
        <f>IF($A539&gt;'Forecasting sheet'!$B$13,IF($A539&lt;'Forecasting sheet'!$B$15,IF($E539+'Forecasting sheet'!$B$9&lt;'Forecasting sheet'!$B$16,'Forecasting sheet'!$B$16,'Local weather Data'!$E539+'Forecasting sheet'!$B$9),$E539+'Forecasting sheet'!$B$9),$E539+'Forecasting sheet'!$B$9)</f>
        <v>60</v>
      </c>
      <c r="AF539" s="4">
        <f>IF($AD539-'Forecasting sheet'!$B$7&lt;0,0,IF($AE539&gt;'Forecasting sheet'!$B$7,($AD539+$AE539)/2-'Forecasting sheet'!$B$7,($AD539+'Forecasting sheet'!$B$7)/2-'Forecasting sheet'!$B$7))</f>
        <v>32.5</v>
      </c>
      <c r="AG539" s="2">
        <f t="shared" si="44"/>
        <v>501.58333333333326</v>
      </c>
      <c r="AH539" s="2">
        <f>SUM(AF$2:AF539)</f>
        <v>7885.5</v>
      </c>
      <c r="AI539" s="2">
        <f>SUM(AG$2:AG539)</f>
        <v>110756.0083333333</v>
      </c>
    </row>
    <row r="540" spans="1:35" x14ac:dyDescent="0.25">
      <c r="A540" s="5">
        <v>41447</v>
      </c>
      <c r="B540">
        <v>539</v>
      </c>
      <c r="C540" s="52">
        <v>15.433333333333332</v>
      </c>
      <c r="D540" s="53">
        <v>80</v>
      </c>
      <c r="E540" s="53">
        <v>55</v>
      </c>
      <c r="F540" s="4">
        <f>IF(D540-'Forecasting sheet'!$B$7&lt;0,0,IF(E540&gt;'Forecasting sheet'!$B$7,(D540+E540)/2-'Forecasting sheet'!$B$7,(D540+'Forecasting sheet'!$B$7)/2-'Forecasting sheet'!$B$7))</f>
        <v>27.5</v>
      </c>
      <c r="G540" s="2">
        <f t="shared" si="42"/>
        <v>424.41666666666663</v>
      </c>
      <c r="H540" s="2">
        <f>SUM(F$2:F540)</f>
        <v>5863</v>
      </c>
      <c r="I540" s="2">
        <f>SUM(G$2:G540)</f>
        <v>83215.78333333334</v>
      </c>
      <c r="K540" s="4">
        <f>IF($D540+'Forecasting sheet'!$B$9-'Forecasting sheet'!$B$7&lt;0,0,IF($E540+'Forecasting sheet'!$B$9&gt;'Forecasting sheet'!$B$7,($D540+'Forecasting sheet'!$B$9+$E540+'Forecasting sheet'!$B$9)/2-'Forecasting sheet'!$B$7,($D540+'Forecasting sheet'!$B$9+'Forecasting sheet'!$B$7)/2-'Forecasting sheet'!$B$7))</f>
        <v>32.5</v>
      </c>
      <c r="L540" s="2">
        <f t="shared" si="45"/>
        <v>501.58333333333326</v>
      </c>
      <c r="M540" s="2">
        <f>SUM(K$2:K540)</f>
        <v>7413.5</v>
      </c>
      <c r="N540" s="2">
        <f>SUM(L$2:L540)</f>
        <v>104316.74999999997</v>
      </c>
      <c r="P540" s="4">
        <f>IF($D540-'Forecasting sheet'!$B$9-'Forecasting sheet'!$B$7&lt;0,0,IF($E540-'Forecasting sheet'!$B$9&gt;'Forecasting sheet'!$B$7,($D540-'Forecasting sheet'!$B$9+$E540-'Forecasting sheet'!$B$9)/2-'Forecasting sheet'!$B$7,($D540-'Forecasting sheet'!$B$9+'Forecasting sheet'!$B$7)/2-'Forecasting sheet'!$B$7))</f>
        <v>22.5</v>
      </c>
      <c r="Q540" s="2">
        <f t="shared" si="46"/>
        <v>347.24999999999994</v>
      </c>
      <c r="R540" s="2">
        <f>SUM(P$2:P540)</f>
        <v>4510.5</v>
      </c>
      <c r="S540" s="2">
        <f>SUM(Q$2:Q540)</f>
        <v>64509.341666666653</v>
      </c>
      <c r="V540" s="3">
        <f>IF($A540&gt;'Forecasting sheet'!$B$13,IF($A540&lt;'Forecasting sheet'!$B$15,IF($D540&lt;'Forecasting sheet'!$B$16+'Forecasting sheet'!$B$17,'Forecasting sheet'!$B$16+'Forecasting sheet'!$B$17,'Local weather Data'!$D540),'Local weather Data'!$D540),$D540)</f>
        <v>80</v>
      </c>
      <c r="W540" s="3">
        <f>IF($A540&gt;'Forecasting sheet'!$B$13,IF($A540&lt;'Forecasting sheet'!$B$15,IF($E540&lt;'Forecasting sheet'!$B$16,'Forecasting sheet'!$B$16,'Local weather Data'!$E540),$E540),$E540)</f>
        <v>55</v>
      </c>
      <c r="X540" s="4">
        <f>IF($V540-'Forecasting sheet'!$B$7&lt;0,0,IF($W540&gt;'Forecasting sheet'!$B$7,($V540+$W540)/2-'Forecasting sheet'!$B$7,($V540+'Forecasting sheet'!$B$7)/2-'Forecasting sheet'!$B$7))</f>
        <v>27.5</v>
      </c>
      <c r="Y540" s="2">
        <f t="shared" si="43"/>
        <v>424.41666666666663</v>
      </c>
      <c r="Z540" s="2">
        <f>SUM(X$2:X540)</f>
        <v>6506</v>
      </c>
      <c r="AA540" s="2">
        <f>SUM(Y$2:Y540)</f>
        <v>92097.891666666663</v>
      </c>
      <c r="AD540" s="3">
        <f>IF($A540&gt;'Forecasting sheet'!$B$13,IF($A540&lt;'Forecasting sheet'!$B$15,IF($D540+'Forecasting sheet'!$B$9&lt;'Forecasting sheet'!$B$16+'Forecasting sheet'!$B$17,'Forecasting sheet'!$B$16+'Forecasting sheet'!$B$17,'Local weather Data'!$D540+'Forecasting sheet'!$B$9),'Local weather Data'!$D540+'Forecasting sheet'!$B$9),$D540+'Forecasting sheet'!$B$9)</f>
        <v>85</v>
      </c>
      <c r="AE540" s="3">
        <f>IF($A540&gt;'Forecasting sheet'!$B$13,IF($A540&lt;'Forecasting sheet'!$B$15,IF($E540+'Forecasting sheet'!$B$9&lt;'Forecasting sheet'!$B$16,'Forecasting sheet'!$B$16,'Local weather Data'!$E540+'Forecasting sheet'!$B$9),$E540+'Forecasting sheet'!$B$9),$E540+'Forecasting sheet'!$B$9)</f>
        <v>60</v>
      </c>
      <c r="AF540" s="4">
        <f>IF($AD540-'Forecasting sheet'!$B$7&lt;0,0,IF($AE540&gt;'Forecasting sheet'!$B$7,($AD540+$AE540)/2-'Forecasting sheet'!$B$7,($AD540+'Forecasting sheet'!$B$7)/2-'Forecasting sheet'!$B$7))</f>
        <v>32.5</v>
      </c>
      <c r="AG540" s="2">
        <f t="shared" si="44"/>
        <v>501.58333333333326</v>
      </c>
      <c r="AH540" s="2">
        <f>SUM(AF$2:AF540)</f>
        <v>7918</v>
      </c>
      <c r="AI540" s="2">
        <f>SUM(AG$2:AG540)</f>
        <v>111257.59166666663</v>
      </c>
    </row>
    <row r="541" spans="1:35" x14ac:dyDescent="0.25">
      <c r="A541" s="5">
        <v>41448</v>
      </c>
      <c r="B541">
        <v>540</v>
      </c>
      <c r="C541" s="52">
        <v>15.433333333333332</v>
      </c>
      <c r="D541" s="53">
        <v>80</v>
      </c>
      <c r="E541" s="53">
        <v>55</v>
      </c>
      <c r="F541" s="4">
        <f>IF(D541-'Forecasting sheet'!$B$7&lt;0,0,IF(E541&gt;'Forecasting sheet'!$B$7,(D541+E541)/2-'Forecasting sheet'!$B$7,(D541+'Forecasting sheet'!$B$7)/2-'Forecasting sheet'!$B$7))</f>
        <v>27.5</v>
      </c>
      <c r="G541" s="2">
        <f t="shared" si="42"/>
        <v>424.41666666666663</v>
      </c>
      <c r="H541" s="2">
        <f>SUM(F$2:F541)</f>
        <v>5890.5</v>
      </c>
      <c r="I541" s="2">
        <f>SUM(G$2:G541)</f>
        <v>83640.200000000012</v>
      </c>
      <c r="K541" s="4">
        <f>IF($D541+'Forecasting sheet'!$B$9-'Forecasting sheet'!$B$7&lt;0,0,IF($E541+'Forecasting sheet'!$B$9&gt;'Forecasting sheet'!$B$7,($D541+'Forecasting sheet'!$B$9+$E541+'Forecasting sheet'!$B$9)/2-'Forecasting sheet'!$B$7,($D541+'Forecasting sheet'!$B$9+'Forecasting sheet'!$B$7)/2-'Forecasting sheet'!$B$7))</f>
        <v>32.5</v>
      </c>
      <c r="L541" s="2">
        <f t="shared" si="45"/>
        <v>501.58333333333326</v>
      </c>
      <c r="M541" s="2">
        <f>SUM(K$2:K541)</f>
        <v>7446</v>
      </c>
      <c r="N541" s="2">
        <f>SUM(L$2:L541)</f>
        <v>104818.3333333333</v>
      </c>
      <c r="P541" s="4">
        <f>IF($D541-'Forecasting sheet'!$B$9-'Forecasting sheet'!$B$7&lt;0,0,IF($E541-'Forecasting sheet'!$B$9&gt;'Forecasting sheet'!$B$7,($D541-'Forecasting sheet'!$B$9+$E541-'Forecasting sheet'!$B$9)/2-'Forecasting sheet'!$B$7,($D541-'Forecasting sheet'!$B$9+'Forecasting sheet'!$B$7)/2-'Forecasting sheet'!$B$7))</f>
        <v>22.5</v>
      </c>
      <c r="Q541" s="2">
        <f t="shared" si="46"/>
        <v>347.24999999999994</v>
      </c>
      <c r="R541" s="2">
        <f>SUM(P$2:P541)</f>
        <v>4533</v>
      </c>
      <c r="S541" s="2">
        <f>SUM(Q$2:Q541)</f>
        <v>64856.591666666653</v>
      </c>
      <c r="V541" s="3">
        <f>IF($A541&gt;'Forecasting sheet'!$B$13,IF($A541&lt;'Forecasting sheet'!$B$15,IF($D541&lt;'Forecasting sheet'!$B$16+'Forecasting sheet'!$B$17,'Forecasting sheet'!$B$16+'Forecasting sheet'!$B$17,'Local weather Data'!$D541),'Local weather Data'!$D541),$D541)</f>
        <v>80</v>
      </c>
      <c r="W541" s="3">
        <f>IF($A541&gt;'Forecasting sheet'!$B$13,IF($A541&lt;'Forecasting sheet'!$B$15,IF($E541&lt;'Forecasting sheet'!$B$16,'Forecasting sheet'!$B$16,'Local weather Data'!$E541),$E541),$E541)</f>
        <v>55</v>
      </c>
      <c r="X541" s="4">
        <f>IF($V541-'Forecasting sheet'!$B$7&lt;0,0,IF($W541&gt;'Forecasting sheet'!$B$7,($V541+$W541)/2-'Forecasting sheet'!$B$7,($V541+'Forecasting sheet'!$B$7)/2-'Forecasting sheet'!$B$7))</f>
        <v>27.5</v>
      </c>
      <c r="Y541" s="2">
        <f t="shared" si="43"/>
        <v>424.41666666666663</v>
      </c>
      <c r="Z541" s="2">
        <f>SUM(X$2:X541)</f>
        <v>6533.5</v>
      </c>
      <c r="AA541" s="2">
        <f>SUM(Y$2:Y541)</f>
        <v>92522.308333333334</v>
      </c>
      <c r="AD541" s="3">
        <f>IF($A541&gt;'Forecasting sheet'!$B$13,IF($A541&lt;'Forecasting sheet'!$B$15,IF($D541+'Forecasting sheet'!$B$9&lt;'Forecasting sheet'!$B$16+'Forecasting sheet'!$B$17,'Forecasting sheet'!$B$16+'Forecasting sheet'!$B$17,'Local weather Data'!$D541+'Forecasting sheet'!$B$9),'Local weather Data'!$D541+'Forecasting sheet'!$B$9),$D541+'Forecasting sheet'!$B$9)</f>
        <v>85</v>
      </c>
      <c r="AE541" s="3">
        <f>IF($A541&gt;'Forecasting sheet'!$B$13,IF($A541&lt;'Forecasting sheet'!$B$15,IF($E541+'Forecasting sheet'!$B$9&lt;'Forecasting sheet'!$B$16,'Forecasting sheet'!$B$16,'Local weather Data'!$E541+'Forecasting sheet'!$B$9),$E541+'Forecasting sheet'!$B$9),$E541+'Forecasting sheet'!$B$9)</f>
        <v>60</v>
      </c>
      <c r="AF541" s="4">
        <f>IF($AD541-'Forecasting sheet'!$B$7&lt;0,0,IF($AE541&gt;'Forecasting sheet'!$B$7,($AD541+$AE541)/2-'Forecasting sheet'!$B$7,($AD541+'Forecasting sheet'!$B$7)/2-'Forecasting sheet'!$B$7))</f>
        <v>32.5</v>
      </c>
      <c r="AG541" s="2">
        <f t="shared" si="44"/>
        <v>501.58333333333326</v>
      </c>
      <c r="AH541" s="2">
        <f>SUM(AF$2:AF541)</f>
        <v>7950.5</v>
      </c>
      <c r="AI541" s="2">
        <f>SUM(AG$2:AG541)</f>
        <v>111759.17499999996</v>
      </c>
    </row>
    <row r="542" spans="1:35" x14ac:dyDescent="0.25">
      <c r="A542" s="5">
        <v>41449</v>
      </c>
      <c r="B542">
        <v>541</v>
      </c>
      <c r="C542" s="52">
        <v>15.433333333333332</v>
      </c>
      <c r="D542" s="53">
        <v>80</v>
      </c>
      <c r="E542" s="53">
        <v>56</v>
      </c>
      <c r="F542" s="4">
        <f>IF(D542-'Forecasting sheet'!$B$7&lt;0,0,IF(E542&gt;'Forecasting sheet'!$B$7,(D542+E542)/2-'Forecasting sheet'!$B$7,(D542+'Forecasting sheet'!$B$7)/2-'Forecasting sheet'!$B$7))</f>
        <v>28</v>
      </c>
      <c r="G542" s="2">
        <f t="shared" si="42"/>
        <v>432.13333333333327</v>
      </c>
      <c r="H542" s="2">
        <f>SUM(F$2:F542)</f>
        <v>5918.5</v>
      </c>
      <c r="I542" s="2">
        <f>SUM(G$2:G542)</f>
        <v>84072.333333333343</v>
      </c>
      <c r="K542" s="4">
        <f>IF($D542+'Forecasting sheet'!$B$9-'Forecasting sheet'!$B$7&lt;0,0,IF($E542+'Forecasting sheet'!$B$9&gt;'Forecasting sheet'!$B$7,($D542+'Forecasting sheet'!$B$9+$E542+'Forecasting sheet'!$B$9)/2-'Forecasting sheet'!$B$7,($D542+'Forecasting sheet'!$B$9+'Forecasting sheet'!$B$7)/2-'Forecasting sheet'!$B$7))</f>
        <v>33</v>
      </c>
      <c r="L542" s="2">
        <f t="shared" si="45"/>
        <v>509.29999999999995</v>
      </c>
      <c r="M542" s="2">
        <f>SUM(K$2:K542)</f>
        <v>7479</v>
      </c>
      <c r="N542" s="2">
        <f>SUM(L$2:L542)</f>
        <v>105327.6333333333</v>
      </c>
      <c r="P542" s="4">
        <f>IF($D542-'Forecasting sheet'!$B$9-'Forecasting sheet'!$B$7&lt;0,0,IF($E542-'Forecasting sheet'!$B$9&gt;'Forecasting sheet'!$B$7,($D542-'Forecasting sheet'!$B$9+$E542-'Forecasting sheet'!$B$9)/2-'Forecasting sheet'!$B$7,($D542-'Forecasting sheet'!$B$9+'Forecasting sheet'!$B$7)/2-'Forecasting sheet'!$B$7))</f>
        <v>23</v>
      </c>
      <c r="Q542" s="2">
        <f t="shared" si="46"/>
        <v>354.96666666666664</v>
      </c>
      <c r="R542" s="2">
        <f>SUM(P$2:P542)</f>
        <v>4556</v>
      </c>
      <c r="S542" s="2">
        <f>SUM(Q$2:Q542)</f>
        <v>65211.55833333332</v>
      </c>
      <c r="V542" s="3">
        <f>IF($A542&gt;'Forecasting sheet'!$B$13,IF($A542&lt;'Forecasting sheet'!$B$15,IF($D542&lt;'Forecasting sheet'!$B$16+'Forecasting sheet'!$B$17,'Forecasting sheet'!$B$16+'Forecasting sheet'!$B$17,'Local weather Data'!$D542),'Local weather Data'!$D542),$D542)</f>
        <v>80</v>
      </c>
      <c r="W542" s="3">
        <f>IF($A542&gt;'Forecasting sheet'!$B$13,IF($A542&lt;'Forecasting sheet'!$B$15,IF($E542&lt;'Forecasting sheet'!$B$16,'Forecasting sheet'!$B$16,'Local weather Data'!$E542),$E542),$E542)</f>
        <v>56</v>
      </c>
      <c r="X542" s="4">
        <f>IF($V542-'Forecasting sheet'!$B$7&lt;0,0,IF($W542&gt;'Forecasting sheet'!$B$7,($V542+$W542)/2-'Forecasting sheet'!$B$7,($V542+'Forecasting sheet'!$B$7)/2-'Forecasting sheet'!$B$7))</f>
        <v>28</v>
      </c>
      <c r="Y542" s="2">
        <f t="shared" si="43"/>
        <v>432.13333333333327</v>
      </c>
      <c r="Z542" s="2">
        <f>SUM(X$2:X542)</f>
        <v>6561.5</v>
      </c>
      <c r="AA542" s="2">
        <f>SUM(Y$2:Y542)</f>
        <v>92954.441666666666</v>
      </c>
      <c r="AD542" s="3">
        <f>IF($A542&gt;'Forecasting sheet'!$B$13,IF($A542&lt;'Forecasting sheet'!$B$15,IF($D542+'Forecasting sheet'!$B$9&lt;'Forecasting sheet'!$B$16+'Forecasting sheet'!$B$17,'Forecasting sheet'!$B$16+'Forecasting sheet'!$B$17,'Local weather Data'!$D542+'Forecasting sheet'!$B$9),'Local weather Data'!$D542+'Forecasting sheet'!$B$9),$D542+'Forecasting sheet'!$B$9)</f>
        <v>85</v>
      </c>
      <c r="AE542" s="3">
        <f>IF($A542&gt;'Forecasting sheet'!$B$13,IF($A542&lt;'Forecasting sheet'!$B$15,IF($E542+'Forecasting sheet'!$B$9&lt;'Forecasting sheet'!$B$16,'Forecasting sheet'!$B$16,'Local weather Data'!$E542+'Forecasting sheet'!$B$9),$E542+'Forecasting sheet'!$B$9),$E542+'Forecasting sheet'!$B$9)</f>
        <v>61</v>
      </c>
      <c r="AF542" s="4">
        <f>IF($AD542-'Forecasting sheet'!$B$7&lt;0,0,IF($AE542&gt;'Forecasting sheet'!$B$7,($AD542+$AE542)/2-'Forecasting sheet'!$B$7,($AD542+'Forecasting sheet'!$B$7)/2-'Forecasting sheet'!$B$7))</f>
        <v>33</v>
      </c>
      <c r="AG542" s="2">
        <f t="shared" si="44"/>
        <v>509.29999999999995</v>
      </c>
      <c r="AH542" s="2">
        <f>SUM(AF$2:AF542)</f>
        <v>7983.5</v>
      </c>
      <c r="AI542" s="2">
        <f>SUM(AG$2:AG542)</f>
        <v>112268.47499999996</v>
      </c>
    </row>
    <row r="543" spans="1:35" x14ac:dyDescent="0.25">
      <c r="A543" s="5">
        <v>41450</v>
      </c>
      <c r="B543">
        <v>542</v>
      </c>
      <c r="C543" s="52">
        <v>15.416666666666664</v>
      </c>
      <c r="D543" s="53">
        <v>80</v>
      </c>
      <c r="E543" s="53">
        <v>56</v>
      </c>
      <c r="F543" s="4">
        <f>IF(D543-'Forecasting sheet'!$B$7&lt;0,0,IF(E543&gt;'Forecasting sheet'!$B$7,(D543+E543)/2-'Forecasting sheet'!$B$7,(D543+'Forecasting sheet'!$B$7)/2-'Forecasting sheet'!$B$7))</f>
        <v>28</v>
      </c>
      <c r="G543" s="2">
        <f t="shared" si="42"/>
        <v>431.66666666666663</v>
      </c>
      <c r="H543" s="2">
        <f>SUM(F$2:F543)</f>
        <v>5946.5</v>
      </c>
      <c r="I543" s="2">
        <f>SUM(G$2:G543)</f>
        <v>84504.000000000015</v>
      </c>
      <c r="K543" s="4">
        <f>IF($D543+'Forecasting sheet'!$B$9-'Forecasting sheet'!$B$7&lt;0,0,IF($E543+'Forecasting sheet'!$B$9&gt;'Forecasting sheet'!$B$7,($D543+'Forecasting sheet'!$B$9+$E543+'Forecasting sheet'!$B$9)/2-'Forecasting sheet'!$B$7,($D543+'Forecasting sheet'!$B$9+'Forecasting sheet'!$B$7)/2-'Forecasting sheet'!$B$7))</f>
        <v>33</v>
      </c>
      <c r="L543" s="2">
        <f t="shared" si="45"/>
        <v>508.74999999999994</v>
      </c>
      <c r="M543" s="2">
        <f>SUM(K$2:K543)</f>
        <v>7512</v>
      </c>
      <c r="N543" s="2">
        <f>SUM(L$2:L543)</f>
        <v>105836.3833333333</v>
      </c>
      <c r="P543" s="4">
        <f>IF($D543-'Forecasting sheet'!$B$9-'Forecasting sheet'!$B$7&lt;0,0,IF($E543-'Forecasting sheet'!$B$9&gt;'Forecasting sheet'!$B$7,($D543-'Forecasting sheet'!$B$9+$E543-'Forecasting sheet'!$B$9)/2-'Forecasting sheet'!$B$7,($D543-'Forecasting sheet'!$B$9+'Forecasting sheet'!$B$7)/2-'Forecasting sheet'!$B$7))</f>
        <v>23</v>
      </c>
      <c r="Q543" s="2">
        <f t="shared" si="46"/>
        <v>354.58333333333326</v>
      </c>
      <c r="R543" s="2">
        <f>SUM(P$2:P543)</f>
        <v>4579</v>
      </c>
      <c r="S543" s="2">
        <f>SUM(Q$2:Q543)</f>
        <v>65566.141666666648</v>
      </c>
      <c r="V543" s="3">
        <f>IF($A543&gt;'Forecasting sheet'!$B$13,IF($A543&lt;'Forecasting sheet'!$B$15,IF($D543&lt;'Forecasting sheet'!$B$16+'Forecasting sheet'!$B$17,'Forecasting sheet'!$B$16+'Forecasting sheet'!$B$17,'Local weather Data'!$D543),'Local weather Data'!$D543),$D543)</f>
        <v>80</v>
      </c>
      <c r="W543" s="3">
        <f>IF($A543&gt;'Forecasting sheet'!$B$13,IF($A543&lt;'Forecasting sheet'!$B$15,IF($E543&lt;'Forecasting sheet'!$B$16,'Forecasting sheet'!$B$16,'Local weather Data'!$E543),$E543),$E543)</f>
        <v>56</v>
      </c>
      <c r="X543" s="4">
        <f>IF($V543-'Forecasting sheet'!$B$7&lt;0,0,IF($W543&gt;'Forecasting sheet'!$B$7,($V543+$W543)/2-'Forecasting sheet'!$B$7,($V543+'Forecasting sheet'!$B$7)/2-'Forecasting sheet'!$B$7))</f>
        <v>28</v>
      </c>
      <c r="Y543" s="2">
        <f t="shared" si="43"/>
        <v>431.66666666666663</v>
      </c>
      <c r="Z543" s="2">
        <f>SUM(X$2:X543)</f>
        <v>6589.5</v>
      </c>
      <c r="AA543" s="2">
        <f>SUM(Y$2:Y543)</f>
        <v>93386.108333333337</v>
      </c>
      <c r="AD543" s="3">
        <f>IF($A543&gt;'Forecasting sheet'!$B$13,IF($A543&lt;'Forecasting sheet'!$B$15,IF($D543+'Forecasting sheet'!$B$9&lt;'Forecasting sheet'!$B$16+'Forecasting sheet'!$B$17,'Forecasting sheet'!$B$16+'Forecasting sheet'!$B$17,'Local weather Data'!$D543+'Forecasting sheet'!$B$9),'Local weather Data'!$D543+'Forecasting sheet'!$B$9),$D543+'Forecasting sheet'!$B$9)</f>
        <v>85</v>
      </c>
      <c r="AE543" s="3">
        <f>IF($A543&gt;'Forecasting sheet'!$B$13,IF($A543&lt;'Forecasting sheet'!$B$15,IF($E543+'Forecasting sheet'!$B$9&lt;'Forecasting sheet'!$B$16,'Forecasting sheet'!$B$16,'Local weather Data'!$E543+'Forecasting sheet'!$B$9),$E543+'Forecasting sheet'!$B$9),$E543+'Forecasting sheet'!$B$9)</f>
        <v>61</v>
      </c>
      <c r="AF543" s="4">
        <f>IF($AD543-'Forecasting sheet'!$B$7&lt;0,0,IF($AE543&gt;'Forecasting sheet'!$B$7,($AD543+$AE543)/2-'Forecasting sheet'!$B$7,($AD543+'Forecasting sheet'!$B$7)/2-'Forecasting sheet'!$B$7))</f>
        <v>33</v>
      </c>
      <c r="AG543" s="2">
        <f t="shared" si="44"/>
        <v>508.74999999999994</v>
      </c>
      <c r="AH543" s="2">
        <f>SUM(AF$2:AF543)</f>
        <v>8016.5</v>
      </c>
      <c r="AI543" s="2">
        <f>SUM(AG$2:AG543)</f>
        <v>112777.22499999996</v>
      </c>
    </row>
    <row r="544" spans="1:35" x14ac:dyDescent="0.25">
      <c r="A544" s="5">
        <v>41451</v>
      </c>
      <c r="B544">
        <v>543</v>
      </c>
      <c r="C544" s="52">
        <v>15.416666666666664</v>
      </c>
      <c r="D544" s="53">
        <v>81</v>
      </c>
      <c r="E544" s="53">
        <v>56</v>
      </c>
      <c r="F544" s="4">
        <f>IF(D544-'Forecasting sheet'!$B$7&lt;0,0,IF(E544&gt;'Forecasting sheet'!$B$7,(D544+E544)/2-'Forecasting sheet'!$B$7,(D544+'Forecasting sheet'!$B$7)/2-'Forecasting sheet'!$B$7))</f>
        <v>28.5</v>
      </c>
      <c r="G544" s="2">
        <f t="shared" si="42"/>
        <v>439.37499999999994</v>
      </c>
      <c r="H544" s="2">
        <f>SUM(F$2:F544)</f>
        <v>5975</v>
      </c>
      <c r="I544" s="2">
        <f>SUM(G$2:G544)</f>
        <v>84943.375000000015</v>
      </c>
      <c r="K544" s="4">
        <f>IF($D544+'Forecasting sheet'!$B$9-'Forecasting sheet'!$B$7&lt;0,0,IF($E544+'Forecasting sheet'!$B$9&gt;'Forecasting sheet'!$B$7,($D544+'Forecasting sheet'!$B$9+$E544+'Forecasting sheet'!$B$9)/2-'Forecasting sheet'!$B$7,($D544+'Forecasting sheet'!$B$9+'Forecasting sheet'!$B$7)/2-'Forecasting sheet'!$B$7))</f>
        <v>33.5</v>
      </c>
      <c r="L544" s="2">
        <f t="shared" si="45"/>
        <v>516.45833333333326</v>
      </c>
      <c r="M544" s="2">
        <f>SUM(K$2:K544)</f>
        <v>7545.5</v>
      </c>
      <c r="N544" s="2">
        <f>SUM(L$2:L544)</f>
        <v>106352.84166666663</v>
      </c>
      <c r="P544" s="4">
        <f>IF($D544-'Forecasting sheet'!$B$9-'Forecasting sheet'!$B$7&lt;0,0,IF($E544-'Forecasting sheet'!$B$9&gt;'Forecasting sheet'!$B$7,($D544-'Forecasting sheet'!$B$9+$E544-'Forecasting sheet'!$B$9)/2-'Forecasting sheet'!$B$7,($D544-'Forecasting sheet'!$B$9+'Forecasting sheet'!$B$7)/2-'Forecasting sheet'!$B$7))</f>
        <v>23.5</v>
      </c>
      <c r="Q544" s="2">
        <f t="shared" si="46"/>
        <v>362.29166666666663</v>
      </c>
      <c r="R544" s="2">
        <f>SUM(P$2:P544)</f>
        <v>4602.5</v>
      </c>
      <c r="S544" s="2">
        <f>SUM(Q$2:Q544)</f>
        <v>65928.43333333332</v>
      </c>
      <c r="V544" s="3">
        <f>IF($A544&gt;'Forecasting sheet'!$B$13,IF($A544&lt;'Forecasting sheet'!$B$15,IF($D544&lt;'Forecasting sheet'!$B$16+'Forecasting sheet'!$B$17,'Forecasting sheet'!$B$16+'Forecasting sheet'!$B$17,'Local weather Data'!$D544),'Local weather Data'!$D544),$D544)</f>
        <v>81</v>
      </c>
      <c r="W544" s="3">
        <f>IF($A544&gt;'Forecasting sheet'!$B$13,IF($A544&lt;'Forecasting sheet'!$B$15,IF($E544&lt;'Forecasting sheet'!$B$16,'Forecasting sheet'!$B$16,'Local weather Data'!$E544),$E544),$E544)</f>
        <v>56</v>
      </c>
      <c r="X544" s="4">
        <f>IF($V544-'Forecasting sheet'!$B$7&lt;0,0,IF($W544&gt;'Forecasting sheet'!$B$7,($V544+$W544)/2-'Forecasting sheet'!$B$7,($V544+'Forecasting sheet'!$B$7)/2-'Forecasting sheet'!$B$7))</f>
        <v>28.5</v>
      </c>
      <c r="Y544" s="2">
        <f t="shared" si="43"/>
        <v>439.37499999999994</v>
      </c>
      <c r="Z544" s="2">
        <f>SUM(X$2:X544)</f>
        <v>6618</v>
      </c>
      <c r="AA544" s="2">
        <f>SUM(Y$2:Y544)</f>
        <v>93825.483333333337</v>
      </c>
      <c r="AD544" s="3">
        <f>IF($A544&gt;'Forecasting sheet'!$B$13,IF($A544&lt;'Forecasting sheet'!$B$15,IF($D544+'Forecasting sheet'!$B$9&lt;'Forecasting sheet'!$B$16+'Forecasting sheet'!$B$17,'Forecasting sheet'!$B$16+'Forecasting sheet'!$B$17,'Local weather Data'!$D544+'Forecasting sheet'!$B$9),'Local weather Data'!$D544+'Forecasting sheet'!$B$9),$D544+'Forecasting sheet'!$B$9)</f>
        <v>86</v>
      </c>
      <c r="AE544" s="3">
        <f>IF($A544&gt;'Forecasting sheet'!$B$13,IF($A544&lt;'Forecasting sheet'!$B$15,IF($E544+'Forecasting sheet'!$B$9&lt;'Forecasting sheet'!$B$16,'Forecasting sheet'!$B$16,'Local weather Data'!$E544+'Forecasting sheet'!$B$9),$E544+'Forecasting sheet'!$B$9),$E544+'Forecasting sheet'!$B$9)</f>
        <v>61</v>
      </c>
      <c r="AF544" s="4">
        <f>IF($AD544-'Forecasting sheet'!$B$7&lt;0,0,IF($AE544&gt;'Forecasting sheet'!$B$7,($AD544+$AE544)/2-'Forecasting sheet'!$B$7,($AD544+'Forecasting sheet'!$B$7)/2-'Forecasting sheet'!$B$7))</f>
        <v>33.5</v>
      </c>
      <c r="AG544" s="2">
        <f t="shared" si="44"/>
        <v>516.45833333333326</v>
      </c>
      <c r="AH544" s="2">
        <f>SUM(AF$2:AF544)</f>
        <v>8050</v>
      </c>
      <c r="AI544" s="2">
        <f>SUM(AG$2:AG544)</f>
        <v>113293.68333333329</v>
      </c>
    </row>
    <row r="545" spans="1:35" x14ac:dyDescent="0.25">
      <c r="A545" s="5">
        <v>41452</v>
      </c>
      <c r="B545">
        <v>544</v>
      </c>
      <c r="C545" s="52">
        <v>15.399999999999999</v>
      </c>
      <c r="D545" s="53">
        <v>81</v>
      </c>
      <c r="E545" s="53">
        <v>56</v>
      </c>
      <c r="F545" s="4">
        <f>IF(D545-'Forecasting sheet'!$B$7&lt;0,0,IF(E545&gt;'Forecasting sheet'!$B$7,(D545+E545)/2-'Forecasting sheet'!$B$7,(D545+'Forecasting sheet'!$B$7)/2-'Forecasting sheet'!$B$7))</f>
        <v>28.5</v>
      </c>
      <c r="G545" s="2">
        <f t="shared" si="42"/>
        <v>438.9</v>
      </c>
      <c r="H545" s="2">
        <f>SUM(F$2:F545)</f>
        <v>6003.5</v>
      </c>
      <c r="I545" s="2">
        <f>SUM(G$2:G545)</f>
        <v>85382.275000000009</v>
      </c>
      <c r="K545" s="4">
        <f>IF($D545+'Forecasting sheet'!$B$9-'Forecasting sheet'!$B$7&lt;0,0,IF($E545+'Forecasting sheet'!$B$9&gt;'Forecasting sheet'!$B$7,($D545+'Forecasting sheet'!$B$9+$E545+'Forecasting sheet'!$B$9)/2-'Forecasting sheet'!$B$7,($D545+'Forecasting sheet'!$B$9+'Forecasting sheet'!$B$7)/2-'Forecasting sheet'!$B$7))</f>
        <v>33.5</v>
      </c>
      <c r="L545" s="2">
        <f t="shared" si="45"/>
        <v>515.9</v>
      </c>
      <c r="M545" s="2">
        <f>SUM(K$2:K545)</f>
        <v>7579</v>
      </c>
      <c r="N545" s="2">
        <f>SUM(L$2:L545)</f>
        <v>106868.74166666662</v>
      </c>
      <c r="P545" s="4">
        <f>IF($D545-'Forecasting sheet'!$B$9-'Forecasting sheet'!$B$7&lt;0,0,IF($E545-'Forecasting sheet'!$B$9&gt;'Forecasting sheet'!$B$7,($D545-'Forecasting sheet'!$B$9+$E545-'Forecasting sheet'!$B$9)/2-'Forecasting sheet'!$B$7,($D545-'Forecasting sheet'!$B$9+'Forecasting sheet'!$B$7)/2-'Forecasting sheet'!$B$7))</f>
        <v>23.5</v>
      </c>
      <c r="Q545" s="2">
        <f t="shared" si="46"/>
        <v>361.9</v>
      </c>
      <c r="R545" s="2">
        <f>SUM(P$2:P545)</f>
        <v>4626</v>
      </c>
      <c r="S545" s="2">
        <f>SUM(Q$2:Q545)</f>
        <v>66290.333333333314</v>
      </c>
      <c r="V545" s="3">
        <f>IF($A545&gt;'Forecasting sheet'!$B$13,IF($A545&lt;'Forecasting sheet'!$B$15,IF($D545&lt;'Forecasting sheet'!$B$16+'Forecasting sheet'!$B$17,'Forecasting sheet'!$B$16+'Forecasting sheet'!$B$17,'Local weather Data'!$D545),'Local weather Data'!$D545),$D545)</f>
        <v>81</v>
      </c>
      <c r="W545" s="3">
        <f>IF($A545&gt;'Forecasting sheet'!$B$13,IF($A545&lt;'Forecasting sheet'!$B$15,IF($E545&lt;'Forecasting sheet'!$B$16,'Forecasting sheet'!$B$16,'Local weather Data'!$E545),$E545),$E545)</f>
        <v>56</v>
      </c>
      <c r="X545" s="4">
        <f>IF($V545-'Forecasting sheet'!$B$7&lt;0,0,IF($W545&gt;'Forecasting sheet'!$B$7,($V545+$W545)/2-'Forecasting sheet'!$B$7,($V545+'Forecasting sheet'!$B$7)/2-'Forecasting sheet'!$B$7))</f>
        <v>28.5</v>
      </c>
      <c r="Y545" s="2">
        <f t="shared" si="43"/>
        <v>438.9</v>
      </c>
      <c r="Z545" s="2">
        <f>SUM(X$2:X545)</f>
        <v>6646.5</v>
      </c>
      <c r="AA545" s="2">
        <f>SUM(Y$2:Y545)</f>
        <v>94264.383333333331</v>
      </c>
      <c r="AD545" s="3">
        <f>IF($A545&gt;'Forecasting sheet'!$B$13,IF($A545&lt;'Forecasting sheet'!$B$15,IF($D545+'Forecasting sheet'!$B$9&lt;'Forecasting sheet'!$B$16+'Forecasting sheet'!$B$17,'Forecasting sheet'!$B$16+'Forecasting sheet'!$B$17,'Local weather Data'!$D545+'Forecasting sheet'!$B$9),'Local weather Data'!$D545+'Forecasting sheet'!$B$9),$D545+'Forecasting sheet'!$B$9)</f>
        <v>86</v>
      </c>
      <c r="AE545" s="3">
        <f>IF($A545&gt;'Forecasting sheet'!$B$13,IF($A545&lt;'Forecasting sheet'!$B$15,IF($E545+'Forecasting sheet'!$B$9&lt;'Forecasting sheet'!$B$16,'Forecasting sheet'!$B$16,'Local weather Data'!$E545+'Forecasting sheet'!$B$9),$E545+'Forecasting sheet'!$B$9),$E545+'Forecasting sheet'!$B$9)</f>
        <v>61</v>
      </c>
      <c r="AF545" s="4">
        <f>IF($AD545-'Forecasting sheet'!$B$7&lt;0,0,IF($AE545&gt;'Forecasting sheet'!$B$7,($AD545+$AE545)/2-'Forecasting sheet'!$B$7,($AD545+'Forecasting sheet'!$B$7)/2-'Forecasting sheet'!$B$7))</f>
        <v>33.5</v>
      </c>
      <c r="AG545" s="2">
        <f t="shared" si="44"/>
        <v>515.9</v>
      </c>
      <c r="AH545" s="2">
        <f>SUM(AF$2:AF545)</f>
        <v>8083.5</v>
      </c>
      <c r="AI545" s="2">
        <f>SUM(AG$2:AG545)</f>
        <v>113809.58333333328</v>
      </c>
    </row>
    <row r="546" spans="1:35" x14ac:dyDescent="0.25">
      <c r="A546" s="5">
        <v>41453</v>
      </c>
      <c r="B546">
        <v>545</v>
      </c>
      <c r="C546" s="52">
        <v>15.399999999999999</v>
      </c>
      <c r="D546" s="53">
        <v>81</v>
      </c>
      <c r="E546" s="53">
        <v>57</v>
      </c>
      <c r="F546" s="4">
        <f>IF(D546-'Forecasting sheet'!$B$7&lt;0,0,IF(E546&gt;'Forecasting sheet'!$B$7,(D546+E546)/2-'Forecasting sheet'!$B$7,(D546+'Forecasting sheet'!$B$7)/2-'Forecasting sheet'!$B$7))</f>
        <v>29</v>
      </c>
      <c r="G546" s="2">
        <f t="shared" si="42"/>
        <v>446.59999999999997</v>
      </c>
      <c r="H546" s="2">
        <f>SUM(F$2:F546)</f>
        <v>6032.5</v>
      </c>
      <c r="I546" s="2">
        <f>SUM(G$2:G546)</f>
        <v>85828.875000000015</v>
      </c>
      <c r="K546" s="4">
        <f>IF($D546+'Forecasting sheet'!$B$9-'Forecasting sheet'!$B$7&lt;0,0,IF($E546+'Forecasting sheet'!$B$9&gt;'Forecasting sheet'!$B$7,($D546+'Forecasting sheet'!$B$9+$E546+'Forecasting sheet'!$B$9)/2-'Forecasting sheet'!$B$7,($D546+'Forecasting sheet'!$B$9+'Forecasting sheet'!$B$7)/2-'Forecasting sheet'!$B$7))</f>
        <v>34</v>
      </c>
      <c r="L546" s="2">
        <f t="shared" si="45"/>
        <v>523.59999999999991</v>
      </c>
      <c r="M546" s="2">
        <f>SUM(K$2:K546)</f>
        <v>7613</v>
      </c>
      <c r="N546" s="2">
        <f>SUM(L$2:L546)</f>
        <v>107392.34166666663</v>
      </c>
      <c r="P546" s="4">
        <f>IF($D546-'Forecasting sheet'!$B$9-'Forecasting sheet'!$B$7&lt;0,0,IF($E546-'Forecasting sheet'!$B$9&gt;'Forecasting sheet'!$B$7,($D546-'Forecasting sheet'!$B$9+$E546-'Forecasting sheet'!$B$9)/2-'Forecasting sheet'!$B$7,($D546-'Forecasting sheet'!$B$9+'Forecasting sheet'!$B$7)/2-'Forecasting sheet'!$B$7))</f>
        <v>24</v>
      </c>
      <c r="Q546" s="2">
        <f t="shared" si="46"/>
        <v>369.59999999999997</v>
      </c>
      <c r="R546" s="2">
        <f>SUM(P$2:P546)</f>
        <v>4650</v>
      </c>
      <c r="S546" s="2">
        <f>SUM(Q$2:Q546)</f>
        <v>66659.93333333332</v>
      </c>
      <c r="V546" s="3">
        <f>IF($A546&gt;'Forecasting sheet'!$B$13,IF($A546&lt;'Forecasting sheet'!$B$15,IF($D546&lt;'Forecasting sheet'!$B$16+'Forecasting sheet'!$B$17,'Forecasting sheet'!$B$16+'Forecasting sheet'!$B$17,'Local weather Data'!$D546),'Local weather Data'!$D546),$D546)</f>
        <v>81</v>
      </c>
      <c r="W546" s="3">
        <f>IF($A546&gt;'Forecasting sheet'!$B$13,IF($A546&lt;'Forecasting sheet'!$B$15,IF($E546&lt;'Forecasting sheet'!$B$16,'Forecasting sheet'!$B$16,'Local weather Data'!$E546),$E546),$E546)</f>
        <v>57</v>
      </c>
      <c r="X546" s="4">
        <f>IF($V546-'Forecasting sheet'!$B$7&lt;0,0,IF($W546&gt;'Forecasting sheet'!$B$7,($V546+$W546)/2-'Forecasting sheet'!$B$7,($V546+'Forecasting sheet'!$B$7)/2-'Forecasting sheet'!$B$7))</f>
        <v>29</v>
      </c>
      <c r="Y546" s="2">
        <f t="shared" si="43"/>
        <v>446.59999999999997</v>
      </c>
      <c r="Z546" s="2">
        <f>SUM(X$2:X546)</f>
        <v>6675.5</v>
      </c>
      <c r="AA546" s="2">
        <f>SUM(Y$2:Y546)</f>
        <v>94710.983333333337</v>
      </c>
      <c r="AD546" s="3">
        <f>IF($A546&gt;'Forecasting sheet'!$B$13,IF($A546&lt;'Forecasting sheet'!$B$15,IF($D546+'Forecasting sheet'!$B$9&lt;'Forecasting sheet'!$B$16+'Forecasting sheet'!$B$17,'Forecasting sheet'!$B$16+'Forecasting sheet'!$B$17,'Local weather Data'!$D546+'Forecasting sheet'!$B$9),'Local weather Data'!$D546+'Forecasting sheet'!$B$9),$D546+'Forecasting sheet'!$B$9)</f>
        <v>86</v>
      </c>
      <c r="AE546" s="3">
        <f>IF($A546&gt;'Forecasting sheet'!$B$13,IF($A546&lt;'Forecasting sheet'!$B$15,IF($E546+'Forecasting sheet'!$B$9&lt;'Forecasting sheet'!$B$16,'Forecasting sheet'!$B$16,'Local weather Data'!$E546+'Forecasting sheet'!$B$9),$E546+'Forecasting sheet'!$B$9),$E546+'Forecasting sheet'!$B$9)</f>
        <v>62</v>
      </c>
      <c r="AF546" s="4">
        <f>IF($AD546-'Forecasting sheet'!$B$7&lt;0,0,IF($AE546&gt;'Forecasting sheet'!$B$7,($AD546+$AE546)/2-'Forecasting sheet'!$B$7,($AD546+'Forecasting sheet'!$B$7)/2-'Forecasting sheet'!$B$7))</f>
        <v>34</v>
      </c>
      <c r="AG546" s="2">
        <f t="shared" si="44"/>
        <v>523.59999999999991</v>
      </c>
      <c r="AH546" s="2">
        <f>SUM(AF$2:AF546)</f>
        <v>8117.5</v>
      </c>
      <c r="AI546" s="2">
        <f>SUM(AG$2:AG546)</f>
        <v>114333.18333333329</v>
      </c>
    </row>
    <row r="547" spans="1:35" x14ac:dyDescent="0.25">
      <c r="A547" s="5">
        <v>41454</v>
      </c>
      <c r="B547">
        <v>546</v>
      </c>
      <c r="C547" s="52">
        <v>15.383333333333333</v>
      </c>
      <c r="D547" s="53">
        <v>81</v>
      </c>
      <c r="E547" s="53">
        <v>57</v>
      </c>
      <c r="F547" s="4">
        <f>IF(D547-'Forecasting sheet'!$B$7&lt;0,0,IF(E547&gt;'Forecasting sheet'!$B$7,(D547+E547)/2-'Forecasting sheet'!$B$7,(D547+'Forecasting sheet'!$B$7)/2-'Forecasting sheet'!$B$7))</f>
        <v>29</v>
      </c>
      <c r="G547" s="2">
        <f t="shared" si="42"/>
        <v>446.11666666666667</v>
      </c>
      <c r="H547" s="2">
        <f>SUM(F$2:F547)</f>
        <v>6061.5</v>
      </c>
      <c r="I547" s="2">
        <f>SUM(G$2:G547)</f>
        <v>86274.991666666683</v>
      </c>
      <c r="K547" s="4">
        <f>IF($D547+'Forecasting sheet'!$B$9-'Forecasting sheet'!$B$7&lt;0,0,IF($E547+'Forecasting sheet'!$B$9&gt;'Forecasting sheet'!$B$7,($D547+'Forecasting sheet'!$B$9+$E547+'Forecasting sheet'!$B$9)/2-'Forecasting sheet'!$B$7,($D547+'Forecasting sheet'!$B$9+'Forecasting sheet'!$B$7)/2-'Forecasting sheet'!$B$7))</f>
        <v>34</v>
      </c>
      <c r="L547" s="2">
        <f t="shared" si="45"/>
        <v>523.0333333333333</v>
      </c>
      <c r="M547" s="2">
        <f>SUM(K$2:K547)</f>
        <v>7647</v>
      </c>
      <c r="N547" s="2">
        <f>SUM(L$2:L547)</f>
        <v>107915.37499999997</v>
      </c>
      <c r="P547" s="4">
        <f>IF($D547-'Forecasting sheet'!$B$9-'Forecasting sheet'!$B$7&lt;0,0,IF($E547-'Forecasting sheet'!$B$9&gt;'Forecasting sheet'!$B$7,($D547-'Forecasting sheet'!$B$9+$E547-'Forecasting sheet'!$B$9)/2-'Forecasting sheet'!$B$7,($D547-'Forecasting sheet'!$B$9+'Forecasting sheet'!$B$7)/2-'Forecasting sheet'!$B$7))</f>
        <v>24</v>
      </c>
      <c r="Q547" s="2">
        <f t="shared" si="46"/>
        <v>369.2</v>
      </c>
      <c r="R547" s="2">
        <f>SUM(P$2:P547)</f>
        <v>4674</v>
      </c>
      <c r="S547" s="2">
        <f>SUM(Q$2:Q547)</f>
        <v>67029.133333333317</v>
      </c>
      <c r="V547" s="3">
        <f>IF($A547&gt;'Forecasting sheet'!$B$13,IF($A547&lt;'Forecasting sheet'!$B$15,IF($D547&lt;'Forecasting sheet'!$B$16+'Forecasting sheet'!$B$17,'Forecasting sheet'!$B$16+'Forecasting sheet'!$B$17,'Local weather Data'!$D547),'Local weather Data'!$D547),$D547)</f>
        <v>81</v>
      </c>
      <c r="W547" s="3">
        <f>IF($A547&gt;'Forecasting sheet'!$B$13,IF($A547&lt;'Forecasting sheet'!$B$15,IF($E547&lt;'Forecasting sheet'!$B$16,'Forecasting sheet'!$B$16,'Local weather Data'!$E547),$E547),$E547)</f>
        <v>57</v>
      </c>
      <c r="X547" s="4">
        <f>IF($V547-'Forecasting sheet'!$B$7&lt;0,0,IF($W547&gt;'Forecasting sheet'!$B$7,($V547+$W547)/2-'Forecasting sheet'!$B$7,($V547+'Forecasting sheet'!$B$7)/2-'Forecasting sheet'!$B$7))</f>
        <v>29</v>
      </c>
      <c r="Y547" s="2">
        <f t="shared" si="43"/>
        <v>446.11666666666667</v>
      </c>
      <c r="Z547" s="2">
        <f>SUM(X$2:X547)</f>
        <v>6704.5</v>
      </c>
      <c r="AA547" s="2">
        <f>SUM(Y$2:Y547)</f>
        <v>95157.1</v>
      </c>
      <c r="AD547" s="3">
        <f>IF($A547&gt;'Forecasting sheet'!$B$13,IF($A547&lt;'Forecasting sheet'!$B$15,IF($D547+'Forecasting sheet'!$B$9&lt;'Forecasting sheet'!$B$16+'Forecasting sheet'!$B$17,'Forecasting sheet'!$B$16+'Forecasting sheet'!$B$17,'Local weather Data'!$D547+'Forecasting sheet'!$B$9),'Local weather Data'!$D547+'Forecasting sheet'!$B$9),$D547+'Forecasting sheet'!$B$9)</f>
        <v>86</v>
      </c>
      <c r="AE547" s="3">
        <f>IF($A547&gt;'Forecasting sheet'!$B$13,IF($A547&lt;'Forecasting sheet'!$B$15,IF($E547+'Forecasting sheet'!$B$9&lt;'Forecasting sheet'!$B$16,'Forecasting sheet'!$B$16,'Local weather Data'!$E547+'Forecasting sheet'!$B$9),$E547+'Forecasting sheet'!$B$9),$E547+'Forecasting sheet'!$B$9)</f>
        <v>62</v>
      </c>
      <c r="AF547" s="4">
        <f>IF($AD547-'Forecasting sheet'!$B$7&lt;0,0,IF($AE547&gt;'Forecasting sheet'!$B$7,($AD547+$AE547)/2-'Forecasting sheet'!$B$7,($AD547+'Forecasting sheet'!$B$7)/2-'Forecasting sheet'!$B$7))</f>
        <v>34</v>
      </c>
      <c r="AG547" s="2">
        <f t="shared" si="44"/>
        <v>523.0333333333333</v>
      </c>
      <c r="AH547" s="2">
        <f>SUM(AF$2:AF547)</f>
        <v>8151.5</v>
      </c>
      <c r="AI547" s="2">
        <f>SUM(AG$2:AG547)</f>
        <v>114856.21666666663</v>
      </c>
    </row>
    <row r="548" spans="1:35" x14ac:dyDescent="0.25">
      <c r="A548" s="5">
        <v>41455</v>
      </c>
      <c r="B548">
        <v>547</v>
      </c>
      <c r="C548" s="52">
        <v>15.383333333333333</v>
      </c>
      <c r="D548" s="53">
        <v>81</v>
      </c>
      <c r="E548" s="53">
        <v>57</v>
      </c>
      <c r="F548" s="4">
        <f>IF(D548-'Forecasting sheet'!$B$7&lt;0,0,IF(E548&gt;'Forecasting sheet'!$B$7,(D548+E548)/2-'Forecasting sheet'!$B$7,(D548+'Forecasting sheet'!$B$7)/2-'Forecasting sheet'!$B$7))</f>
        <v>29</v>
      </c>
      <c r="G548" s="2">
        <f t="shared" si="42"/>
        <v>446.11666666666667</v>
      </c>
      <c r="H548" s="2">
        <f>SUM(F$2:F548)</f>
        <v>6090.5</v>
      </c>
      <c r="I548" s="2">
        <f>SUM(G$2:G548)</f>
        <v>86721.108333333352</v>
      </c>
      <c r="K548" s="4">
        <f>IF($D548+'Forecasting sheet'!$B$9-'Forecasting sheet'!$B$7&lt;0,0,IF($E548+'Forecasting sheet'!$B$9&gt;'Forecasting sheet'!$B$7,($D548+'Forecasting sheet'!$B$9+$E548+'Forecasting sheet'!$B$9)/2-'Forecasting sheet'!$B$7,($D548+'Forecasting sheet'!$B$9+'Forecasting sheet'!$B$7)/2-'Forecasting sheet'!$B$7))</f>
        <v>34</v>
      </c>
      <c r="L548" s="2">
        <f t="shared" si="45"/>
        <v>523.0333333333333</v>
      </c>
      <c r="M548" s="2">
        <f>SUM(K$2:K548)</f>
        <v>7681</v>
      </c>
      <c r="N548" s="2">
        <f>SUM(L$2:L548)</f>
        <v>108438.40833333331</v>
      </c>
      <c r="P548" s="4">
        <f>IF($D548-'Forecasting sheet'!$B$9-'Forecasting sheet'!$B$7&lt;0,0,IF($E548-'Forecasting sheet'!$B$9&gt;'Forecasting sheet'!$B$7,($D548-'Forecasting sheet'!$B$9+$E548-'Forecasting sheet'!$B$9)/2-'Forecasting sheet'!$B$7,($D548-'Forecasting sheet'!$B$9+'Forecasting sheet'!$B$7)/2-'Forecasting sheet'!$B$7))</f>
        <v>24</v>
      </c>
      <c r="Q548" s="2">
        <f t="shared" si="46"/>
        <v>369.2</v>
      </c>
      <c r="R548" s="2">
        <f>SUM(P$2:P548)</f>
        <v>4698</v>
      </c>
      <c r="S548" s="2">
        <f>SUM(Q$2:Q548)</f>
        <v>67398.333333333314</v>
      </c>
      <c r="V548" s="3">
        <f>IF($A548&gt;'Forecasting sheet'!$B$13,IF($A548&lt;'Forecasting sheet'!$B$15,IF($D548&lt;'Forecasting sheet'!$B$16+'Forecasting sheet'!$B$17,'Forecasting sheet'!$B$16+'Forecasting sheet'!$B$17,'Local weather Data'!$D548),'Local weather Data'!$D548),$D548)</f>
        <v>81</v>
      </c>
      <c r="W548" s="3">
        <f>IF($A548&gt;'Forecasting sheet'!$B$13,IF($A548&lt;'Forecasting sheet'!$B$15,IF($E548&lt;'Forecasting sheet'!$B$16,'Forecasting sheet'!$B$16,'Local weather Data'!$E548),$E548),$E548)</f>
        <v>57</v>
      </c>
      <c r="X548" s="4">
        <f>IF($V548-'Forecasting sheet'!$B$7&lt;0,0,IF($W548&gt;'Forecasting sheet'!$B$7,($V548+$W548)/2-'Forecasting sheet'!$B$7,($V548+'Forecasting sheet'!$B$7)/2-'Forecasting sheet'!$B$7))</f>
        <v>29</v>
      </c>
      <c r="Y548" s="2">
        <f t="shared" si="43"/>
        <v>446.11666666666667</v>
      </c>
      <c r="Z548" s="2">
        <f>SUM(X$2:X548)</f>
        <v>6733.5</v>
      </c>
      <c r="AA548" s="2">
        <f>SUM(Y$2:Y548)</f>
        <v>95603.216666666674</v>
      </c>
      <c r="AD548" s="3">
        <f>IF($A548&gt;'Forecasting sheet'!$B$13,IF($A548&lt;'Forecasting sheet'!$B$15,IF($D548+'Forecasting sheet'!$B$9&lt;'Forecasting sheet'!$B$16+'Forecasting sheet'!$B$17,'Forecasting sheet'!$B$16+'Forecasting sheet'!$B$17,'Local weather Data'!$D548+'Forecasting sheet'!$B$9),'Local weather Data'!$D548+'Forecasting sheet'!$B$9),$D548+'Forecasting sheet'!$B$9)</f>
        <v>86</v>
      </c>
      <c r="AE548" s="3">
        <f>IF($A548&gt;'Forecasting sheet'!$B$13,IF($A548&lt;'Forecasting sheet'!$B$15,IF($E548+'Forecasting sheet'!$B$9&lt;'Forecasting sheet'!$B$16,'Forecasting sheet'!$B$16,'Local weather Data'!$E548+'Forecasting sheet'!$B$9),$E548+'Forecasting sheet'!$B$9),$E548+'Forecasting sheet'!$B$9)</f>
        <v>62</v>
      </c>
      <c r="AF548" s="4">
        <f>IF($AD548-'Forecasting sheet'!$B$7&lt;0,0,IF($AE548&gt;'Forecasting sheet'!$B$7,($AD548+$AE548)/2-'Forecasting sheet'!$B$7,($AD548+'Forecasting sheet'!$B$7)/2-'Forecasting sheet'!$B$7))</f>
        <v>34</v>
      </c>
      <c r="AG548" s="2">
        <f t="shared" si="44"/>
        <v>523.0333333333333</v>
      </c>
      <c r="AH548" s="2">
        <f>SUM(AF$2:AF548)</f>
        <v>8185.5</v>
      </c>
      <c r="AI548" s="2">
        <f>SUM(AG$2:AG548)</f>
        <v>115379.24999999997</v>
      </c>
    </row>
    <row r="549" spans="1:35" x14ac:dyDescent="0.25">
      <c r="A549" s="5">
        <v>41456</v>
      </c>
      <c r="B549">
        <v>548</v>
      </c>
      <c r="C549" s="52">
        <v>15.366666666666665</v>
      </c>
      <c r="D549" s="53">
        <v>82</v>
      </c>
      <c r="E549" s="53">
        <v>57</v>
      </c>
      <c r="F549" s="4">
        <f>IF(D549-'Forecasting sheet'!$B$7&lt;0,0,IF(E549&gt;'Forecasting sheet'!$B$7,(D549+E549)/2-'Forecasting sheet'!$B$7,(D549+'Forecasting sheet'!$B$7)/2-'Forecasting sheet'!$B$7))</f>
        <v>29.5</v>
      </c>
      <c r="G549" s="2">
        <f t="shared" si="42"/>
        <v>453.31666666666661</v>
      </c>
      <c r="H549" s="2">
        <f>SUM(F$2:F549)</f>
        <v>6120</v>
      </c>
      <c r="I549" s="2">
        <f>SUM(G$2:G549)</f>
        <v>87174.425000000017</v>
      </c>
      <c r="K549" s="4">
        <f>IF($D549+'Forecasting sheet'!$B$9-'Forecasting sheet'!$B$7&lt;0,0,IF($E549+'Forecasting sheet'!$B$9&gt;'Forecasting sheet'!$B$7,($D549+'Forecasting sheet'!$B$9+$E549+'Forecasting sheet'!$B$9)/2-'Forecasting sheet'!$B$7,($D549+'Forecasting sheet'!$B$9+'Forecasting sheet'!$B$7)/2-'Forecasting sheet'!$B$7))</f>
        <v>34.5</v>
      </c>
      <c r="L549" s="2">
        <f t="shared" si="45"/>
        <v>530.15</v>
      </c>
      <c r="M549" s="2">
        <f>SUM(K$2:K549)</f>
        <v>7715.5</v>
      </c>
      <c r="N549" s="2">
        <f>SUM(L$2:L549)</f>
        <v>108968.55833333331</v>
      </c>
      <c r="P549" s="4">
        <f>IF($D549-'Forecasting sheet'!$B$9-'Forecasting sheet'!$B$7&lt;0,0,IF($E549-'Forecasting sheet'!$B$9&gt;'Forecasting sheet'!$B$7,($D549-'Forecasting sheet'!$B$9+$E549-'Forecasting sheet'!$B$9)/2-'Forecasting sheet'!$B$7,($D549-'Forecasting sheet'!$B$9+'Forecasting sheet'!$B$7)/2-'Forecasting sheet'!$B$7))</f>
        <v>24.5</v>
      </c>
      <c r="Q549" s="2">
        <f t="shared" si="46"/>
        <v>376.48333333333329</v>
      </c>
      <c r="R549" s="2">
        <f>SUM(P$2:P549)</f>
        <v>4722.5</v>
      </c>
      <c r="S549" s="2">
        <f>SUM(Q$2:Q549)</f>
        <v>67774.816666666651</v>
      </c>
      <c r="V549" s="3">
        <f>IF($A549&gt;'Forecasting sheet'!$B$13,IF($A549&lt;'Forecasting sheet'!$B$15,IF($D549&lt;'Forecasting sheet'!$B$16+'Forecasting sheet'!$B$17,'Forecasting sheet'!$B$16+'Forecasting sheet'!$B$17,'Local weather Data'!$D549),'Local weather Data'!$D549),$D549)</f>
        <v>82</v>
      </c>
      <c r="W549" s="3">
        <f>IF($A549&gt;'Forecasting sheet'!$B$13,IF($A549&lt;'Forecasting sheet'!$B$15,IF($E549&lt;'Forecasting sheet'!$B$16,'Forecasting sheet'!$B$16,'Local weather Data'!$E549),$E549),$E549)</f>
        <v>57</v>
      </c>
      <c r="X549" s="4">
        <f>IF($V549-'Forecasting sheet'!$B$7&lt;0,0,IF($W549&gt;'Forecasting sheet'!$B$7,($V549+$W549)/2-'Forecasting sheet'!$B$7,($V549+'Forecasting sheet'!$B$7)/2-'Forecasting sheet'!$B$7))</f>
        <v>29.5</v>
      </c>
      <c r="Y549" s="2">
        <f t="shared" si="43"/>
        <v>453.31666666666661</v>
      </c>
      <c r="Z549" s="2">
        <f>SUM(X$2:X549)</f>
        <v>6763</v>
      </c>
      <c r="AA549" s="2">
        <f>SUM(Y$2:Y549)</f>
        <v>96056.53333333334</v>
      </c>
      <c r="AD549" s="3">
        <f>IF($A549&gt;'Forecasting sheet'!$B$13,IF($A549&lt;'Forecasting sheet'!$B$15,IF($D549+'Forecasting sheet'!$B$9&lt;'Forecasting sheet'!$B$16+'Forecasting sheet'!$B$17,'Forecasting sheet'!$B$16+'Forecasting sheet'!$B$17,'Local weather Data'!$D549+'Forecasting sheet'!$B$9),'Local weather Data'!$D549+'Forecasting sheet'!$B$9),$D549+'Forecasting sheet'!$B$9)</f>
        <v>87</v>
      </c>
      <c r="AE549" s="3">
        <f>IF($A549&gt;'Forecasting sheet'!$B$13,IF($A549&lt;'Forecasting sheet'!$B$15,IF($E549+'Forecasting sheet'!$B$9&lt;'Forecasting sheet'!$B$16,'Forecasting sheet'!$B$16,'Local weather Data'!$E549+'Forecasting sheet'!$B$9),$E549+'Forecasting sheet'!$B$9),$E549+'Forecasting sheet'!$B$9)</f>
        <v>62</v>
      </c>
      <c r="AF549" s="4">
        <f>IF($AD549-'Forecasting sheet'!$B$7&lt;0,0,IF($AE549&gt;'Forecasting sheet'!$B$7,($AD549+$AE549)/2-'Forecasting sheet'!$B$7,($AD549+'Forecasting sheet'!$B$7)/2-'Forecasting sheet'!$B$7))</f>
        <v>34.5</v>
      </c>
      <c r="AG549" s="2">
        <f t="shared" si="44"/>
        <v>530.15</v>
      </c>
      <c r="AH549" s="2">
        <f>SUM(AF$2:AF549)</f>
        <v>8220</v>
      </c>
      <c r="AI549" s="2">
        <f>SUM(AG$2:AG549)</f>
        <v>115909.39999999997</v>
      </c>
    </row>
    <row r="550" spans="1:35" x14ac:dyDescent="0.25">
      <c r="A550" s="5">
        <v>41457</v>
      </c>
      <c r="B550">
        <v>549</v>
      </c>
      <c r="C550" s="52">
        <v>15.366666666666665</v>
      </c>
      <c r="D550" s="53">
        <v>82</v>
      </c>
      <c r="E550" s="53">
        <v>57</v>
      </c>
      <c r="F550" s="4">
        <f>IF(D550-'Forecasting sheet'!$B$7&lt;0,0,IF(E550&gt;'Forecasting sheet'!$B$7,(D550+E550)/2-'Forecasting sheet'!$B$7,(D550+'Forecasting sheet'!$B$7)/2-'Forecasting sheet'!$B$7))</f>
        <v>29.5</v>
      </c>
      <c r="G550" s="2">
        <f t="shared" si="42"/>
        <v>453.31666666666661</v>
      </c>
      <c r="H550" s="2">
        <f>SUM(F$2:F550)</f>
        <v>6149.5</v>
      </c>
      <c r="I550" s="2">
        <f>SUM(G$2:G550)</f>
        <v>87627.741666666683</v>
      </c>
      <c r="K550" s="4">
        <f>IF($D550+'Forecasting sheet'!$B$9-'Forecasting sheet'!$B$7&lt;0,0,IF($E550+'Forecasting sheet'!$B$9&gt;'Forecasting sheet'!$B$7,($D550+'Forecasting sheet'!$B$9+$E550+'Forecasting sheet'!$B$9)/2-'Forecasting sheet'!$B$7,($D550+'Forecasting sheet'!$B$9+'Forecasting sheet'!$B$7)/2-'Forecasting sheet'!$B$7))</f>
        <v>34.5</v>
      </c>
      <c r="L550" s="2">
        <f t="shared" si="45"/>
        <v>530.15</v>
      </c>
      <c r="M550" s="2">
        <f>SUM(K$2:K550)</f>
        <v>7750</v>
      </c>
      <c r="N550" s="2">
        <f>SUM(L$2:L550)</f>
        <v>109498.7083333333</v>
      </c>
      <c r="P550" s="4">
        <f>IF($D550-'Forecasting sheet'!$B$9-'Forecasting sheet'!$B$7&lt;0,0,IF($E550-'Forecasting sheet'!$B$9&gt;'Forecasting sheet'!$B$7,($D550-'Forecasting sheet'!$B$9+$E550-'Forecasting sheet'!$B$9)/2-'Forecasting sheet'!$B$7,($D550-'Forecasting sheet'!$B$9+'Forecasting sheet'!$B$7)/2-'Forecasting sheet'!$B$7))</f>
        <v>24.5</v>
      </c>
      <c r="Q550" s="2">
        <f t="shared" si="46"/>
        <v>376.48333333333329</v>
      </c>
      <c r="R550" s="2">
        <f>SUM(P$2:P550)</f>
        <v>4747</v>
      </c>
      <c r="S550" s="2">
        <f>SUM(Q$2:Q550)</f>
        <v>68151.299999999988</v>
      </c>
      <c r="V550" s="3">
        <f>IF($A550&gt;'Forecasting sheet'!$B$13,IF($A550&lt;'Forecasting sheet'!$B$15,IF($D550&lt;'Forecasting sheet'!$B$16+'Forecasting sheet'!$B$17,'Forecasting sheet'!$B$16+'Forecasting sheet'!$B$17,'Local weather Data'!$D550),'Local weather Data'!$D550),$D550)</f>
        <v>82</v>
      </c>
      <c r="W550" s="3">
        <f>IF($A550&gt;'Forecasting sheet'!$B$13,IF($A550&lt;'Forecasting sheet'!$B$15,IF($E550&lt;'Forecasting sheet'!$B$16,'Forecasting sheet'!$B$16,'Local weather Data'!$E550),$E550),$E550)</f>
        <v>57</v>
      </c>
      <c r="X550" s="4">
        <f>IF($V550-'Forecasting sheet'!$B$7&lt;0,0,IF($W550&gt;'Forecasting sheet'!$B$7,($V550+$W550)/2-'Forecasting sheet'!$B$7,($V550+'Forecasting sheet'!$B$7)/2-'Forecasting sheet'!$B$7))</f>
        <v>29.5</v>
      </c>
      <c r="Y550" s="2">
        <f t="shared" si="43"/>
        <v>453.31666666666661</v>
      </c>
      <c r="Z550" s="2">
        <f>SUM(X$2:X550)</f>
        <v>6792.5</v>
      </c>
      <c r="AA550" s="2">
        <f>SUM(Y$2:Y550)</f>
        <v>96509.85</v>
      </c>
      <c r="AD550" s="3">
        <f>IF($A550&gt;'Forecasting sheet'!$B$13,IF($A550&lt;'Forecasting sheet'!$B$15,IF($D550+'Forecasting sheet'!$B$9&lt;'Forecasting sheet'!$B$16+'Forecasting sheet'!$B$17,'Forecasting sheet'!$B$16+'Forecasting sheet'!$B$17,'Local weather Data'!$D550+'Forecasting sheet'!$B$9),'Local weather Data'!$D550+'Forecasting sheet'!$B$9),$D550+'Forecasting sheet'!$B$9)</f>
        <v>87</v>
      </c>
      <c r="AE550" s="3">
        <f>IF($A550&gt;'Forecasting sheet'!$B$13,IF($A550&lt;'Forecasting sheet'!$B$15,IF($E550+'Forecasting sheet'!$B$9&lt;'Forecasting sheet'!$B$16,'Forecasting sheet'!$B$16,'Local weather Data'!$E550+'Forecasting sheet'!$B$9),$E550+'Forecasting sheet'!$B$9),$E550+'Forecasting sheet'!$B$9)</f>
        <v>62</v>
      </c>
      <c r="AF550" s="4">
        <f>IF($AD550-'Forecasting sheet'!$B$7&lt;0,0,IF($AE550&gt;'Forecasting sheet'!$B$7,($AD550+$AE550)/2-'Forecasting sheet'!$B$7,($AD550+'Forecasting sheet'!$B$7)/2-'Forecasting sheet'!$B$7))</f>
        <v>34.5</v>
      </c>
      <c r="AG550" s="2">
        <f t="shared" si="44"/>
        <v>530.15</v>
      </c>
      <c r="AH550" s="2">
        <f>SUM(AF$2:AF550)</f>
        <v>8254.5</v>
      </c>
      <c r="AI550" s="2">
        <f>SUM(AG$2:AG550)</f>
        <v>116439.54999999996</v>
      </c>
    </row>
    <row r="551" spans="1:35" x14ac:dyDescent="0.25">
      <c r="C551" s="52">
        <v>15.349999999999998</v>
      </c>
      <c r="D551" s="53">
        <v>82</v>
      </c>
      <c r="E551" s="53">
        <v>58</v>
      </c>
      <c r="F551" s="4">
        <f>IF(D551-'Forecasting sheet'!$B$7&lt;0,0,IF(E551&gt;'Forecasting sheet'!$B$7,(D551+E551)/2-'Forecasting sheet'!$B$7,(D551+'Forecasting sheet'!$B$7)/2-'Forecasting sheet'!$B$7))</f>
        <v>30</v>
      </c>
      <c r="G551" s="2">
        <f t="shared" si="42"/>
        <v>460.49999999999994</v>
      </c>
      <c r="H551" s="2">
        <f>SUM(F$2:F551)</f>
        <v>6179.5</v>
      </c>
      <c r="I551" s="2">
        <f>SUM(G$2:G551)</f>
        <v>88088.241666666683</v>
      </c>
      <c r="K551" s="4">
        <f>IF($D551+'Forecasting sheet'!$B$9-'Forecasting sheet'!$B$7&lt;0,0,IF($E551+'Forecasting sheet'!$B$9&gt;'Forecasting sheet'!$B$7,($D551+'Forecasting sheet'!$B$9+$E551+'Forecasting sheet'!$B$9)/2-'Forecasting sheet'!$B$7,($D551+'Forecasting sheet'!$B$9+'Forecasting sheet'!$B$7)/2-'Forecasting sheet'!$B$7))</f>
        <v>35</v>
      </c>
      <c r="L551" s="2">
        <f t="shared" si="45"/>
        <v>537.24999999999989</v>
      </c>
      <c r="M551" s="2">
        <f>SUM(K$2:K551)</f>
        <v>7785</v>
      </c>
      <c r="N551" s="2">
        <f>SUM(L$2:L551)</f>
        <v>110035.9583333333</v>
      </c>
      <c r="P551" s="4">
        <f>IF($D551-'Forecasting sheet'!$B$9-'Forecasting sheet'!$B$7&lt;0,0,IF($E551-'Forecasting sheet'!$B$9&gt;'Forecasting sheet'!$B$7,($D551-'Forecasting sheet'!$B$9+$E551-'Forecasting sheet'!$B$9)/2-'Forecasting sheet'!$B$7,($D551-'Forecasting sheet'!$B$9+'Forecasting sheet'!$B$7)/2-'Forecasting sheet'!$B$7))</f>
        <v>25</v>
      </c>
      <c r="Q551" s="2">
        <f t="shared" si="46"/>
        <v>383.74999999999994</v>
      </c>
      <c r="R551" s="2">
        <f>SUM(P$2:P551)</f>
        <v>4772</v>
      </c>
      <c r="S551" s="2">
        <f>SUM(Q$2:Q551)</f>
        <v>68535.049999999988</v>
      </c>
      <c r="V551" s="3">
        <f>IF($A551&gt;'Forecasting sheet'!$B$13,IF($A551&lt;'Forecasting sheet'!$B$15,IF($D551&lt;'Forecasting sheet'!$B$16+'Forecasting sheet'!$B$17,'Forecasting sheet'!$B$16+'Forecasting sheet'!$B$17,'Local weather Data'!$D551),'Local weather Data'!$D551),$D551)</f>
        <v>82</v>
      </c>
      <c r="W551" s="3">
        <f>IF($A551&gt;'Forecasting sheet'!$B$13,IF($A551&lt;'Forecasting sheet'!$B$15,IF($E551&lt;'Forecasting sheet'!$B$16,'Forecasting sheet'!$B$16,'Local weather Data'!$E551),$E551),$E551)</f>
        <v>58</v>
      </c>
      <c r="X551" s="4">
        <f>IF($V551-'Forecasting sheet'!$B$7&lt;0,0,IF($W551&gt;'Forecasting sheet'!$B$7,($V551+$W551)/2-'Forecasting sheet'!$B$7,($V551+'Forecasting sheet'!$B$7)/2-'Forecasting sheet'!$B$7))</f>
        <v>30</v>
      </c>
      <c r="Y551" s="2">
        <f t="shared" si="43"/>
        <v>460.49999999999994</v>
      </c>
      <c r="Z551" s="2">
        <f>SUM(X$2:X551)</f>
        <v>6822.5</v>
      </c>
      <c r="AA551" s="2">
        <f>SUM(Y$2:Y551)</f>
        <v>96970.35</v>
      </c>
      <c r="AD551" s="3">
        <f>IF($A551&gt;'Forecasting sheet'!$B$13,IF($A551&lt;'Forecasting sheet'!$B$15,IF($D551+'Forecasting sheet'!$B$9&lt;'Forecasting sheet'!$B$16+'Forecasting sheet'!$B$17,'Forecasting sheet'!$B$16+'Forecasting sheet'!$B$17,'Local weather Data'!$D551+'Forecasting sheet'!$B$9),'Local weather Data'!$D551+'Forecasting sheet'!$B$9),$D551+'Forecasting sheet'!$B$9)</f>
        <v>87</v>
      </c>
      <c r="AE551" s="3">
        <f>IF($A551&gt;'Forecasting sheet'!$B$13,IF($A551&lt;'Forecasting sheet'!$B$15,IF($E551+'Forecasting sheet'!$B$9&lt;'Forecasting sheet'!$B$16,'Forecasting sheet'!$B$16,'Local weather Data'!$E551+'Forecasting sheet'!$B$9),$E551+'Forecasting sheet'!$B$9),$E551+'Forecasting sheet'!$B$9)</f>
        <v>63</v>
      </c>
      <c r="AF551" s="4">
        <f>IF($AD551-'Forecasting sheet'!$B$7&lt;0,0,IF($AE551&gt;'Forecasting sheet'!$B$7,($AD551+$AE551)/2-'Forecasting sheet'!$B$7,($AD551+'Forecasting sheet'!$B$7)/2-'Forecasting sheet'!$B$7))</f>
        <v>35</v>
      </c>
      <c r="AG551" s="2">
        <f t="shared" si="44"/>
        <v>537.24999999999989</v>
      </c>
      <c r="AH551" s="2">
        <f>SUM(AF$2:AF551)</f>
        <v>8289.5</v>
      </c>
      <c r="AI551" s="2">
        <f>SUM(AG$2:AG551)</f>
        <v>116976.79999999996</v>
      </c>
    </row>
    <row r="552" spans="1:35" x14ac:dyDescent="0.25">
      <c r="C552" s="52">
        <v>15.333333333333336</v>
      </c>
      <c r="D552" s="53">
        <v>82</v>
      </c>
      <c r="E552" s="53">
        <v>58</v>
      </c>
      <c r="F552" s="4">
        <f>IF(D552-'Forecasting sheet'!$B$7&lt;0,0,IF(E552&gt;'Forecasting sheet'!$B$7,(D552+E552)/2-'Forecasting sheet'!$B$7,(D552+'Forecasting sheet'!$B$7)/2-'Forecasting sheet'!$B$7))</f>
        <v>30</v>
      </c>
      <c r="G552" s="2">
        <f t="shared" si="42"/>
        <v>460.00000000000006</v>
      </c>
      <c r="H552" s="2">
        <f>SUM(F$2:F552)</f>
        <v>6209.5</v>
      </c>
      <c r="I552" s="2">
        <f>SUM(G$2:G552)</f>
        <v>88548.241666666683</v>
      </c>
      <c r="K552" s="4">
        <f>IF($D552+'Forecasting sheet'!$B$9-'Forecasting sheet'!$B$7&lt;0,0,IF($E552+'Forecasting sheet'!$B$9&gt;'Forecasting sheet'!$B$7,($D552+'Forecasting sheet'!$B$9+$E552+'Forecasting sheet'!$B$9)/2-'Forecasting sheet'!$B$7,($D552+'Forecasting sheet'!$B$9+'Forecasting sheet'!$B$7)/2-'Forecasting sheet'!$B$7))</f>
        <v>35</v>
      </c>
      <c r="L552" s="2">
        <f t="shared" si="45"/>
        <v>536.66666666666674</v>
      </c>
      <c r="M552" s="2">
        <f>SUM(K$2:K552)</f>
        <v>7820</v>
      </c>
      <c r="N552" s="2">
        <f>SUM(L$2:L552)</f>
        <v>110572.62499999997</v>
      </c>
      <c r="P552" s="4">
        <f>IF($D552-'Forecasting sheet'!$B$9-'Forecasting sheet'!$B$7&lt;0,0,IF($E552-'Forecasting sheet'!$B$9&gt;'Forecasting sheet'!$B$7,($D552-'Forecasting sheet'!$B$9+$E552-'Forecasting sheet'!$B$9)/2-'Forecasting sheet'!$B$7,($D552-'Forecasting sheet'!$B$9+'Forecasting sheet'!$B$7)/2-'Forecasting sheet'!$B$7))</f>
        <v>25</v>
      </c>
      <c r="Q552" s="2">
        <f t="shared" si="46"/>
        <v>383.33333333333337</v>
      </c>
      <c r="R552" s="2">
        <f>SUM(P$2:P552)</f>
        <v>4797</v>
      </c>
      <c r="S552" s="2">
        <f>SUM(Q$2:Q552)</f>
        <v>68918.383333333317</v>
      </c>
      <c r="V552" s="3">
        <f>IF($A552&gt;'Forecasting sheet'!$B$13,IF($A552&lt;'Forecasting sheet'!$B$15,IF($D552&lt;'Forecasting sheet'!$B$16+'Forecasting sheet'!$B$17,'Forecasting sheet'!$B$16+'Forecasting sheet'!$B$17,'Local weather Data'!$D552),'Local weather Data'!$D552),$D552)</f>
        <v>82</v>
      </c>
      <c r="W552" s="3">
        <f>IF($A552&gt;'Forecasting sheet'!$B$13,IF($A552&lt;'Forecasting sheet'!$B$15,IF($E552&lt;'Forecasting sheet'!$B$16,'Forecasting sheet'!$B$16,'Local weather Data'!$E552),$E552),$E552)</f>
        <v>58</v>
      </c>
      <c r="X552" s="4">
        <f>IF($V552-'Forecasting sheet'!$B$7&lt;0,0,IF($W552&gt;'Forecasting sheet'!$B$7,($V552+$W552)/2-'Forecasting sheet'!$B$7,($V552+'Forecasting sheet'!$B$7)/2-'Forecasting sheet'!$B$7))</f>
        <v>30</v>
      </c>
      <c r="Y552" s="2">
        <f t="shared" si="43"/>
        <v>460.00000000000006</v>
      </c>
      <c r="Z552" s="2">
        <f>SUM(X$2:X552)</f>
        <v>6852.5</v>
      </c>
      <c r="AA552" s="2">
        <f>SUM(Y$2:Y552)</f>
        <v>97430.35</v>
      </c>
      <c r="AD552" s="3">
        <f>IF($A552&gt;'Forecasting sheet'!$B$13,IF($A552&lt;'Forecasting sheet'!$B$15,IF($D552+'Forecasting sheet'!$B$9&lt;'Forecasting sheet'!$B$16+'Forecasting sheet'!$B$17,'Forecasting sheet'!$B$16+'Forecasting sheet'!$B$17,'Local weather Data'!$D552+'Forecasting sheet'!$B$9),'Local weather Data'!$D552+'Forecasting sheet'!$B$9),$D552+'Forecasting sheet'!$B$9)</f>
        <v>87</v>
      </c>
      <c r="AE552" s="3">
        <f>IF($A552&gt;'Forecasting sheet'!$B$13,IF($A552&lt;'Forecasting sheet'!$B$15,IF($E552+'Forecasting sheet'!$B$9&lt;'Forecasting sheet'!$B$16,'Forecasting sheet'!$B$16,'Local weather Data'!$E552+'Forecasting sheet'!$B$9),$E552+'Forecasting sheet'!$B$9),$E552+'Forecasting sheet'!$B$9)</f>
        <v>63</v>
      </c>
      <c r="AF552" s="4">
        <f>IF($AD552-'Forecasting sheet'!$B$7&lt;0,0,IF($AE552&gt;'Forecasting sheet'!$B$7,($AD552+$AE552)/2-'Forecasting sheet'!$B$7,($AD552+'Forecasting sheet'!$B$7)/2-'Forecasting sheet'!$B$7))</f>
        <v>35</v>
      </c>
      <c r="AG552" s="2">
        <f t="shared" si="44"/>
        <v>536.66666666666674</v>
      </c>
      <c r="AH552" s="2">
        <f>SUM(AF$2:AF552)</f>
        <v>8324.5</v>
      </c>
      <c r="AI552" s="2">
        <f>SUM(AG$2:AG552)</f>
        <v>117513.46666666663</v>
      </c>
    </row>
    <row r="553" spans="1:35" x14ac:dyDescent="0.25">
      <c r="C553" s="52">
        <v>15.316666666666668</v>
      </c>
      <c r="D553" s="53">
        <v>82</v>
      </c>
      <c r="E553" s="53">
        <v>58</v>
      </c>
      <c r="F553" s="4">
        <f>IF(D553-'Forecasting sheet'!$B$7&lt;0,0,IF(E553&gt;'Forecasting sheet'!$B$7,(D553+E553)/2-'Forecasting sheet'!$B$7,(D553+'Forecasting sheet'!$B$7)/2-'Forecasting sheet'!$B$7))</f>
        <v>30</v>
      </c>
      <c r="G553" s="2">
        <f t="shared" si="42"/>
        <v>459.50000000000006</v>
      </c>
      <c r="H553" s="2">
        <f>SUM(F$2:F553)</f>
        <v>6239.5</v>
      </c>
      <c r="I553" s="2">
        <f>SUM(G$2:G553)</f>
        <v>89007.741666666683</v>
      </c>
      <c r="K553" s="4">
        <f>IF($D553+'Forecasting sheet'!$B$9-'Forecasting sheet'!$B$7&lt;0,0,IF($E553+'Forecasting sheet'!$B$9&gt;'Forecasting sheet'!$B$7,($D553+'Forecasting sheet'!$B$9+$E553+'Forecasting sheet'!$B$9)/2-'Forecasting sheet'!$B$7,($D553+'Forecasting sheet'!$B$9+'Forecasting sheet'!$B$7)/2-'Forecasting sheet'!$B$7))</f>
        <v>35</v>
      </c>
      <c r="L553" s="2">
        <f t="shared" si="45"/>
        <v>536.08333333333337</v>
      </c>
      <c r="M553" s="2">
        <f>SUM(K$2:K553)</f>
        <v>7855</v>
      </c>
      <c r="N553" s="2">
        <f>SUM(L$2:L553)</f>
        <v>111108.7083333333</v>
      </c>
      <c r="P553" s="4">
        <f>IF($D553-'Forecasting sheet'!$B$9-'Forecasting sheet'!$B$7&lt;0,0,IF($E553-'Forecasting sheet'!$B$9&gt;'Forecasting sheet'!$B$7,($D553-'Forecasting sheet'!$B$9+$E553-'Forecasting sheet'!$B$9)/2-'Forecasting sheet'!$B$7,($D553-'Forecasting sheet'!$B$9+'Forecasting sheet'!$B$7)/2-'Forecasting sheet'!$B$7))</f>
        <v>25</v>
      </c>
      <c r="Q553" s="2">
        <f t="shared" si="46"/>
        <v>382.91666666666669</v>
      </c>
      <c r="R553" s="2">
        <f>SUM(P$2:P553)</f>
        <v>4822</v>
      </c>
      <c r="S553" s="2">
        <f>SUM(Q$2:Q553)</f>
        <v>69301.299999999988</v>
      </c>
      <c r="V553" s="3">
        <f>IF($A553&gt;'Forecasting sheet'!$B$13,IF($A553&lt;'Forecasting sheet'!$B$15,IF($D553&lt;'Forecasting sheet'!$B$16+'Forecasting sheet'!$B$17,'Forecasting sheet'!$B$16+'Forecasting sheet'!$B$17,'Local weather Data'!$D553),'Local weather Data'!$D553),$D553)</f>
        <v>82</v>
      </c>
      <c r="W553" s="3">
        <f>IF($A553&gt;'Forecasting sheet'!$B$13,IF($A553&lt;'Forecasting sheet'!$B$15,IF($E553&lt;'Forecasting sheet'!$B$16,'Forecasting sheet'!$B$16,'Local weather Data'!$E553),$E553),$E553)</f>
        <v>58</v>
      </c>
      <c r="X553" s="4">
        <f>IF($V553-'Forecasting sheet'!$B$7&lt;0,0,IF($W553&gt;'Forecasting sheet'!$B$7,($V553+$W553)/2-'Forecasting sheet'!$B$7,($V553+'Forecasting sheet'!$B$7)/2-'Forecasting sheet'!$B$7))</f>
        <v>30</v>
      </c>
      <c r="Y553" s="2">
        <f t="shared" si="43"/>
        <v>459.50000000000006</v>
      </c>
      <c r="Z553" s="2">
        <f>SUM(X$2:X553)</f>
        <v>6882.5</v>
      </c>
      <c r="AA553" s="2">
        <f>SUM(Y$2:Y553)</f>
        <v>97889.85</v>
      </c>
      <c r="AD553" s="3">
        <f>IF($A553&gt;'Forecasting sheet'!$B$13,IF($A553&lt;'Forecasting sheet'!$B$15,IF($D553+'Forecasting sheet'!$B$9&lt;'Forecasting sheet'!$B$16+'Forecasting sheet'!$B$17,'Forecasting sheet'!$B$16+'Forecasting sheet'!$B$17,'Local weather Data'!$D553+'Forecasting sheet'!$B$9),'Local weather Data'!$D553+'Forecasting sheet'!$B$9),$D553+'Forecasting sheet'!$B$9)</f>
        <v>87</v>
      </c>
      <c r="AE553" s="3">
        <f>IF($A553&gt;'Forecasting sheet'!$B$13,IF($A553&lt;'Forecasting sheet'!$B$15,IF($E553+'Forecasting sheet'!$B$9&lt;'Forecasting sheet'!$B$16,'Forecasting sheet'!$B$16,'Local weather Data'!$E553+'Forecasting sheet'!$B$9),$E553+'Forecasting sheet'!$B$9),$E553+'Forecasting sheet'!$B$9)</f>
        <v>63</v>
      </c>
      <c r="AF553" s="4">
        <f>IF($AD553-'Forecasting sheet'!$B$7&lt;0,0,IF($AE553&gt;'Forecasting sheet'!$B$7,($AD553+$AE553)/2-'Forecasting sheet'!$B$7,($AD553+'Forecasting sheet'!$B$7)/2-'Forecasting sheet'!$B$7))</f>
        <v>35</v>
      </c>
      <c r="AG553" s="2">
        <f t="shared" si="44"/>
        <v>536.08333333333337</v>
      </c>
      <c r="AH553" s="2">
        <f>SUM(AF$2:AF553)</f>
        <v>8359.5</v>
      </c>
      <c r="AI553" s="2">
        <f>SUM(AG$2:AG553)</f>
        <v>118049.54999999996</v>
      </c>
    </row>
    <row r="554" spans="1:35" x14ac:dyDescent="0.25">
      <c r="C554" s="52">
        <v>15.3</v>
      </c>
      <c r="D554" s="53">
        <v>82</v>
      </c>
      <c r="E554" s="53">
        <v>58</v>
      </c>
      <c r="F554" s="4">
        <f>IF(D554-'Forecasting sheet'!$B$7&lt;0,0,IF(E554&gt;'Forecasting sheet'!$B$7,(D554+E554)/2-'Forecasting sheet'!$B$7,(D554+'Forecasting sheet'!$B$7)/2-'Forecasting sheet'!$B$7))</f>
        <v>30</v>
      </c>
      <c r="G554" s="2">
        <f t="shared" si="42"/>
        <v>459</v>
      </c>
      <c r="H554" s="2">
        <f>SUM(F$2:F554)</f>
        <v>6269.5</v>
      </c>
      <c r="I554" s="2">
        <f>SUM(G$2:G554)</f>
        <v>89466.741666666683</v>
      </c>
      <c r="K554" s="4">
        <f>IF($D554+'Forecasting sheet'!$B$9-'Forecasting sheet'!$B$7&lt;0,0,IF($E554+'Forecasting sheet'!$B$9&gt;'Forecasting sheet'!$B$7,($D554+'Forecasting sheet'!$B$9+$E554+'Forecasting sheet'!$B$9)/2-'Forecasting sheet'!$B$7,($D554+'Forecasting sheet'!$B$9+'Forecasting sheet'!$B$7)/2-'Forecasting sheet'!$B$7))</f>
        <v>35</v>
      </c>
      <c r="L554" s="2">
        <f t="shared" si="45"/>
        <v>535.5</v>
      </c>
      <c r="M554" s="2">
        <f>SUM(K$2:K554)</f>
        <v>7890</v>
      </c>
      <c r="N554" s="2">
        <f>SUM(L$2:L554)</f>
        <v>111644.2083333333</v>
      </c>
      <c r="P554" s="4">
        <f>IF($D554-'Forecasting sheet'!$B$9-'Forecasting sheet'!$B$7&lt;0,0,IF($E554-'Forecasting sheet'!$B$9&gt;'Forecasting sheet'!$B$7,($D554-'Forecasting sheet'!$B$9+$E554-'Forecasting sheet'!$B$9)/2-'Forecasting sheet'!$B$7,($D554-'Forecasting sheet'!$B$9+'Forecasting sheet'!$B$7)/2-'Forecasting sheet'!$B$7))</f>
        <v>25</v>
      </c>
      <c r="Q554" s="2">
        <f t="shared" si="46"/>
        <v>382.5</v>
      </c>
      <c r="R554" s="2">
        <f>SUM(P$2:P554)</f>
        <v>4847</v>
      </c>
      <c r="S554" s="2">
        <f>SUM(Q$2:Q554)</f>
        <v>69683.799999999988</v>
      </c>
      <c r="V554" s="3">
        <f>IF($A554&gt;'Forecasting sheet'!$B$13,IF($A554&lt;'Forecasting sheet'!$B$15,IF($D554&lt;'Forecasting sheet'!$B$16+'Forecasting sheet'!$B$17,'Forecasting sheet'!$B$16+'Forecasting sheet'!$B$17,'Local weather Data'!$D554),'Local weather Data'!$D554),$D554)</f>
        <v>82</v>
      </c>
      <c r="W554" s="3">
        <f>IF($A554&gt;'Forecasting sheet'!$B$13,IF($A554&lt;'Forecasting sheet'!$B$15,IF($E554&lt;'Forecasting sheet'!$B$16,'Forecasting sheet'!$B$16,'Local weather Data'!$E554),$E554),$E554)</f>
        <v>58</v>
      </c>
      <c r="X554" s="4">
        <f>IF($V554-'Forecasting sheet'!$B$7&lt;0,0,IF($W554&gt;'Forecasting sheet'!$B$7,($V554+$W554)/2-'Forecasting sheet'!$B$7,($V554+'Forecasting sheet'!$B$7)/2-'Forecasting sheet'!$B$7))</f>
        <v>30</v>
      </c>
      <c r="Y554" s="2">
        <f t="shared" si="43"/>
        <v>459</v>
      </c>
      <c r="Z554" s="2">
        <f>SUM(X$2:X554)</f>
        <v>6912.5</v>
      </c>
      <c r="AA554" s="2">
        <f>SUM(Y$2:Y554)</f>
        <v>98348.85</v>
      </c>
      <c r="AD554" s="3">
        <f>IF($A554&gt;'Forecasting sheet'!$B$13,IF($A554&lt;'Forecasting sheet'!$B$15,IF($D554+'Forecasting sheet'!$B$9&lt;'Forecasting sheet'!$B$16+'Forecasting sheet'!$B$17,'Forecasting sheet'!$B$16+'Forecasting sheet'!$B$17,'Local weather Data'!$D554+'Forecasting sheet'!$B$9),'Local weather Data'!$D554+'Forecasting sheet'!$B$9),$D554+'Forecasting sheet'!$B$9)</f>
        <v>87</v>
      </c>
      <c r="AE554" s="3">
        <f>IF($A554&gt;'Forecasting sheet'!$B$13,IF($A554&lt;'Forecasting sheet'!$B$15,IF($E554+'Forecasting sheet'!$B$9&lt;'Forecasting sheet'!$B$16,'Forecasting sheet'!$B$16,'Local weather Data'!$E554+'Forecasting sheet'!$B$9),$E554+'Forecasting sheet'!$B$9),$E554+'Forecasting sheet'!$B$9)</f>
        <v>63</v>
      </c>
      <c r="AF554" s="4">
        <f>IF($AD554-'Forecasting sheet'!$B$7&lt;0,0,IF($AE554&gt;'Forecasting sheet'!$B$7,($AD554+$AE554)/2-'Forecasting sheet'!$B$7,($AD554+'Forecasting sheet'!$B$7)/2-'Forecasting sheet'!$B$7))</f>
        <v>35</v>
      </c>
      <c r="AG554" s="2">
        <f t="shared" si="44"/>
        <v>535.5</v>
      </c>
      <c r="AH554" s="2">
        <f>SUM(AF$2:AF554)</f>
        <v>8394.5</v>
      </c>
      <c r="AI554" s="2">
        <f>SUM(AG$2:AG554)</f>
        <v>118585.04999999996</v>
      </c>
    </row>
    <row r="555" spans="1:35" x14ac:dyDescent="0.25">
      <c r="C555" s="52">
        <v>15.283333333333335</v>
      </c>
      <c r="D555" s="53">
        <v>82</v>
      </c>
      <c r="E555" s="53">
        <v>58</v>
      </c>
      <c r="F555" s="4">
        <f>IF(D555-'Forecasting sheet'!$B$7&lt;0,0,IF(E555&gt;'Forecasting sheet'!$B$7,(D555+E555)/2-'Forecasting sheet'!$B$7,(D555+'Forecasting sheet'!$B$7)/2-'Forecasting sheet'!$B$7))</f>
        <v>30</v>
      </c>
      <c r="G555" s="2">
        <f t="shared" si="42"/>
        <v>458.50000000000006</v>
      </c>
      <c r="H555" s="2">
        <f>SUM(F$2:F555)</f>
        <v>6299.5</v>
      </c>
      <c r="I555" s="2">
        <f>SUM(G$2:G555)</f>
        <v>89925.241666666683</v>
      </c>
      <c r="K555" s="4">
        <f>IF($D555+'Forecasting sheet'!$B$9-'Forecasting sheet'!$B$7&lt;0,0,IF($E555+'Forecasting sheet'!$B$9&gt;'Forecasting sheet'!$B$7,($D555+'Forecasting sheet'!$B$9+$E555+'Forecasting sheet'!$B$9)/2-'Forecasting sheet'!$B$7,($D555+'Forecasting sheet'!$B$9+'Forecasting sheet'!$B$7)/2-'Forecasting sheet'!$B$7))</f>
        <v>35</v>
      </c>
      <c r="L555" s="2">
        <f t="shared" si="45"/>
        <v>534.91666666666674</v>
      </c>
      <c r="M555" s="2">
        <f>SUM(K$2:K555)</f>
        <v>7925</v>
      </c>
      <c r="N555" s="2">
        <f>SUM(L$2:L555)</f>
        <v>112179.12499999997</v>
      </c>
      <c r="P555" s="4">
        <f>IF($D555-'Forecasting sheet'!$B$9-'Forecasting sheet'!$B$7&lt;0,0,IF($E555-'Forecasting sheet'!$B$9&gt;'Forecasting sheet'!$B$7,($D555-'Forecasting sheet'!$B$9+$E555-'Forecasting sheet'!$B$9)/2-'Forecasting sheet'!$B$7,($D555-'Forecasting sheet'!$B$9+'Forecasting sheet'!$B$7)/2-'Forecasting sheet'!$B$7))</f>
        <v>25</v>
      </c>
      <c r="Q555" s="2">
        <f t="shared" si="46"/>
        <v>382.08333333333337</v>
      </c>
      <c r="R555" s="2">
        <f>SUM(P$2:P555)</f>
        <v>4872</v>
      </c>
      <c r="S555" s="2">
        <f>SUM(Q$2:Q555)</f>
        <v>70065.883333333317</v>
      </c>
      <c r="V555" s="3">
        <f>IF($A555&gt;'Forecasting sheet'!$B$13,IF($A555&lt;'Forecasting sheet'!$B$15,IF($D555&lt;'Forecasting sheet'!$B$16+'Forecasting sheet'!$B$17,'Forecasting sheet'!$B$16+'Forecasting sheet'!$B$17,'Local weather Data'!$D555),'Local weather Data'!$D555),$D555)</f>
        <v>82</v>
      </c>
      <c r="W555" s="3">
        <f>IF($A555&gt;'Forecasting sheet'!$B$13,IF($A555&lt;'Forecasting sheet'!$B$15,IF($E555&lt;'Forecasting sheet'!$B$16,'Forecasting sheet'!$B$16,'Local weather Data'!$E555),$E555),$E555)</f>
        <v>58</v>
      </c>
      <c r="X555" s="4">
        <f>IF($V555-'Forecasting sheet'!$B$7&lt;0,0,IF($W555&gt;'Forecasting sheet'!$B$7,($V555+$W555)/2-'Forecasting sheet'!$B$7,($V555+'Forecasting sheet'!$B$7)/2-'Forecasting sheet'!$B$7))</f>
        <v>30</v>
      </c>
      <c r="Y555" s="2">
        <f t="shared" si="43"/>
        <v>458.50000000000006</v>
      </c>
      <c r="Z555" s="2">
        <f>SUM(X$2:X555)</f>
        <v>6942.5</v>
      </c>
      <c r="AA555" s="2">
        <f>SUM(Y$2:Y555)</f>
        <v>98807.35</v>
      </c>
      <c r="AD555" s="3">
        <f>IF($A555&gt;'Forecasting sheet'!$B$13,IF($A555&lt;'Forecasting sheet'!$B$15,IF($D555+'Forecasting sheet'!$B$9&lt;'Forecasting sheet'!$B$16+'Forecasting sheet'!$B$17,'Forecasting sheet'!$B$16+'Forecasting sheet'!$B$17,'Local weather Data'!$D555+'Forecasting sheet'!$B$9),'Local weather Data'!$D555+'Forecasting sheet'!$B$9),$D555+'Forecasting sheet'!$B$9)</f>
        <v>87</v>
      </c>
      <c r="AE555" s="3">
        <f>IF($A555&gt;'Forecasting sheet'!$B$13,IF($A555&lt;'Forecasting sheet'!$B$15,IF($E555+'Forecasting sheet'!$B$9&lt;'Forecasting sheet'!$B$16,'Forecasting sheet'!$B$16,'Local weather Data'!$E555+'Forecasting sheet'!$B$9),$E555+'Forecasting sheet'!$B$9),$E555+'Forecasting sheet'!$B$9)</f>
        <v>63</v>
      </c>
      <c r="AF555" s="4">
        <f>IF($AD555-'Forecasting sheet'!$B$7&lt;0,0,IF($AE555&gt;'Forecasting sheet'!$B$7,($AD555+$AE555)/2-'Forecasting sheet'!$B$7,($AD555+'Forecasting sheet'!$B$7)/2-'Forecasting sheet'!$B$7))</f>
        <v>35</v>
      </c>
      <c r="AG555" s="2">
        <f t="shared" si="44"/>
        <v>534.91666666666674</v>
      </c>
      <c r="AH555" s="2">
        <f>SUM(AF$2:AF555)</f>
        <v>8429.5</v>
      </c>
      <c r="AI555" s="2">
        <f>SUM(AG$2:AG555)</f>
        <v>119119.96666666663</v>
      </c>
    </row>
    <row r="556" spans="1:35" x14ac:dyDescent="0.25">
      <c r="C556" s="52">
        <v>15.266666666666669</v>
      </c>
      <c r="D556" s="53">
        <v>83</v>
      </c>
      <c r="E556" s="53">
        <v>58</v>
      </c>
      <c r="F556" s="4">
        <f>IF(D556-'Forecasting sheet'!$B$7&lt;0,0,IF(E556&gt;'Forecasting sheet'!$B$7,(D556+E556)/2-'Forecasting sheet'!$B$7,(D556+'Forecasting sheet'!$B$7)/2-'Forecasting sheet'!$B$7))</f>
        <v>30.5</v>
      </c>
      <c r="G556" s="2">
        <f t="shared" si="42"/>
        <v>465.63333333333344</v>
      </c>
      <c r="H556" s="2">
        <f>SUM(F$2:F556)</f>
        <v>6330</v>
      </c>
      <c r="I556" s="2">
        <f>SUM(G$2:G556)</f>
        <v>90390.875000000015</v>
      </c>
      <c r="K556" s="4">
        <f>IF($D556+'Forecasting sheet'!$B$9-'Forecasting sheet'!$B$7&lt;0,0,IF($E556+'Forecasting sheet'!$B$9&gt;'Forecasting sheet'!$B$7,($D556+'Forecasting sheet'!$B$9+$E556+'Forecasting sheet'!$B$9)/2-'Forecasting sheet'!$B$7,($D556+'Forecasting sheet'!$B$9+'Forecasting sheet'!$B$7)/2-'Forecasting sheet'!$B$7))</f>
        <v>35.5</v>
      </c>
      <c r="L556" s="2">
        <f t="shared" si="45"/>
        <v>541.96666666666681</v>
      </c>
      <c r="M556" s="2">
        <f>SUM(K$2:K556)</f>
        <v>7960.5</v>
      </c>
      <c r="N556" s="2">
        <f>SUM(L$2:L556)</f>
        <v>112721.09166666663</v>
      </c>
      <c r="P556" s="4">
        <f>IF($D556-'Forecasting sheet'!$B$9-'Forecasting sheet'!$B$7&lt;0,0,IF($E556-'Forecasting sheet'!$B$9&gt;'Forecasting sheet'!$B$7,($D556-'Forecasting sheet'!$B$9+$E556-'Forecasting sheet'!$B$9)/2-'Forecasting sheet'!$B$7,($D556-'Forecasting sheet'!$B$9+'Forecasting sheet'!$B$7)/2-'Forecasting sheet'!$B$7))</f>
        <v>25.5</v>
      </c>
      <c r="Q556" s="2">
        <f t="shared" si="46"/>
        <v>389.30000000000007</v>
      </c>
      <c r="R556" s="2">
        <f>SUM(P$2:P556)</f>
        <v>4897.5</v>
      </c>
      <c r="S556" s="2">
        <f>SUM(Q$2:Q556)</f>
        <v>70455.18333333332</v>
      </c>
      <c r="V556" s="3">
        <f>IF($A556&gt;'Forecasting sheet'!$B$13,IF($A556&lt;'Forecasting sheet'!$B$15,IF($D556&lt;'Forecasting sheet'!$B$16+'Forecasting sheet'!$B$17,'Forecasting sheet'!$B$16+'Forecasting sheet'!$B$17,'Local weather Data'!$D556),'Local weather Data'!$D556),$D556)</f>
        <v>83</v>
      </c>
      <c r="W556" s="3">
        <f>IF($A556&gt;'Forecasting sheet'!$B$13,IF($A556&lt;'Forecasting sheet'!$B$15,IF($E556&lt;'Forecasting sheet'!$B$16,'Forecasting sheet'!$B$16,'Local weather Data'!$E556),$E556),$E556)</f>
        <v>58</v>
      </c>
      <c r="X556" s="4">
        <f>IF($V556-'Forecasting sheet'!$B$7&lt;0,0,IF($W556&gt;'Forecasting sheet'!$B$7,($V556+$W556)/2-'Forecasting sheet'!$B$7,($V556+'Forecasting sheet'!$B$7)/2-'Forecasting sheet'!$B$7))</f>
        <v>30.5</v>
      </c>
      <c r="Y556" s="2">
        <f t="shared" si="43"/>
        <v>465.63333333333344</v>
      </c>
      <c r="Z556" s="2">
        <f>SUM(X$2:X556)</f>
        <v>6973</v>
      </c>
      <c r="AA556" s="2">
        <f>SUM(Y$2:Y556)</f>
        <v>99272.983333333337</v>
      </c>
      <c r="AD556" s="3">
        <f>IF($A556&gt;'Forecasting sheet'!$B$13,IF($A556&lt;'Forecasting sheet'!$B$15,IF($D556+'Forecasting sheet'!$B$9&lt;'Forecasting sheet'!$B$16+'Forecasting sheet'!$B$17,'Forecasting sheet'!$B$16+'Forecasting sheet'!$B$17,'Local weather Data'!$D556+'Forecasting sheet'!$B$9),'Local weather Data'!$D556+'Forecasting sheet'!$B$9),$D556+'Forecasting sheet'!$B$9)</f>
        <v>88</v>
      </c>
      <c r="AE556" s="3">
        <f>IF($A556&gt;'Forecasting sheet'!$B$13,IF($A556&lt;'Forecasting sheet'!$B$15,IF($E556+'Forecasting sheet'!$B$9&lt;'Forecasting sheet'!$B$16,'Forecasting sheet'!$B$16,'Local weather Data'!$E556+'Forecasting sheet'!$B$9),$E556+'Forecasting sheet'!$B$9),$E556+'Forecasting sheet'!$B$9)</f>
        <v>63</v>
      </c>
      <c r="AF556" s="4">
        <f>IF($AD556-'Forecasting sheet'!$B$7&lt;0,0,IF($AE556&gt;'Forecasting sheet'!$B$7,($AD556+$AE556)/2-'Forecasting sheet'!$B$7,($AD556+'Forecasting sheet'!$B$7)/2-'Forecasting sheet'!$B$7))</f>
        <v>35.5</v>
      </c>
      <c r="AG556" s="2">
        <f t="shared" si="44"/>
        <v>541.96666666666681</v>
      </c>
      <c r="AH556" s="2">
        <f>SUM(AF$2:AF556)</f>
        <v>8465</v>
      </c>
      <c r="AI556" s="2">
        <f>SUM(AG$2:AG556)</f>
        <v>119661.93333333329</v>
      </c>
    </row>
    <row r="557" spans="1:35" x14ac:dyDescent="0.25">
      <c r="C557" s="52">
        <v>15.233333333333333</v>
      </c>
      <c r="D557" s="53">
        <v>83</v>
      </c>
      <c r="E557" s="53">
        <v>59</v>
      </c>
      <c r="F557" s="4">
        <f>IF(D557-'Forecasting sheet'!$B$7&lt;0,0,IF(E557&gt;'Forecasting sheet'!$B$7,(D557+E557)/2-'Forecasting sheet'!$B$7,(D557+'Forecasting sheet'!$B$7)/2-'Forecasting sheet'!$B$7))</f>
        <v>31</v>
      </c>
      <c r="G557" s="2">
        <f t="shared" si="42"/>
        <v>472.23333333333329</v>
      </c>
      <c r="H557" s="2">
        <f>SUM(F$2:F557)</f>
        <v>6361</v>
      </c>
      <c r="I557" s="2">
        <f>SUM(G$2:G557)</f>
        <v>90863.108333333352</v>
      </c>
      <c r="K557" s="4">
        <f>IF($D557+'Forecasting sheet'!$B$9-'Forecasting sheet'!$B$7&lt;0,0,IF($E557+'Forecasting sheet'!$B$9&gt;'Forecasting sheet'!$B$7,($D557+'Forecasting sheet'!$B$9+$E557+'Forecasting sheet'!$B$9)/2-'Forecasting sheet'!$B$7,($D557+'Forecasting sheet'!$B$9+'Forecasting sheet'!$B$7)/2-'Forecasting sheet'!$B$7))</f>
        <v>36</v>
      </c>
      <c r="L557" s="2">
        <f t="shared" si="45"/>
        <v>548.4</v>
      </c>
      <c r="M557" s="2">
        <f>SUM(K$2:K557)</f>
        <v>7996.5</v>
      </c>
      <c r="N557" s="2">
        <f>SUM(L$2:L557)</f>
        <v>113269.49166666662</v>
      </c>
      <c r="P557" s="4">
        <f>IF($D557-'Forecasting sheet'!$B$9-'Forecasting sheet'!$B$7&lt;0,0,IF($E557-'Forecasting sheet'!$B$9&gt;'Forecasting sheet'!$B$7,($D557-'Forecasting sheet'!$B$9+$E557-'Forecasting sheet'!$B$9)/2-'Forecasting sheet'!$B$7,($D557-'Forecasting sheet'!$B$9+'Forecasting sheet'!$B$7)/2-'Forecasting sheet'!$B$7))</f>
        <v>26</v>
      </c>
      <c r="Q557" s="2">
        <f t="shared" si="46"/>
        <v>396.06666666666666</v>
      </c>
      <c r="R557" s="2">
        <f>SUM(P$2:P557)</f>
        <v>4923.5</v>
      </c>
      <c r="S557" s="2">
        <f>SUM(Q$2:Q557)</f>
        <v>70851.249999999985</v>
      </c>
      <c r="V557" s="3">
        <f>IF($A557&gt;'Forecasting sheet'!$B$13,IF($A557&lt;'Forecasting sheet'!$B$15,IF($D557&lt;'Forecasting sheet'!$B$16+'Forecasting sheet'!$B$17,'Forecasting sheet'!$B$16+'Forecasting sheet'!$B$17,'Local weather Data'!$D557),'Local weather Data'!$D557),$D557)</f>
        <v>83</v>
      </c>
      <c r="W557" s="3">
        <f>IF($A557&gt;'Forecasting sheet'!$B$13,IF($A557&lt;'Forecasting sheet'!$B$15,IF($E557&lt;'Forecasting sheet'!$B$16,'Forecasting sheet'!$B$16,'Local weather Data'!$E557),$E557),$E557)</f>
        <v>59</v>
      </c>
      <c r="X557" s="4">
        <f>IF($V557-'Forecasting sheet'!$B$7&lt;0,0,IF($W557&gt;'Forecasting sheet'!$B$7,($V557+$W557)/2-'Forecasting sheet'!$B$7,($V557+'Forecasting sheet'!$B$7)/2-'Forecasting sheet'!$B$7))</f>
        <v>31</v>
      </c>
      <c r="Y557" s="2">
        <f t="shared" si="43"/>
        <v>472.23333333333329</v>
      </c>
      <c r="Z557" s="2">
        <f>SUM(X$2:X557)</f>
        <v>7004</v>
      </c>
      <c r="AA557" s="2">
        <f>SUM(Y$2:Y557)</f>
        <v>99745.216666666674</v>
      </c>
      <c r="AD557" s="3">
        <f>IF($A557&gt;'Forecasting sheet'!$B$13,IF($A557&lt;'Forecasting sheet'!$B$15,IF($D557+'Forecasting sheet'!$B$9&lt;'Forecasting sheet'!$B$16+'Forecasting sheet'!$B$17,'Forecasting sheet'!$B$16+'Forecasting sheet'!$B$17,'Local weather Data'!$D557+'Forecasting sheet'!$B$9),'Local weather Data'!$D557+'Forecasting sheet'!$B$9),$D557+'Forecasting sheet'!$B$9)</f>
        <v>88</v>
      </c>
      <c r="AE557" s="3">
        <f>IF($A557&gt;'Forecasting sheet'!$B$13,IF($A557&lt;'Forecasting sheet'!$B$15,IF($E557+'Forecasting sheet'!$B$9&lt;'Forecasting sheet'!$B$16,'Forecasting sheet'!$B$16,'Local weather Data'!$E557+'Forecasting sheet'!$B$9),$E557+'Forecasting sheet'!$B$9),$E557+'Forecasting sheet'!$B$9)</f>
        <v>64</v>
      </c>
      <c r="AF557" s="4">
        <f>IF($AD557-'Forecasting sheet'!$B$7&lt;0,0,IF($AE557&gt;'Forecasting sheet'!$B$7,($AD557+$AE557)/2-'Forecasting sheet'!$B$7,($AD557+'Forecasting sheet'!$B$7)/2-'Forecasting sheet'!$B$7))</f>
        <v>36</v>
      </c>
      <c r="AG557" s="2">
        <f t="shared" si="44"/>
        <v>548.4</v>
      </c>
      <c r="AH557" s="2">
        <f>SUM(AF$2:AF557)</f>
        <v>8501</v>
      </c>
      <c r="AI557" s="2">
        <f>SUM(AG$2:AG557)</f>
        <v>120210.33333333328</v>
      </c>
    </row>
    <row r="558" spans="1:35" x14ac:dyDescent="0.25">
      <c r="C558" s="52">
        <v>15.216666666666665</v>
      </c>
      <c r="D558" s="53">
        <v>83</v>
      </c>
      <c r="E558" s="53">
        <v>59</v>
      </c>
      <c r="F558" s="4">
        <f>IF(D558-'Forecasting sheet'!$B$7&lt;0,0,IF(E558&gt;'Forecasting sheet'!$B$7,(D558+E558)/2-'Forecasting sheet'!$B$7,(D558+'Forecasting sheet'!$B$7)/2-'Forecasting sheet'!$B$7))</f>
        <v>31</v>
      </c>
      <c r="G558" s="2">
        <f t="shared" si="42"/>
        <v>471.71666666666664</v>
      </c>
      <c r="H558" s="2">
        <f>SUM(F$2:F558)</f>
        <v>6392</v>
      </c>
      <c r="I558" s="2">
        <f>SUM(G$2:G558)</f>
        <v>91334.825000000012</v>
      </c>
      <c r="K558" s="4">
        <f>IF($D558+'Forecasting sheet'!$B$9-'Forecasting sheet'!$B$7&lt;0,0,IF($E558+'Forecasting sheet'!$B$9&gt;'Forecasting sheet'!$B$7,($D558+'Forecasting sheet'!$B$9+$E558+'Forecasting sheet'!$B$9)/2-'Forecasting sheet'!$B$7,($D558+'Forecasting sheet'!$B$9+'Forecasting sheet'!$B$7)/2-'Forecasting sheet'!$B$7))</f>
        <v>36</v>
      </c>
      <c r="L558" s="2">
        <f t="shared" si="45"/>
        <v>547.79999999999995</v>
      </c>
      <c r="M558" s="2">
        <f>SUM(K$2:K558)</f>
        <v>8032.5</v>
      </c>
      <c r="N558" s="2">
        <f>SUM(L$2:L558)</f>
        <v>113817.29166666663</v>
      </c>
      <c r="P558" s="4">
        <f>IF($D558-'Forecasting sheet'!$B$9-'Forecasting sheet'!$B$7&lt;0,0,IF($E558-'Forecasting sheet'!$B$9&gt;'Forecasting sheet'!$B$7,($D558-'Forecasting sheet'!$B$9+$E558-'Forecasting sheet'!$B$9)/2-'Forecasting sheet'!$B$7,($D558-'Forecasting sheet'!$B$9+'Forecasting sheet'!$B$7)/2-'Forecasting sheet'!$B$7))</f>
        <v>26</v>
      </c>
      <c r="Q558" s="2">
        <f t="shared" si="46"/>
        <v>395.63333333333327</v>
      </c>
      <c r="R558" s="2">
        <f>SUM(P$2:P558)</f>
        <v>4949.5</v>
      </c>
      <c r="S558" s="2">
        <f>SUM(Q$2:Q558)</f>
        <v>71246.883333333317</v>
      </c>
      <c r="V558" s="3">
        <f>IF($A558&gt;'Forecasting sheet'!$B$13,IF($A558&lt;'Forecasting sheet'!$B$15,IF($D558&lt;'Forecasting sheet'!$B$16+'Forecasting sheet'!$B$17,'Forecasting sheet'!$B$16+'Forecasting sheet'!$B$17,'Local weather Data'!$D558),'Local weather Data'!$D558),$D558)</f>
        <v>83</v>
      </c>
      <c r="W558" s="3">
        <f>IF($A558&gt;'Forecasting sheet'!$B$13,IF($A558&lt;'Forecasting sheet'!$B$15,IF($E558&lt;'Forecasting sheet'!$B$16,'Forecasting sheet'!$B$16,'Local weather Data'!$E558),$E558),$E558)</f>
        <v>59</v>
      </c>
      <c r="X558" s="4">
        <f>IF($V558-'Forecasting sheet'!$B$7&lt;0,0,IF($W558&gt;'Forecasting sheet'!$B$7,($V558+$W558)/2-'Forecasting sheet'!$B$7,($V558+'Forecasting sheet'!$B$7)/2-'Forecasting sheet'!$B$7))</f>
        <v>31</v>
      </c>
      <c r="Y558" s="2">
        <f t="shared" si="43"/>
        <v>471.71666666666664</v>
      </c>
      <c r="Z558" s="2">
        <f>SUM(X$2:X558)</f>
        <v>7035</v>
      </c>
      <c r="AA558" s="2">
        <f>SUM(Y$2:Y558)</f>
        <v>100216.93333333333</v>
      </c>
      <c r="AD558" s="3">
        <f>IF($A558&gt;'Forecasting sheet'!$B$13,IF($A558&lt;'Forecasting sheet'!$B$15,IF($D558+'Forecasting sheet'!$B$9&lt;'Forecasting sheet'!$B$16+'Forecasting sheet'!$B$17,'Forecasting sheet'!$B$16+'Forecasting sheet'!$B$17,'Local weather Data'!$D558+'Forecasting sheet'!$B$9),'Local weather Data'!$D558+'Forecasting sheet'!$B$9),$D558+'Forecasting sheet'!$B$9)</f>
        <v>88</v>
      </c>
      <c r="AE558" s="3">
        <f>IF($A558&gt;'Forecasting sheet'!$B$13,IF($A558&lt;'Forecasting sheet'!$B$15,IF($E558+'Forecasting sheet'!$B$9&lt;'Forecasting sheet'!$B$16,'Forecasting sheet'!$B$16,'Local weather Data'!$E558+'Forecasting sheet'!$B$9),$E558+'Forecasting sheet'!$B$9),$E558+'Forecasting sheet'!$B$9)</f>
        <v>64</v>
      </c>
      <c r="AF558" s="4">
        <f>IF($AD558-'Forecasting sheet'!$B$7&lt;0,0,IF($AE558&gt;'Forecasting sheet'!$B$7,($AD558+$AE558)/2-'Forecasting sheet'!$B$7,($AD558+'Forecasting sheet'!$B$7)/2-'Forecasting sheet'!$B$7))</f>
        <v>36</v>
      </c>
      <c r="AG558" s="2">
        <f t="shared" si="44"/>
        <v>547.79999999999995</v>
      </c>
      <c r="AH558" s="2">
        <f>SUM(AF$2:AF558)</f>
        <v>8537</v>
      </c>
      <c r="AI558" s="2">
        <f>SUM(AG$2:AG558)</f>
        <v>120758.13333333329</v>
      </c>
    </row>
    <row r="559" spans="1:35" x14ac:dyDescent="0.25">
      <c r="C559" s="52">
        <v>15.2</v>
      </c>
      <c r="D559" s="53">
        <v>83</v>
      </c>
      <c r="E559" s="53">
        <v>59</v>
      </c>
      <c r="F559" s="4">
        <f>IF(D559-'Forecasting sheet'!$B$7&lt;0,0,IF(E559&gt;'Forecasting sheet'!$B$7,(D559+E559)/2-'Forecasting sheet'!$B$7,(D559+'Forecasting sheet'!$B$7)/2-'Forecasting sheet'!$B$7))</f>
        <v>31</v>
      </c>
      <c r="G559" s="2">
        <f t="shared" si="42"/>
        <v>471.2</v>
      </c>
      <c r="H559" s="2">
        <f>SUM(F$2:F559)</f>
        <v>6423</v>
      </c>
      <c r="I559" s="2">
        <f>SUM(G$2:G559)</f>
        <v>91806.025000000009</v>
      </c>
      <c r="K559" s="4">
        <f>IF($D559+'Forecasting sheet'!$B$9-'Forecasting sheet'!$B$7&lt;0,0,IF($E559+'Forecasting sheet'!$B$9&gt;'Forecasting sheet'!$B$7,($D559+'Forecasting sheet'!$B$9+$E559+'Forecasting sheet'!$B$9)/2-'Forecasting sheet'!$B$7,($D559+'Forecasting sheet'!$B$9+'Forecasting sheet'!$B$7)/2-'Forecasting sheet'!$B$7))</f>
        <v>36</v>
      </c>
      <c r="L559" s="2">
        <f t="shared" si="45"/>
        <v>547.19999999999993</v>
      </c>
      <c r="M559" s="2">
        <f>SUM(K$2:K559)</f>
        <v>8068.5</v>
      </c>
      <c r="N559" s="2">
        <f>SUM(L$2:L559)</f>
        <v>114364.49166666662</v>
      </c>
      <c r="P559" s="4">
        <f>IF($D559-'Forecasting sheet'!$B$9-'Forecasting sheet'!$B$7&lt;0,0,IF($E559-'Forecasting sheet'!$B$9&gt;'Forecasting sheet'!$B$7,($D559-'Forecasting sheet'!$B$9+$E559-'Forecasting sheet'!$B$9)/2-'Forecasting sheet'!$B$7,($D559-'Forecasting sheet'!$B$9+'Forecasting sheet'!$B$7)/2-'Forecasting sheet'!$B$7))</f>
        <v>26</v>
      </c>
      <c r="Q559" s="2">
        <f t="shared" si="46"/>
        <v>395.2</v>
      </c>
      <c r="R559" s="2">
        <f>SUM(P$2:P559)</f>
        <v>4975.5</v>
      </c>
      <c r="S559" s="2">
        <f>SUM(Q$2:Q559)</f>
        <v>71642.083333333314</v>
      </c>
      <c r="V559" s="3">
        <f>IF($A559&gt;'Forecasting sheet'!$B$13,IF($A559&lt;'Forecasting sheet'!$B$15,IF($D559&lt;'Forecasting sheet'!$B$16+'Forecasting sheet'!$B$17,'Forecasting sheet'!$B$16+'Forecasting sheet'!$B$17,'Local weather Data'!$D559),'Local weather Data'!$D559),$D559)</f>
        <v>83</v>
      </c>
      <c r="W559" s="3">
        <f>IF($A559&gt;'Forecasting sheet'!$B$13,IF($A559&lt;'Forecasting sheet'!$B$15,IF($E559&lt;'Forecasting sheet'!$B$16,'Forecasting sheet'!$B$16,'Local weather Data'!$E559),$E559),$E559)</f>
        <v>59</v>
      </c>
      <c r="X559" s="4">
        <f>IF($V559-'Forecasting sheet'!$B$7&lt;0,0,IF($W559&gt;'Forecasting sheet'!$B$7,($V559+$W559)/2-'Forecasting sheet'!$B$7,($V559+'Forecasting sheet'!$B$7)/2-'Forecasting sheet'!$B$7))</f>
        <v>31</v>
      </c>
      <c r="Y559" s="2">
        <f t="shared" si="43"/>
        <v>471.2</v>
      </c>
      <c r="Z559" s="2">
        <f>SUM(X$2:X559)</f>
        <v>7066</v>
      </c>
      <c r="AA559" s="2">
        <f>SUM(Y$2:Y559)</f>
        <v>100688.13333333333</v>
      </c>
      <c r="AD559" s="3">
        <f>IF($A559&gt;'Forecasting sheet'!$B$13,IF($A559&lt;'Forecasting sheet'!$B$15,IF($D559+'Forecasting sheet'!$B$9&lt;'Forecasting sheet'!$B$16+'Forecasting sheet'!$B$17,'Forecasting sheet'!$B$16+'Forecasting sheet'!$B$17,'Local weather Data'!$D559+'Forecasting sheet'!$B$9),'Local weather Data'!$D559+'Forecasting sheet'!$B$9),$D559+'Forecasting sheet'!$B$9)</f>
        <v>88</v>
      </c>
      <c r="AE559" s="3">
        <f>IF($A559&gt;'Forecasting sheet'!$B$13,IF($A559&lt;'Forecasting sheet'!$B$15,IF($E559+'Forecasting sheet'!$B$9&lt;'Forecasting sheet'!$B$16,'Forecasting sheet'!$B$16,'Local weather Data'!$E559+'Forecasting sheet'!$B$9),$E559+'Forecasting sheet'!$B$9),$E559+'Forecasting sheet'!$B$9)</f>
        <v>64</v>
      </c>
      <c r="AF559" s="4">
        <f>IF($AD559-'Forecasting sheet'!$B$7&lt;0,0,IF($AE559&gt;'Forecasting sheet'!$B$7,($AD559+$AE559)/2-'Forecasting sheet'!$B$7,($AD559+'Forecasting sheet'!$B$7)/2-'Forecasting sheet'!$B$7))</f>
        <v>36</v>
      </c>
      <c r="AG559" s="2">
        <f t="shared" si="44"/>
        <v>547.19999999999993</v>
      </c>
      <c r="AH559" s="2">
        <f>SUM(AF$2:AF559)</f>
        <v>8573</v>
      </c>
      <c r="AI559" s="2">
        <f>SUM(AG$2:AG559)</f>
        <v>121305.33333333328</v>
      </c>
    </row>
    <row r="560" spans="1:35" x14ac:dyDescent="0.25">
      <c r="C560" s="52">
        <v>15.183333333333334</v>
      </c>
      <c r="D560" s="53">
        <v>83</v>
      </c>
      <c r="E560" s="53">
        <v>59</v>
      </c>
      <c r="F560" s="4">
        <f>IF(D560-'Forecasting sheet'!$B$7&lt;0,0,IF(E560&gt;'Forecasting sheet'!$B$7,(D560+E560)/2-'Forecasting sheet'!$B$7,(D560+'Forecasting sheet'!$B$7)/2-'Forecasting sheet'!$B$7))</f>
        <v>31</v>
      </c>
      <c r="G560" s="2">
        <f t="shared" si="42"/>
        <v>470.68333333333334</v>
      </c>
      <c r="H560" s="2">
        <f>SUM(F$2:F560)</f>
        <v>6454</v>
      </c>
      <c r="I560" s="2">
        <f>SUM(G$2:G560)</f>
        <v>92276.708333333343</v>
      </c>
      <c r="K560" s="4">
        <f>IF($D560+'Forecasting sheet'!$B$9-'Forecasting sheet'!$B$7&lt;0,0,IF($E560+'Forecasting sheet'!$B$9&gt;'Forecasting sheet'!$B$7,($D560+'Forecasting sheet'!$B$9+$E560+'Forecasting sheet'!$B$9)/2-'Forecasting sheet'!$B$7,($D560+'Forecasting sheet'!$B$9+'Forecasting sheet'!$B$7)/2-'Forecasting sheet'!$B$7))</f>
        <v>36</v>
      </c>
      <c r="L560" s="2">
        <f t="shared" si="45"/>
        <v>546.6</v>
      </c>
      <c r="M560" s="2">
        <f>SUM(K$2:K560)</f>
        <v>8104.5</v>
      </c>
      <c r="N560" s="2">
        <f>SUM(L$2:L560)</f>
        <v>114911.09166666663</v>
      </c>
      <c r="P560" s="4">
        <f>IF($D560-'Forecasting sheet'!$B$9-'Forecasting sheet'!$B$7&lt;0,0,IF($E560-'Forecasting sheet'!$B$9&gt;'Forecasting sheet'!$B$7,($D560-'Forecasting sheet'!$B$9+$E560-'Forecasting sheet'!$B$9)/2-'Forecasting sheet'!$B$7,($D560-'Forecasting sheet'!$B$9+'Forecasting sheet'!$B$7)/2-'Forecasting sheet'!$B$7))</f>
        <v>26</v>
      </c>
      <c r="Q560" s="2">
        <f t="shared" si="46"/>
        <v>394.76666666666665</v>
      </c>
      <c r="R560" s="2">
        <f>SUM(P$2:P560)</f>
        <v>5001.5</v>
      </c>
      <c r="S560" s="2">
        <f>SUM(Q$2:Q560)</f>
        <v>72036.849999999977</v>
      </c>
      <c r="V560" s="3">
        <f>IF($A560&gt;'Forecasting sheet'!$B$13,IF($A560&lt;'Forecasting sheet'!$B$15,IF($D560&lt;'Forecasting sheet'!$B$16+'Forecasting sheet'!$B$17,'Forecasting sheet'!$B$16+'Forecasting sheet'!$B$17,'Local weather Data'!$D560),'Local weather Data'!$D560),$D560)</f>
        <v>83</v>
      </c>
      <c r="W560" s="3">
        <f>IF($A560&gt;'Forecasting sheet'!$B$13,IF($A560&lt;'Forecasting sheet'!$B$15,IF($E560&lt;'Forecasting sheet'!$B$16,'Forecasting sheet'!$B$16,'Local weather Data'!$E560),$E560),$E560)</f>
        <v>59</v>
      </c>
      <c r="X560" s="4">
        <f>IF($V560-'Forecasting sheet'!$B$7&lt;0,0,IF($W560&gt;'Forecasting sheet'!$B$7,($V560+$W560)/2-'Forecasting sheet'!$B$7,($V560+'Forecasting sheet'!$B$7)/2-'Forecasting sheet'!$B$7))</f>
        <v>31</v>
      </c>
      <c r="Y560" s="2">
        <f t="shared" si="43"/>
        <v>470.68333333333334</v>
      </c>
      <c r="Z560" s="2">
        <f>SUM(X$2:X560)</f>
        <v>7097</v>
      </c>
      <c r="AA560" s="2">
        <f>SUM(Y$2:Y560)</f>
        <v>101158.81666666667</v>
      </c>
      <c r="AD560" s="3">
        <f>IF($A560&gt;'Forecasting sheet'!$B$13,IF($A560&lt;'Forecasting sheet'!$B$15,IF($D560+'Forecasting sheet'!$B$9&lt;'Forecasting sheet'!$B$16+'Forecasting sheet'!$B$17,'Forecasting sheet'!$B$16+'Forecasting sheet'!$B$17,'Local weather Data'!$D560+'Forecasting sheet'!$B$9),'Local weather Data'!$D560+'Forecasting sheet'!$B$9),$D560+'Forecasting sheet'!$B$9)</f>
        <v>88</v>
      </c>
      <c r="AE560" s="3">
        <f>IF($A560&gt;'Forecasting sheet'!$B$13,IF($A560&lt;'Forecasting sheet'!$B$15,IF($E560+'Forecasting sheet'!$B$9&lt;'Forecasting sheet'!$B$16,'Forecasting sheet'!$B$16,'Local weather Data'!$E560+'Forecasting sheet'!$B$9),$E560+'Forecasting sheet'!$B$9),$E560+'Forecasting sheet'!$B$9)</f>
        <v>64</v>
      </c>
      <c r="AF560" s="4">
        <f>IF($AD560-'Forecasting sheet'!$B$7&lt;0,0,IF($AE560&gt;'Forecasting sheet'!$B$7,($AD560+$AE560)/2-'Forecasting sheet'!$B$7,($AD560+'Forecasting sheet'!$B$7)/2-'Forecasting sheet'!$B$7))</f>
        <v>36</v>
      </c>
      <c r="AG560" s="2">
        <f t="shared" si="44"/>
        <v>546.6</v>
      </c>
      <c r="AH560" s="2">
        <f>SUM(AF$2:AF560)</f>
        <v>8609</v>
      </c>
      <c r="AI560" s="2">
        <f>SUM(AG$2:AG560)</f>
        <v>121851.93333333329</v>
      </c>
    </row>
    <row r="561" spans="3:35" x14ac:dyDescent="0.25">
      <c r="C561" s="52">
        <v>15.150000000000002</v>
      </c>
      <c r="D561" s="53">
        <v>83</v>
      </c>
      <c r="E561" s="53">
        <v>59</v>
      </c>
      <c r="F561" s="4">
        <f>IF(D561-'Forecasting sheet'!$B$7&lt;0,0,IF(E561&gt;'Forecasting sheet'!$B$7,(D561+E561)/2-'Forecasting sheet'!$B$7,(D561+'Forecasting sheet'!$B$7)/2-'Forecasting sheet'!$B$7))</f>
        <v>31</v>
      </c>
      <c r="G561" s="2">
        <f t="shared" si="42"/>
        <v>469.65000000000009</v>
      </c>
      <c r="H561" s="2">
        <f>SUM(F$2:F561)</f>
        <v>6485</v>
      </c>
      <c r="I561" s="2">
        <f>SUM(G$2:G561)</f>
        <v>92746.358333333337</v>
      </c>
      <c r="K561" s="4">
        <f>IF($D561+'Forecasting sheet'!$B$9-'Forecasting sheet'!$B$7&lt;0,0,IF($E561+'Forecasting sheet'!$B$9&gt;'Forecasting sheet'!$B$7,($D561+'Forecasting sheet'!$B$9+$E561+'Forecasting sheet'!$B$9)/2-'Forecasting sheet'!$B$7,($D561+'Forecasting sheet'!$B$9+'Forecasting sheet'!$B$7)/2-'Forecasting sheet'!$B$7))</f>
        <v>36</v>
      </c>
      <c r="L561" s="2">
        <f t="shared" si="45"/>
        <v>545.40000000000009</v>
      </c>
      <c r="M561" s="2">
        <f>SUM(K$2:K561)</f>
        <v>8140.5</v>
      </c>
      <c r="N561" s="2">
        <f>SUM(L$2:L561)</f>
        <v>115456.49166666662</v>
      </c>
      <c r="P561" s="4">
        <f>IF($D561-'Forecasting sheet'!$B$9-'Forecasting sheet'!$B$7&lt;0,0,IF($E561-'Forecasting sheet'!$B$9&gt;'Forecasting sheet'!$B$7,($D561-'Forecasting sheet'!$B$9+$E561-'Forecasting sheet'!$B$9)/2-'Forecasting sheet'!$B$7,($D561-'Forecasting sheet'!$B$9+'Forecasting sheet'!$B$7)/2-'Forecasting sheet'!$B$7))</f>
        <v>26</v>
      </c>
      <c r="Q561" s="2">
        <f t="shared" si="46"/>
        <v>393.90000000000003</v>
      </c>
      <c r="R561" s="2">
        <f>SUM(P$2:P561)</f>
        <v>5027.5</v>
      </c>
      <c r="S561" s="2">
        <f>SUM(Q$2:Q561)</f>
        <v>72430.749999999971</v>
      </c>
      <c r="V561" s="3">
        <f>IF($A561&gt;'Forecasting sheet'!$B$13,IF($A561&lt;'Forecasting sheet'!$B$15,IF($D561&lt;'Forecasting sheet'!$B$16+'Forecasting sheet'!$B$17,'Forecasting sheet'!$B$16+'Forecasting sheet'!$B$17,'Local weather Data'!$D561),'Local weather Data'!$D561),$D561)</f>
        <v>83</v>
      </c>
      <c r="W561" s="3">
        <f>IF($A561&gt;'Forecasting sheet'!$B$13,IF($A561&lt;'Forecasting sheet'!$B$15,IF($E561&lt;'Forecasting sheet'!$B$16,'Forecasting sheet'!$B$16,'Local weather Data'!$E561),$E561),$E561)</f>
        <v>59</v>
      </c>
      <c r="X561" s="4">
        <f>IF($V561-'Forecasting sheet'!$B$7&lt;0,0,IF($W561&gt;'Forecasting sheet'!$B$7,($V561+$W561)/2-'Forecasting sheet'!$B$7,($V561+'Forecasting sheet'!$B$7)/2-'Forecasting sheet'!$B$7))</f>
        <v>31</v>
      </c>
      <c r="Y561" s="2">
        <f t="shared" si="43"/>
        <v>469.65000000000009</v>
      </c>
      <c r="Z561" s="2">
        <f>SUM(X$2:X561)</f>
        <v>7128</v>
      </c>
      <c r="AA561" s="2">
        <f>SUM(Y$2:Y561)</f>
        <v>101628.46666666666</v>
      </c>
      <c r="AD561" s="3">
        <f>IF($A561&gt;'Forecasting sheet'!$B$13,IF($A561&lt;'Forecasting sheet'!$B$15,IF($D561+'Forecasting sheet'!$B$9&lt;'Forecasting sheet'!$B$16+'Forecasting sheet'!$B$17,'Forecasting sheet'!$B$16+'Forecasting sheet'!$B$17,'Local weather Data'!$D561+'Forecasting sheet'!$B$9),'Local weather Data'!$D561+'Forecasting sheet'!$B$9),$D561+'Forecasting sheet'!$B$9)</f>
        <v>88</v>
      </c>
      <c r="AE561" s="3">
        <f>IF($A561&gt;'Forecasting sheet'!$B$13,IF($A561&lt;'Forecasting sheet'!$B$15,IF($E561+'Forecasting sheet'!$B$9&lt;'Forecasting sheet'!$B$16,'Forecasting sheet'!$B$16,'Local weather Data'!$E561+'Forecasting sheet'!$B$9),$E561+'Forecasting sheet'!$B$9),$E561+'Forecasting sheet'!$B$9)</f>
        <v>64</v>
      </c>
      <c r="AF561" s="4">
        <f>IF($AD561-'Forecasting sheet'!$B$7&lt;0,0,IF($AE561&gt;'Forecasting sheet'!$B$7,($AD561+$AE561)/2-'Forecasting sheet'!$B$7,($AD561+'Forecasting sheet'!$B$7)/2-'Forecasting sheet'!$B$7))</f>
        <v>36</v>
      </c>
      <c r="AG561" s="2">
        <f t="shared" si="44"/>
        <v>545.40000000000009</v>
      </c>
      <c r="AH561" s="2">
        <f>SUM(AF$2:AF561)</f>
        <v>8645</v>
      </c>
      <c r="AI561" s="2">
        <f>SUM(AG$2:AG561)</f>
        <v>122397.33333333328</v>
      </c>
    </row>
    <row r="562" spans="3:35" x14ac:dyDescent="0.25">
      <c r="C562" s="52">
        <v>15.133333333333336</v>
      </c>
      <c r="D562" s="53">
        <v>83</v>
      </c>
      <c r="E562" s="53">
        <v>59</v>
      </c>
      <c r="F562" s="4">
        <f>IF(D562-'Forecasting sheet'!$B$7&lt;0,0,IF(E562&gt;'Forecasting sheet'!$B$7,(D562+E562)/2-'Forecasting sheet'!$B$7,(D562+'Forecasting sheet'!$B$7)/2-'Forecasting sheet'!$B$7))</f>
        <v>31</v>
      </c>
      <c r="G562" s="2">
        <f t="shared" si="42"/>
        <v>469.13333333333344</v>
      </c>
      <c r="H562" s="2">
        <f>SUM(F$2:F562)</f>
        <v>6516</v>
      </c>
      <c r="I562" s="2">
        <f>SUM(G$2:G562)</f>
        <v>93215.491666666669</v>
      </c>
      <c r="K562" s="4">
        <f>IF($D562+'Forecasting sheet'!$B$9-'Forecasting sheet'!$B$7&lt;0,0,IF($E562+'Forecasting sheet'!$B$9&gt;'Forecasting sheet'!$B$7,($D562+'Forecasting sheet'!$B$9+$E562+'Forecasting sheet'!$B$9)/2-'Forecasting sheet'!$B$7,($D562+'Forecasting sheet'!$B$9+'Forecasting sheet'!$B$7)/2-'Forecasting sheet'!$B$7))</f>
        <v>36</v>
      </c>
      <c r="L562" s="2">
        <f t="shared" si="45"/>
        <v>544.80000000000007</v>
      </c>
      <c r="M562" s="2">
        <f>SUM(K$2:K562)</f>
        <v>8176.5</v>
      </c>
      <c r="N562" s="2">
        <f>SUM(L$2:L562)</f>
        <v>116001.29166666663</v>
      </c>
      <c r="P562" s="4">
        <f>IF($D562-'Forecasting sheet'!$B$9-'Forecasting sheet'!$B$7&lt;0,0,IF($E562-'Forecasting sheet'!$B$9&gt;'Forecasting sheet'!$B$7,($D562-'Forecasting sheet'!$B$9+$E562-'Forecasting sheet'!$B$9)/2-'Forecasting sheet'!$B$7,($D562-'Forecasting sheet'!$B$9+'Forecasting sheet'!$B$7)/2-'Forecasting sheet'!$B$7))</f>
        <v>26</v>
      </c>
      <c r="Q562" s="2">
        <f t="shared" si="46"/>
        <v>393.46666666666675</v>
      </c>
      <c r="R562" s="2">
        <f>SUM(P$2:P562)</f>
        <v>5053.5</v>
      </c>
      <c r="S562" s="2">
        <f>SUM(Q$2:Q562)</f>
        <v>72824.216666666631</v>
      </c>
      <c r="V562" s="3">
        <f>IF($A562&gt;'Forecasting sheet'!$B$13,IF($A562&lt;'Forecasting sheet'!$B$15,IF($D562&lt;'Forecasting sheet'!$B$16+'Forecasting sheet'!$B$17,'Forecasting sheet'!$B$16+'Forecasting sheet'!$B$17,'Local weather Data'!$D562),'Local weather Data'!$D562),$D562)</f>
        <v>83</v>
      </c>
      <c r="W562" s="3">
        <f>IF($A562&gt;'Forecasting sheet'!$B$13,IF($A562&lt;'Forecasting sheet'!$B$15,IF($E562&lt;'Forecasting sheet'!$B$16,'Forecasting sheet'!$B$16,'Local weather Data'!$E562),$E562),$E562)</f>
        <v>59</v>
      </c>
      <c r="X562" s="4">
        <f>IF($V562-'Forecasting sheet'!$B$7&lt;0,0,IF($W562&gt;'Forecasting sheet'!$B$7,($V562+$W562)/2-'Forecasting sheet'!$B$7,($V562+'Forecasting sheet'!$B$7)/2-'Forecasting sheet'!$B$7))</f>
        <v>31</v>
      </c>
      <c r="Y562" s="2">
        <f t="shared" si="43"/>
        <v>469.13333333333344</v>
      </c>
      <c r="Z562" s="2">
        <f>SUM(X$2:X562)</f>
        <v>7159</v>
      </c>
      <c r="AA562" s="2">
        <f>SUM(Y$2:Y562)</f>
        <v>102097.59999999999</v>
      </c>
      <c r="AD562" s="3">
        <f>IF($A562&gt;'Forecasting sheet'!$B$13,IF($A562&lt;'Forecasting sheet'!$B$15,IF($D562+'Forecasting sheet'!$B$9&lt;'Forecasting sheet'!$B$16+'Forecasting sheet'!$B$17,'Forecasting sheet'!$B$16+'Forecasting sheet'!$B$17,'Local weather Data'!$D562+'Forecasting sheet'!$B$9),'Local weather Data'!$D562+'Forecasting sheet'!$B$9),$D562+'Forecasting sheet'!$B$9)</f>
        <v>88</v>
      </c>
      <c r="AE562" s="3">
        <f>IF($A562&gt;'Forecasting sheet'!$B$13,IF($A562&lt;'Forecasting sheet'!$B$15,IF($E562+'Forecasting sheet'!$B$9&lt;'Forecasting sheet'!$B$16,'Forecasting sheet'!$B$16,'Local weather Data'!$E562+'Forecasting sheet'!$B$9),$E562+'Forecasting sheet'!$B$9),$E562+'Forecasting sheet'!$B$9)</f>
        <v>64</v>
      </c>
      <c r="AF562" s="4">
        <f>IF($AD562-'Forecasting sheet'!$B$7&lt;0,0,IF($AE562&gt;'Forecasting sheet'!$B$7,($AD562+$AE562)/2-'Forecasting sheet'!$B$7,($AD562+'Forecasting sheet'!$B$7)/2-'Forecasting sheet'!$B$7))</f>
        <v>36</v>
      </c>
      <c r="AG562" s="2">
        <f t="shared" si="44"/>
        <v>544.80000000000007</v>
      </c>
      <c r="AH562" s="2">
        <f>SUM(AF$2:AF562)</f>
        <v>8681</v>
      </c>
      <c r="AI562" s="2">
        <f>SUM(AG$2:AG562)</f>
        <v>122942.13333333329</v>
      </c>
    </row>
    <row r="563" spans="3:35" x14ac:dyDescent="0.25">
      <c r="C563" s="52">
        <v>15.1</v>
      </c>
      <c r="D563" s="53">
        <v>83</v>
      </c>
      <c r="E563" s="53">
        <v>59</v>
      </c>
      <c r="F563" s="4">
        <f>IF(D563-'Forecasting sheet'!$B$7&lt;0,0,IF(E563&gt;'Forecasting sheet'!$B$7,(D563+E563)/2-'Forecasting sheet'!$B$7,(D563+'Forecasting sheet'!$B$7)/2-'Forecasting sheet'!$B$7))</f>
        <v>31</v>
      </c>
      <c r="G563" s="2">
        <f t="shared" si="42"/>
        <v>468.09999999999997</v>
      </c>
      <c r="H563" s="2">
        <f>SUM(F$2:F563)</f>
        <v>6547</v>
      </c>
      <c r="I563" s="2">
        <f>SUM(G$2:G563)</f>
        <v>93683.591666666674</v>
      </c>
      <c r="K563" s="4">
        <f>IF($D563+'Forecasting sheet'!$B$9-'Forecasting sheet'!$B$7&lt;0,0,IF($E563+'Forecasting sheet'!$B$9&gt;'Forecasting sheet'!$B$7,($D563+'Forecasting sheet'!$B$9+$E563+'Forecasting sheet'!$B$9)/2-'Forecasting sheet'!$B$7,($D563+'Forecasting sheet'!$B$9+'Forecasting sheet'!$B$7)/2-'Forecasting sheet'!$B$7))</f>
        <v>36</v>
      </c>
      <c r="L563" s="2">
        <f t="shared" si="45"/>
        <v>543.6</v>
      </c>
      <c r="M563" s="2">
        <f>SUM(K$2:K563)</f>
        <v>8212.5</v>
      </c>
      <c r="N563" s="2">
        <f>SUM(L$2:L563)</f>
        <v>116544.89166666663</v>
      </c>
      <c r="P563" s="4">
        <f>IF($D563-'Forecasting sheet'!$B$9-'Forecasting sheet'!$B$7&lt;0,0,IF($E563-'Forecasting sheet'!$B$9&gt;'Forecasting sheet'!$B$7,($D563-'Forecasting sheet'!$B$9+$E563-'Forecasting sheet'!$B$9)/2-'Forecasting sheet'!$B$7,($D563-'Forecasting sheet'!$B$9+'Forecasting sheet'!$B$7)/2-'Forecasting sheet'!$B$7))</f>
        <v>26</v>
      </c>
      <c r="Q563" s="2">
        <f t="shared" si="46"/>
        <v>392.59999999999997</v>
      </c>
      <c r="R563" s="2">
        <f>SUM(P$2:P563)</f>
        <v>5079.5</v>
      </c>
      <c r="S563" s="2">
        <f>SUM(Q$2:Q563)</f>
        <v>73216.816666666637</v>
      </c>
      <c r="V563" s="3">
        <f>IF($A563&gt;'Forecasting sheet'!$B$13,IF($A563&lt;'Forecasting sheet'!$B$15,IF($D563&lt;'Forecasting sheet'!$B$16+'Forecasting sheet'!$B$17,'Forecasting sheet'!$B$16+'Forecasting sheet'!$B$17,'Local weather Data'!$D563),'Local weather Data'!$D563),$D563)</f>
        <v>83</v>
      </c>
      <c r="W563" s="3">
        <f>IF($A563&gt;'Forecasting sheet'!$B$13,IF($A563&lt;'Forecasting sheet'!$B$15,IF($E563&lt;'Forecasting sheet'!$B$16,'Forecasting sheet'!$B$16,'Local weather Data'!$E563),$E563),$E563)</f>
        <v>59</v>
      </c>
      <c r="X563" s="4">
        <f>IF($V563-'Forecasting sheet'!$B$7&lt;0,0,IF($W563&gt;'Forecasting sheet'!$B$7,($V563+$W563)/2-'Forecasting sheet'!$B$7,($V563+'Forecasting sheet'!$B$7)/2-'Forecasting sheet'!$B$7))</f>
        <v>31</v>
      </c>
      <c r="Y563" s="2">
        <f t="shared" si="43"/>
        <v>468.09999999999997</v>
      </c>
      <c r="Z563" s="2">
        <f>SUM(X$2:X563)</f>
        <v>7190</v>
      </c>
      <c r="AA563" s="2">
        <f>SUM(Y$2:Y563)</f>
        <v>102565.7</v>
      </c>
      <c r="AD563" s="3">
        <f>IF($A563&gt;'Forecasting sheet'!$B$13,IF($A563&lt;'Forecasting sheet'!$B$15,IF($D563+'Forecasting sheet'!$B$9&lt;'Forecasting sheet'!$B$16+'Forecasting sheet'!$B$17,'Forecasting sheet'!$B$16+'Forecasting sheet'!$B$17,'Local weather Data'!$D563+'Forecasting sheet'!$B$9),'Local weather Data'!$D563+'Forecasting sheet'!$B$9),$D563+'Forecasting sheet'!$B$9)</f>
        <v>88</v>
      </c>
      <c r="AE563" s="3">
        <f>IF($A563&gt;'Forecasting sheet'!$B$13,IF($A563&lt;'Forecasting sheet'!$B$15,IF($E563+'Forecasting sheet'!$B$9&lt;'Forecasting sheet'!$B$16,'Forecasting sheet'!$B$16,'Local weather Data'!$E563+'Forecasting sheet'!$B$9),$E563+'Forecasting sheet'!$B$9),$E563+'Forecasting sheet'!$B$9)</f>
        <v>64</v>
      </c>
      <c r="AF563" s="4">
        <f>IF($AD563-'Forecasting sheet'!$B$7&lt;0,0,IF($AE563&gt;'Forecasting sheet'!$B$7,($AD563+$AE563)/2-'Forecasting sheet'!$B$7,($AD563+'Forecasting sheet'!$B$7)/2-'Forecasting sheet'!$B$7))</f>
        <v>36</v>
      </c>
      <c r="AG563" s="2">
        <f t="shared" si="44"/>
        <v>543.6</v>
      </c>
      <c r="AH563" s="2">
        <f>SUM(AF$2:AF563)</f>
        <v>8717</v>
      </c>
      <c r="AI563" s="2">
        <f>SUM(AG$2:AG563)</f>
        <v>123485.73333333329</v>
      </c>
    </row>
    <row r="564" spans="3:35" x14ac:dyDescent="0.25">
      <c r="C564" s="52">
        <v>15.066666666666666</v>
      </c>
      <c r="D564" s="53">
        <v>83</v>
      </c>
      <c r="E564" s="53">
        <v>59</v>
      </c>
      <c r="F564" s="4">
        <f>IF(D564-'Forecasting sheet'!$B$7&lt;0,0,IF(E564&gt;'Forecasting sheet'!$B$7,(D564+E564)/2-'Forecasting sheet'!$B$7,(D564+'Forecasting sheet'!$B$7)/2-'Forecasting sheet'!$B$7))</f>
        <v>31</v>
      </c>
      <c r="G564" s="2">
        <f t="shared" si="42"/>
        <v>467.06666666666666</v>
      </c>
      <c r="H564" s="2">
        <f>SUM(F$2:F564)</f>
        <v>6578</v>
      </c>
      <c r="I564" s="2">
        <f>SUM(G$2:G564)</f>
        <v>94150.65833333334</v>
      </c>
      <c r="K564" s="4">
        <f>IF($D564+'Forecasting sheet'!$B$9-'Forecasting sheet'!$B$7&lt;0,0,IF($E564+'Forecasting sheet'!$B$9&gt;'Forecasting sheet'!$B$7,($D564+'Forecasting sheet'!$B$9+$E564+'Forecasting sheet'!$B$9)/2-'Forecasting sheet'!$B$7,($D564+'Forecasting sheet'!$B$9+'Forecasting sheet'!$B$7)/2-'Forecasting sheet'!$B$7))</f>
        <v>36</v>
      </c>
      <c r="L564" s="2">
        <f t="shared" si="45"/>
        <v>542.4</v>
      </c>
      <c r="M564" s="2">
        <f>SUM(K$2:K564)</f>
        <v>8248.5</v>
      </c>
      <c r="N564" s="2">
        <f>SUM(L$2:L564)</f>
        <v>117087.29166666663</v>
      </c>
      <c r="P564" s="4">
        <f>IF($D564-'Forecasting sheet'!$B$9-'Forecasting sheet'!$B$7&lt;0,0,IF($E564-'Forecasting sheet'!$B$9&gt;'Forecasting sheet'!$B$7,($D564-'Forecasting sheet'!$B$9+$E564-'Forecasting sheet'!$B$9)/2-'Forecasting sheet'!$B$7,($D564-'Forecasting sheet'!$B$9+'Forecasting sheet'!$B$7)/2-'Forecasting sheet'!$B$7))</f>
        <v>26</v>
      </c>
      <c r="Q564" s="2">
        <f t="shared" si="46"/>
        <v>391.73333333333335</v>
      </c>
      <c r="R564" s="2">
        <f>SUM(P$2:P564)</f>
        <v>5105.5</v>
      </c>
      <c r="S564" s="2">
        <f>SUM(Q$2:Q564)</f>
        <v>73608.549999999974</v>
      </c>
      <c r="V564" s="3">
        <f>IF($A564&gt;'Forecasting sheet'!$B$13,IF($A564&lt;'Forecasting sheet'!$B$15,IF($D564&lt;'Forecasting sheet'!$B$16+'Forecasting sheet'!$B$17,'Forecasting sheet'!$B$16+'Forecasting sheet'!$B$17,'Local weather Data'!$D564),'Local weather Data'!$D564),$D564)</f>
        <v>83</v>
      </c>
      <c r="W564" s="3">
        <f>IF($A564&gt;'Forecasting sheet'!$B$13,IF($A564&lt;'Forecasting sheet'!$B$15,IF($E564&lt;'Forecasting sheet'!$B$16,'Forecasting sheet'!$B$16,'Local weather Data'!$E564),$E564),$E564)</f>
        <v>59</v>
      </c>
      <c r="X564" s="4">
        <f>IF($V564-'Forecasting sheet'!$B$7&lt;0,0,IF($W564&gt;'Forecasting sheet'!$B$7,($V564+$W564)/2-'Forecasting sheet'!$B$7,($V564+'Forecasting sheet'!$B$7)/2-'Forecasting sheet'!$B$7))</f>
        <v>31</v>
      </c>
      <c r="Y564" s="2">
        <f t="shared" si="43"/>
        <v>467.06666666666666</v>
      </c>
      <c r="Z564" s="2">
        <f>SUM(X$2:X564)</f>
        <v>7221</v>
      </c>
      <c r="AA564" s="2">
        <f>SUM(Y$2:Y564)</f>
        <v>103032.76666666666</v>
      </c>
      <c r="AD564" s="3">
        <f>IF($A564&gt;'Forecasting sheet'!$B$13,IF($A564&lt;'Forecasting sheet'!$B$15,IF($D564+'Forecasting sheet'!$B$9&lt;'Forecasting sheet'!$B$16+'Forecasting sheet'!$B$17,'Forecasting sheet'!$B$16+'Forecasting sheet'!$B$17,'Local weather Data'!$D564+'Forecasting sheet'!$B$9),'Local weather Data'!$D564+'Forecasting sheet'!$B$9),$D564+'Forecasting sheet'!$B$9)</f>
        <v>88</v>
      </c>
      <c r="AE564" s="3">
        <f>IF($A564&gt;'Forecasting sheet'!$B$13,IF($A564&lt;'Forecasting sheet'!$B$15,IF($E564+'Forecasting sheet'!$B$9&lt;'Forecasting sheet'!$B$16,'Forecasting sheet'!$B$16,'Local weather Data'!$E564+'Forecasting sheet'!$B$9),$E564+'Forecasting sheet'!$B$9),$E564+'Forecasting sheet'!$B$9)</f>
        <v>64</v>
      </c>
      <c r="AF564" s="4">
        <f>IF($AD564-'Forecasting sheet'!$B$7&lt;0,0,IF($AE564&gt;'Forecasting sheet'!$B$7,($AD564+$AE564)/2-'Forecasting sheet'!$B$7,($AD564+'Forecasting sheet'!$B$7)/2-'Forecasting sheet'!$B$7))</f>
        <v>36</v>
      </c>
      <c r="AG564" s="2">
        <f t="shared" si="44"/>
        <v>542.4</v>
      </c>
      <c r="AH564" s="2">
        <f>SUM(AF$2:AF564)</f>
        <v>8753</v>
      </c>
      <c r="AI564" s="2">
        <f>SUM(AG$2:AG564)</f>
        <v>124028.13333333329</v>
      </c>
    </row>
    <row r="565" spans="3:35" x14ac:dyDescent="0.25">
      <c r="C565" s="52">
        <v>15.033333333333333</v>
      </c>
      <c r="D565" s="53">
        <v>83</v>
      </c>
      <c r="E565" s="53">
        <v>59</v>
      </c>
      <c r="F565" s="4">
        <f>IF(D565-'Forecasting sheet'!$B$7&lt;0,0,IF(E565&gt;'Forecasting sheet'!$B$7,(D565+E565)/2-'Forecasting sheet'!$B$7,(D565+'Forecasting sheet'!$B$7)/2-'Forecasting sheet'!$B$7))</f>
        <v>31</v>
      </c>
      <c r="G565" s="2">
        <f t="shared" si="42"/>
        <v>466.0333333333333</v>
      </c>
      <c r="H565" s="2">
        <f>SUM(F$2:F565)</f>
        <v>6609</v>
      </c>
      <c r="I565" s="2">
        <f>SUM(G$2:G565)</f>
        <v>94616.69166666668</v>
      </c>
      <c r="K565" s="4">
        <f>IF($D565+'Forecasting sheet'!$B$9-'Forecasting sheet'!$B$7&lt;0,0,IF($E565+'Forecasting sheet'!$B$9&gt;'Forecasting sheet'!$B$7,($D565+'Forecasting sheet'!$B$9+$E565+'Forecasting sheet'!$B$9)/2-'Forecasting sheet'!$B$7,($D565+'Forecasting sheet'!$B$9+'Forecasting sheet'!$B$7)/2-'Forecasting sheet'!$B$7))</f>
        <v>36</v>
      </c>
      <c r="L565" s="2">
        <f t="shared" si="45"/>
        <v>541.20000000000005</v>
      </c>
      <c r="M565" s="2">
        <f>SUM(K$2:K565)</f>
        <v>8284.5</v>
      </c>
      <c r="N565" s="2">
        <f>SUM(L$2:L565)</f>
        <v>117628.49166666662</v>
      </c>
      <c r="P565" s="4">
        <f>IF($D565-'Forecasting sheet'!$B$9-'Forecasting sheet'!$B$7&lt;0,0,IF($E565-'Forecasting sheet'!$B$9&gt;'Forecasting sheet'!$B$7,($D565-'Forecasting sheet'!$B$9+$E565-'Forecasting sheet'!$B$9)/2-'Forecasting sheet'!$B$7,($D565-'Forecasting sheet'!$B$9+'Forecasting sheet'!$B$7)/2-'Forecasting sheet'!$B$7))</f>
        <v>26</v>
      </c>
      <c r="Q565" s="2">
        <f t="shared" si="46"/>
        <v>390.86666666666667</v>
      </c>
      <c r="R565" s="2">
        <f>SUM(P$2:P565)</f>
        <v>5131.5</v>
      </c>
      <c r="S565" s="2">
        <f>SUM(Q$2:Q565)</f>
        <v>73999.416666666642</v>
      </c>
      <c r="V565" s="3">
        <f>IF($A565&gt;'Forecasting sheet'!$B$13,IF($A565&lt;'Forecasting sheet'!$B$15,IF($D565&lt;'Forecasting sheet'!$B$16+'Forecasting sheet'!$B$17,'Forecasting sheet'!$B$16+'Forecasting sheet'!$B$17,'Local weather Data'!$D565),'Local weather Data'!$D565),$D565)</f>
        <v>83</v>
      </c>
      <c r="W565" s="3">
        <f>IF($A565&gt;'Forecasting sheet'!$B$13,IF($A565&lt;'Forecasting sheet'!$B$15,IF($E565&lt;'Forecasting sheet'!$B$16,'Forecasting sheet'!$B$16,'Local weather Data'!$E565),$E565),$E565)</f>
        <v>59</v>
      </c>
      <c r="X565" s="4">
        <f>IF($V565-'Forecasting sheet'!$B$7&lt;0,0,IF($W565&gt;'Forecasting sheet'!$B$7,($V565+$W565)/2-'Forecasting sheet'!$B$7,($V565+'Forecasting sheet'!$B$7)/2-'Forecasting sheet'!$B$7))</f>
        <v>31</v>
      </c>
      <c r="Y565" s="2">
        <f t="shared" si="43"/>
        <v>466.0333333333333</v>
      </c>
      <c r="Z565" s="2">
        <f>SUM(X$2:X565)</f>
        <v>7252</v>
      </c>
      <c r="AA565" s="2">
        <f>SUM(Y$2:Y565)</f>
        <v>103498.8</v>
      </c>
      <c r="AD565" s="3">
        <f>IF($A565&gt;'Forecasting sheet'!$B$13,IF($A565&lt;'Forecasting sheet'!$B$15,IF($D565+'Forecasting sheet'!$B$9&lt;'Forecasting sheet'!$B$16+'Forecasting sheet'!$B$17,'Forecasting sheet'!$B$16+'Forecasting sheet'!$B$17,'Local weather Data'!$D565+'Forecasting sheet'!$B$9),'Local weather Data'!$D565+'Forecasting sheet'!$B$9),$D565+'Forecasting sheet'!$B$9)</f>
        <v>88</v>
      </c>
      <c r="AE565" s="3">
        <f>IF($A565&gt;'Forecasting sheet'!$B$13,IF($A565&lt;'Forecasting sheet'!$B$15,IF($E565+'Forecasting sheet'!$B$9&lt;'Forecasting sheet'!$B$16,'Forecasting sheet'!$B$16,'Local weather Data'!$E565+'Forecasting sheet'!$B$9),$E565+'Forecasting sheet'!$B$9),$E565+'Forecasting sheet'!$B$9)</f>
        <v>64</v>
      </c>
      <c r="AF565" s="4">
        <f>IF($AD565-'Forecasting sheet'!$B$7&lt;0,0,IF($AE565&gt;'Forecasting sheet'!$B$7,($AD565+$AE565)/2-'Forecasting sheet'!$B$7,($AD565+'Forecasting sheet'!$B$7)/2-'Forecasting sheet'!$B$7))</f>
        <v>36</v>
      </c>
      <c r="AG565" s="2">
        <f t="shared" si="44"/>
        <v>541.20000000000005</v>
      </c>
      <c r="AH565" s="2">
        <f>SUM(AF$2:AF565)</f>
        <v>8789</v>
      </c>
      <c r="AI565" s="2">
        <f>SUM(AG$2:AG565)</f>
        <v>124569.33333333328</v>
      </c>
    </row>
    <row r="566" spans="3:35" x14ac:dyDescent="0.25">
      <c r="C566" s="52">
        <v>15.033333333333333</v>
      </c>
      <c r="D566" s="53">
        <v>83</v>
      </c>
      <c r="E566" s="53">
        <v>59</v>
      </c>
      <c r="F566" s="4">
        <f>IF(D566-'Forecasting sheet'!$B$7&lt;0,0,IF(E566&gt;'Forecasting sheet'!$B$7,(D566+E566)/2-'Forecasting sheet'!$B$7,(D566+'Forecasting sheet'!$B$7)/2-'Forecasting sheet'!$B$7))</f>
        <v>31</v>
      </c>
      <c r="G566" s="2">
        <f t="shared" si="42"/>
        <v>466.0333333333333</v>
      </c>
      <c r="H566" s="2">
        <f>SUM(F$2:F566)</f>
        <v>6640</v>
      </c>
      <c r="I566" s="2">
        <f>SUM(G$2:G566)</f>
        <v>95082.72500000002</v>
      </c>
      <c r="K566" s="4">
        <f>IF($D566+'Forecasting sheet'!$B$9-'Forecasting sheet'!$B$7&lt;0,0,IF($E566+'Forecasting sheet'!$B$9&gt;'Forecasting sheet'!$B$7,($D566+'Forecasting sheet'!$B$9+$E566+'Forecasting sheet'!$B$9)/2-'Forecasting sheet'!$B$7,($D566+'Forecasting sheet'!$B$9+'Forecasting sheet'!$B$7)/2-'Forecasting sheet'!$B$7))</f>
        <v>36</v>
      </c>
      <c r="L566" s="2">
        <f t="shared" si="45"/>
        <v>541.20000000000005</v>
      </c>
      <c r="M566" s="2">
        <f>SUM(K$2:K566)</f>
        <v>8320.5</v>
      </c>
      <c r="N566" s="2">
        <f>SUM(L$2:L566)</f>
        <v>118169.69166666662</v>
      </c>
      <c r="P566" s="4">
        <f>IF($D566-'Forecasting sheet'!$B$9-'Forecasting sheet'!$B$7&lt;0,0,IF($E566-'Forecasting sheet'!$B$9&gt;'Forecasting sheet'!$B$7,($D566-'Forecasting sheet'!$B$9+$E566-'Forecasting sheet'!$B$9)/2-'Forecasting sheet'!$B$7,($D566-'Forecasting sheet'!$B$9+'Forecasting sheet'!$B$7)/2-'Forecasting sheet'!$B$7))</f>
        <v>26</v>
      </c>
      <c r="Q566" s="2">
        <f t="shared" si="46"/>
        <v>390.86666666666667</v>
      </c>
      <c r="R566" s="2">
        <f>SUM(P$2:P566)</f>
        <v>5157.5</v>
      </c>
      <c r="S566" s="2">
        <f>SUM(Q$2:Q566)</f>
        <v>74390.283333333311</v>
      </c>
      <c r="V566" s="3">
        <f>IF($A566&gt;'Forecasting sheet'!$B$13,IF($A566&lt;'Forecasting sheet'!$B$15,IF($D566&lt;'Forecasting sheet'!$B$16+'Forecasting sheet'!$B$17,'Forecasting sheet'!$B$16+'Forecasting sheet'!$B$17,'Local weather Data'!$D566),'Local weather Data'!$D566),$D566)</f>
        <v>83</v>
      </c>
      <c r="W566" s="3">
        <f>IF($A566&gt;'Forecasting sheet'!$B$13,IF($A566&lt;'Forecasting sheet'!$B$15,IF($E566&lt;'Forecasting sheet'!$B$16,'Forecasting sheet'!$B$16,'Local weather Data'!$E566),$E566),$E566)</f>
        <v>59</v>
      </c>
      <c r="X566" s="4">
        <f>IF($V566-'Forecasting sheet'!$B$7&lt;0,0,IF($W566&gt;'Forecasting sheet'!$B$7,($V566+$W566)/2-'Forecasting sheet'!$B$7,($V566+'Forecasting sheet'!$B$7)/2-'Forecasting sheet'!$B$7))</f>
        <v>31</v>
      </c>
      <c r="Y566" s="2">
        <f t="shared" si="43"/>
        <v>466.0333333333333</v>
      </c>
      <c r="Z566" s="2">
        <f>SUM(X$2:X566)</f>
        <v>7283</v>
      </c>
      <c r="AA566" s="2">
        <f>SUM(Y$2:Y566)</f>
        <v>103964.83333333334</v>
      </c>
      <c r="AD566" s="3">
        <f>IF($A566&gt;'Forecasting sheet'!$B$13,IF($A566&lt;'Forecasting sheet'!$B$15,IF($D566+'Forecasting sheet'!$B$9&lt;'Forecasting sheet'!$B$16+'Forecasting sheet'!$B$17,'Forecasting sheet'!$B$16+'Forecasting sheet'!$B$17,'Local weather Data'!$D566+'Forecasting sheet'!$B$9),'Local weather Data'!$D566+'Forecasting sheet'!$B$9),$D566+'Forecasting sheet'!$B$9)</f>
        <v>88</v>
      </c>
      <c r="AE566" s="3">
        <f>IF($A566&gt;'Forecasting sheet'!$B$13,IF($A566&lt;'Forecasting sheet'!$B$15,IF($E566+'Forecasting sheet'!$B$9&lt;'Forecasting sheet'!$B$16,'Forecasting sheet'!$B$16,'Local weather Data'!$E566+'Forecasting sheet'!$B$9),$E566+'Forecasting sheet'!$B$9),$E566+'Forecasting sheet'!$B$9)</f>
        <v>64</v>
      </c>
      <c r="AF566" s="4">
        <f>IF($AD566-'Forecasting sheet'!$B$7&lt;0,0,IF($AE566&gt;'Forecasting sheet'!$B$7,($AD566+$AE566)/2-'Forecasting sheet'!$B$7,($AD566+'Forecasting sheet'!$B$7)/2-'Forecasting sheet'!$B$7))</f>
        <v>36</v>
      </c>
      <c r="AG566" s="2">
        <f t="shared" si="44"/>
        <v>541.20000000000005</v>
      </c>
      <c r="AH566" s="2">
        <f>SUM(AF$2:AF566)</f>
        <v>8825</v>
      </c>
      <c r="AI566" s="2">
        <f>SUM(AG$2:AG566)</f>
        <v>125110.53333333328</v>
      </c>
    </row>
    <row r="567" spans="3:35" x14ac:dyDescent="0.25">
      <c r="C567" s="52">
        <v>15.000000000000004</v>
      </c>
      <c r="D567" s="53">
        <v>83</v>
      </c>
      <c r="E567" s="53">
        <v>59</v>
      </c>
      <c r="F567" s="4">
        <f>IF(D567-'Forecasting sheet'!$B$7&lt;0,0,IF(E567&gt;'Forecasting sheet'!$B$7,(D567+E567)/2-'Forecasting sheet'!$B$7,(D567+'Forecasting sheet'!$B$7)/2-'Forecasting sheet'!$B$7))</f>
        <v>31</v>
      </c>
      <c r="G567" s="2">
        <f t="shared" si="42"/>
        <v>465.00000000000011</v>
      </c>
      <c r="H567" s="2">
        <f>SUM(F$2:F567)</f>
        <v>6671</v>
      </c>
      <c r="I567" s="2">
        <f>SUM(G$2:G567)</f>
        <v>95547.72500000002</v>
      </c>
      <c r="K567" s="4">
        <f>IF($D567+'Forecasting sheet'!$B$9-'Forecasting sheet'!$B$7&lt;0,0,IF($E567+'Forecasting sheet'!$B$9&gt;'Forecasting sheet'!$B$7,($D567+'Forecasting sheet'!$B$9+$E567+'Forecasting sheet'!$B$9)/2-'Forecasting sheet'!$B$7,($D567+'Forecasting sheet'!$B$9+'Forecasting sheet'!$B$7)/2-'Forecasting sheet'!$B$7))</f>
        <v>36</v>
      </c>
      <c r="L567" s="2">
        <f t="shared" si="45"/>
        <v>540.00000000000011</v>
      </c>
      <c r="M567" s="2">
        <f>SUM(K$2:K567)</f>
        <v>8356.5</v>
      </c>
      <c r="N567" s="2">
        <f>SUM(L$2:L567)</f>
        <v>118709.69166666662</v>
      </c>
      <c r="P567" s="4">
        <f>IF($D567-'Forecasting sheet'!$B$9-'Forecasting sheet'!$B$7&lt;0,0,IF($E567-'Forecasting sheet'!$B$9&gt;'Forecasting sheet'!$B$7,($D567-'Forecasting sheet'!$B$9+$E567-'Forecasting sheet'!$B$9)/2-'Forecasting sheet'!$B$7,($D567-'Forecasting sheet'!$B$9+'Forecasting sheet'!$B$7)/2-'Forecasting sheet'!$B$7))</f>
        <v>26</v>
      </c>
      <c r="Q567" s="2">
        <f t="shared" si="46"/>
        <v>390.00000000000011</v>
      </c>
      <c r="R567" s="2">
        <f>SUM(P$2:P567)</f>
        <v>5183.5</v>
      </c>
      <c r="S567" s="2">
        <f>SUM(Q$2:Q567)</f>
        <v>74780.283333333311</v>
      </c>
      <c r="V567" s="3">
        <f>IF($A567&gt;'Forecasting sheet'!$B$13,IF($A567&lt;'Forecasting sheet'!$B$15,IF($D567&lt;'Forecasting sheet'!$B$16+'Forecasting sheet'!$B$17,'Forecasting sheet'!$B$16+'Forecasting sheet'!$B$17,'Local weather Data'!$D567),'Local weather Data'!$D567),$D567)</f>
        <v>83</v>
      </c>
      <c r="W567" s="3">
        <f>IF($A567&gt;'Forecasting sheet'!$B$13,IF($A567&lt;'Forecasting sheet'!$B$15,IF($E567&lt;'Forecasting sheet'!$B$16,'Forecasting sheet'!$B$16,'Local weather Data'!$E567),$E567),$E567)</f>
        <v>59</v>
      </c>
      <c r="X567" s="4">
        <f>IF($V567-'Forecasting sheet'!$B$7&lt;0,0,IF($W567&gt;'Forecasting sheet'!$B$7,($V567+$W567)/2-'Forecasting sheet'!$B$7,($V567+'Forecasting sheet'!$B$7)/2-'Forecasting sheet'!$B$7))</f>
        <v>31</v>
      </c>
      <c r="Y567" s="2">
        <f t="shared" si="43"/>
        <v>465.00000000000011</v>
      </c>
      <c r="Z567" s="2">
        <f>SUM(X$2:X567)</f>
        <v>7314</v>
      </c>
      <c r="AA567" s="2">
        <f>SUM(Y$2:Y567)</f>
        <v>104429.83333333334</v>
      </c>
      <c r="AD567" s="3">
        <f>IF($A567&gt;'Forecasting sheet'!$B$13,IF($A567&lt;'Forecasting sheet'!$B$15,IF($D567+'Forecasting sheet'!$B$9&lt;'Forecasting sheet'!$B$16+'Forecasting sheet'!$B$17,'Forecasting sheet'!$B$16+'Forecasting sheet'!$B$17,'Local weather Data'!$D567+'Forecasting sheet'!$B$9),'Local weather Data'!$D567+'Forecasting sheet'!$B$9),$D567+'Forecasting sheet'!$B$9)</f>
        <v>88</v>
      </c>
      <c r="AE567" s="3">
        <f>IF($A567&gt;'Forecasting sheet'!$B$13,IF($A567&lt;'Forecasting sheet'!$B$15,IF($E567+'Forecasting sheet'!$B$9&lt;'Forecasting sheet'!$B$16,'Forecasting sheet'!$B$16,'Local weather Data'!$E567+'Forecasting sheet'!$B$9),$E567+'Forecasting sheet'!$B$9),$E567+'Forecasting sheet'!$B$9)</f>
        <v>64</v>
      </c>
      <c r="AF567" s="4">
        <f>IF($AD567-'Forecasting sheet'!$B$7&lt;0,0,IF($AE567&gt;'Forecasting sheet'!$B$7,($AD567+$AE567)/2-'Forecasting sheet'!$B$7,($AD567+'Forecasting sheet'!$B$7)/2-'Forecasting sheet'!$B$7))</f>
        <v>36</v>
      </c>
      <c r="AG567" s="2">
        <f t="shared" si="44"/>
        <v>540.00000000000011</v>
      </c>
      <c r="AH567" s="2">
        <f>SUM(AF$2:AF567)</f>
        <v>8861</v>
      </c>
      <c r="AI567" s="2">
        <f>SUM(AG$2:AG567)</f>
        <v>125650.53333333328</v>
      </c>
    </row>
    <row r="568" spans="3:35" x14ac:dyDescent="0.25">
      <c r="C568" s="52">
        <v>14.966666666666667</v>
      </c>
      <c r="D568" s="53">
        <v>83</v>
      </c>
      <c r="E568" s="53">
        <v>59</v>
      </c>
      <c r="F568" s="4">
        <f>IF(D568-'Forecasting sheet'!$B$7&lt;0,0,IF(E568&gt;'Forecasting sheet'!$B$7,(D568+E568)/2-'Forecasting sheet'!$B$7,(D568+'Forecasting sheet'!$B$7)/2-'Forecasting sheet'!$B$7))</f>
        <v>31</v>
      </c>
      <c r="G568" s="2">
        <f t="shared" si="42"/>
        <v>463.9666666666667</v>
      </c>
      <c r="H568" s="2">
        <f>SUM(F$2:F568)</f>
        <v>6702</v>
      </c>
      <c r="I568" s="2">
        <f>SUM(G$2:G568)</f>
        <v>96011.69166666668</v>
      </c>
      <c r="K568" s="4">
        <f>IF($D568+'Forecasting sheet'!$B$9-'Forecasting sheet'!$B$7&lt;0,0,IF($E568+'Forecasting sheet'!$B$9&gt;'Forecasting sheet'!$B$7,($D568+'Forecasting sheet'!$B$9+$E568+'Forecasting sheet'!$B$9)/2-'Forecasting sheet'!$B$7,($D568+'Forecasting sheet'!$B$9+'Forecasting sheet'!$B$7)/2-'Forecasting sheet'!$B$7))</f>
        <v>36</v>
      </c>
      <c r="L568" s="2">
        <f t="shared" si="45"/>
        <v>538.79999999999995</v>
      </c>
      <c r="M568" s="2">
        <f>SUM(K$2:K568)</f>
        <v>8392.5</v>
      </c>
      <c r="N568" s="2">
        <f>SUM(L$2:L568)</f>
        <v>119248.49166666662</v>
      </c>
      <c r="P568" s="4">
        <f>IF($D568-'Forecasting sheet'!$B$9-'Forecasting sheet'!$B$7&lt;0,0,IF($E568-'Forecasting sheet'!$B$9&gt;'Forecasting sheet'!$B$7,($D568-'Forecasting sheet'!$B$9+$E568-'Forecasting sheet'!$B$9)/2-'Forecasting sheet'!$B$7,($D568-'Forecasting sheet'!$B$9+'Forecasting sheet'!$B$7)/2-'Forecasting sheet'!$B$7))</f>
        <v>26</v>
      </c>
      <c r="Q568" s="2">
        <f t="shared" si="46"/>
        <v>389.13333333333333</v>
      </c>
      <c r="R568" s="2">
        <f>SUM(P$2:P568)</f>
        <v>5209.5</v>
      </c>
      <c r="S568" s="2">
        <f>SUM(Q$2:Q568)</f>
        <v>75169.416666666642</v>
      </c>
      <c r="V568" s="3">
        <f>IF($A568&gt;'Forecasting sheet'!$B$13,IF($A568&lt;'Forecasting sheet'!$B$15,IF($D568&lt;'Forecasting sheet'!$B$16+'Forecasting sheet'!$B$17,'Forecasting sheet'!$B$16+'Forecasting sheet'!$B$17,'Local weather Data'!$D568),'Local weather Data'!$D568),$D568)</f>
        <v>83</v>
      </c>
      <c r="W568" s="3">
        <f>IF($A568&gt;'Forecasting sheet'!$B$13,IF($A568&lt;'Forecasting sheet'!$B$15,IF($E568&lt;'Forecasting sheet'!$B$16,'Forecasting sheet'!$B$16,'Local weather Data'!$E568),$E568),$E568)</f>
        <v>59</v>
      </c>
      <c r="X568" s="4">
        <f>IF($V568-'Forecasting sheet'!$B$7&lt;0,0,IF($W568&gt;'Forecasting sheet'!$B$7,($V568+$W568)/2-'Forecasting sheet'!$B$7,($V568+'Forecasting sheet'!$B$7)/2-'Forecasting sheet'!$B$7))</f>
        <v>31</v>
      </c>
      <c r="Y568" s="2">
        <f t="shared" si="43"/>
        <v>463.9666666666667</v>
      </c>
      <c r="Z568" s="2">
        <f>SUM(X$2:X568)</f>
        <v>7345</v>
      </c>
      <c r="AA568" s="2">
        <f>SUM(Y$2:Y568)</f>
        <v>104893.8</v>
      </c>
      <c r="AD568" s="3">
        <f>IF($A568&gt;'Forecasting sheet'!$B$13,IF($A568&lt;'Forecasting sheet'!$B$15,IF($D568+'Forecasting sheet'!$B$9&lt;'Forecasting sheet'!$B$16+'Forecasting sheet'!$B$17,'Forecasting sheet'!$B$16+'Forecasting sheet'!$B$17,'Local weather Data'!$D568+'Forecasting sheet'!$B$9),'Local weather Data'!$D568+'Forecasting sheet'!$B$9),$D568+'Forecasting sheet'!$B$9)</f>
        <v>88</v>
      </c>
      <c r="AE568" s="3">
        <f>IF($A568&gt;'Forecasting sheet'!$B$13,IF($A568&lt;'Forecasting sheet'!$B$15,IF($E568+'Forecasting sheet'!$B$9&lt;'Forecasting sheet'!$B$16,'Forecasting sheet'!$B$16,'Local weather Data'!$E568+'Forecasting sheet'!$B$9),$E568+'Forecasting sheet'!$B$9),$E568+'Forecasting sheet'!$B$9)</f>
        <v>64</v>
      </c>
      <c r="AF568" s="4">
        <f>IF($AD568-'Forecasting sheet'!$B$7&lt;0,0,IF($AE568&gt;'Forecasting sheet'!$B$7,($AD568+$AE568)/2-'Forecasting sheet'!$B$7,($AD568+'Forecasting sheet'!$B$7)/2-'Forecasting sheet'!$B$7))</f>
        <v>36</v>
      </c>
      <c r="AG568" s="2">
        <f t="shared" si="44"/>
        <v>538.79999999999995</v>
      </c>
      <c r="AH568" s="2">
        <f>SUM(AF$2:AF568)</f>
        <v>8897</v>
      </c>
      <c r="AI568" s="2">
        <f>SUM(AG$2:AG568)</f>
        <v>126189.33333333328</v>
      </c>
    </row>
    <row r="569" spans="3:35" x14ac:dyDescent="0.25">
      <c r="C569" s="52">
        <v>14.933333333333334</v>
      </c>
      <c r="D569" s="53">
        <v>83</v>
      </c>
      <c r="E569" s="53">
        <v>59</v>
      </c>
      <c r="F569" s="4">
        <f>IF(D569-'Forecasting sheet'!$B$7&lt;0,0,IF(E569&gt;'Forecasting sheet'!$B$7,(D569+E569)/2-'Forecasting sheet'!$B$7,(D569+'Forecasting sheet'!$B$7)/2-'Forecasting sheet'!$B$7))</f>
        <v>31</v>
      </c>
      <c r="G569" s="2">
        <f t="shared" si="42"/>
        <v>462.93333333333334</v>
      </c>
      <c r="H569" s="2">
        <f>SUM(F$2:F569)</f>
        <v>6733</v>
      </c>
      <c r="I569" s="2">
        <f>SUM(G$2:G569)</f>
        <v>96474.625000000015</v>
      </c>
      <c r="K569" s="4">
        <f>IF($D569+'Forecasting sheet'!$B$9-'Forecasting sheet'!$B$7&lt;0,0,IF($E569+'Forecasting sheet'!$B$9&gt;'Forecasting sheet'!$B$7,($D569+'Forecasting sheet'!$B$9+$E569+'Forecasting sheet'!$B$9)/2-'Forecasting sheet'!$B$7,($D569+'Forecasting sheet'!$B$9+'Forecasting sheet'!$B$7)/2-'Forecasting sheet'!$B$7))</f>
        <v>36</v>
      </c>
      <c r="L569" s="2">
        <f t="shared" si="45"/>
        <v>537.6</v>
      </c>
      <c r="M569" s="2">
        <f>SUM(K$2:K569)</f>
        <v>8428.5</v>
      </c>
      <c r="N569" s="2">
        <f>SUM(L$2:L569)</f>
        <v>119786.09166666663</v>
      </c>
      <c r="P569" s="4">
        <f>IF($D569-'Forecasting sheet'!$B$9-'Forecasting sheet'!$B$7&lt;0,0,IF($E569-'Forecasting sheet'!$B$9&gt;'Forecasting sheet'!$B$7,($D569-'Forecasting sheet'!$B$9+$E569-'Forecasting sheet'!$B$9)/2-'Forecasting sheet'!$B$7,($D569-'Forecasting sheet'!$B$9+'Forecasting sheet'!$B$7)/2-'Forecasting sheet'!$B$7))</f>
        <v>26</v>
      </c>
      <c r="Q569" s="2">
        <f t="shared" si="46"/>
        <v>388.26666666666665</v>
      </c>
      <c r="R569" s="2">
        <f>SUM(P$2:P569)</f>
        <v>5235.5</v>
      </c>
      <c r="S569" s="2">
        <f>SUM(Q$2:Q569)</f>
        <v>75557.683333333305</v>
      </c>
      <c r="V569" s="3">
        <f>IF($A569&gt;'Forecasting sheet'!$B$13,IF($A569&lt;'Forecasting sheet'!$B$15,IF($D569&lt;'Forecasting sheet'!$B$16+'Forecasting sheet'!$B$17,'Forecasting sheet'!$B$16+'Forecasting sheet'!$B$17,'Local weather Data'!$D569),'Local weather Data'!$D569),$D569)</f>
        <v>83</v>
      </c>
      <c r="W569" s="3">
        <f>IF($A569&gt;'Forecasting sheet'!$B$13,IF($A569&lt;'Forecasting sheet'!$B$15,IF($E569&lt;'Forecasting sheet'!$B$16,'Forecasting sheet'!$B$16,'Local weather Data'!$E569),$E569),$E569)</f>
        <v>59</v>
      </c>
      <c r="X569" s="4">
        <f>IF($V569-'Forecasting sheet'!$B$7&lt;0,0,IF($W569&gt;'Forecasting sheet'!$B$7,($V569+$W569)/2-'Forecasting sheet'!$B$7,($V569+'Forecasting sheet'!$B$7)/2-'Forecasting sheet'!$B$7))</f>
        <v>31</v>
      </c>
      <c r="Y569" s="2">
        <f t="shared" si="43"/>
        <v>462.93333333333334</v>
      </c>
      <c r="Z569" s="2">
        <f>SUM(X$2:X569)</f>
        <v>7376</v>
      </c>
      <c r="AA569" s="2">
        <f>SUM(Y$2:Y569)</f>
        <v>105356.73333333334</v>
      </c>
      <c r="AD569" s="3">
        <f>IF($A569&gt;'Forecasting sheet'!$B$13,IF($A569&lt;'Forecasting sheet'!$B$15,IF($D569+'Forecasting sheet'!$B$9&lt;'Forecasting sheet'!$B$16+'Forecasting sheet'!$B$17,'Forecasting sheet'!$B$16+'Forecasting sheet'!$B$17,'Local weather Data'!$D569+'Forecasting sheet'!$B$9),'Local weather Data'!$D569+'Forecasting sheet'!$B$9),$D569+'Forecasting sheet'!$B$9)</f>
        <v>88</v>
      </c>
      <c r="AE569" s="3">
        <f>IF($A569&gt;'Forecasting sheet'!$B$13,IF($A569&lt;'Forecasting sheet'!$B$15,IF($E569+'Forecasting sheet'!$B$9&lt;'Forecasting sheet'!$B$16,'Forecasting sheet'!$B$16,'Local weather Data'!$E569+'Forecasting sheet'!$B$9),$E569+'Forecasting sheet'!$B$9),$E569+'Forecasting sheet'!$B$9)</f>
        <v>64</v>
      </c>
      <c r="AF569" s="4">
        <f>IF($AD569-'Forecasting sheet'!$B$7&lt;0,0,IF($AE569&gt;'Forecasting sheet'!$B$7,($AD569+$AE569)/2-'Forecasting sheet'!$B$7,($AD569+'Forecasting sheet'!$B$7)/2-'Forecasting sheet'!$B$7))</f>
        <v>36</v>
      </c>
      <c r="AG569" s="2">
        <f t="shared" si="44"/>
        <v>537.6</v>
      </c>
      <c r="AH569" s="2">
        <f>SUM(AF$2:AF569)</f>
        <v>8933</v>
      </c>
      <c r="AI569" s="2">
        <f>SUM(AG$2:AG569)</f>
        <v>126726.93333333329</v>
      </c>
    </row>
    <row r="570" spans="3:35" x14ac:dyDescent="0.25">
      <c r="C570" s="52">
        <v>14.9</v>
      </c>
      <c r="D570" s="53">
        <v>84</v>
      </c>
      <c r="E570" s="53">
        <v>59</v>
      </c>
      <c r="F570" s="4">
        <f>IF(D570-'Forecasting sheet'!$B$7&lt;0,0,IF(E570&gt;'Forecasting sheet'!$B$7,(D570+E570)/2-'Forecasting sheet'!$B$7,(D570+'Forecasting sheet'!$B$7)/2-'Forecasting sheet'!$B$7))</f>
        <v>31.5</v>
      </c>
      <c r="G570" s="2">
        <f t="shared" si="42"/>
        <v>469.35</v>
      </c>
      <c r="H570" s="2">
        <f>SUM(F$2:F570)</f>
        <v>6764.5</v>
      </c>
      <c r="I570" s="2">
        <f>SUM(G$2:G570)</f>
        <v>96943.97500000002</v>
      </c>
      <c r="K570" s="4">
        <f>IF($D570+'Forecasting sheet'!$B$9-'Forecasting sheet'!$B$7&lt;0,0,IF($E570+'Forecasting sheet'!$B$9&gt;'Forecasting sheet'!$B$7,($D570+'Forecasting sheet'!$B$9+$E570+'Forecasting sheet'!$B$9)/2-'Forecasting sheet'!$B$7,($D570+'Forecasting sheet'!$B$9+'Forecasting sheet'!$B$7)/2-'Forecasting sheet'!$B$7))</f>
        <v>36.5</v>
      </c>
      <c r="L570" s="2">
        <f t="shared" si="45"/>
        <v>543.85</v>
      </c>
      <c r="M570" s="2">
        <f>SUM(K$2:K570)</f>
        <v>8465</v>
      </c>
      <c r="N570" s="2">
        <f>SUM(L$2:L570)</f>
        <v>120329.94166666664</v>
      </c>
      <c r="P570" s="4">
        <f>IF($D570-'Forecasting sheet'!$B$9-'Forecasting sheet'!$B$7&lt;0,0,IF($E570-'Forecasting sheet'!$B$9&gt;'Forecasting sheet'!$B$7,($D570-'Forecasting sheet'!$B$9+$E570-'Forecasting sheet'!$B$9)/2-'Forecasting sheet'!$B$7,($D570-'Forecasting sheet'!$B$9+'Forecasting sheet'!$B$7)/2-'Forecasting sheet'!$B$7))</f>
        <v>26.5</v>
      </c>
      <c r="Q570" s="2">
        <f t="shared" si="46"/>
        <v>394.85</v>
      </c>
      <c r="R570" s="2">
        <f>SUM(P$2:P570)</f>
        <v>5262</v>
      </c>
      <c r="S570" s="2">
        <f>SUM(Q$2:Q570)</f>
        <v>75952.533333333311</v>
      </c>
      <c r="V570" s="3">
        <f>IF($A570&gt;'Forecasting sheet'!$B$13,IF($A570&lt;'Forecasting sheet'!$B$15,IF($D570&lt;'Forecasting sheet'!$B$16+'Forecasting sheet'!$B$17,'Forecasting sheet'!$B$16+'Forecasting sheet'!$B$17,'Local weather Data'!$D570),'Local weather Data'!$D570),$D570)</f>
        <v>84</v>
      </c>
      <c r="W570" s="3">
        <f>IF($A570&gt;'Forecasting sheet'!$B$13,IF($A570&lt;'Forecasting sheet'!$B$15,IF($E570&lt;'Forecasting sheet'!$B$16,'Forecasting sheet'!$B$16,'Local weather Data'!$E570),$E570),$E570)</f>
        <v>59</v>
      </c>
      <c r="X570" s="4">
        <f>IF($V570-'Forecasting sheet'!$B$7&lt;0,0,IF($W570&gt;'Forecasting sheet'!$B$7,($V570+$W570)/2-'Forecasting sheet'!$B$7,($V570+'Forecasting sheet'!$B$7)/2-'Forecasting sheet'!$B$7))</f>
        <v>31.5</v>
      </c>
      <c r="Y570" s="2">
        <f t="shared" si="43"/>
        <v>469.35</v>
      </c>
      <c r="Z570" s="2">
        <f>SUM(X$2:X570)</f>
        <v>7407.5</v>
      </c>
      <c r="AA570" s="2">
        <f>SUM(Y$2:Y570)</f>
        <v>105826.08333333334</v>
      </c>
      <c r="AD570" s="3">
        <f>IF($A570&gt;'Forecasting sheet'!$B$13,IF($A570&lt;'Forecasting sheet'!$B$15,IF($D570+'Forecasting sheet'!$B$9&lt;'Forecasting sheet'!$B$16+'Forecasting sheet'!$B$17,'Forecasting sheet'!$B$16+'Forecasting sheet'!$B$17,'Local weather Data'!$D570+'Forecasting sheet'!$B$9),'Local weather Data'!$D570+'Forecasting sheet'!$B$9),$D570+'Forecasting sheet'!$B$9)</f>
        <v>89</v>
      </c>
      <c r="AE570" s="3">
        <f>IF($A570&gt;'Forecasting sheet'!$B$13,IF($A570&lt;'Forecasting sheet'!$B$15,IF($E570+'Forecasting sheet'!$B$9&lt;'Forecasting sheet'!$B$16,'Forecasting sheet'!$B$16,'Local weather Data'!$E570+'Forecasting sheet'!$B$9),$E570+'Forecasting sheet'!$B$9),$E570+'Forecasting sheet'!$B$9)</f>
        <v>64</v>
      </c>
      <c r="AF570" s="4">
        <f>IF($AD570-'Forecasting sheet'!$B$7&lt;0,0,IF($AE570&gt;'Forecasting sheet'!$B$7,($AD570+$AE570)/2-'Forecasting sheet'!$B$7,($AD570+'Forecasting sheet'!$B$7)/2-'Forecasting sheet'!$B$7))</f>
        <v>36.5</v>
      </c>
      <c r="AG570" s="2">
        <f t="shared" si="44"/>
        <v>543.85</v>
      </c>
      <c r="AH570" s="2">
        <f>SUM(AF$2:AF570)</f>
        <v>8969.5</v>
      </c>
      <c r="AI570" s="2">
        <f>SUM(AG$2:AG570)</f>
        <v>127270.7833333333</v>
      </c>
    </row>
    <row r="571" spans="3:35" x14ac:dyDescent="0.25">
      <c r="C571" s="52">
        <v>14.866666666666671</v>
      </c>
      <c r="D571" s="53">
        <v>84</v>
      </c>
      <c r="E571" s="53">
        <v>60</v>
      </c>
      <c r="F571" s="4">
        <f>IF(D571-'Forecasting sheet'!$B$7&lt;0,0,IF(E571&gt;'Forecasting sheet'!$B$7,(D571+E571)/2-'Forecasting sheet'!$B$7,(D571+'Forecasting sheet'!$B$7)/2-'Forecasting sheet'!$B$7))</f>
        <v>32</v>
      </c>
      <c r="G571" s="2">
        <f t="shared" si="42"/>
        <v>475.73333333333346</v>
      </c>
      <c r="H571" s="2">
        <f>SUM(F$2:F571)</f>
        <v>6796.5</v>
      </c>
      <c r="I571" s="2">
        <f>SUM(G$2:G571)</f>
        <v>97419.708333333358</v>
      </c>
      <c r="K571" s="4">
        <f>IF($D571+'Forecasting sheet'!$B$9-'Forecasting sheet'!$B$7&lt;0,0,IF($E571+'Forecasting sheet'!$B$9&gt;'Forecasting sheet'!$B$7,($D571+'Forecasting sheet'!$B$9+$E571+'Forecasting sheet'!$B$9)/2-'Forecasting sheet'!$B$7,($D571+'Forecasting sheet'!$B$9+'Forecasting sheet'!$B$7)/2-'Forecasting sheet'!$B$7))</f>
        <v>37</v>
      </c>
      <c r="L571" s="2">
        <f t="shared" si="45"/>
        <v>550.06666666666683</v>
      </c>
      <c r="M571" s="2">
        <f>SUM(K$2:K571)</f>
        <v>8502</v>
      </c>
      <c r="N571" s="2">
        <f>SUM(L$2:L571)</f>
        <v>120880.0083333333</v>
      </c>
      <c r="P571" s="4">
        <f>IF($D571-'Forecasting sheet'!$B$9-'Forecasting sheet'!$B$7&lt;0,0,IF($E571-'Forecasting sheet'!$B$9&gt;'Forecasting sheet'!$B$7,($D571-'Forecasting sheet'!$B$9+$E571-'Forecasting sheet'!$B$9)/2-'Forecasting sheet'!$B$7,($D571-'Forecasting sheet'!$B$9+'Forecasting sheet'!$B$7)/2-'Forecasting sheet'!$B$7))</f>
        <v>27</v>
      </c>
      <c r="Q571" s="2">
        <f t="shared" si="46"/>
        <v>401.40000000000009</v>
      </c>
      <c r="R571" s="2">
        <f>SUM(P$2:P571)</f>
        <v>5289</v>
      </c>
      <c r="S571" s="2">
        <f>SUM(Q$2:Q571)</f>
        <v>76353.933333333305</v>
      </c>
      <c r="V571" s="3">
        <f>IF($A571&gt;'Forecasting sheet'!$B$13,IF($A571&lt;'Forecasting sheet'!$B$15,IF($D571&lt;'Forecasting sheet'!$B$16+'Forecasting sheet'!$B$17,'Forecasting sheet'!$B$16+'Forecasting sheet'!$B$17,'Local weather Data'!$D571),'Local weather Data'!$D571),$D571)</f>
        <v>84</v>
      </c>
      <c r="W571" s="3">
        <f>IF($A571&gt;'Forecasting sheet'!$B$13,IF($A571&lt;'Forecasting sheet'!$B$15,IF($E571&lt;'Forecasting sheet'!$B$16,'Forecasting sheet'!$B$16,'Local weather Data'!$E571),$E571),$E571)</f>
        <v>60</v>
      </c>
      <c r="X571" s="4">
        <f>IF($V571-'Forecasting sheet'!$B$7&lt;0,0,IF($W571&gt;'Forecasting sheet'!$B$7,($V571+$W571)/2-'Forecasting sheet'!$B$7,($V571+'Forecasting sheet'!$B$7)/2-'Forecasting sheet'!$B$7))</f>
        <v>32</v>
      </c>
      <c r="Y571" s="2">
        <f t="shared" si="43"/>
        <v>475.73333333333346</v>
      </c>
      <c r="Z571" s="2">
        <f>SUM(X$2:X571)</f>
        <v>7439.5</v>
      </c>
      <c r="AA571" s="2">
        <f>SUM(Y$2:Y571)</f>
        <v>106301.81666666668</v>
      </c>
      <c r="AD571" s="3">
        <f>IF($A571&gt;'Forecasting sheet'!$B$13,IF($A571&lt;'Forecasting sheet'!$B$15,IF($D571+'Forecasting sheet'!$B$9&lt;'Forecasting sheet'!$B$16+'Forecasting sheet'!$B$17,'Forecasting sheet'!$B$16+'Forecasting sheet'!$B$17,'Local weather Data'!$D571+'Forecasting sheet'!$B$9),'Local weather Data'!$D571+'Forecasting sheet'!$B$9),$D571+'Forecasting sheet'!$B$9)</f>
        <v>89</v>
      </c>
      <c r="AE571" s="3">
        <f>IF($A571&gt;'Forecasting sheet'!$B$13,IF($A571&lt;'Forecasting sheet'!$B$15,IF($E571+'Forecasting sheet'!$B$9&lt;'Forecasting sheet'!$B$16,'Forecasting sheet'!$B$16,'Local weather Data'!$E571+'Forecasting sheet'!$B$9),$E571+'Forecasting sheet'!$B$9),$E571+'Forecasting sheet'!$B$9)</f>
        <v>65</v>
      </c>
      <c r="AF571" s="4">
        <f>IF($AD571-'Forecasting sheet'!$B$7&lt;0,0,IF($AE571&gt;'Forecasting sheet'!$B$7,($AD571+$AE571)/2-'Forecasting sheet'!$B$7,($AD571+'Forecasting sheet'!$B$7)/2-'Forecasting sheet'!$B$7))</f>
        <v>37</v>
      </c>
      <c r="AG571" s="2">
        <f t="shared" si="44"/>
        <v>550.06666666666683</v>
      </c>
      <c r="AH571" s="2">
        <f>SUM(AF$2:AF571)</f>
        <v>9006.5</v>
      </c>
      <c r="AI571" s="2">
        <f>SUM(AG$2:AG571)</f>
        <v>127820.84999999996</v>
      </c>
    </row>
    <row r="572" spans="3:35" x14ac:dyDescent="0.25">
      <c r="C572" s="52">
        <v>14.833333333333334</v>
      </c>
      <c r="D572" s="53">
        <v>84</v>
      </c>
      <c r="E572" s="53">
        <v>60</v>
      </c>
      <c r="F572" s="4">
        <f>IF(D572-'Forecasting sheet'!$B$7&lt;0,0,IF(E572&gt;'Forecasting sheet'!$B$7,(D572+E572)/2-'Forecasting sheet'!$B$7,(D572+'Forecasting sheet'!$B$7)/2-'Forecasting sheet'!$B$7))</f>
        <v>32</v>
      </c>
      <c r="G572" s="2">
        <f t="shared" si="42"/>
        <v>474.66666666666669</v>
      </c>
      <c r="H572" s="2">
        <f>SUM(F$2:F572)</f>
        <v>6828.5</v>
      </c>
      <c r="I572" s="2">
        <f>SUM(G$2:G572)</f>
        <v>97894.375000000029</v>
      </c>
      <c r="K572" s="4">
        <f>IF($D572+'Forecasting sheet'!$B$9-'Forecasting sheet'!$B$7&lt;0,0,IF($E572+'Forecasting sheet'!$B$9&gt;'Forecasting sheet'!$B$7,($D572+'Forecasting sheet'!$B$9+$E572+'Forecasting sheet'!$B$9)/2-'Forecasting sheet'!$B$7,($D572+'Forecasting sheet'!$B$9+'Forecasting sheet'!$B$7)/2-'Forecasting sheet'!$B$7))</f>
        <v>37</v>
      </c>
      <c r="L572" s="2">
        <f t="shared" si="45"/>
        <v>548.83333333333337</v>
      </c>
      <c r="M572" s="2">
        <f>SUM(K$2:K572)</f>
        <v>8539</v>
      </c>
      <c r="N572" s="2">
        <f>SUM(L$2:L572)</f>
        <v>121428.84166666663</v>
      </c>
      <c r="P572" s="4">
        <f>IF($D572-'Forecasting sheet'!$B$9-'Forecasting sheet'!$B$7&lt;0,0,IF($E572-'Forecasting sheet'!$B$9&gt;'Forecasting sheet'!$B$7,($D572-'Forecasting sheet'!$B$9+$E572-'Forecasting sheet'!$B$9)/2-'Forecasting sheet'!$B$7,($D572-'Forecasting sheet'!$B$9+'Forecasting sheet'!$B$7)/2-'Forecasting sheet'!$B$7))</f>
        <v>27</v>
      </c>
      <c r="Q572" s="2">
        <f t="shared" si="46"/>
        <v>400.5</v>
      </c>
      <c r="R572" s="2">
        <f>SUM(P$2:P572)</f>
        <v>5316</v>
      </c>
      <c r="S572" s="2">
        <f>SUM(Q$2:Q572)</f>
        <v>76754.433333333305</v>
      </c>
      <c r="V572" s="3">
        <f>IF($A572&gt;'Forecasting sheet'!$B$13,IF($A572&lt;'Forecasting sheet'!$B$15,IF($D572&lt;'Forecasting sheet'!$B$16+'Forecasting sheet'!$B$17,'Forecasting sheet'!$B$16+'Forecasting sheet'!$B$17,'Local weather Data'!$D572),'Local weather Data'!$D572),$D572)</f>
        <v>84</v>
      </c>
      <c r="W572" s="3">
        <f>IF($A572&gt;'Forecasting sheet'!$B$13,IF($A572&lt;'Forecasting sheet'!$B$15,IF($E572&lt;'Forecasting sheet'!$B$16,'Forecasting sheet'!$B$16,'Local weather Data'!$E572),$E572),$E572)</f>
        <v>60</v>
      </c>
      <c r="X572" s="4">
        <f>IF($V572-'Forecasting sheet'!$B$7&lt;0,0,IF($W572&gt;'Forecasting sheet'!$B$7,($V572+$W572)/2-'Forecasting sheet'!$B$7,($V572+'Forecasting sheet'!$B$7)/2-'Forecasting sheet'!$B$7))</f>
        <v>32</v>
      </c>
      <c r="Y572" s="2">
        <f t="shared" si="43"/>
        <v>474.66666666666669</v>
      </c>
      <c r="Z572" s="2">
        <f>SUM(X$2:X572)</f>
        <v>7471.5</v>
      </c>
      <c r="AA572" s="2">
        <f>SUM(Y$2:Y572)</f>
        <v>106776.48333333335</v>
      </c>
      <c r="AD572" s="3">
        <f>IF($A572&gt;'Forecasting sheet'!$B$13,IF($A572&lt;'Forecasting sheet'!$B$15,IF($D572+'Forecasting sheet'!$B$9&lt;'Forecasting sheet'!$B$16+'Forecasting sheet'!$B$17,'Forecasting sheet'!$B$16+'Forecasting sheet'!$B$17,'Local weather Data'!$D572+'Forecasting sheet'!$B$9),'Local weather Data'!$D572+'Forecasting sheet'!$B$9),$D572+'Forecasting sheet'!$B$9)</f>
        <v>89</v>
      </c>
      <c r="AE572" s="3">
        <f>IF($A572&gt;'Forecasting sheet'!$B$13,IF($A572&lt;'Forecasting sheet'!$B$15,IF($E572+'Forecasting sheet'!$B$9&lt;'Forecasting sheet'!$B$16,'Forecasting sheet'!$B$16,'Local weather Data'!$E572+'Forecasting sheet'!$B$9),$E572+'Forecasting sheet'!$B$9),$E572+'Forecasting sheet'!$B$9)</f>
        <v>65</v>
      </c>
      <c r="AF572" s="4">
        <f>IF($AD572-'Forecasting sheet'!$B$7&lt;0,0,IF($AE572&gt;'Forecasting sheet'!$B$7,($AD572+$AE572)/2-'Forecasting sheet'!$B$7,($AD572+'Forecasting sheet'!$B$7)/2-'Forecasting sheet'!$B$7))</f>
        <v>37</v>
      </c>
      <c r="AG572" s="2">
        <f t="shared" si="44"/>
        <v>548.83333333333337</v>
      </c>
      <c r="AH572" s="2">
        <f>SUM(AF$2:AF572)</f>
        <v>9043.5</v>
      </c>
      <c r="AI572" s="2">
        <f>SUM(AG$2:AG572)</f>
        <v>128369.68333333329</v>
      </c>
    </row>
    <row r="573" spans="3:35" x14ac:dyDescent="0.25">
      <c r="C573" s="52">
        <v>14.8</v>
      </c>
      <c r="D573" s="53">
        <v>84</v>
      </c>
      <c r="E573" s="53">
        <v>60</v>
      </c>
      <c r="F573" s="4">
        <f>IF(D573-'Forecasting sheet'!$B$7&lt;0,0,IF(E573&gt;'Forecasting sheet'!$B$7,(D573+E573)/2-'Forecasting sheet'!$B$7,(D573+'Forecasting sheet'!$B$7)/2-'Forecasting sheet'!$B$7))</f>
        <v>32</v>
      </c>
      <c r="G573" s="2">
        <f t="shared" si="42"/>
        <v>473.6</v>
      </c>
      <c r="H573" s="2">
        <f>SUM(F$2:F573)</f>
        <v>6860.5</v>
      </c>
      <c r="I573" s="2">
        <f>SUM(G$2:G573)</f>
        <v>98367.975000000035</v>
      </c>
      <c r="K573" s="4">
        <f>IF($D573+'Forecasting sheet'!$B$9-'Forecasting sheet'!$B$7&lt;0,0,IF($E573+'Forecasting sheet'!$B$9&gt;'Forecasting sheet'!$B$7,($D573+'Forecasting sheet'!$B$9+$E573+'Forecasting sheet'!$B$9)/2-'Forecasting sheet'!$B$7,($D573+'Forecasting sheet'!$B$9+'Forecasting sheet'!$B$7)/2-'Forecasting sheet'!$B$7))</f>
        <v>37</v>
      </c>
      <c r="L573" s="2">
        <f t="shared" si="45"/>
        <v>547.6</v>
      </c>
      <c r="M573" s="2">
        <f>SUM(K$2:K573)</f>
        <v>8576</v>
      </c>
      <c r="N573" s="2">
        <f>SUM(L$2:L573)</f>
        <v>121976.44166666664</v>
      </c>
      <c r="P573" s="4">
        <f>IF($D573-'Forecasting sheet'!$B$9-'Forecasting sheet'!$B$7&lt;0,0,IF($E573-'Forecasting sheet'!$B$9&gt;'Forecasting sheet'!$B$7,($D573-'Forecasting sheet'!$B$9+$E573-'Forecasting sheet'!$B$9)/2-'Forecasting sheet'!$B$7,($D573-'Forecasting sheet'!$B$9+'Forecasting sheet'!$B$7)/2-'Forecasting sheet'!$B$7))</f>
        <v>27</v>
      </c>
      <c r="Q573" s="2">
        <f t="shared" si="46"/>
        <v>399.6</v>
      </c>
      <c r="R573" s="2">
        <f>SUM(P$2:P573)</f>
        <v>5343</v>
      </c>
      <c r="S573" s="2">
        <f>SUM(Q$2:Q573)</f>
        <v>77154.033333333311</v>
      </c>
      <c r="V573" s="3">
        <f>IF($A573&gt;'Forecasting sheet'!$B$13,IF($A573&lt;'Forecasting sheet'!$B$15,IF($D573&lt;'Forecasting sheet'!$B$16+'Forecasting sheet'!$B$17,'Forecasting sheet'!$B$16+'Forecasting sheet'!$B$17,'Local weather Data'!$D573),'Local weather Data'!$D573),$D573)</f>
        <v>84</v>
      </c>
      <c r="W573" s="3">
        <f>IF($A573&gt;'Forecasting sheet'!$B$13,IF($A573&lt;'Forecasting sheet'!$B$15,IF($E573&lt;'Forecasting sheet'!$B$16,'Forecasting sheet'!$B$16,'Local weather Data'!$E573),$E573),$E573)</f>
        <v>60</v>
      </c>
      <c r="X573" s="4">
        <f>IF($V573-'Forecasting sheet'!$B$7&lt;0,0,IF($W573&gt;'Forecasting sheet'!$B$7,($V573+$W573)/2-'Forecasting sheet'!$B$7,($V573+'Forecasting sheet'!$B$7)/2-'Forecasting sheet'!$B$7))</f>
        <v>32</v>
      </c>
      <c r="Y573" s="2">
        <f t="shared" si="43"/>
        <v>473.6</v>
      </c>
      <c r="Z573" s="2">
        <f>SUM(X$2:X573)</f>
        <v>7503.5</v>
      </c>
      <c r="AA573" s="2">
        <f>SUM(Y$2:Y573)</f>
        <v>107250.08333333336</v>
      </c>
      <c r="AD573" s="3">
        <f>IF($A573&gt;'Forecasting sheet'!$B$13,IF($A573&lt;'Forecasting sheet'!$B$15,IF($D573+'Forecasting sheet'!$B$9&lt;'Forecasting sheet'!$B$16+'Forecasting sheet'!$B$17,'Forecasting sheet'!$B$16+'Forecasting sheet'!$B$17,'Local weather Data'!$D573+'Forecasting sheet'!$B$9),'Local weather Data'!$D573+'Forecasting sheet'!$B$9),$D573+'Forecasting sheet'!$B$9)</f>
        <v>89</v>
      </c>
      <c r="AE573" s="3">
        <f>IF($A573&gt;'Forecasting sheet'!$B$13,IF($A573&lt;'Forecasting sheet'!$B$15,IF($E573+'Forecasting sheet'!$B$9&lt;'Forecasting sheet'!$B$16,'Forecasting sheet'!$B$16,'Local weather Data'!$E573+'Forecasting sheet'!$B$9),$E573+'Forecasting sheet'!$B$9),$E573+'Forecasting sheet'!$B$9)</f>
        <v>65</v>
      </c>
      <c r="AF573" s="4">
        <f>IF($AD573-'Forecasting sheet'!$B$7&lt;0,0,IF($AE573&gt;'Forecasting sheet'!$B$7,($AD573+$AE573)/2-'Forecasting sheet'!$B$7,($AD573+'Forecasting sheet'!$B$7)/2-'Forecasting sheet'!$B$7))</f>
        <v>37</v>
      </c>
      <c r="AG573" s="2">
        <f t="shared" si="44"/>
        <v>547.6</v>
      </c>
      <c r="AH573" s="2">
        <f>SUM(AF$2:AF573)</f>
        <v>9080.5</v>
      </c>
      <c r="AI573" s="2">
        <f>SUM(AG$2:AG573)</f>
        <v>128917.2833333333</v>
      </c>
    </row>
    <row r="574" spans="3:35" x14ac:dyDescent="0.25">
      <c r="C574" s="52">
        <v>14.766666666666667</v>
      </c>
      <c r="D574" s="53">
        <v>83</v>
      </c>
      <c r="E574" s="53">
        <v>60</v>
      </c>
      <c r="F574" s="4">
        <f>IF(D574-'Forecasting sheet'!$B$7&lt;0,0,IF(E574&gt;'Forecasting sheet'!$B$7,(D574+E574)/2-'Forecasting sheet'!$B$7,(D574+'Forecasting sheet'!$B$7)/2-'Forecasting sheet'!$B$7))</f>
        <v>31.5</v>
      </c>
      <c r="G574" s="2">
        <f t="shared" si="42"/>
        <v>465.15000000000003</v>
      </c>
      <c r="H574" s="2">
        <f>SUM(F$2:F574)</f>
        <v>6892</v>
      </c>
      <c r="I574" s="2">
        <f>SUM(G$2:G574)</f>
        <v>98833.125000000029</v>
      </c>
      <c r="K574" s="4">
        <f>IF($D574+'Forecasting sheet'!$B$9-'Forecasting sheet'!$B$7&lt;0,0,IF($E574+'Forecasting sheet'!$B$9&gt;'Forecasting sheet'!$B$7,($D574+'Forecasting sheet'!$B$9+$E574+'Forecasting sheet'!$B$9)/2-'Forecasting sheet'!$B$7,($D574+'Forecasting sheet'!$B$9+'Forecasting sheet'!$B$7)/2-'Forecasting sheet'!$B$7))</f>
        <v>36.5</v>
      </c>
      <c r="L574" s="2">
        <f t="shared" si="45"/>
        <v>538.98333333333335</v>
      </c>
      <c r="M574" s="2">
        <f>SUM(K$2:K574)</f>
        <v>8612.5</v>
      </c>
      <c r="N574" s="2">
        <f>SUM(L$2:L574)</f>
        <v>122515.42499999997</v>
      </c>
      <c r="P574" s="4">
        <f>IF($D574-'Forecasting sheet'!$B$9-'Forecasting sheet'!$B$7&lt;0,0,IF($E574-'Forecasting sheet'!$B$9&gt;'Forecasting sheet'!$B$7,($D574-'Forecasting sheet'!$B$9+$E574-'Forecasting sheet'!$B$9)/2-'Forecasting sheet'!$B$7,($D574-'Forecasting sheet'!$B$9+'Forecasting sheet'!$B$7)/2-'Forecasting sheet'!$B$7))</f>
        <v>26.5</v>
      </c>
      <c r="Q574" s="2">
        <f t="shared" si="46"/>
        <v>391.31666666666666</v>
      </c>
      <c r="R574" s="2">
        <f>SUM(P$2:P574)</f>
        <v>5369.5</v>
      </c>
      <c r="S574" s="2">
        <f>SUM(Q$2:Q574)</f>
        <v>77545.349999999977</v>
      </c>
      <c r="V574" s="3">
        <f>IF($A574&gt;'Forecasting sheet'!$B$13,IF($A574&lt;'Forecasting sheet'!$B$15,IF($D574&lt;'Forecasting sheet'!$B$16+'Forecasting sheet'!$B$17,'Forecasting sheet'!$B$16+'Forecasting sheet'!$B$17,'Local weather Data'!$D574),'Local weather Data'!$D574),$D574)</f>
        <v>83</v>
      </c>
      <c r="W574" s="3">
        <f>IF($A574&gt;'Forecasting sheet'!$B$13,IF($A574&lt;'Forecasting sheet'!$B$15,IF($E574&lt;'Forecasting sheet'!$B$16,'Forecasting sheet'!$B$16,'Local weather Data'!$E574),$E574),$E574)</f>
        <v>60</v>
      </c>
      <c r="X574" s="4">
        <f>IF($V574-'Forecasting sheet'!$B$7&lt;0,0,IF($W574&gt;'Forecasting sheet'!$B$7,($V574+$W574)/2-'Forecasting sheet'!$B$7,($V574+'Forecasting sheet'!$B$7)/2-'Forecasting sheet'!$B$7))</f>
        <v>31.5</v>
      </c>
      <c r="Y574" s="2">
        <f t="shared" si="43"/>
        <v>465.15000000000003</v>
      </c>
      <c r="Z574" s="2">
        <f>SUM(X$2:X574)</f>
        <v>7535</v>
      </c>
      <c r="AA574" s="2">
        <f>SUM(Y$2:Y574)</f>
        <v>107715.23333333335</v>
      </c>
      <c r="AD574" s="3">
        <f>IF($A574&gt;'Forecasting sheet'!$B$13,IF($A574&lt;'Forecasting sheet'!$B$15,IF($D574+'Forecasting sheet'!$B$9&lt;'Forecasting sheet'!$B$16+'Forecasting sheet'!$B$17,'Forecasting sheet'!$B$16+'Forecasting sheet'!$B$17,'Local weather Data'!$D574+'Forecasting sheet'!$B$9),'Local weather Data'!$D574+'Forecasting sheet'!$B$9),$D574+'Forecasting sheet'!$B$9)</f>
        <v>88</v>
      </c>
      <c r="AE574" s="3">
        <f>IF($A574&gt;'Forecasting sheet'!$B$13,IF($A574&lt;'Forecasting sheet'!$B$15,IF($E574+'Forecasting sheet'!$B$9&lt;'Forecasting sheet'!$B$16,'Forecasting sheet'!$B$16,'Local weather Data'!$E574+'Forecasting sheet'!$B$9),$E574+'Forecasting sheet'!$B$9),$E574+'Forecasting sheet'!$B$9)</f>
        <v>65</v>
      </c>
      <c r="AF574" s="4">
        <f>IF($AD574-'Forecasting sheet'!$B$7&lt;0,0,IF($AE574&gt;'Forecasting sheet'!$B$7,($AD574+$AE574)/2-'Forecasting sheet'!$B$7,($AD574+'Forecasting sheet'!$B$7)/2-'Forecasting sheet'!$B$7))</f>
        <v>36.5</v>
      </c>
      <c r="AG574" s="2">
        <f t="shared" si="44"/>
        <v>538.98333333333335</v>
      </c>
      <c r="AH574" s="2">
        <f>SUM(AF$2:AF574)</f>
        <v>9117</v>
      </c>
      <c r="AI574" s="2">
        <f>SUM(AG$2:AG574)</f>
        <v>129456.26666666663</v>
      </c>
    </row>
    <row r="575" spans="3:35" x14ac:dyDescent="0.25">
      <c r="C575" s="52">
        <v>14.733333333333338</v>
      </c>
      <c r="D575" s="53">
        <v>83</v>
      </c>
      <c r="E575" s="53">
        <v>60</v>
      </c>
      <c r="F575" s="4">
        <f>IF(D575-'Forecasting sheet'!$B$7&lt;0,0,IF(E575&gt;'Forecasting sheet'!$B$7,(D575+E575)/2-'Forecasting sheet'!$B$7,(D575+'Forecasting sheet'!$B$7)/2-'Forecasting sheet'!$B$7))</f>
        <v>31.5</v>
      </c>
      <c r="G575" s="2">
        <f t="shared" ref="G575:G638" si="47">F575*C575</f>
        <v>464.10000000000014</v>
      </c>
      <c r="H575" s="2">
        <f>SUM(F$2:F575)</f>
        <v>6923.5</v>
      </c>
      <c r="I575" s="2">
        <f>SUM(G$2:G575)</f>
        <v>99297.225000000035</v>
      </c>
      <c r="K575" s="4">
        <f>IF($D575+'Forecasting sheet'!$B$9-'Forecasting sheet'!$B$7&lt;0,0,IF($E575+'Forecasting sheet'!$B$9&gt;'Forecasting sheet'!$B$7,($D575+'Forecasting sheet'!$B$9+$E575+'Forecasting sheet'!$B$9)/2-'Forecasting sheet'!$B$7,($D575+'Forecasting sheet'!$B$9+'Forecasting sheet'!$B$7)/2-'Forecasting sheet'!$B$7))</f>
        <v>36.5</v>
      </c>
      <c r="L575" s="2">
        <f t="shared" si="45"/>
        <v>537.76666666666688</v>
      </c>
      <c r="M575" s="2">
        <f>SUM(K$2:K575)</f>
        <v>8649</v>
      </c>
      <c r="N575" s="2">
        <f>SUM(L$2:L575)</f>
        <v>123053.19166666664</v>
      </c>
      <c r="P575" s="4">
        <f>IF($D575-'Forecasting sheet'!$B$9-'Forecasting sheet'!$B$7&lt;0,0,IF($E575-'Forecasting sheet'!$B$9&gt;'Forecasting sheet'!$B$7,($D575-'Forecasting sheet'!$B$9+$E575-'Forecasting sheet'!$B$9)/2-'Forecasting sheet'!$B$7,($D575-'Forecasting sheet'!$B$9+'Forecasting sheet'!$B$7)/2-'Forecasting sheet'!$B$7))</f>
        <v>26.5</v>
      </c>
      <c r="Q575" s="2">
        <f t="shared" si="46"/>
        <v>390.43333333333345</v>
      </c>
      <c r="R575" s="2">
        <f>SUM(P$2:P575)</f>
        <v>5396</v>
      </c>
      <c r="S575" s="2">
        <f>SUM(Q$2:Q575)</f>
        <v>77935.783333333311</v>
      </c>
      <c r="V575" s="3">
        <f>IF($A575&gt;'Forecasting sheet'!$B$13,IF($A575&lt;'Forecasting sheet'!$B$15,IF($D575&lt;'Forecasting sheet'!$B$16+'Forecasting sheet'!$B$17,'Forecasting sheet'!$B$16+'Forecasting sheet'!$B$17,'Local weather Data'!$D575),'Local weather Data'!$D575),$D575)</f>
        <v>83</v>
      </c>
      <c r="W575" s="3">
        <f>IF($A575&gt;'Forecasting sheet'!$B$13,IF($A575&lt;'Forecasting sheet'!$B$15,IF($E575&lt;'Forecasting sheet'!$B$16,'Forecasting sheet'!$B$16,'Local weather Data'!$E575),$E575),$E575)</f>
        <v>60</v>
      </c>
      <c r="X575" s="4">
        <f>IF($V575-'Forecasting sheet'!$B$7&lt;0,0,IF($W575&gt;'Forecasting sheet'!$B$7,($V575+$W575)/2-'Forecasting sheet'!$B$7,($V575+'Forecasting sheet'!$B$7)/2-'Forecasting sheet'!$B$7))</f>
        <v>31.5</v>
      </c>
      <c r="Y575" s="2">
        <f t="shared" si="43"/>
        <v>464.10000000000014</v>
      </c>
      <c r="Z575" s="2">
        <f>SUM(X$2:X575)</f>
        <v>7566.5</v>
      </c>
      <c r="AA575" s="2">
        <f>SUM(Y$2:Y575)</f>
        <v>108179.33333333336</v>
      </c>
      <c r="AD575" s="3">
        <f>IF($A575&gt;'Forecasting sheet'!$B$13,IF($A575&lt;'Forecasting sheet'!$B$15,IF($D575+'Forecasting sheet'!$B$9&lt;'Forecasting sheet'!$B$16+'Forecasting sheet'!$B$17,'Forecasting sheet'!$B$16+'Forecasting sheet'!$B$17,'Local weather Data'!$D575+'Forecasting sheet'!$B$9),'Local weather Data'!$D575+'Forecasting sheet'!$B$9),$D575+'Forecasting sheet'!$B$9)</f>
        <v>88</v>
      </c>
      <c r="AE575" s="3">
        <f>IF($A575&gt;'Forecasting sheet'!$B$13,IF($A575&lt;'Forecasting sheet'!$B$15,IF($E575+'Forecasting sheet'!$B$9&lt;'Forecasting sheet'!$B$16,'Forecasting sheet'!$B$16,'Local weather Data'!$E575+'Forecasting sheet'!$B$9),$E575+'Forecasting sheet'!$B$9),$E575+'Forecasting sheet'!$B$9)</f>
        <v>65</v>
      </c>
      <c r="AF575" s="4">
        <f>IF($AD575-'Forecasting sheet'!$B$7&lt;0,0,IF($AE575&gt;'Forecasting sheet'!$B$7,($AD575+$AE575)/2-'Forecasting sheet'!$B$7,($AD575+'Forecasting sheet'!$B$7)/2-'Forecasting sheet'!$B$7))</f>
        <v>36.5</v>
      </c>
      <c r="AG575" s="2">
        <f t="shared" si="44"/>
        <v>537.76666666666688</v>
      </c>
      <c r="AH575" s="2">
        <f>SUM(AF$2:AF575)</f>
        <v>9153.5</v>
      </c>
      <c r="AI575" s="2">
        <f>SUM(AG$2:AG575)</f>
        <v>129994.0333333333</v>
      </c>
    </row>
    <row r="576" spans="3:35" x14ac:dyDescent="0.25">
      <c r="C576" s="52">
        <v>14.700000000000001</v>
      </c>
      <c r="D576" s="53">
        <v>83</v>
      </c>
      <c r="E576" s="53">
        <v>59</v>
      </c>
      <c r="F576" s="4">
        <f>IF(D576-'Forecasting sheet'!$B$7&lt;0,0,IF(E576&gt;'Forecasting sheet'!$B$7,(D576+E576)/2-'Forecasting sheet'!$B$7,(D576+'Forecasting sheet'!$B$7)/2-'Forecasting sheet'!$B$7))</f>
        <v>31</v>
      </c>
      <c r="G576" s="2">
        <f t="shared" si="47"/>
        <v>455.70000000000005</v>
      </c>
      <c r="H576" s="2">
        <f>SUM(F$2:F576)</f>
        <v>6954.5</v>
      </c>
      <c r="I576" s="2">
        <f>SUM(G$2:G576)</f>
        <v>99752.925000000032</v>
      </c>
      <c r="K576" s="4">
        <f>IF($D576+'Forecasting sheet'!$B$9-'Forecasting sheet'!$B$7&lt;0,0,IF($E576+'Forecasting sheet'!$B$9&gt;'Forecasting sheet'!$B$7,($D576+'Forecasting sheet'!$B$9+$E576+'Forecasting sheet'!$B$9)/2-'Forecasting sheet'!$B$7,($D576+'Forecasting sheet'!$B$9+'Forecasting sheet'!$B$7)/2-'Forecasting sheet'!$B$7))</f>
        <v>36</v>
      </c>
      <c r="L576" s="2">
        <f t="shared" si="45"/>
        <v>529.20000000000005</v>
      </c>
      <c r="M576" s="2">
        <f>SUM(K$2:K576)</f>
        <v>8685</v>
      </c>
      <c r="N576" s="2">
        <f>SUM(L$2:L576)</f>
        <v>123582.39166666663</v>
      </c>
      <c r="P576" s="4">
        <f>IF($D576-'Forecasting sheet'!$B$9-'Forecasting sheet'!$B$7&lt;0,0,IF($E576-'Forecasting sheet'!$B$9&gt;'Forecasting sheet'!$B$7,($D576-'Forecasting sheet'!$B$9+$E576-'Forecasting sheet'!$B$9)/2-'Forecasting sheet'!$B$7,($D576-'Forecasting sheet'!$B$9+'Forecasting sheet'!$B$7)/2-'Forecasting sheet'!$B$7))</f>
        <v>26</v>
      </c>
      <c r="Q576" s="2">
        <f t="shared" si="46"/>
        <v>382.20000000000005</v>
      </c>
      <c r="R576" s="2">
        <f>SUM(P$2:P576)</f>
        <v>5422</v>
      </c>
      <c r="S576" s="2">
        <f>SUM(Q$2:Q576)</f>
        <v>78317.983333333308</v>
      </c>
      <c r="V576" s="3">
        <f>IF($A576&gt;'Forecasting sheet'!$B$13,IF($A576&lt;'Forecasting sheet'!$B$15,IF($D576&lt;'Forecasting sheet'!$B$16+'Forecasting sheet'!$B$17,'Forecasting sheet'!$B$16+'Forecasting sheet'!$B$17,'Local weather Data'!$D576),'Local weather Data'!$D576),$D576)</f>
        <v>83</v>
      </c>
      <c r="W576" s="3">
        <f>IF($A576&gt;'Forecasting sheet'!$B$13,IF($A576&lt;'Forecasting sheet'!$B$15,IF($E576&lt;'Forecasting sheet'!$B$16,'Forecasting sheet'!$B$16,'Local weather Data'!$E576),$E576),$E576)</f>
        <v>59</v>
      </c>
      <c r="X576" s="4">
        <f>IF($V576-'Forecasting sheet'!$B$7&lt;0,0,IF($W576&gt;'Forecasting sheet'!$B$7,($V576+$W576)/2-'Forecasting sheet'!$B$7,($V576+'Forecasting sheet'!$B$7)/2-'Forecasting sheet'!$B$7))</f>
        <v>31</v>
      </c>
      <c r="Y576" s="2">
        <f t="shared" si="43"/>
        <v>455.70000000000005</v>
      </c>
      <c r="Z576" s="2">
        <f>SUM(X$2:X576)</f>
        <v>7597.5</v>
      </c>
      <c r="AA576" s="2">
        <f>SUM(Y$2:Y576)</f>
        <v>108635.03333333335</v>
      </c>
      <c r="AD576" s="3">
        <f>IF($A576&gt;'Forecasting sheet'!$B$13,IF($A576&lt;'Forecasting sheet'!$B$15,IF($D576+'Forecasting sheet'!$B$9&lt;'Forecasting sheet'!$B$16+'Forecasting sheet'!$B$17,'Forecasting sheet'!$B$16+'Forecasting sheet'!$B$17,'Local weather Data'!$D576+'Forecasting sheet'!$B$9),'Local weather Data'!$D576+'Forecasting sheet'!$B$9),$D576+'Forecasting sheet'!$B$9)</f>
        <v>88</v>
      </c>
      <c r="AE576" s="3">
        <f>IF($A576&gt;'Forecasting sheet'!$B$13,IF($A576&lt;'Forecasting sheet'!$B$15,IF($E576+'Forecasting sheet'!$B$9&lt;'Forecasting sheet'!$B$16,'Forecasting sheet'!$B$16,'Local weather Data'!$E576+'Forecasting sheet'!$B$9),$E576+'Forecasting sheet'!$B$9),$E576+'Forecasting sheet'!$B$9)</f>
        <v>64</v>
      </c>
      <c r="AF576" s="4">
        <f>IF($AD576-'Forecasting sheet'!$B$7&lt;0,0,IF($AE576&gt;'Forecasting sheet'!$B$7,($AD576+$AE576)/2-'Forecasting sheet'!$B$7,($AD576+'Forecasting sheet'!$B$7)/2-'Forecasting sheet'!$B$7))</f>
        <v>36</v>
      </c>
      <c r="AG576" s="2">
        <f t="shared" si="44"/>
        <v>529.20000000000005</v>
      </c>
      <c r="AH576" s="2">
        <f>SUM(AF$2:AF576)</f>
        <v>9189.5</v>
      </c>
      <c r="AI576" s="2">
        <f>SUM(AG$2:AG576)</f>
        <v>130523.23333333329</v>
      </c>
    </row>
    <row r="577" spans="3:35" x14ac:dyDescent="0.25">
      <c r="C577" s="52">
        <v>14.666666666666668</v>
      </c>
      <c r="D577" s="53">
        <v>83</v>
      </c>
      <c r="E577" s="53">
        <v>59</v>
      </c>
      <c r="F577" s="4">
        <f>IF(D577-'Forecasting sheet'!$B$7&lt;0,0,IF(E577&gt;'Forecasting sheet'!$B$7,(D577+E577)/2-'Forecasting sheet'!$B$7,(D577+'Forecasting sheet'!$B$7)/2-'Forecasting sheet'!$B$7))</f>
        <v>31</v>
      </c>
      <c r="G577" s="2">
        <f t="shared" si="47"/>
        <v>454.66666666666669</v>
      </c>
      <c r="H577" s="2">
        <f>SUM(F$2:F577)</f>
        <v>6985.5</v>
      </c>
      <c r="I577" s="2">
        <f>SUM(G$2:G577)</f>
        <v>100207.5916666667</v>
      </c>
      <c r="K577" s="4">
        <f>IF($D577+'Forecasting sheet'!$B$9-'Forecasting sheet'!$B$7&lt;0,0,IF($E577+'Forecasting sheet'!$B$9&gt;'Forecasting sheet'!$B$7,($D577+'Forecasting sheet'!$B$9+$E577+'Forecasting sheet'!$B$9)/2-'Forecasting sheet'!$B$7,($D577+'Forecasting sheet'!$B$9+'Forecasting sheet'!$B$7)/2-'Forecasting sheet'!$B$7))</f>
        <v>36</v>
      </c>
      <c r="L577" s="2">
        <f t="shared" si="45"/>
        <v>528</v>
      </c>
      <c r="M577" s="2">
        <f>SUM(K$2:K577)</f>
        <v>8721</v>
      </c>
      <c r="N577" s="2">
        <f>SUM(L$2:L577)</f>
        <v>124110.39166666663</v>
      </c>
      <c r="P577" s="4">
        <f>IF($D577-'Forecasting sheet'!$B$9-'Forecasting sheet'!$B$7&lt;0,0,IF($E577-'Forecasting sheet'!$B$9&gt;'Forecasting sheet'!$B$7,($D577-'Forecasting sheet'!$B$9+$E577-'Forecasting sheet'!$B$9)/2-'Forecasting sheet'!$B$7,($D577-'Forecasting sheet'!$B$9+'Forecasting sheet'!$B$7)/2-'Forecasting sheet'!$B$7))</f>
        <v>26</v>
      </c>
      <c r="Q577" s="2">
        <f t="shared" si="46"/>
        <v>381.33333333333337</v>
      </c>
      <c r="R577" s="2">
        <f>SUM(P$2:P577)</f>
        <v>5448</v>
      </c>
      <c r="S577" s="2">
        <f>SUM(Q$2:Q577)</f>
        <v>78699.316666666637</v>
      </c>
      <c r="V577" s="3">
        <f>IF($A577&gt;'Forecasting sheet'!$B$13,IF($A577&lt;'Forecasting sheet'!$B$15,IF($D577&lt;'Forecasting sheet'!$B$16+'Forecasting sheet'!$B$17,'Forecasting sheet'!$B$16+'Forecasting sheet'!$B$17,'Local weather Data'!$D577),'Local weather Data'!$D577),$D577)</f>
        <v>83</v>
      </c>
      <c r="W577" s="3">
        <f>IF($A577&gt;'Forecasting sheet'!$B$13,IF($A577&lt;'Forecasting sheet'!$B$15,IF($E577&lt;'Forecasting sheet'!$B$16,'Forecasting sheet'!$B$16,'Local weather Data'!$E577),$E577),$E577)</f>
        <v>59</v>
      </c>
      <c r="X577" s="4">
        <f>IF($V577-'Forecasting sheet'!$B$7&lt;0,0,IF($W577&gt;'Forecasting sheet'!$B$7,($V577+$W577)/2-'Forecasting sheet'!$B$7,($V577+'Forecasting sheet'!$B$7)/2-'Forecasting sheet'!$B$7))</f>
        <v>31</v>
      </c>
      <c r="Y577" s="2">
        <f t="shared" si="43"/>
        <v>454.66666666666669</v>
      </c>
      <c r="Z577" s="2">
        <f>SUM(X$2:X577)</f>
        <v>7628.5</v>
      </c>
      <c r="AA577" s="2">
        <f>SUM(Y$2:Y577)</f>
        <v>109089.70000000003</v>
      </c>
      <c r="AD577" s="3">
        <f>IF($A577&gt;'Forecasting sheet'!$B$13,IF($A577&lt;'Forecasting sheet'!$B$15,IF($D577+'Forecasting sheet'!$B$9&lt;'Forecasting sheet'!$B$16+'Forecasting sheet'!$B$17,'Forecasting sheet'!$B$16+'Forecasting sheet'!$B$17,'Local weather Data'!$D577+'Forecasting sheet'!$B$9),'Local weather Data'!$D577+'Forecasting sheet'!$B$9),$D577+'Forecasting sheet'!$B$9)</f>
        <v>88</v>
      </c>
      <c r="AE577" s="3">
        <f>IF($A577&gt;'Forecasting sheet'!$B$13,IF($A577&lt;'Forecasting sheet'!$B$15,IF($E577+'Forecasting sheet'!$B$9&lt;'Forecasting sheet'!$B$16,'Forecasting sheet'!$B$16,'Local weather Data'!$E577+'Forecasting sheet'!$B$9),$E577+'Forecasting sheet'!$B$9),$E577+'Forecasting sheet'!$B$9)</f>
        <v>64</v>
      </c>
      <c r="AF577" s="4">
        <f>IF($AD577-'Forecasting sheet'!$B$7&lt;0,0,IF($AE577&gt;'Forecasting sheet'!$B$7,($AD577+$AE577)/2-'Forecasting sheet'!$B$7,($AD577+'Forecasting sheet'!$B$7)/2-'Forecasting sheet'!$B$7))</f>
        <v>36</v>
      </c>
      <c r="AG577" s="2">
        <f t="shared" si="44"/>
        <v>528</v>
      </c>
      <c r="AH577" s="2">
        <f>SUM(AF$2:AF577)</f>
        <v>9225.5</v>
      </c>
      <c r="AI577" s="2">
        <f>SUM(AG$2:AG577)</f>
        <v>131051.23333333329</v>
      </c>
    </row>
    <row r="578" spans="3:35" x14ac:dyDescent="0.25">
      <c r="C578" s="52">
        <v>14.633333333333335</v>
      </c>
      <c r="D578" s="53">
        <v>83</v>
      </c>
      <c r="E578" s="53">
        <v>59</v>
      </c>
      <c r="F578" s="4">
        <f>IF(D578-'Forecasting sheet'!$B$7&lt;0,0,IF(E578&gt;'Forecasting sheet'!$B$7,(D578+E578)/2-'Forecasting sheet'!$B$7,(D578+'Forecasting sheet'!$B$7)/2-'Forecasting sheet'!$B$7))</f>
        <v>31</v>
      </c>
      <c r="G578" s="2">
        <f t="shared" si="47"/>
        <v>453.63333333333338</v>
      </c>
      <c r="H578" s="2">
        <f>SUM(F$2:F578)</f>
        <v>7016.5</v>
      </c>
      <c r="I578" s="2">
        <f>SUM(G$2:G578)</f>
        <v>100661.22500000003</v>
      </c>
      <c r="K578" s="4">
        <f>IF($D578+'Forecasting sheet'!$B$9-'Forecasting sheet'!$B$7&lt;0,0,IF($E578+'Forecasting sheet'!$B$9&gt;'Forecasting sheet'!$B$7,($D578+'Forecasting sheet'!$B$9+$E578+'Forecasting sheet'!$B$9)/2-'Forecasting sheet'!$B$7,($D578+'Forecasting sheet'!$B$9+'Forecasting sheet'!$B$7)/2-'Forecasting sheet'!$B$7))</f>
        <v>36</v>
      </c>
      <c r="L578" s="2">
        <f t="shared" si="45"/>
        <v>526.80000000000007</v>
      </c>
      <c r="M578" s="2">
        <f>SUM(K$2:K578)</f>
        <v>8757</v>
      </c>
      <c r="N578" s="2">
        <f>SUM(L$2:L578)</f>
        <v>124637.19166666664</v>
      </c>
      <c r="P578" s="4">
        <f>IF($D578-'Forecasting sheet'!$B$9-'Forecasting sheet'!$B$7&lt;0,0,IF($E578-'Forecasting sheet'!$B$9&gt;'Forecasting sheet'!$B$7,($D578-'Forecasting sheet'!$B$9+$E578-'Forecasting sheet'!$B$9)/2-'Forecasting sheet'!$B$7,($D578-'Forecasting sheet'!$B$9+'Forecasting sheet'!$B$7)/2-'Forecasting sheet'!$B$7))</f>
        <v>26</v>
      </c>
      <c r="Q578" s="2">
        <f t="shared" si="46"/>
        <v>380.4666666666667</v>
      </c>
      <c r="R578" s="2">
        <f>SUM(P$2:P578)</f>
        <v>5474</v>
      </c>
      <c r="S578" s="2">
        <f>SUM(Q$2:Q578)</f>
        <v>79079.783333333296</v>
      </c>
      <c r="V578" s="3">
        <f>IF($A578&gt;'Forecasting sheet'!$B$13,IF($A578&lt;'Forecasting sheet'!$B$15,IF($D578&lt;'Forecasting sheet'!$B$16+'Forecasting sheet'!$B$17,'Forecasting sheet'!$B$16+'Forecasting sheet'!$B$17,'Local weather Data'!$D578),'Local weather Data'!$D578),$D578)</f>
        <v>83</v>
      </c>
      <c r="W578" s="3">
        <f>IF($A578&gt;'Forecasting sheet'!$B$13,IF($A578&lt;'Forecasting sheet'!$B$15,IF($E578&lt;'Forecasting sheet'!$B$16,'Forecasting sheet'!$B$16,'Local weather Data'!$E578),$E578),$E578)</f>
        <v>59</v>
      </c>
      <c r="X578" s="4">
        <f>IF($V578-'Forecasting sheet'!$B$7&lt;0,0,IF($W578&gt;'Forecasting sheet'!$B$7,($V578+$W578)/2-'Forecasting sheet'!$B$7,($V578+'Forecasting sheet'!$B$7)/2-'Forecasting sheet'!$B$7))</f>
        <v>31</v>
      </c>
      <c r="Y578" s="2">
        <f t="shared" ref="Y578:Y641" si="48">X578*$C578</f>
        <v>453.63333333333338</v>
      </c>
      <c r="Z578" s="2">
        <f>SUM(X$2:X578)</f>
        <v>7659.5</v>
      </c>
      <c r="AA578" s="2">
        <f>SUM(Y$2:Y578)</f>
        <v>109543.33333333336</v>
      </c>
      <c r="AD578" s="3">
        <f>IF($A578&gt;'Forecasting sheet'!$B$13,IF($A578&lt;'Forecasting sheet'!$B$15,IF($D578+'Forecasting sheet'!$B$9&lt;'Forecasting sheet'!$B$16+'Forecasting sheet'!$B$17,'Forecasting sheet'!$B$16+'Forecasting sheet'!$B$17,'Local weather Data'!$D578+'Forecasting sheet'!$B$9),'Local weather Data'!$D578+'Forecasting sheet'!$B$9),$D578+'Forecasting sheet'!$B$9)</f>
        <v>88</v>
      </c>
      <c r="AE578" s="3">
        <f>IF($A578&gt;'Forecasting sheet'!$B$13,IF($A578&lt;'Forecasting sheet'!$B$15,IF($E578+'Forecasting sheet'!$B$9&lt;'Forecasting sheet'!$B$16,'Forecasting sheet'!$B$16,'Local weather Data'!$E578+'Forecasting sheet'!$B$9),$E578+'Forecasting sheet'!$B$9),$E578+'Forecasting sheet'!$B$9)</f>
        <v>64</v>
      </c>
      <c r="AF578" s="4">
        <f>IF($AD578-'Forecasting sheet'!$B$7&lt;0,0,IF($AE578&gt;'Forecasting sheet'!$B$7,($AD578+$AE578)/2-'Forecasting sheet'!$B$7,($AD578+'Forecasting sheet'!$B$7)/2-'Forecasting sheet'!$B$7))</f>
        <v>36</v>
      </c>
      <c r="AG578" s="2">
        <f t="shared" ref="AG578:AG641" si="49">AF578*$C578</f>
        <v>526.80000000000007</v>
      </c>
      <c r="AH578" s="2">
        <f>SUM(AF$2:AF578)</f>
        <v>9261.5</v>
      </c>
      <c r="AI578" s="2">
        <f>SUM(AG$2:AG578)</f>
        <v>131578.0333333333</v>
      </c>
    </row>
    <row r="579" spans="3:35" x14ac:dyDescent="0.25">
      <c r="C579" s="52">
        <v>14.583333333333332</v>
      </c>
      <c r="D579" s="53">
        <v>83</v>
      </c>
      <c r="E579" s="53">
        <v>59</v>
      </c>
      <c r="F579" s="4">
        <f>IF(D579-'Forecasting sheet'!$B$7&lt;0,0,IF(E579&gt;'Forecasting sheet'!$B$7,(D579+E579)/2-'Forecasting sheet'!$B$7,(D579+'Forecasting sheet'!$B$7)/2-'Forecasting sheet'!$B$7))</f>
        <v>31</v>
      </c>
      <c r="G579" s="2">
        <f t="shared" si="47"/>
        <v>452.08333333333331</v>
      </c>
      <c r="H579" s="2">
        <f>SUM(F$2:F579)</f>
        <v>7047.5</v>
      </c>
      <c r="I579" s="2">
        <f>SUM(G$2:G579)</f>
        <v>101113.30833333336</v>
      </c>
      <c r="K579" s="4">
        <f>IF($D579+'Forecasting sheet'!$B$9-'Forecasting sheet'!$B$7&lt;0,0,IF($E579+'Forecasting sheet'!$B$9&gt;'Forecasting sheet'!$B$7,($D579+'Forecasting sheet'!$B$9+$E579+'Forecasting sheet'!$B$9)/2-'Forecasting sheet'!$B$7,($D579+'Forecasting sheet'!$B$9+'Forecasting sheet'!$B$7)/2-'Forecasting sheet'!$B$7))</f>
        <v>36</v>
      </c>
      <c r="L579" s="2">
        <f t="shared" ref="L579:L642" si="50">K579*$C579</f>
        <v>525</v>
      </c>
      <c r="M579" s="2">
        <f>SUM(K$2:K579)</f>
        <v>8793</v>
      </c>
      <c r="N579" s="2">
        <f>SUM(L$2:L579)</f>
        <v>125162.19166666664</v>
      </c>
      <c r="P579" s="4">
        <f>IF($D579-'Forecasting sheet'!$B$9-'Forecasting sheet'!$B$7&lt;0,0,IF($E579-'Forecasting sheet'!$B$9&gt;'Forecasting sheet'!$B$7,($D579-'Forecasting sheet'!$B$9+$E579-'Forecasting sheet'!$B$9)/2-'Forecasting sheet'!$B$7,($D579-'Forecasting sheet'!$B$9+'Forecasting sheet'!$B$7)/2-'Forecasting sheet'!$B$7))</f>
        <v>26</v>
      </c>
      <c r="Q579" s="2">
        <f t="shared" ref="Q579:Q642" si="51">P579*$C579</f>
        <v>379.16666666666663</v>
      </c>
      <c r="R579" s="2">
        <f>SUM(P$2:P579)</f>
        <v>5500</v>
      </c>
      <c r="S579" s="2">
        <f>SUM(Q$2:Q579)</f>
        <v>79458.949999999968</v>
      </c>
      <c r="V579" s="3">
        <f>IF($A579&gt;'Forecasting sheet'!$B$13,IF($A579&lt;'Forecasting sheet'!$B$15,IF($D579&lt;'Forecasting sheet'!$B$16+'Forecasting sheet'!$B$17,'Forecasting sheet'!$B$16+'Forecasting sheet'!$B$17,'Local weather Data'!$D579),'Local weather Data'!$D579),$D579)</f>
        <v>83</v>
      </c>
      <c r="W579" s="3">
        <f>IF($A579&gt;'Forecasting sheet'!$B$13,IF($A579&lt;'Forecasting sheet'!$B$15,IF($E579&lt;'Forecasting sheet'!$B$16,'Forecasting sheet'!$B$16,'Local weather Data'!$E579),$E579),$E579)</f>
        <v>59</v>
      </c>
      <c r="X579" s="4">
        <f>IF($V579-'Forecasting sheet'!$B$7&lt;0,0,IF($W579&gt;'Forecasting sheet'!$B$7,($V579+$W579)/2-'Forecasting sheet'!$B$7,($V579+'Forecasting sheet'!$B$7)/2-'Forecasting sheet'!$B$7))</f>
        <v>31</v>
      </c>
      <c r="Y579" s="2">
        <f t="shared" si="48"/>
        <v>452.08333333333331</v>
      </c>
      <c r="Z579" s="2">
        <f>SUM(X$2:X579)</f>
        <v>7690.5</v>
      </c>
      <c r="AA579" s="2">
        <f>SUM(Y$2:Y579)</f>
        <v>109995.41666666669</v>
      </c>
      <c r="AD579" s="3">
        <f>IF($A579&gt;'Forecasting sheet'!$B$13,IF($A579&lt;'Forecasting sheet'!$B$15,IF($D579+'Forecasting sheet'!$B$9&lt;'Forecasting sheet'!$B$16+'Forecasting sheet'!$B$17,'Forecasting sheet'!$B$16+'Forecasting sheet'!$B$17,'Local weather Data'!$D579+'Forecasting sheet'!$B$9),'Local weather Data'!$D579+'Forecasting sheet'!$B$9),$D579+'Forecasting sheet'!$B$9)</f>
        <v>88</v>
      </c>
      <c r="AE579" s="3">
        <f>IF($A579&gt;'Forecasting sheet'!$B$13,IF($A579&lt;'Forecasting sheet'!$B$15,IF($E579+'Forecasting sheet'!$B$9&lt;'Forecasting sheet'!$B$16,'Forecasting sheet'!$B$16,'Local weather Data'!$E579+'Forecasting sheet'!$B$9),$E579+'Forecasting sheet'!$B$9),$E579+'Forecasting sheet'!$B$9)</f>
        <v>64</v>
      </c>
      <c r="AF579" s="4">
        <f>IF($AD579-'Forecasting sheet'!$B$7&lt;0,0,IF($AE579&gt;'Forecasting sheet'!$B$7,($AD579+$AE579)/2-'Forecasting sheet'!$B$7,($AD579+'Forecasting sheet'!$B$7)/2-'Forecasting sheet'!$B$7))</f>
        <v>36</v>
      </c>
      <c r="AG579" s="2">
        <f t="shared" si="49"/>
        <v>525</v>
      </c>
      <c r="AH579" s="2">
        <f>SUM(AF$2:AF579)</f>
        <v>9297.5</v>
      </c>
      <c r="AI579" s="2">
        <f>SUM(AG$2:AG579)</f>
        <v>132103.0333333333</v>
      </c>
    </row>
    <row r="580" spans="3:35" x14ac:dyDescent="0.25">
      <c r="C580" s="52">
        <v>14.533333333333331</v>
      </c>
      <c r="D580" s="53">
        <v>83</v>
      </c>
      <c r="E580" s="53">
        <v>59</v>
      </c>
      <c r="F580" s="4">
        <f>IF(D580-'Forecasting sheet'!$B$7&lt;0,0,IF(E580&gt;'Forecasting sheet'!$B$7,(D580+E580)/2-'Forecasting sheet'!$B$7,(D580+'Forecasting sheet'!$B$7)/2-'Forecasting sheet'!$B$7))</f>
        <v>31</v>
      </c>
      <c r="G580" s="2">
        <f t="shared" si="47"/>
        <v>450.5333333333333</v>
      </c>
      <c r="H580" s="2">
        <f>SUM(F$2:F580)</f>
        <v>7078.5</v>
      </c>
      <c r="I580" s="2">
        <f>SUM(G$2:G580)</f>
        <v>101563.8416666667</v>
      </c>
      <c r="K580" s="4">
        <f>IF($D580+'Forecasting sheet'!$B$9-'Forecasting sheet'!$B$7&lt;0,0,IF($E580+'Forecasting sheet'!$B$9&gt;'Forecasting sheet'!$B$7,($D580+'Forecasting sheet'!$B$9+$E580+'Forecasting sheet'!$B$9)/2-'Forecasting sheet'!$B$7,($D580+'Forecasting sheet'!$B$9+'Forecasting sheet'!$B$7)/2-'Forecasting sheet'!$B$7))</f>
        <v>36</v>
      </c>
      <c r="L580" s="2">
        <f t="shared" si="50"/>
        <v>523.19999999999993</v>
      </c>
      <c r="M580" s="2">
        <f>SUM(K$2:K580)</f>
        <v>8829</v>
      </c>
      <c r="N580" s="2">
        <f>SUM(L$2:L580)</f>
        <v>125685.39166666663</v>
      </c>
      <c r="P580" s="4">
        <f>IF($D580-'Forecasting sheet'!$B$9-'Forecasting sheet'!$B$7&lt;0,0,IF($E580-'Forecasting sheet'!$B$9&gt;'Forecasting sheet'!$B$7,($D580-'Forecasting sheet'!$B$9+$E580-'Forecasting sheet'!$B$9)/2-'Forecasting sheet'!$B$7,($D580-'Forecasting sheet'!$B$9+'Forecasting sheet'!$B$7)/2-'Forecasting sheet'!$B$7))</f>
        <v>26</v>
      </c>
      <c r="Q580" s="2">
        <f t="shared" si="51"/>
        <v>377.86666666666662</v>
      </c>
      <c r="R580" s="2">
        <f>SUM(P$2:P580)</f>
        <v>5526</v>
      </c>
      <c r="S580" s="2">
        <f>SUM(Q$2:Q580)</f>
        <v>79836.816666666637</v>
      </c>
      <c r="V580" s="3">
        <f>IF($A580&gt;'Forecasting sheet'!$B$13,IF($A580&lt;'Forecasting sheet'!$B$15,IF($D580&lt;'Forecasting sheet'!$B$16+'Forecasting sheet'!$B$17,'Forecasting sheet'!$B$16+'Forecasting sheet'!$B$17,'Local weather Data'!$D580),'Local weather Data'!$D580),$D580)</f>
        <v>83</v>
      </c>
      <c r="W580" s="3">
        <f>IF($A580&gt;'Forecasting sheet'!$B$13,IF($A580&lt;'Forecasting sheet'!$B$15,IF($E580&lt;'Forecasting sheet'!$B$16,'Forecasting sheet'!$B$16,'Local weather Data'!$E580),$E580),$E580)</f>
        <v>59</v>
      </c>
      <c r="X580" s="4">
        <f>IF($V580-'Forecasting sheet'!$B$7&lt;0,0,IF($W580&gt;'Forecasting sheet'!$B$7,($V580+$W580)/2-'Forecasting sheet'!$B$7,($V580+'Forecasting sheet'!$B$7)/2-'Forecasting sheet'!$B$7))</f>
        <v>31</v>
      </c>
      <c r="Y580" s="2">
        <f t="shared" si="48"/>
        <v>450.5333333333333</v>
      </c>
      <c r="Z580" s="2">
        <f>SUM(X$2:X580)</f>
        <v>7721.5</v>
      </c>
      <c r="AA580" s="2">
        <f>SUM(Y$2:Y580)</f>
        <v>110445.95000000003</v>
      </c>
      <c r="AD580" s="3">
        <f>IF($A580&gt;'Forecasting sheet'!$B$13,IF($A580&lt;'Forecasting sheet'!$B$15,IF($D580+'Forecasting sheet'!$B$9&lt;'Forecasting sheet'!$B$16+'Forecasting sheet'!$B$17,'Forecasting sheet'!$B$16+'Forecasting sheet'!$B$17,'Local weather Data'!$D580+'Forecasting sheet'!$B$9),'Local weather Data'!$D580+'Forecasting sheet'!$B$9),$D580+'Forecasting sheet'!$B$9)</f>
        <v>88</v>
      </c>
      <c r="AE580" s="3">
        <f>IF($A580&gt;'Forecasting sheet'!$B$13,IF($A580&lt;'Forecasting sheet'!$B$15,IF($E580+'Forecasting sheet'!$B$9&lt;'Forecasting sheet'!$B$16,'Forecasting sheet'!$B$16,'Local weather Data'!$E580+'Forecasting sheet'!$B$9),$E580+'Forecasting sheet'!$B$9),$E580+'Forecasting sheet'!$B$9)</f>
        <v>64</v>
      </c>
      <c r="AF580" s="4">
        <f>IF($AD580-'Forecasting sheet'!$B$7&lt;0,0,IF($AE580&gt;'Forecasting sheet'!$B$7,($AD580+$AE580)/2-'Forecasting sheet'!$B$7,($AD580+'Forecasting sheet'!$B$7)/2-'Forecasting sheet'!$B$7))</f>
        <v>36</v>
      </c>
      <c r="AG580" s="2">
        <f t="shared" si="49"/>
        <v>523.19999999999993</v>
      </c>
      <c r="AH580" s="2">
        <f>SUM(AF$2:AF580)</f>
        <v>9333.5</v>
      </c>
      <c r="AI580" s="2">
        <f>SUM(AG$2:AG580)</f>
        <v>132626.23333333331</v>
      </c>
    </row>
    <row r="581" spans="3:35" x14ac:dyDescent="0.25">
      <c r="C581" s="52">
        <v>14.5</v>
      </c>
      <c r="D581" s="53">
        <v>83</v>
      </c>
      <c r="E581" s="53">
        <v>59</v>
      </c>
      <c r="F581" s="4">
        <f>IF(D581-'Forecasting sheet'!$B$7&lt;0,0,IF(E581&gt;'Forecasting sheet'!$B$7,(D581+E581)/2-'Forecasting sheet'!$B$7,(D581+'Forecasting sheet'!$B$7)/2-'Forecasting sheet'!$B$7))</f>
        <v>31</v>
      </c>
      <c r="G581" s="2">
        <f t="shared" si="47"/>
        <v>449.5</v>
      </c>
      <c r="H581" s="2">
        <f>SUM(F$2:F581)</f>
        <v>7109.5</v>
      </c>
      <c r="I581" s="2">
        <f>SUM(G$2:G581)</f>
        <v>102013.3416666667</v>
      </c>
      <c r="K581" s="4">
        <f>IF($D581+'Forecasting sheet'!$B$9-'Forecasting sheet'!$B$7&lt;0,0,IF($E581+'Forecasting sheet'!$B$9&gt;'Forecasting sheet'!$B$7,($D581+'Forecasting sheet'!$B$9+$E581+'Forecasting sheet'!$B$9)/2-'Forecasting sheet'!$B$7,($D581+'Forecasting sheet'!$B$9+'Forecasting sheet'!$B$7)/2-'Forecasting sheet'!$B$7))</f>
        <v>36</v>
      </c>
      <c r="L581" s="2">
        <f t="shared" si="50"/>
        <v>522</v>
      </c>
      <c r="M581" s="2">
        <f>SUM(K$2:K581)</f>
        <v>8865</v>
      </c>
      <c r="N581" s="2">
        <f>SUM(L$2:L581)</f>
        <v>126207.39166666663</v>
      </c>
      <c r="P581" s="4">
        <f>IF($D581-'Forecasting sheet'!$B$9-'Forecasting sheet'!$B$7&lt;0,0,IF($E581-'Forecasting sheet'!$B$9&gt;'Forecasting sheet'!$B$7,($D581-'Forecasting sheet'!$B$9+$E581-'Forecasting sheet'!$B$9)/2-'Forecasting sheet'!$B$7,($D581-'Forecasting sheet'!$B$9+'Forecasting sheet'!$B$7)/2-'Forecasting sheet'!$B$7))</f>
        <v>26</v>
      </c>
      <c r="Q581" s="2">
        <f t="shared" si="51"/>
        <v>377</v>
      </c>
      <c r="R581" s="2">
        <f>SUM(P$2:P581)</f>
        <v>5552</v>
      </c>
      <c r="S581" s="2">
        <f>SUM(Q$2:Q581)</f>
        <v>80213.816666666637</v>
      </c>
      <c r="V581" s="3">
        <f>IF($A581&gt;'Forecasting sheet'!$B$13,IF($A581&lt;'Forecasting sheet'!$B$15,IF($D581&lt;'Forecasting sheet'!$B$16+'Forecasting sheet'!$B$17,'Forecasting sheet'!$B$16+'Forecasting sheet'!$B$17,'Local weather Data'!$D581),'Local weather Data'!$D581),$D581)</f>
        <v>83</v>
      </c>
      <c r="W581" s="3">
        <f>IF($A581&gt;'Forecasting sheet'!$B$13,IF($A581&lt;'Forecasting sheet'!$B$15,IF($E581&lt;'Forecasting sheet'!$B$16,'Forecasting sheet'!$B$16,'Local weather Data'!$E581),$E581),$E581)</f>
        <v>59</v>
      </c>
      <c r="X581" s="4">
        <f>IF($V581-'Forecasting sheet'!$B$7&lt;0,0,IF($W581&gt;'Forecasting sheet'!$B$7,($V581+$W581)/2-'Forecasting sheet'!$B$7,($V581+'Forecasting sheet'!$B$7)/2-'Forecasting sheet'!$B$7))</f>
        <v>31</v>
      </c>
      <c r="Y581" s="2">
        <f t="shared" si="48"/>
        <v>449.5</v>
      </c>
      <c r="Z581" s="2">
        <f>SUM(X$2:X581)</f>
        <v>7752.5</v>
      </c>
      <c r="AA581" s="2">
        <f>SUM(Y$2:Y581)</f>
        <v>110895.45000000003</v>
      </c>
      <c r="AD581" s="3">
        <f>IF($A581&gt;'Forecasting sheet'!$B$13,IF($A581&lt;'Forecasting sheet'!$B$15,IF($D581+'Forecasting sheet'!$B$9&lt;'Forecasting sheet'!$B$16+'Forecasting sheet'!$B$17,'Forecasting sheet'!$B$16+'Forecasting sheet'!$B$17,'Local weather Data'!$D581+'Forecasting sheet'!$B$9),'Local weather Data'!$D581+'Forecasting sheet'!$B$9),$D581+'Forecasting sheet'!$B$9)</f>
        <v>88</v>
      </c>
      <c r="AE581" s="3">
        <f>IF($A581&gt;'Forecasting sheet'!$B$13,IF($A581&lt;'Forecasting sheet'!$B$15,IF($E581+'Forecasting sheet'!$B$9&lt;'Forecasting sheet'!$B$16,'Forecasting sheet'!$B$16,'Local weather Data'!$E581+'Forecasting sheet'!$B$9),$E581+'Forecasting sheet'!$B$9),$E581+'Forecasting sheet'!$B$9)</f>
        <v>64</v>
      </c>
      <c r="AF581" s="4">
        <f>IF($AD581-'Forecasting sheet'!$B$7&lt;0,0,IF($AE581&gt;'Forecasting sheet'!$B$7,($AD581+$AE581)/2-'Forecasting sheet'!$B$7,($AD581+'Forecasting sheet'!$B$7)/2-'Forecasting sheet'!$B$7))</f>
        <v>36</v>
      </c>
      <c r="AG581" s="2">
        <f t="shared" si="49"/>
        <v>522</v>
      </c>
      <c r="AH581" s="2">
        <f>SUM(AF$2:AF581)</f>
        <v>9369.5</v>
      </c>
      <c r="AI581" s="2">
        <f>SUM(AG$2:AG581)</f>
        <v>133148.23333333331</v>
      </c>
    </row>
    <row r="582" spans="3:35" x14ac:dyDescent="0.25">
      <c r="C582" s="52">
        <v>14.466666666666663</v>
      </c>
      <c r="D582" s="53">
        <v>83</v>
      </c>
      <c r="E582" s="53">
        <v>59</v>
      </c>
      <c r="F582" s="4">
        <f>IF(D582-'Forecasting sheet'!$B$7&lt;0,0,IF(E582&gt;'Forecasting sheet'!$B$7,(D582+E582)/2-'Forecasting sheet'!$B$7,(D582+'Forecasting sheet'!$B$7)/2-'Forecasting sheet'!$B$7))</f>
        <v>31</v>
      </c>
      <c r="G582" s="2">
        <f t="shared" si="47"/>
        <v>448.46666666666658</v>
      </c>
      <c r="H582" s="2">
        <f>SUM(F$2:F582)</f>
        <v>7140.5</v>
      </c>
      <c r="I582" s="2">
        <f>SUM(G$2:G582)</f>
        <v>102461.80833333336</v>
      </c>
      <c r="K582" s="4">
        <f>IF($D582+'Forecasting sheet'!$B$9-'Forecasting sheet'!$B$7&lt;0,0,IF($E582+'Forecasting sheet'!$B$9&gt;'Forecasting sheet'!$B$7,($D582+'Forecasting sheet'!$B$9+$E582+'Forecasting sheet'!$B$9)/2-'Forecasting sheet'!$B$7,($D582+'Forecasting sheet'!$B$9+'Forecasting sheet'!$B$7)/2-'Forecasting sheet'!$B$7))</f>
        <v>36</v>
      </c>
      <c r="L582" s="2">
        <f t="shared" si="50"/>
        <v>520.79999999999984</v>
      </c>
      <c r="M582" s="2">
        <f>SUM(K$2:K582)</f>
        <v>8901</v>
      </c>
      <c r="N582" s="2">
        <f>SUM(L$2:L582)</f>
        <v>126728.19166666664</v>
      </c>
      <c r="P582" s="4">
        <f>IF($D582-'Forecasting sheet'!$B$9-'Forecasting sheet'!$B$7&lt;0,0,IF($E582-'Forecasting sheet'!$B$9&gt;'Forecasting sheet'!$B$7,($D582-'Forecasting sheet'!$B$9+$E582-'Forecasting sheet'!$B$9)/2-'Forecasting sheet'!$B$7,($D582-'Forecasting sheet'!$B$9+'Forecasting sheet'!$B$7)/2-'Forecasting sheet'!$B$7))</f>
        <v>26</v>
      </c>
      <c r="Q582" s="2">
        <f t="shared" si="51"/>
        <v>376.13333333333327</v>
      </c>
      <c r="R582" s="2">
        <f>SUM(P$2:P582)</f>
        <v>5578</v>
      </c>
      <c r="S582" s="2">
        <f>SUM(Q$2:Q582)</f>
        <v>80589.949999999968</v>
      </c>
      <c r="V582" s="3">
        <f>IF($A582&gt;'Forecasting sheet'!$B$13,IF($A582&lt;'Forecasting sheet'!$B$15,IF($D582&lt;'Forecasting sheet'!$B$16+'Forecasting sheet'!$B$17,'Forecasting sheet'!$B$16+'Forecasting sheet'!$B$17,'Local weather Data'!$D582),'Local weather Data'!$D582),$D582)</f>
        <v>83</v>
      </c>
      <c r="W582" s="3">
        <f>IF($A582&gt;'Forecasting sheet'!$B$13,IF($A582&lt;'Forecasting sheet'!$B$15,IF($E582&lt;'Forecasting sheet'!$B$16,'Forecasting sheet'!$B$16,'Local weather Data'!$E582),$E582),$E582)</f>
        <v>59</v>
      </c>
      <c r="X582" s="4">
        <f>IF($V582-'Forecasting sheet'!$B$7&lt;0,0,IF($W582&gt;'Forecasting sheet'!$B$7,($V582+$W582)/2-'Forecasting sheet'!$B$7,($V582+'Forecasting sheet'!$B$7)/2-'Forecasting sheet'!$B$7))</f>
        <v>31</v>
      </c>
      <c r="Y582" s="2">
        <f t="shared" si="48"/>
        <v>448.46666666666658</v>
      </c>
      <c r="Z582" s="2">
        <f>SUM(X$2:X582)</f>
        <v>7783.5</v>
      </c>
      <c r="AA582" s="2">
        <f>SUM(Y$2:Y582)</f>
        <v>111343.91666666669</v>
      </c>
      <c r="AD582" s="3">
        <f>IF($A582&gt;'Forecasting sheet'!$B$13,IF($A582&lt;'Forecasting sheet'!$B$15,IF($D582+'Forecasting sheet'!$B$9&lt;'Forecasting sheet'!$B$16+'Forecasting sheet'!$B$17,'Forecasting sheet'!$B$16+'Forecasting sheet'!$B$17,'Local weather Data'!$D582+'Forecasting sheet'!$B$9),'Local weather Data'!$D582+'Forecasting sheet'!$B$9),$D582+'Forecasting sheet'!$B$9)</f>
        <v>88</v>
      </c>
      <c r="AE582" s="3">
        <f>IF($A582&gt;'Forecasting sheet'!$B$13,IF($A582&lt;'Forecasting sheet'!$B$15,IF($E582+'Forecasting sheet'!$B$9&lt;'Forecasting sheet'!$B$16,'Forecasting sheet'!$B$16,'Local weather Data'!$E582+'Forecasting sheet'!$B$9),$E582+'Forecasting sheet'!$B$9),$E582+'Forecasting sheet'!$B$9)</f>
        <v>64</v>
      </c>
      <c r="AF582" s="4">
        <f>IF($AD582-'Forecasting sheet'!$B$7&lt;0,0,IF($AE582&gt;'Forecasting sheet'!$B$7,($AD582+$AE582)/2-'Forecasting sheet'!$B$7,($AD582+'Forecasting sheet'!$B$7)/2-'Forecasting sheet'!$B$7))</f>
        <v>36</v>
      </c>
      <c r="AG582" s="2">
        <f t="shared" si="49"/>
        <v>520.79999999999984</v>
      </c>
      <c r="AH582" s="2">
        <f>SUM(AF$2:AF582)</f>
        <v>9405.5</v>
      </c>
      <c r="AI582" s="2">
        <f>SUM(AG$2:AG582)</f>
        <v>133669.0333333333</v>
      </c>
    </row>
    <row r="583" spans="3:35" x14ac:dyDescent="0.25">
      <c r="C583" s="52">
        <v>14.433333333333334</v>
      </c>
      <c r="D583" s="53">
        <v>83</v>
      </c>
      <c r="E583" s="53">
        <v>59</v>
      </c>
      <c r="F583" s="4">
        <f>IF(D583-'Forecasting sheet'!$B$7&lt;0,0,IF(E583&gt;'Forecasting sheet'!$B$7,(D583+E583)/2-'Forecasting sheet'!$B$7,(D583+'Forecasting sheet'!$B$7)/2-'Forecasting sheet'!$B$7))</f>
        <v>31</v>
      </c>
      <c r="G583" s="2">
        <f t="shared" si="47"/>
        <v>447.43333333333334</v>
      </c>
      <c r="H583" s="2">
        <f>SUM(F$2:F583)</f>
        <v>7171.5</v>
      </c>
      <c r="I583" s="2">
        <f>SUM(G$2:G583)</f>
        <v>102909.2416666667</v>
      </c>
      <c r="K583" s="4">
        <f>IF($D583+'Forecasting sheet'!$B$9-'Forecasting sheet'!$B$7&lt;0,0,IF($E583+'Forecasting sheet'!$B$9&gt;'Forecasting sheet'!$B$7,($D583+'Forecasting sheet'!$B$9+$E583+'Forecasting sheet'!$B$9)/2-'Forecasting sheet'!$B$7,($D583+'Forecasting sheet'!$B$9+'Forecasting sheet'!$B$7)/2-'Forecasting sheet'!$B$7))</f>
        <v>36</v>
      </c>
      <c r="L583" s="2">
        <f t="shared" si="50"/>
        <v>519.6</v>
      </c>
      <c r="M583" s="2">
        <f>SUM(K$2:K583)</f>
        <v>8937</v>
      </c>
      <c r="N583" s="2">
        <f>SUM(L$2:L583)</f>
        <v>127247.79166666664</v>
      </c>
      <c r="P583" s="4">
        <f>IF($D583-'Forecasting sheet'!$B$9-'Forecasting sheet'!$B$7&lt;0,0,IF($E583-'Forecasting sheet'!$B$9&gt;'Forecasting sheet'!$B$7,($D583-'Forecasting sheet'!$B$9+$E583-'Forecasting sheet'!$B$9)/2-'Forecasting sheet'!$B$7,($D583-'Forecasting sheet'!$B$9+'Forecasting sheet'!$B$7)/2-'Forecasting sheet'!$B$7))</f>
        <v>26</v>
      </c>
      <c r="Q583" s="2">
        <f t="shared" si="51"/>
        <v>375.26666666666665</v>
      </c>
      <c r="R583" s="2">
        <f>SUM(P$2:P583)</f>
        <v>5604</v>
      </c>
      <c r="S583" s="2">
        <f>SUM(Q$2:Q583)</f>
        <v>80965.216666666631</v>
      </c>
      <c r="V583" s="3">
        <f>IF($A583&gt;'Forecasting sheet'!$B$13,IF($A583&lt;'Forecasting sheet'!$B$15,IF($D583&lt;'Forecasting sheet'!$B$16+'Forecasting sheet'!$B$17,'Forecasting sheet'!$B$16+'Forecasting sheet'!$B$17,'Local weather Data'!$D583),'Local weather Data'!$D583),$D583)</f>
        <v>83</v>
      </c>
      <c r="W583" s="3">
        <f>IF($A583&gt;'Forecasting sheet'!$B$13,IF($A583&lt;'Forecasting sheet'!$B$15,IF($E583&lt;'Forecasting sheet'!$B$16,'Forecasting sheet'!$B$16,'Local weather Data'!$E583),$E583),$E583)</f>
        <v>59</v>
      </c>
      <c r="X583" s="4">
        <f>IF($V583-'Forecasting sheet'!$B$7&lt;0,0,IF($W583&gt;'Forecasting sheet'!$B$7,($V583+$W583)/2-'Forecasting sheet'!$B$7,($V583+'Forecasting sheet'!$B$7)/2-'Forecasting sheet'!$B$7))</f>
        <v>31</v>
      </c>
      <c r="Y583" s="2">
        <f t="shared" si="48"/>
        <v>447.43333333333334</v>
      </c>
      <c r="Z583" s="2">
        <f>SUM(X$2:X583)</f>
        <v>7814.5</v>
      </c>
      <c r="AA583" s="2">
        <f>SUM(Y$2:Y583)</f>
        <v>111791.35000000002</v>
      </c>
      <c r="AD583" s="3">
        <f>IF($A583&gt;'Forecasting sheet'!$B$13,IF($A583&lt;'Forecasting sheet'!$B$15,IF($D583+'Forecasting sheet'!$B$9&lt;'Forecasting sheet'!$B$16+'Forecasting sheet'!$B$17,'Forecasting sheet'!$B$16+'Forecasting sheet'!$B$17,'Local weather Data'!$D583+'Forecasting sheet'!$B$9),'Local weather Data'!$D583+'Forecasting sheet'!$B$9),$D583+'Forecasting sheet'!$B$9)</f>
        <v>88</v>
      </c>
      <c r="AE583" s="3">
        <f>IF($A583&gt;'Forecasting sheet'!$B$13,IF($A583&lt;'Forecasting sheet'!$B$15,IF($E583+'Forecasting sheet'!$B$9&lt;'Forecasting sheet'!$B$16,'Forecasting sheet'!$B$16,'Local weather Data'!$E583+'Forecasting sheet'!$B$9),$E583+'Forecasting sheet'!$B$9),$E583+'Forecasting sheet'!$B$9)</f>
        <v>64</v>
      </c>
      <c r="AF583" s="4">
        <f>IF($AD583-'Forecasting sheet'!$B$7&lt;0,0,IF($AE583&gt;'Forecasting sheet'!$B$7,($AD583+$AE583)/2-'Forecasting sheet'!$B$7,($AD583+'Forecasting sheet'!$B$7)/2-'Forecasting sheet'!$B$7))</f>
        <v>36</v>
      </c>
      <c r="AG583" s="2">
        <f t="shared" si="49"/>
        <v>519.6</v>
      </c>
      <c r="AH583" s="2">
        <f>SUM(AF$2:AF583)</f>
        <v>9441.5</v>
      </c>
      <c r="AI583" s="2">
        <f>SUM(AG$2:AG583)</f>
        <v>134188.6333333333</v>
      </c>
    </row>
    <row r="584" spans="3:35" x14ac:dyDescent="0.25">
      <c r="C584" s="52">
        <v>14.383333333333333</v>
      </c>
      <c r="D584" s="53">
        <v>83</v>
      </c>
      <c r="E584" s="53">
        <v>59</v>
      </c>
      <c r="F584" s="4">
        <f>IF(D584-'Forecasting sheet'!$B$7&lt;0,0,IF(E584&gt;'Forecasting sheet'!$B$7,(D584+E584)/2-'Forecasting sheet'!$B$7,(D584+'Forecasting sheet'!$B$7)/2-'Forecasting sheet'!$B$7))</f>
        <v>31</v>
      </c>
      <c r="G584" s="2">
        <f t="shared" si="47"/>
        <v>445.88333333333333</v>
      </c>
      <c r="H584" s="2">
        <f>SUM(F$2:F584)</f>
        <v>7202.5</v>
      </c>
      <c r="I584" s="2">
        <f>SUM(G$2:G584)</f>
        <v>103355.12500000003</v>
      </c>
      <c r="K584" s="4">
        <f>IF($D584+'Forecasting sheet'!$B$9-'Forecasting sheet'!$B$7&lt;0,0,IF($E584+'Forecasting sheet'!$B$9&gt;'Forecasting sheet'!$B$7,($D584+'Forecasting sheet'!$B$9+$E584+'Forecasting sheet'!$B$9)/2-'Forecasting sheet'!$B$7,($D584+'Forecasting sheet'!$B$9+'Forecasting sheet'!$B$7)/2-'Forecasting sheet'!$B$7))</f>
        <v>36</v>
      </c>
      <c r="L584" s="2">
        <f t="shared" si="50"/>
        <v>517.79999999999995</v>
      </c>
      <c r="M584" s="2">
        <f>SUM(K$2:K584)</f>
        <v>8973</v>
      </c>
      <c r="N584" s="2">
        <f>SUM(L$2:L584)</f>
        <v>127765.59166666665</v>
      </c>
      <c r="P584" s="4">
        <f>IF($D584-'Forecasting sheet'!$B$9-'Forecasting sheet'!$B$7&lt;0,0,IF($E584-'Forecasting sheet'!$B$9&gt;'Forecasting sheet'!$B$7,($D584-'Forecasting sheet'!$B$9+$E584-'Forecasting sheet'!$B$9)/2-'Forecasting sheet'!$B$7,($D584-'Forecasting sheet'!$B$9+'Forecasting sheet'!$B$7)/2-'Forecasting sheet'!$B$7))</f>
        <v>26</v>
      </c>
      <c r="Q584" s="2">
        <f t="shared" si="51"/>
        <v>373.96666666666664</v>
      </c>
      <c r="R584" s="2">
        <f>SUM(P$2:P584)</f>
        <v>5630</v>
      </c>
      <c r="S584" s="2">
        <f>SUM(Q$2:Q584)</f>
        <v>81339.183333333291</v>
      </c>
      <c r="V584" s="3">
        <f>IF($A584&gt;'Forecasting sheet'!$B$13,IF($A584&lt;'Forecasting sheet'!$B$15,IF($D584&lt;'Forecasting sheet'!$B$16+'Forecasting sheet'!$B$17,'Forecasting sheet'!$B$16+'Forecasting sheet'!$B$17,'Local weather Data'!$D584),'Local weather Data'!$D584),$D584)</f>
        <v>83</v>
      </c>
      <c r="W584" s="3">
        <f>IF($A584&gt;'Forecasting sheet'!$B$13,IF($A584&lt;'Forecasting sheet'!$B$15,IF($E584&lt;'Forecasting sheet'!$B$16,'Forecasting sheet'!$B$16,'Local weather Data'!$E584),$E584),$E584)</f>
        <v>59</v>
      </c>
      <c r="X584" s="4">
        <f>IF($V584-'Forecasting sheet'!$B$7&lt;0,0,IF($W584&gt;'Forecasting sheet'!$B$7,($V584+$W584)/2-'Forecasting sheet'!$B$7,($V584+'Forecasting sheet'!$B$7)/2-'Forecasting sheet'!$B$7))</f>
        <v>31</v>
      </c>
      <c r="Y584" s="2">
        <f t="shared" si="48"/>
        <v>445.88333333333333</v>
      </c>
      <c r="Z584" s="2">
        <f>SUM(X$2:X584)</f>
        <v>7845.5</v>
      </c>
      <c r="AA584" s="2">
        <f>SUM(Y$2:Y584)</f>
        <v>112237.23333333335</v>
      </c>
      <c r="AD584" s="3">
        <f>IF($A584&gt;'Forecasting sheet'!$B$13,IF($A584&lt;'Forecasting sheet'!$B$15,IF($D584+'Forecasting sheet'!$B$9&lt;'Forecasting sheet'!$B$16+'Forecasting sheet'!$B$17,'Forecasting sheet'!$B$16+'Forecasting sheet'!$B$17,'Local weather Data'!$D584+'Forecasting sheet'!$B$9),'Local weather Data'!$D584+'Forecasting sheet'!$B$9),$D584+'Forecasting sheet'!$B$9)</f>
        <v>88</v>
      </c>
      <c r="AE584" s="3">
        <f>IF($A584&gt;'Forecasting sheet'!$B$13,IF($A584&lt;'Forecasting sheet'!$B$15,IF($E584+'Forecasting sheet'!$B$9&lt;'Forecasting sheet'!$B$16,'Forecasting sheet'!$B$16,'Local weather Data'!$E584+'Forecasting sheet'!$B$9),$E584+'Forecasting sheet'!$B$9),$E584+'Forecasting sheet'!$B$9)</f>
        <v>64</v>
      </c>
      <c r="AF584" s="4">
        <f>IF($AD584-'Forecasting sheet'!$B$7&lt;0,0,IF($AE584&gt;'Forecasting sheet'!$B$7,($AD584+$AE584)/2-'Forecasting sheet'!$B$7,($AD584+'Forecasting sheet'!$B$7)/2-'Forecasting sheet'!$B$7))</f>
        <v>36</v>
      </c>
      <c r="AG584" s="2">
        <f t="shared" si="49"/>
        <v>517.79999999999995</v>
      </c>
      <c r="AH584" s="2">
        <f>SUM(AF$2:AF584)</f>
        <v>9477.5</v>
      </c>
      <c r="AI584" s="2">
        <f>SUM(AG$2:AG584)</f>
        <v>134706.43333333329</v>
      </c>
    </row>
    <row r="585" spans="3:35" x14ac:dyDescent="0.25">
      <c r="C585" s="52">
        <v>14.349999999999998</v>
      </c>
      <c r="D585" s="53">
        <v>83</v>
      </c>
      <c r="E585" s="53">
        <v>59</v>
      </c>
      <c r="F585" s="4">
        <f>IF(D585-'Forecasting sheet'!$B$7&lt;0,0,IF(E585&gt;'Forecasting sheet'!$B$7,(D585+E585)/2-'Forecasting sheet'!$B$7,(D585+'Forecasting sheet'!$B$7)/2-'Forecasting sheet'!$B$7))</f>
        <v>31</v>
      </c>
      <c r="G585" s="2">
        <f t="shared" si="47"/>
        <v>444.84999999999991</v>
      </c>
      <c r="H585" s="2">
        <f>SUM(F$2:F585)</f>
        <v>7233.5</v>
      </c>
      <c r="I585" s="2">
        <f>SUM(G$2:G585)</f>
        <v>103799.97500000003</v>
      </c>
      <c r="K585" s="4">
        <f>IF($D585+'Forecasting sheet'!$B$9-'Forecasting sheet'!$B$7&lt;0,0,IF($E585+'Forecasting sheet'!$B$9&gt;'Forecasting sheet'!$B$7,($D585+'Forecasting sheet'!$B$9+$E585+'Forecasting sheet'!$B$9)/2-'Forecasting sheet'!$B$7,($D585+'Forecasting sheet'!$B$9+'Forecasting sheet'!$B$7)/2-'Forecasting sheet'!$B$7))</f>
        <v>36</v>
      </c>
      <c r="L585" s="2">
        <f t="shared" si="50"/>
        <v>516.59999999999991</v>
      </c>
      <c r="M585" s="2">
        <f>SUM(K$2:K585)</f>
        <v>9009</v>
      </c>
      <c r="N585" s="2">
        <f>SUM(L$2:L585)</f>
        <v>128282.19166666665</v>
      </c>
      <c r="P585" s="4">
        <f>IF($D585-'Forecasting sheet'!$B$9-'Forecasting sheet'!$B$7&lt;0,0,IF($E585-'Forecasting sheet'!$B$9&gt;'Forecasting sheet'!$B$7,($D585-'Forecasting sheet'!$B$9+$E585-'Forecasting sheet'!$B$9)/2-'Forecasting sheet'!$B$7,($D585-'Forecasting sheet'!$B$9+'Forecasting sheet'!$B$7)/2-'Forecasting sheet'!$B$7))</f>
        <v>26</v>
      </c>
      <c r="Q585" s="2">
        <f t="shared" si="51"/>
        <v>373.09999999999997</v>
      </c>
      <c r="R585" s="2">
        <f>SUM(P$2:P585)</f>
        <v>5656</v>
      </c>
      <c r="S585" s="2">
        <f>SUM(Q$2:Q585)</f>
        <v>81712.283333333296</v>
      </c>
      <c r="V585" s="3">
        <f>IF($A585&gt;'Forecasting sheet'!$B$13,IF($A585&lt;'Forecasting sheet'!$B$15,IF($D585&lt;'Forecasting sheet'!$B$16+'Forecasting sheet'!$B$17,'Forecasting sheet'!$B$16+'Forecasting sheet'!$B$17,'Local weather Data'!$D585),'Local weather Data'!$D585),$D585)</f>
        <v>83</v>
      </c>
      <c r="W585" s="3">
        <f>IF($A585&gt;'Forecasting sheet'!$B$13,IF($A585&lt;'Forecasting sheet'!$B$15,IF($E585&lt;'Forecasting sheet'!$B$16,'Forecasting sheet'!$B$16,'Local weather Data'!$E585),$E585),$E585)</f>
        <v>59</v>
      </c>
      <c r="X585" s="4">
        <f>IF($V585-'Forecasting sheet'!$B$7&lt;0,0,IF($W585&gt;'Forecasting sheet'!$B$7,($V585+$W585)/2-'Forecasting sheet'!$B$7,($V585+'Forecasting sheet'!$B$7)/2-'Forecasting sheet'!$B$7))</f>
        <v>31</v>
      </c>
      <c r="Y585" s="2">
        <f t="shared" si="48"/>
        <v>444.84999999999991</v>
      </c>
      <c r="Z585" s="2">
        <f>SUM(X$2:X585)</f>
        <v>7876.5</v>
      </c>
      <c r="AA585" s="2">
        <f>SUM(Y$2:Y585)</f>
        <v>112682.08333333336</v>
      </c>
      <c r="AD585" s="3">
        <f>IF($A585&gt;'Forecasting sheet'!$B$13,IF($A585&lt;'Forecasting sheet'!$B$15,IF($D585+'Forecasting sheet'!$B$9&lt;'Forecasting sheet'!$B$16+'Forecasting sheet'!$B$17,'Forecasting sheet'!$B$16+'Forecasting sheet'!$B$17,'Local weather Data'!$D585+'Forecasting sheet'!$B$9),'Local weather Data'!$D585+'Forecasting sheet'!$B$9),$D585+'Forecasting sheet'!$B$9)</f>
        <v>88</v>
      </c>
      <c r="AE585" s="3">
        <f>IF($A585&gt;'Forecasting sheet'!$B$13,IF($A585&lt;'Forecasting sheet'!$B$15,IF($E585+'Forecasting sheet'!$B$9&lt;'Forecasting sheet'!$B$16,'Forecasting sheet'!$B$16,'Local weather Data'!$E585+'Forecasting sheet'!$B$9),$E585+'Forecasting sheet'!$B$9),$E585+'Forecasting sheet'!$B$9)</f>
        <v>64</v>
      </c>
      <c r="AF585" s="4">
        <f>IF($AD585-'Forecasting sheet'!$B$7&lt;0,0,IF($AE585&gt;'Forecasting sheet'!$B$7,($AD585+$AE585)/2-'Forecasting sheet'!$B$7,($AD585+'Forecasting sheet'!$B$7)/2-'Forecasting sheet'!$B$7))</f>
        <v>36</v>
      </c>
      <c r="AG585" s="2">
        <f t="shared" si="49"/>
        <v>516.59999999999991</v>
      </c>
      <c r="AH585" s="2">
        <f>SUM(AF$2:AF585)</f>
        <v>9513.5</v>
      </c>
      <c r="AI585" s="2">
        <f>SUM(AG$2:AG585)</f>
        <v>135223.0333333333</v>
      </c>
    </row>
    <row r="586" spans="3:35" x14ac:dyDescent="0.25">
      <c r="C586" s="52">
        <v>14.316666666666666</v>
      </c>
      <c r="D586" s="53">
        <v>83</v>
      </c>
      <c r="E586" s="53">
        <v>59</v>
      </c>
      <c r="F586" s="4">
        <f>IF(D586-'Forecasting sheet'!$B$7&lt;0,0,IF(E586&gt;'Forecasting sheet'!$B$7,(D586+E586)/2-'Forecasting sheet'!$B$7,(D586+'Forecasting sheet'!$B$7)/2-'Forecasting sheet'!$B$7))</f>
        <v>31</v>
      </c>
      <c r="G586" s="2">
        <f t="shared" si="47"/>
        <v>443.81666666666666</v>
      </c>
      <c r="H586" s="2">
        <f>SUM(F$2:F586)</f>
        <v>7264.5</v>
      </c>
      <c r="I586" s="2">
        <f>SUM(G$2:G586)</f>
        <v>104243.7916666667</v>
      </c>
      <c r="K586" s="4">
        <f>IF($D586+'Forecasting sheet'!$B$9-'Forecasting sheet'!$B$7&lt;0,0,IF($E586+'Forecasting sheet'!$B$9&gt;'Forecasting sheet'!$B$7,($D586+'Forecasting sheet'!$B$9+$E586+'Forecasting sheet'!$B$9)/2-'Forecasting sheet'!$B$7,($D586+'Forecasting sheet'!$B$9+'Forecasting sheet'!$B$7)/2-'Forecasting sheet'!$B$7))</f>
        <v>36</v>
      </c>
      <c r="L586" s="2">
        <f t="shared" si="50"/>
        <v>515.4</v>
      </c>
      <c r="M586" s="2">
        <f>SUM(K$2:K586)</f>
        <v>9045</v>
      </c>
      <c r="N586" s="2">
        <f>SUM(L$2:L586)</f>
        <v>128797.59166666665</v>
      </c>
      <c r="P586" s="4">
        <f>IF($D586-'Forecasting sheet'!$B$9-'Forecasting sheet'!$B$7&lt;0,0,IF($E586-'Forecasting sheet'!$B$9&gt;'Forecasting sheet'!$B$7,($D586-'Forecasting sheet'!$B$9+$E586-'Forecasting sheet'!$B$9)/2-'Forecasting sheet'!$B$7,($D586-'Forecasting sheet'!$B$9+'Forecasting sheet'!$B$7)/2-'Forecasting sheet'!$B$7))</f>
        <v>26</v>
      </c>
      <c r="Q586" s="2">
        <f t="shared" si="51"/>
        <v>372.23333333333335</v>
      </c>
      <c r="R586" s="2">
        <f>SUM(P$2:P586)</f>
        <v>5682</v>
      </c>
      <c r="S586" s="2">
        <f>SUM(Q$2:Q586)</f>
        <v>82084.516666666634</v>
      </c>
      <c r="V586" s="3">
        <f>IF($A586&gt;'Forecasting sheet'!$B$13,IF($A586&lt;'Forecasting sheet'!$B$15,IF($D586&lt;'Forecasting sheet'!$B$16+'Forecasting sheet'!$B$17,'Forecasting sheet'!$B$16+'Forecasting sheet'!$B$17,'Local weather Data'!$D586),'Local weather Data'!$D586),$D586)</f>
        <v>83</v>
      </c>
      <c r="W586" s="3">
        <f>IF($A586&gt;'Forecasting sheet'!$B$13,IF($A586&lt;'Forecasting sheet'!$B$15,IF($E586&lt;'Forecasting sheet'!$B$16,'Forecasting sheet'!$B$16,'Local weather Data'!$E586),$E586),$E586)</f>
        <v>59</v>
      </c>
      <c r="X586" s="4">
        <f>IF($V586-'Forecasting sheet'!$B$7&lt;0,0,IF($W586&gt;'Forecasting sheet'!$B$7,($V586+$W586)/2-'Forecasting sheet'!$B$7,($V586+'Forecasting sheet'!$B$7)/2-'Forecasting sheet'!$B$7))</f>
        <v>31</v>
      </c>
      <c r="Y586" s="2">
        <f t="shared" si="48"/>
        <v>443.81666666666666</v>
      </c>
      <c r="Z586" s="2">
        <f>SUM(X$2:X586)</f>
        <v>7907.5</v>
      </c>
      <c r="AA586" s="2">
        <f>SUM(Y$2:Y586)</f>
        <v>113125.90000000002</v>
      </c>
      <c r="AD586" s="3">
        <f>IF($A586&gt;'Forecasting sheet'!$B$13,IF($A586&lt;'Forecasting sheet'!$B$15,IF($D586+'Forecasting sheet'!$B$9&lt;'Forecasting sheet'!$B$16+'Forecasting sheet'!$B$17,'Forecasting sheet'!$B$16+'Forecasting sheet'!$B$17,'Local weather Data'!$D586+'Forecasting sheet'!$B$9),'Local weather Data'!$D586+'Forecasting sheet'!$B$9),$D586+'Forecasting sheet'!$B$9)</f>
        <v>88</v>
      </c>
      <c r="AE586" s="3">
        <f>IF($A586&gt;'Forecasting sheet'!$B$13,IF($A586&lt;'Forecasting sheet'!$B$15,IF($E586+'Forecasting sheet'!$B$9&lt;'Forecasting sheet'!$B$16,'Forecasting sheet'!$B$16,'Local weather Data'!$E586+'Forecasting sheet'!$B$9),$E586+'Forecasting sheet'!$B$9),$E586+'Forecasting sheet'!$B$9)</f>
        <v>64</v>
      </c>
      <c r="AF586" s="4">
        <f>IF($AD586-'Forecasting sheet'!$B$7&lt;0,0,IF($AE586&gt;'Forecasting sheet'!$B$7,($AD586+$AE586)/2-'Forecasting sheet'!$B$7,($AD586+'Forecasting sheet'!$B$7)/2-'Forecasting sheet'!$B$7))</f>
        <v>36</v>
      </c>
      <c r="AG586" s="2">
        <f t="shared" si="49"/>
        <v>515.4</v>
      </c>
      <c r="AH586" s="2">
        <f>SUM(AF$2:AF586)</f>
        <v>9549.5</v>
      </c>
      <c r="AI586" s="2">
        <f>SUM(AG$2:AG586)</f>
        <v>135738.43333333329</v>
      </c>
    </row>
    <row r="587" spans="3:35" x14ac:dyDescent="0.25">
      <c r="C587" s="52">
        <v>14.266666666666666</v>
      </c>
      <c r="D587" s="53">
        <v>82</v>
      </c>
      <c r="E587" s="53">
        <v>59</v>
      </c>
      <c r="F587" s="4">
        <f>IF(D587-'Forecasting sheet'!$B$7&lt;0,0,IF(E587&gt;'Forecasting sheet'!$B$7,(D587+E587)/2-'Forecasting sheet'!$B$7,(D587+'Forecasting sheet'!$B$7)/2-'Forecasting sheet'!$B$7))</f>
        <v>30.5</v>
      </c>
      <c r="G587" s="2">
        <f t="shared" si="47"/>
        <v>435.13333333333333</v>
      </c>
      <c r="H587" s="2">
        <f>SUM(F$2:F587)</f>
        <v>7295</v>
      </c>
      <c r="I587" s="2">
        <f>SUM(G$2:G587)</f>
        <v>104678.92500000003</v>
      </c>
      <c r="K587" s="4">
        <f>IF($D587+'Forecasting sheet'!$B$9-'Forecasting sheet'!$B$7&lt;0,0,IF($E587+'Forecasting sheet'!$B$9&gt;'Forecasting sheet'!$B$7,($D587+'Forecasting sheet'!$B$9+$E587+'Forecasting sheet'!$B$9)/2-'Forecasting sheet'!$B$7,($D587+'Forecasting sheet'!$B$9+'Forecasting sheet'!$B$7)/2-'Forecasting sheet'!$B$7))</f>
        <v>35.5</v>
      </c>
      <c r="L587" s="2">
        <f t="shared" si="50"/>
        <v>506.46666666666664</v>
      </c>
      <c r="M587" s="2">
        <f>SUM(K$2:K587)</f>
        <v>9080.5</v>
      </c>
      <c r="N587" s="2">
        <f>SUM(L$2:L587)</f>
        <v>129304.05833333331</v>
      </c>
      <c r="P587" s="4">
        <f>IF($D587-'Forecasting sheet'!$B$9-'Forecasting sheet'!$B$7&lt;0,0,IF($E587-'Forecasting sheet'!$B$9&gt;'Forecasting sheet'!$B$7,($D587-'Forecasting sheet'!$B$9+$E587-'Forecasting sheet'!$B$9)/2-'Forecasting sheet'!$B$7,($D587-'Forecasting sheet'!$B$9+'Forecasting sheet'!$B$7)/2-'Forecasting sheet'!$B$7))</f>
        <v>25.5</v>
      </c>
      <c r="Q587" s="2">
        <f t="shared" si="51"/>
        <v>363.79999999999995</v>
      </c>
      <c r="R587" s="2">
        <f>SUM(P$2:P587)</f>
        <v>5707.5</v>
      </c>
      <c r="S587" s="2">
        <f>SUM(Q$2:Q587)</f>
        <v>82448.316666666637</v>
      </c>
      <c r="V587" s="3">
        <f>IF($A587&gt;'Forecasting sheet'!$B$13,IF($A587&lt;'Forecasting sheet'!$B$15,IF($D587&lt;'Forecasting sheet'!$B$16+'Forecasting sheet'!$B$17,'Forecasting sheet'!$B$16+'Forecasting sheet'!$B$17,'Local weather Data'!$D587),'Local weather Data'!$D587),$D587)</f>
        <v>82</v>
      </c>
      <c r="W587" s="3">
        <f>IF($A587&gt;'Forecasting sheet'!$B$13,IF($A587&lt;'Forecasting sheet'!$B$15,IF($E587&lt;'Forecasting sheet'!$B$16,'Forecasting sheet'!$B$16,'Local weather Data'!$E587),$E587),$E587)</f>
        <v>59</v>
      </c>
      <c r="X587" s="4">
        <f>IF($V587-'Forecasting sheet'!$B$7&lt;0,0,IF($W587&gt;'Forecasting sheet'!$B$7,($V587+$W587)/2-'Forecasting sheet'!$B$7,($V587+'Forecasting sheet'!$B$7)/2-'Forecasting sheet'!$B$7))</f>
        <v>30.5</v>
      </c>
      <c r="Y587" s="2">
        <f t="shared" si="48"/>
        <v>435.13333333333333</v>
      </c>
      <c r="Z587" s="2">
        <f>SUM(X$2:X587)</f>
        <v>7938</v>
      </c>
      <c r="AA587" s="2">
        <f>SUM(Y$2:Y587)</f>
        <v>113561.03333333335</v>
      </c>
      <c r="AD587" s="3">
        <f>IF($A587&gt;'Forecasting sheet'!$B$13,IF($A587&lt;'Forecasting sheet'!$B$15,IF($D587+'Forecasting sheet'!$B$9&lt;'Forecasting sheet'!$B$16+'Forecasting sheet'!$B$17,'Forecasting sheet'!$B$16+'Forecasting sheet'!$B$17,'Local weather Data'!$D587+'Forecasting sheet'!$B$9),'Local weather Data'!$D587+'Forecasting sheet'!$B$9),$D587+'Forecasting sheet'!$B$9)</f>
        <v>87</v>
      </c>
      <c r="AE587" s="3">
        <f>IF($A587&gt;'Forecasting sheet'!$B$13,IF($A587&lt;'Forecasting sheet'!$B$15,IF($E587+'Forecasting sheet'!$B$9&lt;'Forecasting sheet'!$B$16,'Forecasting sheet'!$B$16,'Local weather Data'!$E587+'Forecasting sheet'!$B$9),$E587+'Forecasting sheet'!$B$9),$E587+'Forecasting sheet'!$B$9)</f>
        <v>64</v>
      </c>
      <c r="AF587" s="4">
        <f>IF($AD587-'Forecasting sheet'!$B$7&lt;0,0,IF($AE587&gt;'Forecasting sheet'!$B$7,($AD587+$AE587)/2-'Forecasting sheet'!$B$7,($AD587+'Forecasting sheet'!$B$7)/2-'Forecasting sheet'!$B$7))</f>
        <v>35.5</v>
      </c>
      <c r="AG587" s="2">
        <f t="shared" si="49"/>
        <v>506.46666666666664</v>
      </c>
      <c r="AH587" s="2">
        <f>SUM(AF$2:AF587)</f>
        <v>9585</v>
      </c>
      <c r="AI587" s="2">
        <f>SUM(AG$2:AG587)</f>
        <v>136244.89999999997</v>
      </c>
    </row>
    <row r="588" spans="3:35" x14ac:dyDescent="0.25">
      <c r="C588" s="52">
        <v>14.233333333333331</v>
      </c>
      <c r="D588" s="53">
        <v>82</v>
      </c>
      <c r="E588" s="53">
        <v>58</v>
      </c>
      <c r="F588" s="4">
        <f>IF(D588-'Forecasting sheet'!$B$7&lt;0,0,IF(E588&gt;'Forecasting sheet'!$B$7,(D588+E588)/2-'Forecasting sheet'!$B$7,(D588+'Forecasting sheet'!$B$7)/2-'Forecasting sheet'!$B$7))</f>
        <v>30</v>
      </c>
      <c r="G588" s="2">
        <f t="shared" si="47"/>
        <v>426.99999999999994</v>
      </c>
      <c r="H588" s="2">
        <f>SUM(F$2:F588)</f>
        <v>7325</v>
      </c>
      <c r="I588" s="2">
        <f>SUM(G$2:G588)</f>
        <v>105105.92500000003</v>
      </c>
      <c r="K588" s="4">
        <f>IF($D588+'Forecasting sheet'!$B$9-'Forecasting sheet'!$B$7&lt;0,0,IF($E588+'Forecasting sheet'!$B$9&gt;'Forecasting sheet'!$B$7,($D588+'Forecasting sheet'!$B$9+$E588+'Forecasting sheet'!$B$9)/2-'Forecasting sheet'!$B$7,($D588+'Forecasting sheet'!$B$9+'Forecasting sheet'!$B$7)/2-'Forecasting sheet'!$B$7))</f>
        <v>35</v>
      </c>
      <c r="L588" s="2">
        <f t="shared" si="50"/>
        <v>498.16666666666657</v>
      </c>
      <c r="M588" s="2">
        <f>SUM(K$2:K588)</f>
        <v>9115.5</v>
      </c>
      <c r="N588" s="2">
        <f>SUM(L$2:L588)</f>
        <v>129802.22499999998</v>
      </c>
      <c r="P588" s="4">
        <f>IF($D588-'Forecasting sheet'!$B$9-'Forecasting sheet'!$B$7&lt;0,0,IF($E588-'Forecasting sheet'!$B$9&gt;'Forecasting sheet'!$B$7,($D588-'Forecasting sheet'!$B$9+$E588-'Forecasting sheet'!$B$9)/2-'Forecasting sheet'!$B$7,($D588-'Forecasting sheet'!$B$9+'Forecasting sheet'!$B$7)/2-'Forecasting sheet'!$B$7))</f>
        <v>25</v>
      </c>
      <c r="Q588" s="2">
        <f t="shared" si="51"/>
        <v>355.83333333333326</v>
      </c>
      <c r="R588" s="2">
        <f>SUM(P$2:P588)</f>
        <v>5732.5</v>
      </c>
      <c r="S588" s="2">
        <f>SUM(Q$2:Q588)</f>
        <v>82804.149999999965</v>
      </c>
      <c r="V588" s="3">
        <f>IF($A588&gt;'Forecasting sheet'!$B$13,IF($A588&lt;'Forecasting sheet'!$B$15,IF($D588&lt;'Forecasting sheet'!$B$16+'Forecasting sheet'!$B$17,'Forecasting sheet'!$B$16+'Forecasting sheet'!$B$17,'Local weather Data'!$D588),'Local weather Data'!$D588),$D588)</f>
        <v>82</v>
      </c>
      <c r="W588" s="3">
        <f>IF($A588&gt;'Forecasting sheet'!$B$13,IF($A588&lt;'Forecasting sheet'!$B$15,IF($E588&lt;'Forecasting sheet'!$B$16,'Forecasting sheet'!$B$16,'Local weather Data'!$E588),$E588),$E588)</f>
        <v>58</v>
      </c>
      <c r="X588" s="4">
        <f>IF($V588-'Forecasting sheet'!$B$7&lt;0,0,IF($W588&gt;'Forecasting sheet'!$B$7,($V588+$W588)/2-'Forecasting sheet'!$B$7,($V588+'Forecasting sheet'!$B$7)/2-'Forecasting sheet'!$B$7))</f>
        <v>30</v>
      </c>
      <c r="Y588" s="2">
        <f t="shared" si="48"/>
        <v>426.99999999999994</v>
      </c>
      <c r="Z588" s="2">
        <f>SUM(X$2:X588)</f>
        <v>7968</v>
      </c>
      <c r="AA588" s="2">
        <f>SUM(Y$2:Y588)</f>
        <v>113988.03333333335</v>
      </c>
      <c r="AD588" s="3">
        <f>IF($A588&gt;'Forecasting sheet'!$B$13,IF($A588&lt;'Forecasting sheet'!$B$15,IF($D588+'Forecasting sheet'!$B$9&lt;'Forecasting sheet'!$B$16+'Forecasting sheet'!$B$17,'Forecasting sheet'!$B$16+'Forecasting sheet'!$B$17,'Local weather Data'!$D588+'Forecasting sheet'!$B$9),'Local weather Data'!$D588+'Forecasting sheet'!$B$9),$D588+'Forecasting sheet'!$B$9)</f>
        <v>87</v>
      </c>
      <c r="AE588" s="3">
        <f>IF($A588&gt;'Forecasting sheet'!$B$13,IF($A588&lt;'Forecasting sheet'!$B$15,IF($E588+'Forecasting sheet'!$B$9&lt;'Forecasting sheet'!$B$16,'Forecasting sheet'!$B$16,'Local weather Data'!$E588+'Forecasting sheet'!$B$9),$E588+'Forecasting sheet'!$B$9),$E588+'Forecasting sheet'!$B$9)</f>
        <v>63</v>
      </c>
      <c r="AF588" s="4">
        <f>IF($AD588-'Forecasting sheet'!$B$7&lt;0,0,IF($AE588&gt;'Forecasting sheet'!$B$7,($AD588+$AE588)/2-'Forecasting sheet'!$B$7,($AD588+'Forecasting sheet'!$B$7)/2-'Forecasting sheet'!$B$7))</f>
        <v>35</v>
      </c>
      <c r="AG588" s="2">
        <f t="shared" si="49"/>
        <v>498.16666666666657</v>
      </c>
      <c r="AH588" s="2">
        <f>SUM(AF$2:AF588)</f>
        <v>9620</v>
      </c>
      <c r="AI588" s="2">
        <f>SUM(AG$2:AG588)</f>
        <v>136743.06666666662</v>
      </c>
    </row>
    <row r="589" spans="3:35" x14ac:dyDescent="0.25">
      <c r="C589" s="52">
        <v>14.2</v>
      </c>
      <c r="D589" s="53">
        <v>82</v>
      </c>
      <c r="E589" s="53">
        <v>58</v>
      </c>
      <c r="F589" s="4">
        <f>IF(D589-'Forecasting sheet'!$B$7&lt;0,0,IF(E589&gt;'Forecasting sheet'!$B$7,(D589+E589)/2-'Forecasting sheet'!$B$7,(D589+'Forecasting sheet'!$B$7)/2-'Forecasting sheet'!$B$7))</f>
        <v>30</v>
      </c>
      <c r="G589" s="2">
        <f t="shared" si="47"/>
        <v>426</v>
      </c>
      <c r="H589" s="2">
        <f>SUM(F$2:F589)</f>
        <v>7355</v>
      </c>
      <c r="I589" s="2">
        <f>SUM(G$2:G589)</f>
        <v>105531.92500000003</v>
      </c>
      <c r="K589" s="4">
        <f>IF($D589+'Forecasting sheet'!$B$9-'Forecasting sheet'!$B$7&lt;0,0,IF($E589+'Forecasting sheet'!$B$9&gt;'Forecasting sheet'!$B$7,($D589+'Forecasting sheet'!$B$9+$E589+'Forecasting sheet'!$B$9)/2-'Forecasting sheet'!$B$7,($D589+'Forecasting sheet'!$B$9+'Forecasting sheet'!$B$7)/2-'Forecasting sheet'!$B$7))</f>
        <v>35</v>
      </c>
      <c r="L589" s="2">
        <f t="shared" si="50"/>
        <v>497</v>
      </c>
      <c r="M589" s="2">
        <f>SUM(K$2:K589)</f>
        <v>9150.5</v>
      </c>
      <c r="N589" s="2">
        <f>SUM(L$2:L589)</f>
        <v>130299.22499999998</v>
      </c>
      <c r="P589" s="4">
        <f>IF($D589-'Forecasting sheet'!$B$9-'Forecasting sheet'!$B$7&lt;0,0,IF($E589-'Forecasting sheet'!$B$9&gt;'Forecasting sheet'!$B$7,($D589-'Forecasting sheet'!$B$9+$E589-'Forecasting sheet'!$B$9)/2-'Forecasting sheet'!$B$7,($D589-'Forecasting sheet'!$B$9+'Forecasting sheet'!$B$7)/2-'Forecasting sheet'!$B$7))</f>
        <v>25</v>
      </c>
      <c r="Q589" s="2">
        <f t="shared" si="51"/>
        <v>355</v>
      </c>
      <c r="R589" s="2">
        <f>SUM(P$2:P589)</f>
        <v>5757.5</v>
      </c>
      <c r="S589" s="2">
        <f>SUM(Q$2:Q589)</f>
        <v>83159.149999999965</v>
      </c>
      <c r="V589" s="3">
        <f>IF($A589&gt;'Forecasting sheet'!$B$13,IF($A589&lt;'Forecasting sheet'!$B$15,IF($D589&lt;'Forecasting sheet'!$B$16+'Forecasting sheet'!$B$17,'Forecasting sheet'!$B$16+'Forecasting sheet'!$B$17,'Local weather Data'!$D589),'Local weather Data'!$D589),$D589)</f>
        <v>82</v>
      </c>
      <c r="W589" s="3">
        <f>IF($A589&gt;'Forecasting sheet'!$B$13,IF($A589&lt;'Forecasting sheet'!$B$15,IF($E589&lt;'Forecasting sheet'!$B$16,'Forecasting sheet'!$B$16,'Local weather Data'!$E589),$E589),$E589)</f>
        <v>58</v>
      </c>
      <c r="X589" s="4">
        <f>IF($V589-'Forecasting sheet'!$B$7&lt;0,0,IF($W589&gt;'Forecasting sheet'!$B$7,($V589+$W589)/2-'Forecasting sheet'!$B$7,($V589+'Forecasting sheet'!$B$7)/2-'Forecasting sheet'!$B$7))</f>
        <v>30</v>
      </c>
      <c r="Y589" s="2">
        <f t="shared" si="48"/>
        <v>426</v>
      </c>
      <c r="Z589" s="2">
        <f>SUM(X$2:X589)</f>
        <v>7998</v>
      </c>
      <c r="AA589" s="2">
        <f>SUM(Y$2:Y589)</f>
        <v>114414.03333333335</v>
      </c>
      <c r="AD589" s="3">
        <f>IF($A589&gt;'Forecasting sheet'!$B$13,IF($A589&lt;'Forecasting sheet'!$B$15,IF($D589+'Forecasting sheet'!$B$9&lt;'Forecasting sheet'!$B$16+'Forecasting sheet'!$B$17,'Forecasting sheet'!$B$16+'Forecasting sheet'!$B$17,'Local weather Data'!$D589+'Forecasting sheet'!$B$9),'Local weather Data'!$D589+'Forecasting sheet'!$B$9),$D589+'Forecasting sheet'!$B$9)</f>
        <v>87</v>
      </c>
      <c r="AE589" s="3">
        <f>IF($A589&gt;'Forecasting sheet'!$B$13,IF($A589&lt;'Forecasting sheet'!$B$15,IF($E589+'Forecasting sheet'!$B$9&lt;'Forecasting sheet'!$B$16,'Forecasting sheet'!$B$16,'Local weather Data'!$E589+'Forecasting sheet'!$B$9),$E589+'Forecasting sheet'!$B$9),$E589+'Forecasting sheet'!$B$9)</f>
        <v>63</v>
      </c>
      <c r="AF589" s="4">
        <f>IF($AD589-'Forecasting sheet'!$B$7&lt;0,0,IF($AE589&gt;'Forecasting sheet'!$B$7,($AD589+$AE589)/2-'Forecasting sheet'!$B$7,($AD589+'Forecasting sheet'!$B$7)/2-'Forecasting sheet'!$B$7))</f>
        <v>35</v>
      </c>
      <c r="AG589" s="2">
        <f t="shared" si="49"/>
        <v>497</v>
      </c>
      <c r="AH589" s="2">
        <f>SUM(AF$2:AF589)</f>
        <v>9655</v>
      </c>
      <c r="AI589" s="2">
        <f>SUM(AG$2:AG589)</f>
        <v>137240.06666666662</v>
      </c>
    </row>
    <row r="590" spans="3:35" x14ac:dyDescent="0.25">
      <c r="C590" s="52">
        <v>14.133333333333331</v>
      </c>
      <c r="D590" s="53">
        <v>82</v>
      </c>
      <c r="E590" s="53">
        <v>58</v>
      </c>
      <c r="F590" s="4">
        <f>IF(D590-'Forecasting sheet'!$B$7&lt;0,0,IF(E590&gt;'Forecasting sheet'!$B$7,(D590+E590)/2-'Forecasting sheet'!$B$7,(D590+'Forecasting sheet'!$B$7)/2-'Forecasting sheet'!$B$7))</f>
        <v>30</v>
      </c>
      <c r="G590" s="2">
        <f t="shared" si="47"/>
        <v>423.99999999999994</v>
      </c>
      <c r="H590" s="2">
        <f>SUM(F$2:F590)</f>
        <v>7385</v>
      </c>
      <c r="I590" s="2">
        <f>SUM(G$2:G590)</f>
        <v>105955.92500000003</v>
      </c>
      <c r="K590" s="4">
        <f>IF($D590+'Forecasting sheet'!$B$9-'Forecasting sheet'!$B$7&lt;0,0,IF($E590+'Forecasting sheet'!$B$9&gt;'Forecasting sheet'!$B$7,($D590+'Forecasting sheet'!$B$9+$E590+'Forecasting sheet'!$B$9)/2-'Forecasting sheet'!$B$7,($D590+'Forecasting sheet'!$B$9+'Forecasting sheet'!$B$7)/2-'Forecasting sheet'!$B$7))</f>
        <v>35</v>
      </c>
      <c r="L590" s="2">
        <f t="shared" si="50"/>
        <v>494.66666666666657</v>
      </c>
      <c r="M590" s="2">
        <f>SUM(K$2:K590)</f>
        <v>9185.5</v>
      </c>
      <c r="N590" s="2">
        <f>SUM(L$2:L590)</f>
        <v>130793.89166666665</v>
      </c>
      <c r="P590" s="4">
        <f>IF($D590-'Forecasting sheet'!$B$9-'Forecasting sheet'!$B$7&lt;0,0,IF($E590-'Forecasting sheet'!$B$9&gt;'Forecasting sheet'!$B$7,($D590-'Forecasting sheet'!$B$9+$E590-'Forecasting sheet'!$B$9)/2-'Forecasting sheet'!$B$7,($D590-'Forecasting sheet'!$B$9+'Forecasting sheet'!$B$7)/2-'Forecasting sheet'!$B$7))</f>
        <v>25</v>
      </c>
      <c r="Q590" s="2">
        <f t="shared" si="51"/>
        <v>353.33333333333326</v>
      </c>
      <c r="R590" s="2">
        <f>SUM(P$2:P590)</f>
        <v>5782.5</v>
      </c>
      <c r="S590" s="2">
        <f>SUM(Q$2:Q590)</f>
        <v>83512.483333333294</v>
      </c>
      <c r="V590" s="3">
        <f>IF($A590&gt;'Forecasting sheet'!$B$13,IF($A590&lt;'Forecasting sheet'!$B$15,IF($D590&lt;'Forecasting sheet'!$B$16+'Forecasting sheet'!$B$17,'Forecasting sheet'!$B$16+'Forecasting sheet'!$B$17,'Local weather Data'!$D590),'Local weather Data'!$D590),$D590)</f>
        <v>82</v>
      </c>
      <c r="W590" s="3">
        <f>IF($A590&gt;'Forecasting sheet'!$B$13,IF($A590&lt;'Forecasting sheet'!$B$15,IF($E590&lt;'Forecasting sheet'!$B$16,'Forecasting sheet'!$B$16,'Local weather Data'!$E590),$E590),$E590)</f>
        <v>58</v>
      </c>
      <c r="X590" s="4">
        <f>IF($V590-'Forecasting sheet'!$B$7&lt;0,0,IF($W590&gt;'Forecasting sheet'!$B$7,($V590+$W590)/2-'Forecasting sheet'!$B$7,($V590+'Forecasting sheet'!$B$7)/2-'Forecasting sheet'!$B$7))</f>
        <v>30</v>
      </c>
      <c r="Y590" s="2">
        <f t="shared" si="48"/>
        <v>423.99999999999994</v>
      </c>
      <c r="Z590" s="2">
        <f>SUM(X$2:X590)</f>
        <v>8028</v>
      </c>
      <c r="AA590" s="2">
        <f>SUM(Y$2:Y590)</f>
        <v>114838.03333333335</v>
      </c>
      <c r="AD590" s="3">
        <f>IF($A590&gt;'Forecasting sheet'!$B$13,IF($A590&lt;'Forecasting sheet'!$B$15,IF($D590+'Forecasting sheet'!$B$9&lt;'Forecasting sheet'!$B$16+'Forecasting sheet'!$B$17,'Forecasting sheet'!$B$16+'Forecasting sheet'!$B$17,'Local weather Data'!$D590+'Forecasting sheet'!$B$9),'Local weather Data'!$D590+'Forecasting sheet'!$B$9),$D590+'Forecasting sheet'!$B$9)</f>
        <v>87</v>
      </c>
      <c r="AE590" s="3">
        <f>IF($A590&gt;'Forecasting sheet'!$B$13,IF($A590&lt;'Forecasting sheet'!$B$15,IF($E590+'Forecasting sheet'!$B$9&lt;'Forecasting sheet'!$B$16,'Forecasting sheet'!$B$16,'Local weather Data'!$E590+'Forecasting sheet'!$B$9),$E590+'Forecasting sheet'!$B$9),$E590+'Forecasting sheet'!$B$9)</f>
        <v>63</v>
      </c>
      <c r="AF590" s="4">
        <f>IF($AD590-'Forecasting sheet'!$B$7&lt;0,0,IF($AE590&gt;'Forecasting sheet'!$B$7,($AD590+$AE590)/2-'Forecasting sheet'!$B$7,($AD590+'Forecasting sheet'!$B$7)/2-'Forecasting sheet'!$B$7))</f>
        <v>35</v>
      </c>
      <c r="AG590" s="2">
        <f t="shared" si="49"/>
        <v>494.66666666666657</v>
      </c>
      <c r="AH590" s="2">
        <f>SUM(AF$2:AF590)</f>
        <v>9690</v>
      </c>
      <c r="AI590" s="2">
        <f>SUM(AG$2:AG590)</f>
        <v>137734.73333333328</v>
      </c>
    </row>
    <row r="591" spans="3:35" x14ac:dyDescent="0.25">
      <c r="C591" s="52">
        <v>14.099999999999998</v>
      </c>
      <c r="D591" s="53">
        <v>82</v>
      </c>
      <c r="E591" s="53">
        <v>58</v>
      </c>
      <c r="F591" s="4">
        <f>IF(D591-'Forecasting sheet'!$B$7&lt;0,0,IF(E591&gt;'Forecasting sheet'!$B$7,(D591+E591)/2-'Forecasting sheet'!$B$7,(D591+'Forecasting sheet'!$B$7)/2-'Forecasting sheet'!$B$7))</f>
        <v>30</v>
      </c>
      <c r="G591" s="2">
        <f t="shared" si="47"/>
        <v>422.99999999999994</v>
      </c>
      <c r="H591" s="2">
        <f>SUM(F$2:F591)</f>
        <v>7415</v>
      </c>
      <c r="I591" s="2">
        <f>SUM(G$2:G591)</f>
        <v>106378.92500000003</v>
      </c>
      <c r="K591" s="4">
        <f>IF($D591+'Forecasting sheet'!$B$9-'Forecasting sheet'!$B$7&lt;0,0,IF($E591+'Forecasting sheet'!$B$9&gt;'Forecasting sheet'!$B$7,($D591+'Forecasting sheet'!$B$9+$E591+'Forecasting sheet'!$B$9)/2-'Forecasting sheet'!$B$7,($D591+'Forecasting sheet'!$B$9+'Forecasting sheet'!$B$7)/2-'Forecasting sheet'!$B$7))</f>
        <v>35</v>
      </c>
      <c r="L591" s="2">
        <f t="shared" si="50"/>
        <v>493.49999999999994</v>
      </c>
      <c r="M591" s="2">
        <f>SUM(K$2:K591)</f>
        <v>9220.5</v>
      </c>
      <c r="N591" s="2">
        <f>SUM(L$2:L591)</f>
        <v>131287.39166666663</v>
      </c>
      <c r="P591" s="4">
        <f>IF($D591-'Forecasting sheet'!$B$9-'Forecasting sheet'!$B$7&lt;0,0,IF($E591-'Forecasting sheet'!$B$9&gt;'Forecasting sheet'!$B$7,($D591-'Forecasting sheet'!$B$9+$E591-'Forecasting sheet'!$B$9)/2-'Forecasting sheet'!$B$7,($D591-'Forecasting sheet'!$B$9+'Forecasting sheet'!$B$7)/2-'Forecasting sheet'!$B$7))</f>
        <v>25</v>
      </c>
      <c r="Q591" s="2">
        <f t="shared" si="51"/>
        <v>352.49999999999994</v>
      </c>
      <c r="R591" s="2">
        <f>SUM(P$2:P591)</f>
        <v>5807.5</v>
      </c>
      <c r="S591" s="2">
        <f>SUM(Q$2:Q591)</f>
        <v>83864.983333333294</v>
      </c>
      <c r="V591" s="3">
        <f>IF($A591&gt;'Forecasting sheet'!$B$13,IF($A591&lt;'Forecasting sheet'!$B$15,IF($D591&lt;'Forecasting sheet'!$B$16+'Forecasting sheet'!$B$17,'Forecasting sheet'!$B$16+'Forecasting sheet'!$B$17,'Local weather Data'!$D591),'Local weather Data'!$D591),$D591)</f>
        <v>82</v>
      </c>
      <c r="W591" s="3">
        <f>IF($A591&gt;'Forecasting sheet'!$B$13,IF($A591&lt;'Forecasting sheet'!$B$15,IF($E591&lt;'Forecasting sheet'!$B$16,'Forecasting sheet'!$B$16,'Local weather Data'!$E591),$E591),$E591)</f>
        <v>58</v>
      </c>
      <c r="X591" s="4">
        <f>IF($V591-'Forecasting sheet'!$B$7&lt;0,0,IF($W591&gt;'Forecasting sheet'!$B$7,($V591+$W591)/2-'Forecasting sheet'!$B$7,($V591+'Forecasting sheet'!$B$7)/2-'Forecasting sheet'!$B$7))</f>
        <v>30</v>
      </c>
      <c r="Y591" s="2">
        <f t="shared" si="48"/>
        <v>422.99999999999994</v>
      </c>
      <c r="Z591" s="2">
        <f>SUM(X$2:X591)</f>
        <v>8058</v>
      </c>
      <c r="AA591" s="2">
        <f>SUM(Y$2:Y591)</f>
        <v>115261.03333333335</v>
      </c>
      <c r="AD591" s="3">
        <f>IF($A591&gt;'Forecasting sheet'!$B$13,IF($A591&lt;'Forecasting sheet'!$B$15,IF($D591+'Forecasting sheet'!$B$9&lt;'Forecasting sheet'!$B$16+'Forecasting sheet'!$B$17,'Forecasting sheet'!$B$16+'Forecasting sheet'!$B$17,'Local weather Data'!$D591+'Forecasting sheet'!$B$9),'Local weather Data'!$D591+'Forecasting sheet'!$B$9),$D591+'Forecasting sheet'!$B$9)</f>
        <v>87</v>
      </c>
      <c r="AE591" s="3">
        <f>IF($A591&gt;'Forecasting sheet'!$B$13,IF($A591&lt;'Forecasting sheet'!$B$15,IF($E591+'Forecasting sheet'!$B$9&lt;'Forecasting sheet'!$B$16,'Forecasting sheet'!$B$16,'Local weather Data'!$E591+'Forecasting sheet'!$B$9),$E591+'Forecasting sheet'!$B$9),$E591+'Forecasting sheet'!$B$9)</f>
        <v>63</v>
      </c>
      <c r="AF591" s="4">
        <f>IF($AD591-'Forecasting sheet'!$B$7&lt;0,0,IF($AE591&gt;'Forecasting sheet'!$B$7,($AD591+$AE591)/2-'Forecasting sheet'!$B$7,($AD591+'Forecasting sheet'!$B$7)/2-'Forecasting sheet'!$B$7))</f>
        <v>35</v>
      </c>
      <c r="AG591" s="2">
        <f t="shared" si="49"/>
        <v>493.49999999999994</v>
      </c>
      <c r="AH591" s="2">
        <f>SUM(AF$2:AF591)</f>
        <v>9725</v>
      </c>
      <c r="AI591" s="2">
        <f>SUM(AG$2:AG591)</f>
        <v>138228.23333333328</v>
      </c>
    </row>
    <row r="592" spans="3:35" x14ac:dyDescent="0.25">
      <c r="C592" s="52">
        <v>14.05</v>
      </c>
      <c r="D592" s="53">
        <v>82</v>
      </c>
      <c r="E592" s="53">
        <v>58</v>
      </c>
      <c r="F592" s="4">
        <f>IF(D592-'Forecasting sheet'!$B$7&lt;0,0,IF(E592&gt;'Forecasting sheet'!$B$7,(D592+E592)/2-'Forecasting sheet'!$B$7,(D592+'Forecasting sheet'!$B$7)/2-'Forecasting sheet'!$B$7))</f>
        <v>30</v>
      </c>
      <c r="G592" s="2">
        <f t="shared" si="47"/>
        <v>421.5</v>
      </c>
      <c r="H592" s="2">
        <f>SUM(F$2:F592)</f>
        <v>7445</v>
      </c>
      <c r="I592" s="2">
        <f>SUM(G$2:G592)</f>
        <v>106800.42500000003</v>
      </c>
      <c r="K592" s="4">
        <f>IF($D592+'Forecasting sheet'!$B$9-'Forecasting sheet'!$B$7&lt;0,0,IF($E592+'Forecasting sheet'!$B$9&gt;'Forecasting sheet'!$B$7,($D592+'Forecasting sheet'!$B$9+$E592+'Forecasting sheet'!$B$9)/2-'Forecasting sheet'!$B$7,($D592+'Forecasting sheet'!$B$9+'Forecasting sheet'!$B$7)/2-'Forecasting sheet'!$B$7))</f>
        <v>35</v>
      </c>
      <c r="L592" s="2">
        <f t="shared" si="50"/>
        <v>491.75</v>
      </c>
      <c r="M592" s="2">
        <f>SUM(K$2:K592)</f>
        <v>9255.5</v>
      </c>
      <c r="N592" s="2">
        <f>SUM(L$2:L592)</f>
        <v>131779.14166666663</v>
      </c>
      <c r="P592" s="4">
        <f>IF($D592-'Forecasting sheet'!$B$9-'Forecasting sheet'!$B$7&lt;0,0,IF($E592-'Forecasting sheet'!$B$9&gt;'Forecasting sheet'!$B$7,($D592-'Forecasting sheet'!$B$9+$E592-'Forecasting sheet'!$B$9)/2-'Forecasting sheet'!$B$7,($D592-'Forecasting sheet'!$B$9+'Forecasting sheet'!$B$7)/2-'Forecasting sheet'!$B$7))</f>
        <v>25</v>
      </c>
      <c r="Q592" s="2">
        <f t="shared" si="51"/>
        <v>351.25</v>
      </c>
      <c r="R592" s="2">
        <f>SUM(P$2:P592)</f>
        <v>5832.5</v>
      </c>
      <c r="S592" s="2">
        <f>SUM(Q$2:Q592)</f>
        <v>84216.233333333294</v>
      </c>
      <c r="V592" s="3">
        <f>IF($A592&gt;'Forecasting sheet'!$B$13,IF($A592&lt;'Forecasting sheet'!$B$15,IF($D592&lt;'Forecasting sheet'!$B$16+'Forecasting sheet'!$B$17,'Forecasting sheet'!$B$16+'Forecasting sheet'!$B$17,'Local weather Data'!$D592),'Local weather Data'!$D592),$D592)</f>
        <v>82</v>
      </c>
      <c r="W592" s="3">
        <f>IF($A592&gt;'Forecasting sheet'!$B$13,IF($A592&lt;'Forecasting sheet'!$B$15,IF($E592&lt;'Forecasting sheet'!$B$16,'Forecasting sheet'!$B$16,'Local weather Data'!$E592),$E592),$E592)</f>
        <v>58</v>
      </c>
      <c r="X592" s="4">
        <f>IF($V592-'Forecasting sheet'!$B$7&lt;0,0,IF($W592&gt;'Forecasting sheet'!$B$7,($V592+$W592)/2-'Forecasting sheet'!$B$7,($V592+'Forecasting sheet'!$B$7)/2-'Forecasting sheet'!$B$7))</f>
        <v>30</v>
      </c>
      <c r="Y592" s="2">
        <f t="shared" si="48"/>
        <v>421.5</v>
      </c>
      <c r="Z592" s="2">
        <f>SUM(X$2:X592)</f>
        <v>8088</v>
      </c>
      <c r="AA592" s="2">
        <f>SUM(Y$2:Y592)</f>
        <v>115682.53333333335</v>
      </c>
      <c r="AD592" s="3">
        <f>IF($A592&gt;'Forecasting sheet'!$B$13,IF($A592&lt;'Forecasting sheet'!$B$15,IF($D592+'Forecasting sheet'!$B$9&lt;'Forecasting sheet'!$B$16+'Forecasting sheet'!$B$17,'Forecasting sheet'!$B$16+'Forecasting sheet'!$B$17,'Local weather Data'!$D592+'Forecasting sheet'!$B$9),'Local weather Data'!$D592+'Forecasting sheet'!$B$9),$D592+'Forecasting sheet'!$B$9)</f>
        <v>87</v>
      </c>
      <c r="AE592" s="3">
        <f>IF($A592&gt;'Forecasting sheet'!$B$13,IF($A592&lt;'Forecasting sheet'!$B$15,IF($E592+'Forecasting sheet'!$B$9&lt;'Forecasting sheet'!$B$16,'Forecasting sheet'!$B$16,'Local weather Data'!$E592+'Forecasting sheet'!$B$9),$E592+'Forecasting sheet'!$B$9),$E592+'Forecasting sheet'!$B$9)</f>
        <v>63</v>
      </c>
      <c r="AF592" s="4">
        <f>IF($AD592-'Forecasting sheet'!$B$7&lt;0,0,IF($AE592&gt;'Forecasting sheet'!$B$7,($AD592+$AE592)/2-'Forecasting sheet'!$B$7,($AD592+'Forecasting sheet'!$B$7)/2-'Forecasting sheet'!$B$7))</f>
        <v>35</v>
      </c>
      <c r="AG592" s="2">
        <f t="shared" si="49"/>
        <v>491.75</v>
      </c>
      <c r="AH592" s="2">
        <f>SUM(AF$2:AF592)</f>
        <v>9760</v>
      </c>
      <c r="AI592" s="2">
        <f>SUM(AG$2:AG592)</f>
        <v>138719.98333333328</v>
      </c>
    </row>
    <row r="593" spans="3:35" x14ac:dyDescent="0.25">
      <c r="C593" s="52">
        <v>14.016666666666666</v>
      </c>
      <c r="D593" s="53">
        <v>82</v>
      </c>
      <c r="E593" s="53">
        <v>58</v>
      </c>
      <c r="F593" s="4">
        <f>IF(D593-'Forecasting sheet'!$B$7&lt;0,0,IF(E593&gt;'Forecasting sheet'!$B$7,(D593+E593)/2-'Forecasting sheet'!$B$7,(D593+'Forecasting sheet'!$B$7)/2-'Forecasting sheet'!$B$7))</f>
        <v>30</v>
      </c>
      <c r="G593" s="2">
        <f t="shared" si="47"/>
        <v>420.5</v>
      </c>
      <c r="H593" s="2">
        <f>SUM(F$2:F593)</f>
        <v>7475</v>
      </c>
      <c r="I593" s="2">
        <f>SUM(G$2:G593)</f>
        <v>107220.92500000003</v>
      </c>
      <c r="K593" s="4">
        <f>IF($D593+'Forecasting sheet'!$B$9-'Forecasting sheet'!$B$7&lt;0,0,IF($E593+'Forecasting sheet'!$B$9&gt;'Forecasting sheet'!$B$7,($D593+'Forecasting sheet'!$B$9+$E593+'Forecasting sheet'!$B$9)/2-'Forecasting sheet'!$B$7,($D593+'Forecasting sheet'!$B$9+'Forecasting sheet'!$B$7)/2-'Forecasting sheet'!$B$7))</f>
        <v>35</v>
      </c>
      <c r="L593" s="2">
        <f t="shared" si="50"/>
        <v>490.58333333333331</v>
      </c>
      <c r="M593" s="2">
        <f>SUM(K$2:K593)</f>
        <v>9290.5</v>
      </c>
      <c r="N593" s="2">
        <f>SUM(L$2:L593)</f>
        <v>132269.72499999998</v>
      </c>
      <c r="P593" s="4">
        <f>IF($D593-'Forecasting sheet'!$B$9-'Forecasting sheet'!$B$7&lt;0,0,IF($E593-'Forecasting sheet'!$B$9&gt;'Forecasting sheet'!$B$7,($D593-'Forecasting sheet'!$B$9+$E593-'Forecasting sheet'!$B$9)/2-'Forecasting sheet'!$B$7,($D593-'Forecasting sheet'!$B$9+'Forecasting sheet'!$B$7)/2-'Forecasting sheet'!$B$7))</f>
        <v>25</v>
      </c>
      <c r="Q593" s="2">
        <f t="shared" si="51"/>
        <v>350.41666666666663</v>
      </c>
      <c r="R593" s="2">
        <f>SUM(P$2:P593)</f>
        <v>5857.5</v>
      </c>
      <c r="S593" s="2">
        <f>SUM(Q$2:Q593)</f>
        <v>84566.649999999965</v>
      </c>
      <c r="V593" s="3">
        <f>IF($A593&gt;'Forecasting sheet'!$B$13,IF($A593&lt;'Forecasting sheet'!$B$15,IF($D593&lt;'Forecasting sheet'!$B$16+'Forecasting sheet'!$B$17,'Forecasting sheet'!$B$16+'Forecasting sheet'!$B$17,'Local weather Data'!$D593),'Local weather Data'!$D593),$D593)</f>
        <v>82</v>
      </c>
      <c r="W593" s="3">
        <f>IF($A593&gt;'Forecasting sheet'!$B$13,IF($A593&lt;'Forecasting sheet'!$B$15,IF($E593&lt;'Forecasting sheet'!$B$16,'Forecasting sheet'!$B$16,'Local weather Data'!$E593),$E593),$E593)</f>
        <v>58</v>
      </c>
      <c r="X593" s="4">
        <f>IF($V593-'Forecasting sheet'!$B$7&lt;0,0,IF($W593&gt;'Forecasting sheet'!$B$7,($V593+$W593)/2-'Forecasting sheet'!$B$7,($V593+'Forecasting sheet'!$B$7)/2-'Forecasting sheet'!$B$7))</f>
        <v>30</v>
      </c>
      <c r="Y593" s="2">
        <f t="shared" si="48"/>
        <v>420.5</v>
      </c>
      <c r="Z593" s="2">
        <f>SUM(X$2:X593)</f>
        <v>8118</v>
      </c>
      <c r="AA593" s="2">
        <f>SUM(Y$2:Y593)</f>
        <v>116103.03333333335</v>
      </c>
      <c r="AD593" s="3">
        <f>IF($A593&gt;'Forecasting sheet'!$B$13,IF($A593&lt;'Forecasting sheet'!$B$15,IF($D593+'Forecasting sheet'!$B$9&lt;'Forecasting sheet'!$B$16+'Forecasting sheet'!$B$17,'Forecasting sheet'!$B$16+'Forecasting sheet'!$B$17,'Local weather Data'!$D593+'Forecasting sheet'!$B$9),'Local weather Data'!$D593+'Forecasting sheet'!$B$9),$D593+'Forecasting sheet'!$B$9)</f>
        <v>87</v>
      </c>
      <c r="AE593" s="3">
        <f>IF($A593&gt;'Forecasting sheet'!$B$13,IF($A593&lt;'Forecasting sheet'!$B$15,IF($E593+'Forecasting sheet'!$B$9&lt;'Forecasting sheet'!$B$16,'Forecasting sheet'!$B$16,'Local weather Data'!$E593+'Forecasting sheet'!$B$9),$E593+'Forecasting sheet'!$B$9),$E593+'Forecasting sheet'!$B$9)</f>
        <v>63</v>
      </c>
      <c r="AF593" s="4">
        <f>IF($AD593-'Forecasting sheet'!$B$7&lt;0,0,IF($AE593&gt;'Forecasting sheet'!$B$7,($AD593+$AE593)/2-'Forecasting sheet'!$B$7,($AD593+'Forecasting sheet'!$B$7)/2-'Forecasting sheet'!$B$7))</f>
        <v>35</v>
      </c>
      <c r="AG593" s="2">
        <f t="shared" si="49"/>
        <v>490.58333333333331</v>
      </c>
      <c r="AH593" s="2">
        <f>SUM(AF$2:AF593)</f>
        <v>9795</v>
      </c>
      <c r="AI593" s="2">
        <f>SUM(AG$2:AG593)</f>
        <v>139210.56666666662</v>
      </c>
    </row>
    <row r="594" spans="3:35" x14ac:dyDescent="0.25">
      <c r="C594" s="52">
        <v>13.966666666666669</v>
      </c>
      <c r="D594" s="53">
        <v>81</v>
      </c>
      <c r="E594" s="53">
        <v>58</v>
      </c>
      <c r="F594" s="4">
        <f>IF(D594-'Forecasting sheet'!$B$7&lt;0,0,IF(E594&gt;'Forecasting sheet'!$B$7,(D594+E594)/2-'Forecasting sheet'!$B$7,(D594+'Forecasting sheet'!$B$7)/2-'Forecasting sheet'!$B$7))</f>
        <v>29.5</v>
      </c>
      <c r="G594" s="2">
        <f t="shared" si="47"/>
        <v>412.01666666666671</v>
      </c>
      <c r="H594" s="2">
        <f>SUM(F$2:F594)</f>
        <v>7504.5</v>
      </c>
      <c r="I594" s="2">
        <f>SUM(G$2:G594)</f>
        <v>107632.94166666669</v>
      </c>
      <c r="K594" s="4">
        <f>IF($D594+'Forecasting sheet'!$B$9-'Forecasting sheet'!$B$7&lt;0,0,IF($E594+'Forecasting sheet'!$B$9&gt;'Forecasting sheet'!$B$7,($D594+'Forecasting sheet'!$B$9+$E594+'Forecasting sheet'!$B$9)/2-'Forecasting sheet'!$B$7,($D594+'Forecasting sheet'!$B$9+'Forecasting sheet'!$B$7)/2-'Forecasting sheet'!$B$7))</f>
        <v>34.5</v>
      </c>
      <c r="L594" s="2">
        <f t="shared" si="50"/>
        <v>481.85000000000008</v>
      </c>
      <c r="M594" s="2">
        <f>SUM(K$2:K594)</f>
        <v>9325</v>
      </c>
      <c r="N594" s="2">
        <f>SUM(L$2:L594)</f>
        <v>132751.57499999998</v>
      </c>
      <c r="P594" s="4">
        <f>IF($D594-'Forecasting sheet'!$B$9-'Forecasting sheet'!$B$7&lt;0,0,IF($E594-'Forecasting sheet'!$B$9&gt;'Forecasting sheet'!$B$7,($D594-'Forecasting sheet'!$B$9+$E594-'Forecasting sheet'!$B$9)/2-'Forecasting sheet'!$B$7,($D594-'Forecasting sheet'!$B$9+'Forecasting sheet'!$B$7)/2-'Forecasting sheet'!$B$7))</f>
        <v>24.5</v>
      </c>
      <c r="Q594" s="2">
        <f t="shared" si="51"/>
        <v>342.18333333333339</v>
      </c>
      <c r="R594" s="2">
        <f>SUM(P$2:P594)</f>
        <v>5882</v>
      </c>
      <c r="S594" s="2">
        <f>SUM(Q$2:Q594)</f>
        <v>84908.833333333299</v>
      </c>
      <c r="V594" s="3">
        <f>IF($A594&gt;'Forecasting sheet'!$B$13,IF($A594&lt;'Forecasting sheet'!$B$15,IF($D594&lt;'Forecasting sheet'!$B$16+'Forecasting sheet'!$B$17,'Forecasting sheet'!$B$16+'Forecasting sheet'!$B$17,'Local weather Data'!$D594),'Local weather Data'!$D594),$D594)</f>
        <v>81</v>
      </c>
      <c r="W594" s="3">
        <f>IF($A594&gt;'Forecasting sheet'!$B$13,IF($A594&lt;'Forecasting sheet'!$B$15,IF($E594&lt;'Forecasting sheet'!$B$16,'Forecasting sheet'!$B$16,'Local weather Data'!$E594),$E594),$E594)</f>
        <v>58</v>
      </c>
      <c r="X594" s="4">
        <f>IF($V594-'Forecasting sheet'!$B$7&lt;0,0,IF($W594&gt;'Forecasting sheet'!$B$7,($V594+$W594)/2-'Forecasting sheet'!$B$7,($V594+'Forecasting sheet'!$B$7)/2-'Forecasting sheet'!$B$7))</f>
        <v>29.5</v>
      </c>
      <c r="Y594" s="2">
        <f t="shared" si="48"/>
        <v>412.01666666666671</v>
      </c>
      <c r="Z594" s="2">
        <f>SUM(X$2:X594)</f>
        <v>8147.5</v>
      </c>
      <c r="AA594" s="2">
        <f>SUM(Y$2:Y594)</f>
        <v>116515.05000000002</v>
      </c>
      <c r="AD594" s="3">
        <f>IF($A594&gt;'Forecasting sheet'!$B$13,IF($A594&lt;'Forecasting sheet'!$B$15,IF($D594+'Forecasting sheet'!$B$9&lt;'Forecasting sheet'!$B$16+'Forecasting sheet'!$B$17,'Forecasting sheet'!$B$16+'Forecasting sheet'!$B$17,'Local weather Data'!$D594+'Forecasting sheet'!$B$9),'Local weather Data'!$D594+'Forecasting sheet'!$B$9),$D594+'Forecasting sheet'!$B$9)</f>
        <v>86</v>
      </c>
      <c r="AE594" s="3">
        <f>IF($A594&gt;'Forecasting sheet'!$B$13,IF($A594&lt;'Forecasting sheet'!$B$15,IF($E594+'Forecasting sheet'!$B$9&lt;'Forecasting sheet'!$B$16,'Forecasting sheet'!$B$16,'Local weather Data'!$E594+'Forecasting sheet'!$B$9),$E594+'Forecasting sheet'!$B$9),$E594+'Forecasting sheet'!$B$9)</f>
        <v>63</v>
      </c>
      <c r="AF594" s="4">
        <f>IF($AD594-'Forecasting sheet'!$B$7&lt;0,0,IF($AE594&gt;'Forecasting sheet'!$B$7,($AD594+$AE594)/2-'Forecasting sheet'!$B$7,($AD594+'Forecasting sheet'!$B$7)/2-'Forecasting sheet'!$B$7))</f>
        <v>34.5</v>
      </c>
      <c r="AG594" s="2">
        <f t="shared" si="49"/>
        <v>481.85000000000008</v>
      </c>
      <c r="AH594" s="2">
        <f>SUM(AF$2:AF594)</f>
        <v>9829.5</v>
      </c>
      <c r="AI594" s="2">
        <f>SUM(AG$2:AG594)</f>
        <v>139692.41666666663</v>
      </c>
    </row>
    <row r="595" spans="3:35" x14ac:dyDescent="0.25">
      <c r="C595" s="52">
        <v>13.933333333333334</v>
      </c>
      <c r="D595" s="53">
        <v>81</v>
      </c>
      <c r="E595" s="53">
        <v>58</v>
      </c>
      <c r="F595" s="4">
        <f>IF(D595-'Forecasting sheet'!$B$7&lt;0,0,IF(E595&gt;'Forecasting sheet'!$B$7,(D595+E595)/2-'Forecasting sheet'!$B$7,(D595+'Forecasting sheet'!$B$7)/2-'Forecasting sheet'!$B$7))</f>
        <v>29.5</v>
      </c>
      <c r="G595" s="2">
        <f t="shared" si="47"/>
        <v>411.03333333333336</v>
      </c>
      <c r="H595" s="2">
        <f>SUM(F$2:F595)</f>
        <v>7534</v>
      </c>
      <c r="I595" s="2">
        <f>SUM(G$2:G595)</f>
        <v>108043.97500000003</v>
      </c>
      <c r="K595" s="4">
        <f>IF($D595+'Forecasting sheet'!$B$9-'Forecasting sheet'!$B$7&lt;0,0,IF($E595+'Forecasting sheet'!$B$9&gt;'Forecasting sheet'!$B$7,($D595+'Forecasting sheet'!$B$9+$E595+'Forecasting sheet'!$B$9)/2-'Forecasting sheet'!$B$7,($D595+'Forecasting sheet'!$B$9+'Forecasting sheet'!$B$7)/2-'Forecasting sheet'!$B$7))</f>
        <v>34.5</v>
      </c>
      <c r="L595" s="2">
        <f t="shared" si="50"/>
        <v>480.7</v>
      </c>
      <c r="M595" s="2">
        <f>SUM(K$2:K595)</f>
        <v>9359.5</v>
      </c>
      <c r="N595" s="2">
        <f>SUM(L$2:L595)</f>
        <v>133232.27499999999</v>
      </c>
      <c r="P595" s="4">
        <f>IF($D595-'Forecasting sheet'!$B$9-'Forecasting sheet'!$B$7&lt;0,0,IF($E595-'Forecasting sheet'!$B$9&gt;'Forecasting sheet'!$B$7,($D595-'Forecasting sheet'!$B$9+$E595-'Forecasting sheet'!$B$9)/2-'Forecasting sheet'!$B$7,($D595-'Forecasting sheet'!$B$9+'Forecasting sheet'!$B$7)/2-'Forecasting sheet'!$B$7))</f>
        <v>24.5</v>
      </c>
      <c r="Q595" s="2">
        <f t="shared" si="51"/>
        <v>341.36666666666667</v>
      </c>
      <c r="R595" s="2">
        <f>SUM(P$2:P595)</f>
        <v>5906.5</v>
      </c>
      <c r="S595" s="2">
        <f>SUM(Q$2:Q595)</f>
        <v>85250.199999999968</v>
      </c>
      <c r="V595" s="3">
        <f>IF($A595&gt;'Forecasting sheet'!$B$13,IF($A595&lt;'Forecasting sheet'!$B$15,IF($D595&lt;'Forecasting sheet'!$B$16+'Forecasting sheet'!$B$17,'Forecasting sheet'!$B$16+'Forecasting sheet'!$B$17,'Local weather Data'!$D595),'Local weather Data'!$D595),$D595)</f>
        <v>81</v>
      </c>
      <c r="W595" s="3">
        <f>IF($A595&gt;'Forecasting sheet'!$B$13,IF($A595&lt;'Forecasting sheet'!$B$15,IF($E595&lt;'Forecasting sheet'!$B$16,'Forecasting sheet'!$B$16,'Local weather Data'!$E595),$E595),$E595)</f>
        <v>58</v>
      </c>
      <c r="X595" s="4">
        <f>IF($V595-'Forecasting sheet'!$B$7&lt;0,0,IF($W595&gt;'Forecasting sheet'!$B$7,($V595+$W595)/2-'Forecasting sheet'!$B$7,($V595+'Forecasting sheet'!$B$7)/2-'Forecasting sheet'!$B$7))</f>
        <v>29.5</v>
      </c>
      <c r="Y595" s="2">
        <f t="shared" si="48"/>
        <v>411.03333333333336</v>
      </c>
      <c r="Z595" s="2">
        <f>SUM(X$2:X595)</f>
        <v>8177</v>
      </c>
      <c r="AA595" s="2">
        <f>SUM(Y$2:Y595)</f>
        <v>116926.08333333336</v>
      </c>
      <c r="AD595" s="3">
        <f>IF($A595&gt;'Forecasting sheet'!$B$13,IF($A595&lt;'Forecasting sheet'!$B$15,IF($D595+'Forecasting sheet'!$B$9&lt;'Forecasting sheet'!$B$16+'Forecasting sheet'!$B$17,'Forecasting sheet'!$B$16+'Forecasting sheet'!$B$17,'Local weather Data'!$D595+'Forecasting sheet'!$B$9),'Local weather Data'!$D595+'Forecasting sheet'!$B$9),$D595+'Forecasting sheet'!$B$9)</f>
        <v>86</v>
      </c>
      <c r="AE595" s="3">
        <f>IF($A595&gt;'Forecasting sheet'!$B$13,IF($A595&lt;'Forecasting sheet'!$B$15,IF($E595+'Forecasting sheet'!$B$9&lt;'Forecasting sheet'!$B$16,'Forecasting sheet'!$B$16,'Local weather Data'!$E595+'Forecasting sheet'!$B$9),$E595+'Forecasting sheet'!$B$9),$E595+'Forecasting sheet'!$B$9)</f>
        <v>63</v>
      </c>
      <c r="AF595" s="4">
        <f>IF($AD595-'Forecasting sheet'!$B$7&lt;0,0,IF($AE595&gt;'Forecasting sheet'!$B$7,($AD595+$AE595)/2-'Forecasting sheet'!$B$7,($AD595+'Forecasting sheet'!$B$7)/2-'Forecasting sheet'!$B$7))</f>
        <v>34.5</v>
      </c>
      <c r="AG595" s="2">
        <f t="shared" si="49"/>
        <v>480.7</v>
      </c>
      <c r="AH595" s="2">
        <f>SUM(AF$2:AF595)</f>
        <v>9864</v>
      </c>
      <c r="AI595" s="2">
        <f>SUM(AG$2:AG595)</f>
        <v>140173.11666666664</v>
      </c>
    </row>
    <row r="596" spans="3:35" x14ac:dyDescent="0.25">
      <c r="C596" s="52">
        <v>13.883333333333333</v>
      </c>
      <c r="D596" s="53">
        <v>81</v>
      </c>
      <c r="E596" s="53">
        <v>57</v>
      </c>
      <c r="F596" s="4">
        <f>IF(D596-'Forecasting sheet'!$B$7&lt;0,0,IF(E596&gt;'Forecasting sheet'!$B$7,(D596+E596)/2-'Forecasting sheet'!$B$7,(D596+'Forecasting sheet'!$B$7)/2-'Forecasting sheet'!$B$7))</f>
        <v>29</v>
      </c>
      <c r="G596" s="2">
        <f t="shared" si="47"/>
        <v>402.61666666666667</v>
      </c>
      <c r="H596" s="2">
        <f>SUM(F$2:F596)</f>
        <v>7563</v>
      </c>
      <c r="I596" s="2">
        <f>SUM(G$2:G596)</f>
        <v>108446.5916666667</v>
      </c>
      <c r="K596" s="4">
        <f>IF($D596+'Forecasting sheet'!$B$9-'Forecasting sheet'!$B$7&lt;0,0,IF($E596+'Forecasting sheet'!$B$9&gt;'Forecasting sheet'!$B$7,($D596+'Forecasting sheet'!$B$9+$E596+'Forecasting sheet'!$B$9)/2-'Forecasting sheet'!$B$7,($D596+'Forecasting sheet'!$B$9+'Forecasting sheet'!$B$7)/2-'Forecasting sheet'!$B$7))</f>
        <v>34</v>
      </c>
      <c r="L596" s="2">
        <f t="shared" si="50"/>
        <v>472.0333333333333</v>
      </c>
      <c r="M596" s="2">
        <f>SUM(K$2:K596)</f>
        <v>9393.5</v>
      </c>
      <c r="N596" s="2">
        <f>SUM(L$2:L596)</f>
        <v>133704.30833333332</v>
      </c>
      <c r="P596" s="4">
        <f>IF($D596-'Forecasting sheet'!$B$9-'Forecasting sheet'!$B$7&lt;0,0,IF($E596-'Forecasting sheet'!$B$9&gt;'Forecasting sheet'!$B$7,($D596-'Forecasting sheet'!$B$9+$E596-'Forecasting sheet'!$B$9)/2-'Forecasting sheet'!$B$7,($D596-'Forecasting sheet'!$B$9+'Forecasting sheet'!$B$7)/2-'Forecasting sheet'!$B$7))</f>
        <v>24</v>
      </c>
      <c r="Q596" s="2">
        <f t="shared" si="51"/>
        <v>333.2</v>
      </c>
      <c r="R596" s="2">
        <f>SUM(P$2:P596)</f>
        <v>5930.5</v>
      </c>
      <c r="S596" s="2">
        <f>SUM(Q$2:Q596)</f>
        <v>85583.399999999965</v>
      </c>
      <c r="V596" s="3">
        <f>IF($A596&gt;'Forecasting sheet'!$B$13,IF($A596&lt;'Forecasting sheet'!$B$15,IF($D596&lt;'Forecasting sheet'!$B$16+'Forecasting sheet'!$B$17,'Forecasting sheet'!$B$16+'Forecasting sheet'!$B$17,'Local weather Data'!$D596),'Local weather Data'!$D596),$D596)</f>
        <v>81</v>
      </c>
      <c r="W596" s="3">
        <f>IF($A596&gt;'Forecasting sheet'!$B$13,IF($A596&lt;'Forecasting sheet'!$B$15,IF($E596&lt;'Forecasting sheet'!$B$16,'Forecasting sheet'!$B$16,'Local weather Data'!$E596),$E596),$E596)</f>
        <v>57</v>
      </c>
      <c r="X596" s="4">
        <f>IF($V596-'Forecasting sheet'!$B$7&lt;0,0,IF($W596&gt;'Forecasting sheet'!$B$7,($V596+$W596)/2-'Forecasting sheet'!$B$7,($V596+'Forecasting sheet'!$B$7)/2-'Forecasting sheet'!$B$7))</f>
        <v>29</v>
      </c>
      <c r="Y596" s="2">
        <f t="shared" si="48"/>
        <v>402.61666666666667</v>
      </c>
      <c r="Z596" s="2">
        <f>SUM(X$2:X596)</f>
        <v>8206</v>
      </c>
      <c r="AA596" s="2">
        <f>SUM(Y$2:Y596)</f>
        <v>117328.70000000003</v>
      </c>
      <c r="AD596" s="3">
        <f>IF($A596&gt;'Forecasting sheet'!$B$13,IF($A596&lt;'Forecasting sheet'!$B$15,IF($D596+'Forecasting sheet'!$B$9&lt;'Forecasting sheet'!$B$16+'Forecasting sheet'!$B$17,'Forecasting sheet'!$B$16+'Forecasting sheet'!$B$17,'Local weather Data'!$D596+'Forecasting sheet'!$B$9),'Local weather Data'!$D596+'Forecasting sheet'!$B$9),$D596+'Forecasting sheet'!$B$9)</f>
        <v>86</v>
      </c>
      <c r="AE596" s="3">
        <f>IF($A596&gt;'Forecasting sheet'!$B$13,IF($A596&lt;'Forecasting sheet'!$B$15,IF($E596+'Forecasting sheet'!$B$9&lt;'Forecasting sheet'!$B$16,'Forecasting sheet'!$B$16,'Local weather Data'!$E596+'Forecasting sheet'!$B$9),$E596+'Forecasting sheet'!$B$9),$E596+'Forecasting sheet'!$B$9)</f>
        <v>62</v>
      </c>
      <c r="AF596" s="4">
        <f>IF($AD596-'Forecasting sheet'!$B$7&lt;0,0,IF($AE596&gt;'Forecasting sheet'!$B$7,($AD596+$AE596)/2-'Forecasting sheet'!$B$7,($AD596+'Forecasting sheet'!$B$7)/2-'Forecasting sheet'!$B$7))</f>
        <v>34</v>
      </c>
      <c r="AG596" s="2">
        <f t="shared" si="49"/>
        <v>472.0333333333333</v>
      </c>
      <c r="AH596" s="2">
        <f>SUM(AF$2:AF596)</f>
        <v>9898</v>
      </c>
      <c r="AI596" s="2">
        <f>SUM(AG$2:AG596)</f>
        <v>140645.14999999997</v>
      </c>
    </row>
    <row r="597" spans="3:35" x14ac:dyDescent="0.25">
      <c r="C597" s="52">
        <v>13.850000000000001</v>
      </c>
      <c r="D597" s="53">
        <v>81</v>
      </c>
      <c r="E597" s="53">
        <v>57</v>
      </c>
      <c r="F597" s="4">
        <f>IF(D597-'Forecasting sheet'!$B$7&lt;0,0,IF(E597&gt;'Forecasting sheet'!$B$7,(D597+E597)/2-'Forecasting sheet'!$B$7,(D597+'Forecasting sheet'!$B$7)/2-'Forecasting sheet'!$B$7))</f>
        <v>29</v>
      </c>
      <c r="G597" s="2">
        <f t="shared" si="47"/>
        <v>401.65000000000003</v>
      </c>
      <c r="H597" s="2">
        <f>SUM(F$2:F597)</f>
        <v>7592</v>
      </c>
      <c r="I597" s="2">
        <f>SUM(G$2:G597)</f>
        <v>108848.2416666667</v>
      </c>
      <c r="K597" s="4">
        <f>IF($D597+'Forecasting sheet'!$B$9-'Forecasting sheet'!$B$7&lt;0,0,IF($E597+'Forecasting sheet'!$B$9&gt;'Forecasting sheet'!$B$7,($D597+'Forecasting sheet'!$B$9+$E597+'Forecasting sheet'!$B$9)/2-'Forecasting sheet'!$B$7,($D597+'Forecasting sheet'!$B$9+'Forecasting sheet'!$B$7)/2-'Forecasting sheet'!$B$7))</f>
        <v>34</v>
      </c>
      <c r="L597" s="2">
        <f t="shared" si="50"/>
        <v>470.90000000000003</v>
      </c>
      <c r="M597" s="2">
        <f>SUM(K$2:K597)</f>
        <v>9427.5</v>
      </c>
      <c r="N597" s="2">
        <f>SUM(L$2:L597)</f>
        <v>134175.20833333331</v>
      </c>
      <c r="P597" s="4">
        <f>IF($D597-'Forecasting sheet'!$B$9-'Forecasting sheet'!$B$7&lt;0,0,IF($E597-'Forecasting sheet'!$B$9&gt;'Forecasting sheet'!$B$7,($D597-'Forecasting sheet'!$B$9+$E597-'Forecasting sheet'!$B$9)/2-'Forecasting sheet'!$B$7,($D597-'Forecasting sheet'!$B$9+'Forecasting sheet'!$B$7)/2-'Forecasting sheet'!$B$7))</f>
        <v>24</v>
      </c>
      <c r="Q597" s="2">
        <f t="shared" si="51"/>
        <v>332.40000000000003</v>
      </c>
      <c r="R597" s="2">
        <f>SUM(P$2:P597)</f>
        <v>5954.5</v>
      </c>
      <c r="S597" s="2">
        <f>SUM(Q$2:Q597)</f>
        <v>85915.799999999959</v>
      </c>
      <c r="V597" s="3">
        <f>IF($A597&gt;'Forecasting sheet'!$B$13,IF($A597&lt;'Forecasting sheet'!$B$15,IF($D597&lt;'Forecasting sheet'!$B$16+'Forecasting sheet'!$B$17,'Forecasting sheet'!$B$16+'Forecasting sheet'!$B$17,'Local weather Data'!$D597),'Local weather Data'!$D597),$D597)</f>
        <v>81</v>
      </c>
      <c r="W597" s="3">
        <f>IF($A597&gt;'Forecasting sheet'!$B$13,IF($A597&lt;'Forecasting sheet'!$B$15,IF($E597&lt;'Forecasting sheet'!$B$16,'Forecasting sheet'!$B$16,'Local weather Data'!$E597),$E597),$E597)</f>
        <v>57</v>
      </c>
      <c r="X597" s="4">
        <f>IF($V597-'Forecasting sheet'!$B$7&lt;0,0,IF($W597&gt;'Forecasting sheet'!$B$7,($V597+$W597)/2-'Forecasting sheet'!$B$7,($V597+'Forecasting sheet'!$B$7)/2-'Forecasting sheet'!$B$7))</f>
        <v>29</v>
      </c>
      <c r="Y597" s="2">
        <f t="shared" si="48"/>
        <v>401.65000000000003</v>
      </c>
      <c r="Z597" s="2">
        <f>SUM(X$2:X597)</f>
        <v>8235</v>
      </c>
      <c r="AA597" s="2">
        <f>SUM(Y$2:Y597)</f>
        <v>117730.35000000002</v>
      </c>
      <c r="AD597" s="3">
        <f>IF($A597&gt;'Forecasting sheet'!$B$13,IF($A597&lt;'Forecasting sheet'!$B$15,IF($D597+'Forecasting sheet'!$B$9&lt;'Forecasting sheet'!$B$16+'Forecasting sheet'!$B$17,'Forecasting sheet'!$B$16+'Forecasting sheet'!$B$17,'Local weather Data'!$D597+'Forecasting sheet'!$B$9),'Local weather Data'!$D597+'Forecasting sheet'!$B$9),$D597+'Forecasting sheet'!$B$9)</f>
        <v>86</v>
      </c>
      <c r="AE597" s="3">
        <f>IF($A597&gt;'Forecasting sheet'!$B$13,IF($A597&lt;'Forecasting sheet'!$B$15,IF($E597+'Forecasting sheet'!$B$9&lt;'Forecasting sheet'!$B$16,'Forecasting sheet'!$B$16,'Local weather Data'!$E597+'Forecasting sheet'!$B$9),$E597+'Forecasting sheet'!$B$9),$E597+'Forecasting sheet'!$B$9)</f>
        <v>62</v>
      </c>
      <c r="AF597" s="4">
        <f>IF($AD597-'Forecasting sheet'!$B$7&lt;0,0,IF($AE597&gt;'Forecasting sheet'!$B$7,($AD597+$AE597)/2-'Forecasting sheet'!$B$7,($AD597+'Forecasting sheet'!$B$7)/2-'Forecasting sheet'!$B$7))</f>
        <v>34</v>
      </c>
      <c r="AG597" s="2">
        <f t="shared" si="49"/>
        <v>470.90000000000003</v>
      </c>
      <c r="AH597" s="2">
        <f>SUM(AF$2:AF597)</f>
        <v>9932</v>
      </c>
      <c r="AI597" s="2">
        <f>SUM(AG$2:AG597)</f>
        <v>141116.04999999996</v>
      </c>
    </row>
    <row r="598" spans="3:35" x14ac:dyDescent="0.25">
      <c r="C598" s="52">
        <v>13.799999999999999</v>
      </c>
      <c r="D598" s="53">
        <v>81</v>
      </c>
      <c r="E598" s="53">
        <v>57</v>
      </c>
      <c r="F598" s="4">
        <f>IF(D598-'Forecasting sheet'!$B$7&lt;0,0,IF(E598&gt;'Forecasting sheet'!$B$7,(D598+E598)/2-'Forecasting sheet'!$B$7,(D598+'Forecasting sheet'!$B$7)/2-'Forecasting sheet'!$B$7))</f>
        <v>29</v>
      </c>
      <c r="G598" s="2">
        <f t="shared" si="47"/>
        <v>400.2</v>
      </c>
      <c r="H598" s="2">
        <f>SUM(F$2:F598)</f>
        <v>7621</v>
      </c>
      <c r="I598" s="2">
        <f>SUM(G$2:G598)</f>
        <v>109248.44166666669</v>
      </c>
      <c r="K598" s="4">
        <f>IF($D598+'Forecasting sheet'!$B$9-'Forecasting sheet'!$B$7&lt;0,0,IF($E598+'Forecasting sheet'!$B$9&gt;'Forecasting sheet'!$B$7,($D598+'Forecasting sheet'!$B$9+$E598+'Forecasting sheet'!$B$9)/2-'Forecasting sheet'!$B$7,($D598+'Forecasting sheet'!$B$9+'Forecasting sheet'!$B$7)/2-'Forecasting sheet'!$B$7))</f>
        <v>34</v>
      </c>
      <c r="L598" s="2">
        <f t="shared" si="50"/>
        <v>469.2</v>
      </c>
      <c r="M598" s="2">
        <f>SUM(K$2:K598)</f>
        <v>9461.5</v>
      </c>
      <c r="N598" s="2">
        <f>SUM(L$2:L598)</f>
        <v>134644.40833333333</v>
      </c>
      <c r="P598" s="4">
        <f>IF($D598-'Forecasting sheet'!$B$9-'Forecasting sheet'!$B$7&lt;0,0,IF($E598-'Forecasting sheet'!$B$9&gt;'Forecasting sheet'!$B$7,($D598-'Forecasting sheet'!$B$9+$E598-'Forecasting sheet'!$B$9)/2-'Forecasting sheet'!$B$7,($D598-'Forecasting sheet'!$B$9+'Forecasting sheet'!$B$7)/2-'Forecasting sheet'!$B$7))</f>
        <v>24</v>
      </c>
      <c r="Q598" s="2">
        <f t="shared" si="51"/>
        <v>331.2</v>
      </c>
      <c r="R598" s="2">
        <f>SUM(P$2:P598)</f>
        <v>5978.5</v>
      </c>
      <c r="S598" s="2">
        <f>SUM(Q$2:Q598)</f>
        <v>86246.999999999956</v>
      </c>
      <c r="V598" s="3">
        <f>IF($A598&gt;'Forecasting sheet'!$B$13,IF($A598&lt;'Forecasting sheet'!$B$15,IF($D598&lt;'Forecasting sheet'!$B$16+'Forecasting sheet'!$B$17,'Forecasting sheet'!$B$16+'Forecasting sheet'!$B$17,'Local weather Data'!$D598),'Local weather Data'!$D598),$D598)</f>
        <v>81</v>
      </c>
      <c r="W598" s="3">
        <f>IF($A598&gt;'Forecasting sheet'!$B$13,IF($A598&lt;'Forecasting sheet'!$B$15,IF($E598&lt;'Forecasting sheet'!$B$16,'Forecasting sheet'!$B$16,'Local weather Data'!$E598),$E598),$E598)</f>
        <v>57</v>
      </c>
      <c r="X598" s="4">
        <f>IF($V598-'Forecasting sheet'!$B$7&lt;0,0,IF($W598&gt;'Forecasting sheet'!$B$7,($V598+$W598)/2-'Forecasting sheet'!$B$7,($V598+'Forecasting sheet'!$B$7)/2-'Forecasting sheet'!$B$7))</f>
        <v>29</v>
      </c>
      <c r="Y598" s="2">
        <f t="shared" si="48"/>
        <v>400.2</v>
      </c>
      <c r="Z598" s="2">
        <f>SUM(X$2:X598)</f>
        <v>8264</v>
      </c>
      <c r="AA598" s="2">
        <f>SUM(Y$2:Y598)</f>
        <v>118130.55000000002</v>
      </c>
      <c r="AD598" s="3">
        <f>IF($A598&gt;'Forecasting sheet'!$B$13,IF($A598&lt;'Forecasting sheet'!$B$15,IF($D598+'Forecasting sheet'!$B$9&lt;'Forecasting sheet'!$B$16+'Forecasting sheet'!$B$17,'Forecasting sheet'!$B$16+'Forecasting sheet'!$B$17,'Local weather Data'!$D598+'Forecasting sheet'!$B$9),'Local weather Data'!$D598+'Forecasting sheet'!$B$9),$D598+'Forecasting sheet'!$B$9)</f>
        <v>86</v>
      </c>
      <c r="AE598" s="3">
        <f>IF($A598&gt;'Forecasting sheet'!$B$13,IF($A598&lt;'Forecasting sheet'!$B$15,IF($E598+'Forecasting sheet'!$B$9&lt;'Forecasting sheet'!$B$16,'Forecasting sheet'!$B$16,'Local weather Data'!$E598+'Forecasting sheet'!$B$9),$E598+'Forecasting sheet'!$B$9),$E598+'Forecasting sheet'!$B$9)</f>
        <v>62</v>
      </c>
      <c r="AF598" s="4">
        <f>IF($AD598-'Forecasting sheet'!$B$7&lt;0,0,IF($AE598&gt;'Forecasting sheet'!$B$7,($AD598+$AE598)/2-'Forecasting sheet'!$B$7,($AD598+'Forecasting sheet'!$B$7)/2-'Forecasting sheet'!$B$7))</f>
        <v>34</v>
      </c>
      <c r="AG598" s="2">
        <f t="shared" si="49"/>
        <v>469.2</v>
      </c>
      <c r="AH598" s="2">
        <f>SUM(AF$2:AF598)</f>
        <v>9966</v>
      </c>
      <c r="AI598" s="2">
        <f>SUM(AG$2:AG598)</f>
        <v>141585.24999999997</v>
      </c>
    </row>
    <row r="599" spans="3:35" x14ac:dyDescent="0.25">
      <c r="C599" s="52">
        <v>13.766666666666666</v>
      </c>
      <c r="D599" s="53">
        <v>80</v>
      </c>
      <c r="E599" s="53">
        <v>57</v>
      </c>
      <c r="F599" s="4">
        <f>IF(D599-'Forecasting sheet'!$B$7&lt;0,0,IF(E599&gt;'Forecasting sheet'!$B$7,(D599+E599)/2-'Forecasting sheet'!$B$7,(D599+'Forecasting sheet'!$B$7)/2-'Forecasting sheet'!$B$7))</f>
        <v>28.5</v>
      </c>
      <c r="G599" s="2">
        <f t="shared" si="47"/>
        <v>392.34999999999997</v>
      </c>
      <c r="H599" s="2">
        <f>SUM(F$2:F599)</f>
        <v>7649.5</v>
      </c>
      <c r="I599" s="2">
        <f>SUM(G$2:G599)</f>
        <v>109640.7916666667</v>
      </c>
      <c r="K599" s="4">
        <f>IF($D599+'Forecasting sheet'!$B$9-'Forecasting sheet'!$B$7&lt;0,0,IF($E599+'Forecasting sheet'!$B$9&gt;'Forecasting sheet'!$B$7,($D599+'Forecasting sheet'!$B$9+$E599+'Forecasting sheet'!$B$9)/2-'Forecasting sheet'!$B$7,($D599+'Forecasting sheet'!$B$9+'Forecasting sheet'!$B$7)/2-'Forecasting sheet'!$B$7))</f>
        <v>33.5</v>
      </c>
      <c r="L599" s="2">
        <f t="shared" si="50"/>
        <v>461.18333333333328</v>
      </c>
      <c r="M599" s="2">
        <f>SUM(K$2:K599)</f>
        <v>9495</v>
      </c>
      <c r="N599" s="2">
        <f>SUM(L$2:L599)</f>
        <v>135105.59166666665</v>
      </c>
      <c r="P599" s="4">
        <f>IF($D599-'Forecasting sheet'!$B$9-'Forecasting sheet'!$B$7&lt;0,0,IF($E599-'Forecasting sheet'!$B$9&gt;'Forecasting sheet'!$B$7,($D599-'Forecasting sheet'!$B$9+$E599-'Forecasting sheet'!$B$9)/2-'Forecasting sheet'!$B$7,($D599-'Forecasting sheet'!$B$9+'Forecasting sheet'!$B$7)/2-'Forecasting sheet'!$B$7))</f>
        <v>23.5</v>
      </c>
      <c r="Q599" s="2">
        <f t="shared" si="51"/>
        <v>323.51666666666665</v>
      </c>
      <c r="R599" s="2">
        <f>SUM(P$2:P599)</f>
        <v>6002</v>
      </c>
      <c r="S599" s="2">
        <f>SUM(Q$2:Q599)</f>
        <v>86570.516666666619</v>
      </c>
      <c r="V599" s="3">
        <f>IF($A599&gt;'Forecasting sheet'!$B$13,IF($A599&lt;'Forecasting sheet'!$B$15,IF($D599&lt;'Forecasting sheet'!$B$16+'Forecasting sheet'!$B$17,'Forecasting sheet'!$B$16+'Forecasting sheet'!$B$17,'Local weather Data'!$D599),'Local weather Data'!$D599),$D599)</f>
        <v>80</v>
      </c>
      <c r="W599" s="3">
        <f>IF($A599&gt;'Forecasting sheet'!$B$13,IF($A599&lt;'Forecasting sheet'!$B$15,IF($E599&lt;'Forecasting sheet'!$B$16,'Forecasting sheet'!$B$16,'Local weather Data'!$E599),$E599),$E599)</f>
        <v>57</v>
      </c>
      <c r="X599" s="4">
        <f>IF($V599-'Forecasting sheet'!$B$7&lt;0,0,IF($W599&gt;'Forecasting sheet'!$B$7,($V599+$W599)/2-'Forecasting sheet'!$B$7,($V599+'Forecasting sheet'!$B$7)/2-'Forecasting sheet'!$B$7))</f>
        <v>28.5</v>
      </c>
      <c r="Y599" s="2">
        <f t="shared" si="48"/>
        <v>392.34999999999997</v>
      </c>
      <c r="Z599" s="2">
        <f>SUM(X$2:X599)</f>
        <v>8292.5</v>
      </c>
      <c r="AA599" s="2">
        <f>SUM(Y$2:Y599)</f>
        <v>118522.90000000002</v>
      </c>
      <c r="AD599" s="3">
        <f>IF($A599&gt;'Forecasting sheet'!$B$13,IF($A599&lt;'Forecasting sheet'!$B$15,IF($D599+'Forecasting sheet'!$B$9&lt;'Forecasting sheet'!$B$16+'Forecasting sheet'!$B$17,'Forecasting sheet'!$B$16+'Forecasting sheet'!$B$17,'Local weather Data'!$D599+'Forecasting sheet'!$B$9),'Local weather Data'!$D599+'Forecasting sheet'!$B$9),$D599+'Forecasting sheet'!$B$9)</f>
        <v>85</v>
      </c>
      <c r="AE599" s="3">
        <f>IF($A599&gt;'Forecasting sheet'!$B$13,IF($A599&lt;'Forecasting sheet'!$B$15,IF($E599+'Forecasting sheet'!$B$9&lt;'Forecasting sheet'!$B$16,'Forecasting sheet'!$B$16,'Local weather Data'!$E599+'Forecasting sheet'!$B$9),$E599+'Forecasting sheet'!$B$9),$E599+'Forecasting sheet'!$B$9)</f>
        <v>62</v>
      </c>
      <c r="AF599" s="4">
        <f>IF($AD599-'Forecasting sheet'!$B$7&lt;0,0,IF($AE599&gt;'Forecasting sheet'!$B$7,($AD599+$AE599)/2-'Forecasting sheet'!$B$7,($AD599+'Forecasting sheet'!$B$7)/2-'Forecasting sheet'!$B$7))</f>
        <v>33.5</v>
      </c>
      <c r="AG599" s="2">
        <f t="shared" si="49"/>
        <v>461.18333333333328</v>
      </c>
      <c r="AH599" s="2">
        <f>SUM(AF$2:AF599)</f>
        <v>9999.5</v>
      </c>
      <c r="AI599" s="2">
        <f>SUM(AG$2:AG599)</f>
        <v>142046.43333333329</v>
      </c>
    </row>
    <row r="600" spans="3:35" x14ac:dyDescent="0.25">
      <c r="C600" s="52">
        <v>13.7</v>
      </c>
      <c r="D600" s="53">
        <v>80</v>
      </c>
      <c r="E600" s="53">
        <v>57</v>
      </c>
      <c r="F600" s="4">
        <f>IF(D600-'Forecasting sheet'!$B$7&lt;0,0,IF(E600&gt;'Forecasting sheet'!$B$7,(D600+E600)/2-'Forecasting sheet'!$B$7,(D600+'Forecasting sheet'!$B$7)/2-'Forecasting sheet'!$B$7))</f>
        <v>28.5</v>
      </c>
      <c r="G600" s="2">
        <f t="shared" si="47"/>
        <v>390.45</v>
      </c>
      <c r="H600" s="2">
        <f>SUM(F$2:F600)</f>
        <v>7678</v>
      </c>
      <c r="I600" s="2">
        <f>SUM(G$2:G600)</f>
        <v>110031.2416666667</v>
      </c>
      <c r="K600" s="4">
        <f>IF($D600+'Forecasting sheet'!$B$9-'Forecasting sheet'!$B$7&lt;0,0,IF($E600+'Forecasting sheet'!$B$9&gt;'Forecasting sheet'!$B$7,($D600+'Forecasting sheet'!$B$9+$E600+'Forecasting sheet'!$B$9)/2-'Forecasting sheet'!$B$7,($D600+'Forecasting sheet'!$B$9+'Forecasting sheet'!$B$7)/2-'Forecasting sheet'!$B$7))</f>
        <v>33.5</v>
      </c>
      <c r="L600" s="2">
        <f t="shared" si="50"/>
        <v>458.95</v>
      </c>
      <c r="M600" s="2">
        <f>SUM(K$2:K600)</f>
        <v>9528.5</v>
      </c>
      <c r="N600" s="2">
        <f>SUM(L$2:L600)</f>
        <v>135564.54166666666</v>
      </c>
      <c r="P600" s="4">
        <f>IF($D600-'Forecasting sheet'!$B$9-'Forecasting sheet'!$B$7&lt;0,0,IF($E600-'Forecasting sheet'!$B$9&gt;'Forecasting sheet'!$B$7,($D600-'Forecasting sheet'!$B$9+$E600-'Forecasting sheet'!$B$9)/2-'Forecasting sheet'!$B$7,($D600-'Forecasting sheet'!$B$9+'Forecasting sheet'!$B$7)/2-'Forecasting sheet'!$B$7))</f>
        <v>23.5</v>
      </c>
      <c r="Q600" s="2">
        <f t="shared" si="51"/>
        <v>321.95</v>
      </c>
      <c r="R600" s="2">
        <f>SUM(P$2:P600)</f>
        <v>6025.5</v>
      </c>
      <c r="S600" s="2">
        <f>SUM(Q$2:Q600)</f>
        <v>86892.466666666616</v>
      </c>
      <c r="V600" s="3">
        <f>IF($A600&gt;'Forecasting sheet'!$B$13,IF($A600&lt;'Forecasting sheet'!$B$15,IF($D600&lt;'Forecasting sheet'!$B$16+'Forecasting sheet'!$B$17,'Forecasting sheet'!$B$16+'Forecasting sheet'!$B$17,'Local weather Data'!$D600),'Local weather Data'!$D600),$D600)</f>
        <v>80</v>
      </c>
      <c r="W600" s="3">
        <f>IF($A600&gt;'Forecasting sheet'!$B$13,IF($A600&lt;'Forecasting sheet'!$B$15,IF($E600&lt;'Forecasting sheet'!$B$16,'Forecasting sheet'!$B$16,'Local weather Data'!$E600),$E600),$E600)</f>
        <v>57</v>
      </c>
      <c r="X600" s="4">
        <f>IF($V600-'Forecasting sheet'!$B$7&lt;0,0,IF($W600&gt;'Forecasting sheet'!$B$7,($V600+$W600)/2-'Forecasting sheet'!$B$7,($V600+'Forecasting sheet'!$B$7)/2-'Forecasting sheet'!$B$7))</f>
        <v>28.5</v>
      </c>
      <c r="Y600" s="2">
        <f t="shared" si="48"/>
        <v>390.45</v>
      </c>
      <c r="Z600" s="2">
        <f>SUM(X$2:X600)</f>
        <v>8321</v>
      </c>
      <c r="AA600" s="2">
        <f>SUM(Y$2:Y600)</f>
        <v>118913.35000000002</v>
      </c>
      <c r="AD600" s="3">
        <f>IF($A600&gt;'Forecasting sheet'!$B$13,IF($A600&lt;'Forecasting sheet'!$B$15,IF($D600+'Forecasting sheet'!$B$9&lt;'Forecasting sheet'!$B$16+'Forecasting sheet'!$B$17,'Forecasting sheet'!$B$16+'Forecasting sheet'!$B$17,'Local weather Data'!$D600+'Forecasting sheet'!$B$9),'Local weather Data'!$D600+'Forecasting sheet'!$B$9),$D600+'Forecasting sheet'!$B$9)</f>
        <v>85</v>
      </c>
      <c r="AE600" s="3">
        <f>IF($A600&gt;'Forecasting sheet'!$B$13,IF($A600&lt;'Forecasting sheet'!$B$15,IF($E600+'Forecasting sheet'!$B$9&lt;'Forecasting sheet'!$B$16,'Forecasting sheet'!$B$16,'Local weather Data'!$E600+'Forecasting sheet'!$B$9),$E600+'Forecasting sheet'!$B$9),$E600+'Forecasting sheet'!$B$9)</f>
        <v>62</v>
      </c>
      <c r="AF600" s="4">
        <f>IF($AD600-'Forecasting sheet'!$B$7&lt;0,0,IF($AE600&gt;'Forecasting sheet'!$B$7,($AD600+$AE600)/2-'Forecasting sheet'!$B$7,($AD600+'Forecasting sheet'!$B$7)/2-'Forecasting sheet'!$B$7))</f>
        <v>33.5</v>
      </c>
      <c r="AG600" s="2">
        <f t="shared" si="49"/>
        <v>458.95</v>
      </c>
      <c r="AH600" s="2">
        <f>SUM(AF$2:AF600)</f>
        <v>10033</v>
      </c>
      <c r="AI600" s="2">
        <f>SUM(AG$2:AG600)</f>
        <v>142505.3833333333</v>
      </c>
    </row>
    <row r="601" spans="3:35" x14ac:dyDescent="0.25">
      <c r="C601" s="52">
        <v>13.649999999999999</v>
      </c>
      <c r="D601" s="53">
        <v>80</v>
      </c>
      <c r="E601" s="53">
        <v>57</v>
      </c>
      <c r="F601" s="4">
        <f>IF(D601-'Forecasting sheet'!$B$7&lt;0,0,IF(E601&gt;'Forecasting sheet'!$B$7,(D601+E601)/2-'Forecasting sheet'!$B$7,(D601+'Forecasting sheet'!$B$7)/2-'Forecasting sheet'!$B$7))</f>
        <v>28.5</v>
      </c>
      <c r="G601" s="2">
        <f t="shared" si="47"/>
        <v>389.02499999999998</v>
      </c>
      <c r="H601" s="2">
        <f>SUM(F$2:F601)</f>
        <v>7706.5</v>
      </c>
      <c r="I601" s="2">
        <f>SUM(G$2:G601)</f>
        <v>110420.26666666669</v>
      </c>
      <c r="K601" s="4">
        <f>IF($D601+'Forecasting sheet'!$B$9-'Forecasting sheet'!$B$7&lt;0,0,IF($E601+'Forecasting sheet'!$B$9&gt;'Forecasting sheet'!$B$7,($D601+'Forecasting sheet'!$B$9+$E601+'Forecasting sheet'!$B$9)/2-'Forecasting sheet'!$B$7,($D601+'Forecasting sheet'!$B$9+'Forecasting sheet'!$B$7)/2-'Forecasting sheet'!$B$7))</f>
        <v>33.5</v>
      </c>
      <c r="L601" s="2">
        <f t="shared" si="50"/>
        <v>457.27499999999998</v>
      </c>
      <c r="M601" s="2">
        <f>SUM(K$2:K601)</f>
        <v>9562</v>
      </c>
      <c r="N601" s="2">
        <f>SUM(L$2:L601)</f>
        <v>136021.81666666665</v>
      </c>
      <c r="P601" s="4">
        <f>IF($D601-'Forecasting sheet'!$B$9-'Forecasting sheet'!$B$7&lt;0,0,IF($E601-'Forecasting sheet'!$B$9&gt;'Forecasting sheet'!$B$7,($D601-'Forecasting sheet'!$B$9+$E601-'Forecasting sheet'!$B$9)/2-'Forecasting sheet'!$B$7,($D601-'Forecasting sheet'!$B$9+'Forecasting sheet'!$B$7)/2-'Forecasting sheet'!$B$7))</f>
        <v>23.5</v>
      </c>
      <c r="Q601" s="2">
        <f t="shared" si="51"/>
        <v>320.77499999999998</v>
      </c>
      <c r="R601" s="2">
        <f>SUM(P$2:P601)</f>
        <v>6049</v>
      </c>
      <c r="S601" s="2">
        <f>SUM(Q$2:Q601)</f>
        <v>87213.24166666661</v>
      </c>
      <c r="V601" s="3">
        <f>IF($A601&gt;'Forecasting sheet'!$B$13,IF($A601&lt;'Forecasting sheet'!$B$15,IF($D601&lt;'Forecasting sheet'!$B$16+'Forecasting sheet'!$B$17,'Forecasting sheet'!$B$16+'Forecasting sheet'!$B$17,'Local weather Data'!$D601),'Local weather Data'!$D601),$D601)</f>
        <v>80</v>
      </c>
      <c r="W601" s="3">
        <f>IF($A601&gt;'Forecasting sheet'!$B$13,IF($A601&lt;'Forecasting sheet'!$B$15,IF($E601&lt;'Forecasting sheet'!$B$16,'Forecasting sheet'!$B$16,'Local weather Data'!$E601),$E601),$E601)</f>
        <v>57</v>
      </c>
      <c r="X601" s="4">
        <f>IF($V601-'Forecasting sheet'!$B$7&lt;0,0,IF($W601&gt;'Forecasting sheet'!$B$7,($V601+$W601)/2-'Forecasting sheet'!$B$7,($V601+'Forecasting sheet'!$B$7)/2-'Forecasting sheet'!$B$7))</f>
        <v>28.5</v>
      </c>
      <c r="Y601" s="2">
        <f t="shared" si="48"/>
        <v>389.02499999999998</v>
      </c>
      <c r="Z601" s="2">
        <f>SUM(X$2:X601)</f>
        <v>8349.5</v>
      </c>
      <c r="AA601" s="2">
        <f>SUM(Y$2:Y601)</f>
        <v>119302.37500000001</v>
      </c>
      <c r="AD601" s="3">
        <f>IF($A601&gt;'Forecasting sheet'!$B$13,IF($A601&lt;'Forecasting sheet'!$B$15,IF($D601+'Forecasting sheet'!$B$9&lt;'Forecasting sheet'!$B$16+'Forecasting sheet'!$B$17,'Forecasting sheet'!$B$16+'Forecasting sheet'!$B$17,'Local weather Data'!$D601+'Forecasting sheet'!$B$9),'Local weather Data'!$D601+'Forecasting sheet'!$B$9),$D601+'Forecasting sheet'!$B$9)</f>
        <v>85</v>
      </c>
      <c r="AE601" s="3">
        <f>IF($A601&gt;'Forecasting sheet'!$B$13,IF($A601&lt;'Forecasting sheet'!$B$15,IF($E601+'Forecasting sheet'!$B$9&lt;'Forecasting sheet'!$B$16,'Forecasting sheet'!$B$16,'Local weather Data'!$E601+'Forecasting sheet'!$B$9),$E601+'Forecasting sheet'!$B$9),$E601+'Forecasting sheet'!$B$9)</f>
        <v>62</v>
      </c>
      <c r="AF601" s="4">
        <f>IF($AD601-'Forecasting sheet'!$B$7&lt;0,0,IF($AE601&gt;'Forecasting sheet'!$B$7,($AD601+$AE601)/2-'Forecasting sheet'!$B$7,($AD601+'Forecasting sheet'!$B$7)/2-'Forecasting sheet'!$B$7))</f>
        <v>33.5</v>
      </c>
      <c r="AG601" s="2">
        <f t="shared" si="49"/>
        <v>457.27499999999998</v>
      </c>
      <c r="AH601" s="2">
        <f>SUM(AF$2:AF601)</f>
        <v>10066.5</v>
      </c>
      <c r="AI601" s="2">
        <f>SUM(AG$2:AG601)</f>
        <v>142962.6583333333</v>
      </c>
    </row>
    <row r="602" spans="3:35" x14ac:dyDescent="0.25">
      <c r="C602" s="52">
        <v>13.616666666666669</v>
      </c>
      <c r="D602" s="53">
        <v>80</v>
      </c>
      <c r="E602" s="53">
        <v>56</v>
      </c>
      <c r="F602" s="4">
        <f>IF(D602-'Forecasting sheet'!$B$7&lt;0,0,IF(E602&gt;'Forecasting sheet'!$B$7,(D602+E602)/2-'Forecasting sheet'!$B$7,(D602+'Forecasting sheet'!$B$7)/2-'Forecasting sheet'!$B$7))</f>
        <v>28</v>
      </c>
      <c r="G602" s="2">
        <f t="shared" si="47"/>
        <v>381.26666666666671</v>
      </c>
      <c r="H602" s="2">
        <f>SUM(F$2:F602)</f>
        <v>7734.5</v>
      </c>
      <c r="I602" s="2">
        <f>SUM(G$2:G602)</f>
        <v>110801.53333333335</v>
      </c>
      <c r="K602" s="4">
        <f>IF($D602+'Forecasting sheet'!$B$9-'Forecasting sheet'!$B$7&lt;0,0,IF($E602+'Forecasting sheet'!$B$9&gt;'Forecasting sheet'!$B$7,($D602+'Forecasting sheet'!$B$9+$E602+'Forecasting sheet'!$B$9)/2-'Forecasting sheet'!$B$7,($D602+'Forecasting sheet'!$B$9+'Forecasting sheet'!$B$7)/2-'Forecasting sheet'!$B$7))</f>
        <v>33</v>
      </c>
      <c r="L602" s="2">
        <f t="shared" si="50"/>
        <v>449.35000000000008</v>
      </c>
      <c r="M602" s="2">
        <f>SUM(K$2:K602)</f>
        <v>9595</v>
      </c>
      <c r="N602" s="2">
        <f>SUM(L$2:L602)</f>
        <v>136471.16666666666</v>
      </c>
      <c r="P602" s="4">
        <f>IF($D602-'Forecasting sheet'!$B$9-'Forecasting sheet'!$B$7&lt;0,0,IF($E602-'Forecasting sheet'!$B$9&gt;'Forecasting sheet'!$B$7,($D602-'Forecasting sheet'!$B$9+$E602-'Forecasting sheet'!$B$9)/2-'Forecasting sheet'!$B$7,($D602-'Forecasting sheet'!$B$9+'Forecasting sheet'!$B$7)/2-'Forecasting sheet'!$B$7))</f>
        <v>23</v>
      </c>
      <c r="Q602" s="2">
        <f t="shared" si="51"/>
        <v>313.18333333333339</v>
      </c>
      <c r="R602" s="2">
        <f>SUM(P$2:P602)</f>
        <v>6072</v>
      </c>
      <c r="S602" s="2">
        <f>SUM(Q$2:Q602)</f>
        <v>87526.424999999945</v>
      </c>
      <c r="V602" s="3">
        <f>IF($A602&gt;'Forecasting sheet'!$B$13,IF($A602&lt;'Forecasting sheet'!$B$15,IF($D602&lt;'Forecasting sheet'!$B$16+'Forecasting sheet'!$B$17,'Forecasting sheet'!$B$16+'Forecasting sheet'!$B$17,'Local weather Data'!$D602),'Local weather Data'!$D602),$D602)</f>
        <v>80</v>
      </c>
      <c r="W602" s="3">
        <f>IF($A602&gt;'Forecasting sheet'!$B$13,IF($A602&lt;'Forecasting sheet'!$B$15,IF($E602&lt;'Forecasting sheet'!$B$16,'Forecasting sheet'!$B$16,'Local weather Data'!$E602),$E602),$E602)</f>
        <v>56</v>
      </c>
      <c r="X602" s="4">
        <f>IF($V602-'Forecasting sheet'!$B$7&lt;0,0,IF($W602&gt;'Forecasting sheet'!$B$7,($V602+$W602)/2-'Forecasting sheet'!$B$7,($V602+'Forecasting sheet'!$B$7)/2-'Forecasting sheet'!$B$7))</f>
        <v>28</v>
      </c>
      <c r="Y602" s="2">
        <f t="shared" si="48"/>
        <v>381.26666666666671</v>
      </c>
      <c r="Z602" s="2">
        <f>SUM(X$2:X602)</f>
        <v>8377.5</v>
      </c>
      <c r="AA602" s="2">
        <f>SUM(Y$2:Y602)</f>
        <v>119683.64166666668</v>
      </c>
      <c r="AD602" s="3">
        <f>IF($A602&gt;'Forecasting sheet'!$B$13,IF($A602&lt;'Forecasting sheet'!$B$15,IF($D602+'Forecasting sheet'!$B$9&lt;'Forecasting sheet'!$B$16+'Forecasting sheet'!$B$17,'Forecasting sheet'!$B$16+'Forecasting sheet'!$B$17,'Local weather Data'!$D602+'Forecasting sheet'!$B$9),'Local weather Data'!$D602+'Forecasting sheet'!$B$9),$D602+'Forecasting sheet'!$B$9)</f>
        <v>85</v>
      </c>
      <c r="AE602" s="3">
        <f>IF($A602&gt;'Forecasting sheet'!$B$13,IF($A602&lt;'Forecasting sheet'!$B$15,IF($E602+'Forecasting sheet'!$B$9&lt;'Forecasting sheet'!$B$16,'Forecasting sheet'!$B$16,'Local weather Data'!$E602+'Forecasting sheet'!$B$9),$E602+'Forecasting sheet'!$B$9),$E602+'Forecasting sheet'!$B$9)</f>
        <v>61</v>
      </c>
      <c r="AF602" s="4">
        <f>IF($AD602-'Forecasting sheet'!$B$7&lt;0,0,IF($AE602&gt;'Forecasting sheet'!$B$7,($AD602+$AE602)/2-'Forecasting sheet'!$B$7,($AD602+'Forecasting sheet'!$B$7)/2-'Forecasting sheet'!$B$7))</f>
        <v>33</v>
      </c>
      <c r="AG602" s="2">
        <f t="shared" si="49"/>
        <v>449.35000000000008</v>
      </c>
      <c r="AH602" s="2">
        <f>SUM(AF$2:AF602)</f>
        <v>10099.5</v>
      </c>
      <c r="AI602" s="2">
        <f>SUM(AG$2:AG602)</f>
        <v>143412.0083333333</v>
      </c>
    </row>
    <row r="603" spans="3:35" x14ac:dyDescent="0.25">
      <c r="C603" s="52">
        <v>13.566666666666666</v>
      </c>
      <c r="D603" s="53">
        <v>79</v>
      </c>
      <c r="E603" s="53">
        <v>56</v>
      </c>
      <c r="F603" s="4">
        <f>IF(D603-'Forecasting sheet'!$B$7&lt;0,0,IF(E603&gt;'Forecasting sheet'!$B$7,(D603+E603)/2-'Forecasting sheet'!$B$7,(D603+'Forecasting sheet'!$B$7)/2-'Forecasting sheet'!$B$7))</f>
        <v>27.5</v>
      </c>
      <c r="G603" s="2">
        <f t="shared" si="47"/>
        <v>373.08333333333331</v>
      </c>
      <c r="H603" s="2">
        <f>SUM(F$2:F603)</f>
        <v>7762</v>
      </c>
      <c r="I603" s="2">
        <f>SUM(G$2:G603)</f>
        <v>111174.61666666668</v>
      </c>
      <c r="K603" s="4">
        <f>IF($D603+'Forecasting sheet'!$B$9-'Forecasting sheet'!$B$7&lt;0,0,IF($E603+'Forecasting sheet'!$B$9&gt;'Forecasting sheet'!$B$7,($D603+'Forecasting sheet'!$B$9+$E603+'Forecasting sheet'!$B$9)/2-'Forecasting sheet'!$B$7,($D603+'Forecasting sheet'!$B$9+'Forecasting sheet'!$B$7)/2-'Forecasting sheet'!$B$7))</f>
        <v>32.5</v>
      </c>
      <c r="L603" s="2">
        <f t="shared" si="50"/>
        <v>440.91666666666669</v>
      </c>
      <c r="M603" s="2">
        <f>SUM(K$2:K603)</f>
        <v>9627.5</v>
      </c>
      <c r="N603" s="2">
        <f>SUM(L$2:L603)</f>
        <v>136912.08333333331</v>
      </c>
      <c r="P603" s="4">
        <f>IF($D603-'Forecasting sheet'!$B$9-'Forecasting sheet'!$B$7&lt;0,0,IF($E603-'Forecasting sheet'!$B$9&gt;'Forecasting sheet'!$B$7,($D603-'Forecasting sheet'!$B$9+$E603-'Forecasting sheet'!$B$9)/2-'Forecasting sheet'!$B$7,($D603-'Forecasting sheet'!$B$9+'Forecasting sheet'!$B$7)/2-'Forecasting sheet'!$B$7))</f>
        <v>22.5</v>
      </c>
      <c r="Q603" s="2">
        <f t="shared" si="51"/>
        <v>305.25</v>
      </c>
      <c r="R603" s="2">
        <f>SUM(P$2:P603)</f>
        <v>6094.5</v>
      </c>
      <c r="S603" s="2">
        <f>SUM(Q$2:Q603)</f>
        <v>87831.674999999945</v>
      </c>
      <c r="V603" s="3">
        <f>IF($A603&gt;'Forecasting sheet'!$B$13,IF($A603&lt;'Forecasting sheet'!$B$15,IF($D603&lt;'Forecasting sheet'!$B$16+'Forecasting sheet'!$B$17,'Forecasting sheet'!$B$16+'Forecasting sheet'!$B$17,'Local weather Data'!$D603),'Local weather Data'!$D603),$D603)</f>
        <v>79</v>
      </c>
      <c r="W603" s="3">
        <f>IF($A603&gt;'Forecasting sheet'!$B$13,IF($A603&lt;'Forecasting sheet'!$B$15,IF($E603&lt;'Forecasting sheet'!$B$16,'Forecasting sheet'!$B$16,'Local weather Data'!$E603),$E603),$E603)</f>
        <v>56</v>
      </c>
      <c r="X603" s="4">
        <f>IF($V603-'Forecasting sheet'!$B$7&lt;0,0,IF($W603&gt;'Forecasting sheet'!$B$7,($V603+$W603)/2-'Forecasting sheet'!$B$7,($V603+'Forecasting sheet'!$B$7)/2-'Forecasting sheet'!$B$7))</f>
        <v>27.5</v>
      </c>
      <c r="Y603" s="2">
        <f t="shared" si="48"/>
        <v>373.08333333333331</v>
      </c>
      <c r="Z603" s="2">
        <f>SUM(X$2:X603)</f>
        <v>8405</v>
      </c>
      <c r="AA603" s="2">
        <f>SUM(Y$2:Y603)</f>
        <v>120056.72500000001</v>
      </c>
      <c r="AD603" s="3">
        <f>IF($A603&gt;'Forecasting sheet'!$B$13,IF($A603&lt;'Forecasting sheet'!$B$15,IF($D603+'Forecasting sheet'!$B$9&lt;'Forecasting sheet'!$B$16+'Forecasting sheet'!$B$17,'Forecasting sheet'!$B$16+'Forecasting sheet'!$B$17,'Local weather Data'!$D603+'Forecasting sheet'!$B$9),'Local weather Data'!$D603+'Forecasting sheet'!$B$9),$D603+'Forecasting sheet'!$B$9)</f>
        <v>84</v>
      </c>
      <c r="AE603" s="3">
        <f>IF($A603&gt;'Forecasting sheet'!$B$13,IF($A603&lt;'Forecasting sheet'!$B$15,IF($E603+'Forecasting sheet'!$B$9&lt;'Forecasting sheet'!$B$16,'Forecasting sheet'!$B$16,'Local weather Data'!$E603+'Forecasting sheet'!$B$9),$E603+'Forecasting sheet'!$B$9),$E603+'Forecasting sheet'!$B$9)</f>
        <v>61</v>
      </c>
      <c r="AF603" s="4">
        <f>IF($AD603-'Forecasting sheet'!$B$7&lt;0,0,IF($AE603&gt;'Forecasting sheet'!$B$7,($AD603+$AE603)/2-'Forecasting sheet'!$B$7,($AD603+'Forecasting sheet'!$B$7)/2-'Forecasting sheet'!$B$7))</f>
        <v>32.5</v>
      </c>
      <c r="AG603" s="2">
        <f t="shared" si="49"/>
        <v>440.91666666666669</v>
      </c>
      <c r="AH603" s="2">
        <f>SUM(AF$2:AF603)</f>
        <v>10132</v>
      </c>
      <c r="AI603" s="2">
        <f>SUM(AG$2:AG603)</f>
        <v>143852.92499999996</v>
      </c>
    </row>
    <row r="604" spans="3:35" x14ac:dyDescent="0.25">
      <c r="C604" s="52">
        <v>13.516666666666669</v>
      </c>
      <c r="D604" s="53">
        <v>79</v>
      </c>
      <c r="E604" s="53">
        <v>56</v>
      </c>
      <c r="F604" s="4">
        <f>IF(D604-'Forecasting sheet'!$B$7&lt;0,0,IF(E604&gt;'Forecasting sheet'!$B$7,(D604+E604)/2-'Forecasting sheet'!$B$7,(D604+'Forecasting sheet'!$B$7)/2-'Forecasting sheet'!$B$7))</f>
        <v>27.5</v>
      </c>
      <c r="G604" s="2">
        <f t="shared" si="47"/>
        <v>371.70833333333343</v>
      </c>
      <c r="H604" s="2">
        <f>SUM(F$2:F604)</f>
        <v>7789.5</v>
      </c>
      <c r="I604" s="2">
        <f>SUM(G$2:G604)</f>
        <v>111546.32500000001</v>
      </c>
      <c r="K604" s="4">
        <f>IF($D604+'Forecasting sheet'!$B$9-'Forecasting sheet'!$B$7&lt;0,0,IF($E604+'Forecasting sheet'!$B$9&gt;'Forecasting sheet'!$B$7,($D604+'Forecasting sheet'!$B$9+$E604+'Forecasting sheet'!$B$9)/2-'Forecasting sheet'!$B$7,($D604+'Forecasting sheet'!$B$9+'Forecasting sheet'!$B$7)/2-'Forecasting sheet'!$B$7))</f>
        <v>32.5</v>
      </c>
      <c r="L604" s="2">
        <f t="shared" si="50"/>
        <v>439.29166666666674</v>
      </c>
      <c r="M604" s="2">
        <f>SUM(K$2:K604)</f>
        <v>9660</v>
      </c>
      <c r="N604" s="2">
        <f>SUM(L$2:L604)</f>
        <v>137351.37499999997</v>
      </c>
      <c r="P604" s="4">
        <f>IF($D604-'Forecasting sheet'!$B$9-'Forecasting sheet'!$B$7&lt;0,0,IF($E604-'Forecasting sheet'!$B$9&gt;'Forecasting sheet'!$B$7,($D604-'Forecasting sheet'!$B$9+$E604-'Forecasting sheet'!$B$9)/2-'Forecasting sheet'!$B$7,($D604-'Forecasting sheet'!$B$9+'Forecasting sheet'!$B$7)/2-'Forecasting sheet'!$B$7))</f>
        <v>22.5</v>
      </c>
      <c r="Q604" s="2">
        <f t="shared" si="51"/>
        <v>304.12500000000006</v>
      </c>
      <c r="R604" s="2">
        <f>SUM(P$2:P604)</f>
        <v>6117</v>
      </c>
      <c r="S604" s="2">
        <f>SUM(Q$2:Q604)</f>
        <v>88135.799999999945</v>
      </c>
      <c r="V604" s="3">
        <f>IF($A604&gt;'Forecasting sheet'!$B$13,IF($A604&lt;'Forecasting sheet'!$B$15,IF($D604&lt;'Forecasting sheet'!$B$16+'Forecasting sheet'!$B$17,'Forecasting sheet'!$B$16+'Forecasting sheet'!$B$17,'Local weather Data'!$D604),'Local weather Data'!$D604),$D604)</f>
        <v>79</v>
      </c>
      <c r="W604" s="3">
        <f>IF($A604&gt;'Forecasting sheet'!$B$13,IF($A604&lt;'Forecasting sheet'!$B$15,IF($E604&lt;'Forecasting sheet'!$B$16,'Forecasting sheet'!$B$16,'Local weather Data'!$E604),$E604),$E604)</f>
        <v>56</v>
      </c>
      <c r="X604" s="4">
        <f>IF($V604-'Forecasting sheet'!$B$7&lt;0,0,IF($W604&gt;'Forecasting sheet'!$B$7,($V604+$W604)/2-'Forecasting sheet'!$B$7,($V604+'Forecasting sheet'!$B$7)/2-'Forecasting sheet'!$B$7))</f>
        <v>27.5</v>
      </c>
      <c r="Y604" s="2">
        <f t="shared" si="48"/>
        <v>371.70833333333343</v>
      </c>
      <c r="Z604" s="2">
        <f>SUM(X$2:X604)</f>
        <v>8432.5</v>
      </c>
      <c r="AA604" s="2">
        <f>SUM(Y$2:Y604)</f>
        <v>120428.43333333333</v>
      </c>
      <c r="AD604" s="3">
        <f>IF($A604&gt;'Forecasting sheet'!$B$13,IF($A604&lt;'Forecasting sheet'!$B$15,IF($D604+'Forecasting sheet'!$B$9&lt;'Forecasting sheet'!$B$16+'Forecasting sheet'!$B$17,'Forecasting sheet'!$B$16+'Forecasting sheet'!$B$17,'Local weather Data'!$D604+'Forecasting sheet'!$B$9),'Local weather Data'!$D604+'Forecasting sheet'!$B$9),$D604+'Forecasting sheet'!$B$9)</f>
        <v>84</v>
      </c>
      <c r="AE604" s="3">
        <f>IF($A604&gt;'Forecasting sheet'!$B$13,IF($A604&lt;'Forecasting sheet'!$B$15,IF($E604+'Forecasting sheet'!$B$9&lt;'Forecasting sheet'!$B$16,'Forecasting sheet'!$B$16,'Local weather Data'!$E604+'Forecasting sheet'!$B$9),$E604+'Forecasting sheet'!$B$9),$E604+'Forecasting sheet'!$B$9)</f>
        <v>61</v>
      </c>
      <c r="AF604" s="4">
        <f>IF($AD604-'Forecasting sheet'!$B$7&lt;0,0,IF($AE604&gt;'Forecasting sheet'!$B$7,($AD604+$AE604)/2-'Forecasting sheet'!$B$7,($AD604+'Forecasting sheet'!$B$7)/2-'Forecasting sheet'!$B$7))</f>
        <v>32.5</v>
      </c>
      <c r="AG604" s="2">
        <f t="shared" si="49"/>
        <v>439.29166666666674</v>
      </c>
      <c r="AH604" s="2">
        <f>SUM(AF$2:AF604)</f>
        <v>10164.5</v>
      </c>
      <c r="AI604" s="2">
        <f>SUM(AG$2:AG604)</f>
        <v>144292.21666666662</v>
      </c>
    </row>
    <row r="605" spans="3:35" x14ac:dyDescent="0.25">
      <c r="C605" s="52">
        <v>13.483333333333334</v>
      </c>
      <c r="D605" s="53">
        <v>79</v>
      </c>
      <c r="E605" s="53">
        <v>56</v>
      </c>
      <c r="F605" s="4">
        <f>IF(D605-'Forecasting sheet'!$B$7&lt;0,0,IF(E605&gt;'Forecasting sheet'!$B$7,(D605+E605)/2-'Forecasting sheet'!$B$7,(D605+'Forecasting sheet'!$B$7)/2-'Forecasting sheet'!$B$7))</f>
        <v>27.5</v>
      </c>
      <c r="G605" s="2">
        <f t="shared" si="47"/>
        <v>370.79166666666669</v>
      </c>
      <c r="H605" s="2">
        <f>SUM(F$2:F605)</f>
        <v>7817</v>
      </c>
      <c r="I605" s="2">
        <f>SUM(G$2:G605)</f>
        <v>111917.11666666668</v>
      </c>
      <c r="K605" s="4">
        <f>IF($D605+'Forecasting sheet'!$B$9-'Forecasting sheet'!$B$7&lt;0,0,IF($E605+'Forecasting sheet'!$B$9&gt;'Forecasting sheet'!$B$7,($D605+'Forecasting sheet'!$B$9+$E605+'Forecasting sheet'!$B$9)/2-'Forecasting sheet'!$B$7,($D605+'Forecasting sheet'!$B$9+'Forecasting sheet'!$B$7)/2-'Forecasting sheet'!$B$7))</f>
        <v>32.5</v>
      </c>
      <c r="L605" s="2">
        <f t="shared" si="50"/>
        <v>438.20833333333337</v>
      </c>
      <c r="M605" s="2">
        <f>SUM(K$2:K605)</f>
        <v>9692.5</v>
      </c>
      <c r="N605" s="2">
        <f>SUM(L$2:L605)</f>
        <v>137789.58333333331</v>
      </c>
      <c r="P605" s="4">
        <f>IF($D605-'Forecasting sheet'!$B$9-'Forecasting sheet'!$B$7&lt;0,0,IF($E605-'Forecasting sheet'!$B$9&gt;'Forecasting sheet'!$B$7,($D605-'Forecasting sheet'!$B$9+$E605-'Forecasting sheet'!$B$9)/2-'Forecasting sheet'!$B$7,($D605-'Forecasting sheet'!$B$9+'Forecasting sheet'!$B$7)/2-'Forecasting sheet'!$B$7))</f>
        <v>22.5</v>
      </c>
      <c r="Q605" s="2">
        <f t="shared" si="51"/>
        <v>303.375</v>
      </c>
      <c r="R605" s="2">
        <f>SUM(P$2:P605)</f>
        <v>6139.5</v>
      </c>
      <c r="S605" s="2">
        <f>SUM(Q$2:Q605)</f>
        <v>88439.174999999945</v>
      </c>
      <c r="V605" s="3">
        <f>IF($A605&gt;'Forecasting sheet'!$B$13,IF($A605&lt;'Forecasting sheet'!$B$15,IF($D605&lt;'Forecasting sheet'!$B$16+'Forecasting sheet'!$B$17,'Forecasting sheet'!$B$16+'Forecasting sheet'!$B$17,'Local weather Data'!$D605),'Local weather Data'!$D605),$D605)</f>
        <v>79</v>
      </c>
      <c r="W605" s="3">
        <f>IF($A605&gt;'Forecasting sheet'!$B$13,IF($A605&lt;'Forecasting sheet'!$B$15,IF($E605&lt;'Forecasting sheet'!$B$16,'Forecasting sheet'!$B$16,'Local weather Data'!$E605),$E605),$E605)</f>
        <v>56</v>
      </c>
      <c r="X605" s="4">
        <f>IF($V605-'Forecasting sheet'!$B$7&lt;0,0,IF($W605&gt;'Forecasting sheet'!$B$7,($V605+$W605)/2-'Forecasting sheet'!$B$7,($V605+'Forecasting sheet'!$B$7)/2-'Forecasting sheet'!$B$7))</f>
        <v>27.5</v>
      </c>
      <c r="Y605" s="2">
        <f t="shared" si="48"/>
        <v>370.79166666666669</v>
      </c>
      <c r="Z605" s="2">
        <f>SUM(X$2:X605)</f>
        <v>8460</v>
      </c>
      <c r="AA605" s="2">
        <f>SUM(Y$2:Y605)</f>
        <v>120799.22500000001</v>
      </c>
      <c r="AD605" s="3">
        <f>IF($A605&gt;'Forecasting sheet'!$B$13,IF($A605&lt;'Forecasting sheet'!$B$15,IF($D605+'Forecasting sheet'!$B$9&lt;'Forecasting sheet'!$B$16+'Forecasting sheet'!$B$17,'Forecasting sheet'!$B$16+'Forecasting sheet'!$B$17,'Local weather Data'!$D605+'Forecasting sheet'!$B$9),'Local weather Data'!$D605+'Forecasting sheet'!$B$9),$D605+'Forecasting sheet'!$B$9)</f>
        <v>84</v>
      </c>
      <c r="AE605" s="3">
        <f>IF($A605&gt;'Forecasting sheet'!$B$13,IF($A605&lt;'Forecasting sheet'!$B$15,IF($E605+'Forecasting sheet'!$B$9&lt;'Forecasting sheet'!$B$16,'Forecasting sheet'!$B$16,'Local weather Data'!$E605+'Forecasting sheet'!$B$9),$E605+'Forecasting sheet'!$B$9),$E605+'Forecasting sheet'!$B$9)</f>
        <v>61</v>
      </c>
      <c r="AF605" s="4">
        <f>IF($AD605-'Forecasting sheet'!$B$7&lt;0,0,IF($AE605&gt;'Forecasting sheet'!$B$7,($AD605+$AE605)/2-'Forecasting sheet'!$B$7,($AD605+'Forecasting sheet'!$B$7)/2-'Forecasting sheet'!$B$7))</f>
        <v>32.5</v>
      </c>
      <c r="AG605" s="2">
        <f t="shared" si="49"/>
        <v>438.20833333333337</v>
      </c>
      <c r="AH605" s="2">
        <f>SUM(AF$2:AF605)</f>
        <v>10197</v>
      </c>
      <c r="AI605" s="2">
        <f>SUM(AG$2:AG605)</f>
        <v>144730.42499999996</v>
      </c>
    </row>
    <row r="606" spans="3:35" x14ac:dyDescent="0.25">
      <c r="C606" s="52">
        <v>13.433333333333334</v>
      </c>
      <c r="D606" s="53">
        <v>78</v>
      </c>
      <c r="E606" s="53">
        <v>55</v>
      </c>
      <c r="F606" s="4">
        <f>IF(D606-'Forecasting sheet'!$B$7&lt;0,0,IF(E606&gt;'Forecasting sheet'!$B$7,(D606+E606)/2-'Forecasting sheet'!$B$7,(D606+'Forecasting sheet'!$B$7)/2-'Forecasting sheet'!$B$7))</f>
        <v>26.5</v>
      </c>
      <c r="G606" s="2">
        <f t="shared" si="47"/>
        <v>355.98333333333335</v>
      </c>
      <c r="H606" s="2">
        <f>SUM(F$2:F606)</f>
        <v>7843.5</v>
      </c>
      <c r="I606" s="2">
        <f>SUM(G$2:G606)</f>
        <v>112273.10000000002</v>
      </c>
      <c r="K606" s="4">
        <f>IF($D606+'Forecasting sheet'!$B$9-'Forecasting sheet'!$B$7&lt;0,0,IF($E606+'Forecasting sheet'!$B$9&gt;'Forecasting sheet'!$B$7,($D606+'Forecasting sheet'!$B$9+$E606+'Forecasting sheet'!$B$9)/2-'Forecasting sheet'!$B$7,($D606+'Forecasting sheet'!$B$9+'Forecasting sheet'!$B$7)/2-'Forecasting sheet'!$B$7))</f>
        <v>31.5</v>
      </c>
      <c r="L606" s="2">
        <f t="shared" si="50"/>
        <v>423.15000000000003</v>
      </c>
      <c r="M606" s="2">
        <f>SUM(K$2:K606)</f>
        <v>9724</v>
      </c>
      <c r="N606" s="2">
        <f>SUM(L$2:L606)</f>
        <v>138212.73333333331</v>
      </c>
      <c r="P606" s="4">
        <f>IF($D606-'Forecasting sheet'!$B$9-'Forecasting sheet'!$B$7&lt;0,0,IF($E606-'Forecasting sheet'!$B$9&gt;'Forecasting sheet'!$B$7,($D606-'Forecasting sheet'!$B$9+$E606-'Forecasting sheet'!$B$9)/2-'Forecasting sheet'!$B$7,($D606-'Forecasting sheet'!$B$9+'Forecasting sheet'!$B$7)/2-'Forecasting sheet'!$B$7))</f>
        <v>21.5</v>
      </c>
      <c r="Q606" s="2">
        <f t="shared" si="51"/>
        <v>288.81666666666666</v>
      </c>
      <c r="R606" s="2">
        <f>SUM(P$2:P606)</f>
        <v>6161</v>
      </c>
      <c r="S606" s="2">
        <f>SUM(Q$2:Q606)</f>
        <v>88727.99166666661</v>
      </c>
      <c r="V606" s="3">
        <f>IF($A606&gt;'Forecasting sheet'!$B$13,IF($A606&lt;'Forecasting sheet'!$B$15,IF($D606&lt;'Forecasting sheet'!$B$16+'Forecasting sheet'!$B$17,'Forecasting sheet'!$B$16+'Forecasting sheet'!$B$17,'Local weather Data'!$D606),'Local weather Data'!$D606),$D606)</f>
        <v>78</v>
      </c>
      <c r="W606" s="3">
        <f>IF($A606&gt;'Forecasting sheet'!$B$13,IF($A606&lt;'Forecasting sheet'!$B$15,IF($E606&lt;'Forecasting sheet'!$B$16,'Forecasting sheet'!$B$16,'Local weather Data'!$E606),$E606),$E606)</f>
        <v>55</v>
      </c>
      <c r="X606" s="4">
        <f>IF($V606-'Forecasting sheet'!$B$7&lt;0,0,IF($W606&gt;'Forecasting sheet'!$B$7,($V606+$W606)/2-'Forecasting sheet'!$B$7,($V606+'Forecasting sheet'!$B$7)/2-'Forecasting sheet'!$B$7))</f>
        <v>26.5</v>
      </c>
      <c r="Y606" s="2">
        <f t="shared" si="48"/>
        <v>355.98333333333335</v>
      </c>
      <c r="Z606" s="2">
        <f>SUM(X$2:X606)</f>
        <v>8486.5</v>
      </c>
      <c r="AA606" s="2">
        <f>SUM(Y$2:Y606)</f>
        <v>121155.20833333334</v>
      </c>
      <c r="AD606" s="3">
        <f>IF($A606&gt;'Forecasting sheet'!$B$13,IF($A606&lt;'Forecasting sheet'!$B$15,IF($D606+'Forecasting sheet'!$B$9&lt;'Forecasting sheet'!$B$16+'Forecasting sheet'!$B$17,'Forecasting sheet'!$B$16+'Forecasting sheet'!$B$17,'Local weather Data'!$D606+'Forecasting sheet'!$B$9),'Local weather Data'!$D606+'Forecasting sheet'!$B$9),$D606+'Forecasting sheet'!$B$9)</f>
        <v>83</v>
      </c>
      <c r="AE606" s="3">
        <f>IF($A606&gt;'Forecasting sheet'!$B$13,IF($A606&lt;'Forecasting sheet'!$B$15,IF($E606+'Forecasting sheet'!$B$9&lt;'Forecasting sheet'!$B$16,'Forecasting sheet'!$B$16,'Local weather Data'!$E606+'Forecasting sheet'!$B$9),$E606+'Forecasting sheet'!$B$9),$E606+'Forecasting sheet'!$B$9)</f>
        <v>60</v>
      </c>
      <c r="AF606" s="4">
        <f>IF($AD606-'Forecasting sheet'!$B$7&lt;0,0,IF($AE606&gt;'Forecasting sheet'!$B$7,($AD606+$AE606)/2-'Forecasting sheet'!$B$7,($AD606+'Forecasting sheet'!$B$7)/2-'Forecasting sheet'!$B$7))</f>
        <v>31.5</v>
      </c>
      <c r="AG606" s="2">
        <f t="shared" si="49"/>
        <v>423.15000000000003</v>
      </c>
      <c r="AH606" s="2">
        <f>SUM(AF$2:AF606)</f>
        <v>10228.5</v>
      </c>
      <c r="AI606" s="2">
        <f>SUM(AG$2:AG606)</f>
        <v>145153.57499999995</v>
      </c>
    </row>
    <row r="607" spans="3:35" x14ac:dyDescent="0.25">
      <c r="C607" s="52">
        <v>13.383333333333331</v>
      </c>
      <c r="D607" s="53">
        <v>78</v>
      </c>
      <c r="E607" s="53">
        <v>55</v>
      </c>
      <c r="F607" s="4">
        <f>IF(D607-'Forecasting sheet'!$B$7&lt;0,0,IF(E607&gt;'Forecasting sheet'!$B$7,(D607+E607)/2-'Forecasting sheet'!$B$7,(D607+'Forecasting sheet'!$B$7)/2-'Forecasting sheet'!$B$7))</f>
        <v>26.5</v>
      </c>
      <c r="G607" s="2">
        <f t="shared" si="47"/>
        <v>354.65833333333325</v>
      </c>
      <c r="H607" s="2">
        <f>SUM(F$2:F607)</f>
        <v>7870</v>
      </c>
      <c r="I607" s="2">
        <f>SUM(G$2:G607)</f>
        <v>112627.75833333336</v>
      </c>
      <c r="K607" s="4">
        <f>IF($D607+'Forecasting sheet'!$B$9-'Forecasting sheet'!$B$7&lt;0,0,IF($E607+'Forecasting sheet'!$B$9&gt;'Forecasting sheet'!$B$7,($D607+'Forecasting sheet'!$B$9+$E607+'Forecasting sheet'!$B$9)/2-'Forecasting sheet'!$B$7,($D607+'Forecasting sheet'!$B$9+'Forecasting sheet'!$B$7)/2-'Forecasting sheet'!$B$7))</f>
        <v>31.5</v>
      </c>
      <c r="L607" s="2">
        <f t="shared" si="50"/>
        <v>421.57499999999993</v>
      </c>
      <c r="M607" s="2">
        <f>SUM(K$2:K607)</f>
        <v>9755.5</v>
      </c>
      <c r="N607" s="2">
        <f>SUM(L$2:L607)</f>
        <v>138634.30833333332</v>
      </c>
      <c r="P607" s="4">
        <f>IF($D607-'Forecasting sheet'!$B$9-'Forecasting sheet'!$B$7&lt;0,0,IF($E607-'Forecasting sheet'!$B$9&gt;'Forecasting sheet'!$B$7,($D607-'Forecasting sheet'!$B$9+$E607-'Forecasting sheet'!$B$9)/2-'Forecasting sheet'!$B$7,($D607-'Forecasting sheet'!$B$9+'Forecasting sheet'!$B$7)/2-'Forecasting sheet'!$B$7))</f>
        <v>21.5</v>
      </c>
      <c r="Q607" s="2">
        <f t="shared" si="51"/>
        <v>287.74166666666662</v>
      </c>
      <c r="R607" s="2">
        <f>SUM(P$2:P607)</f>
        <v>6182.5</v>
      </c>
      <c r="S607" s="2">
        <f>SUM(Q$2:Q607)</f>
        <v>89015.733333333279</v>
      </c>
      <c r="V607" s="3">
        <f>IF($A607&gt;'Forecasting sheet'!$B$13,IF($A607&lt;'Forecasting sheet'!$B$15,IF($D607&lt;'Forecasting sheet'!$B$16+'Forecasting sheet'!$B$17,'Forecasting sheet'!$B$16+'Forecasting sheet'!$B$17,'Local weather Data'!$D607),'Local weather Data'!$D607),$D607)</f>
        <v>78</v>
      </c>
      <c r="W607" s="3">
        <f>IF($A607&gt;'Forecasting sheet'!$B$13,IF($A607&lt;'Forecasting sheet'!$B$15,IF($E607&lt;'Forecasting sheet'!$B$16,'Forecasting sheet'!$B$16,'Local weather Data'!$E607),$E607),$E607)</f>
        <v>55</v>
      </c>
      <c r="X607" s="4">
        <f>IF($V607-'Forecasting sheet'!$B$7&lt;0,0,IF($W607&gt;'Forecasting sheet'!$B$7,($V607+$W607)/2-'Forecasting sheet'!$B$7,($V607+'Forecasting sheet'!$B$7)/2-'Forecasting sheet'!$B$7))</f>
        <v>26.5</v>
      </c>
      <c r="Y607" s="2">
        <f t="shared" si="48"/>
        <v>354.65833333333325</v>
      </c>
      <c r="Z607" s="2">
        <f>SUM(X$2:X607)</f>
        <v>8513</v>
      </c>
      <c r="AA607" s="2">
        <f>SUM(Y$2:Y607)</f>
        <v>121509.86666666668</v>
      </c>
      <c r="AD607" s="3">
        <f>IF($A607&gt;'Forecasting sheet'!$B$13,IF($A607&lt;'Forecasting sheet'!$B$15,IF($D607+'Forecasting sheet'!$B$9&lt;'Forecasting sheet'!$B$16+'Forecasting sheet'!$B$17,'Forecasting sheet'!$B$16+'Forecasting sheet'!$B$17,'Local weather Data'!$D607+'Forecasting sheet'!$B$9),'Local weather Data'!$D607+'Forecasting sheet'!$B$9),$D607+'Forecasting sheet'!$B$9)</f>
        <v>83</v>
      </c>
      <c r="AE607" s="3">
        <f>IF($A607&gt;'Forecasting sheet'!$B$13,IF($A607&lt;'Forecasting sheet'!$B$15,IF($E607+'Forecasting sheet'!$B$9&lt;'Forecasting sheet'!$B$16,'Forecasting sheet'!$B$16,'Local weather Data'!$E607+'Forecasting sheet'!$B$9),$E607+'Forecasting sheet'!$B$9),$E607+'Forecasting sheet'!$B$9)</f>
        <v>60</v>
      </c>
      <c r="AF607" s="4">
        <f>IF($AD607-'Forecasting sheet'!$B$7&lt;0,0,IF($AE607&gt;'Forecasting sheet'!$B$7,($AD607+$AE607)/2-'Forecasting sheet'!$B$7,($AD607+'Forecasting sheet'!$B$7)/2-'Forecasting sheet'!$B$7))</f>
        <v>31.5</v>
      </c>
      <c r="AG607" s="2">
        <f t="shared" si="49"/>
        <v>421.57499999999993</v>
      </c>
      <c r="AH607" s="2">
        <f>SUM(AF$2:AF607)</f>
        <v>10260</v>
      </c>
      <c r="AI607" s="2">
        <f>SUM(AG$2:AG607)</f>
        <v>145575.14999999997</v>
      </c>
    </row>
    <row r="608" spans="3:35" x14ac:dyDescent="0.25">
      <c r="C608" s="52">
        <v>13.349999999999998</v>
      </c>
      <c r="D608" s="53">
        <v>78</v>
      </c>
      <c r="E608" s="53">
        <v>55</v>
      </c>
      <c r="F608" s="4">
        <f>IF(D608-'Forecasting sheet'!$B$7&lt;0,0,IF(E608&gt;'Forecasting sheet'!$B$7,(D608+E608)/2-'Forecasting sheet'!$B$7,(D608+'Forecasting sheet'!$B$7)/2-'Forecasting sheet'!$B$7))</f>
        <v>26.5</v>
      </c>
      <c r="G608" s="2">
        <f t="shared" si="47"/>
        <v>353.77499999999992</v>
      </c>
      <c r="H608" s="2">
        <f>SUM(F$2:F608)</f>
        <v>7896.5</v>
      </c>
      <c r="I608" s="2">
        <f>SUM(G$2:G608)</f>
        <v>112981.53333333335</v>
      </c>
      <c r="K608" s="4">
        <f>IF($D608+'Forecasting sheet'!$B$9-'Forecasting sheet'!$B$7&lt;0,0,IF($E608+'Forecasting sheet'!$B$9&gt;'Forecasting sheet'!$B$7,($D608+'Forecasting sheet'!$B$9+$E608+'Forecasting sheet'!$B$9)/2-'Forecasting sheet'!$B$7,($D608+'Forecasting sheet'!$B$9+'Forecasting sheet'!$B$7)/2-'Forecasting sheet'!$B$7))</f>
        <v>31.5</v>
      </c>
      <c r="L608" s="2">
        <f t="shared" si="50"/>
        <v>420.52499999999992</v>
      </c>
      <c r="M608" s="2">
        <f>SUM(K$2:K608)</f>
        <v>9787</v>
      </c>
      <c r="N608" s="2">
        <f>SUM(L$2:L608)</f>
        <v>139054.83333333331</v>
      </c>
      <c r="P608" s="4">
        <f>IF($D608-'Forecasting sheet'!$B$9-'Forecasting sheet'!$B$7&lt;0,0,IF($E608-'Forecasting sheet'!$B$9&gt;'Forecasting sheet'!$B$7,($D608-'Forecasting sheet'!$B$9+$E608-'Forecasting sheet'!$B$9)/2-'Forecasting sheet'!$B$7,($D608-'Forecasting sheet'!$B$9+'Forecasting sheet'!$B$7)/2-'Forecasting sheet'!$B$7))</f>
        <v>21.5</v>
      </c>
      <c r="Q608" s="2">
        <f t="shared" si="51"/>
        <v>287.02499999999998</v>
      </c>
      <c r="R608" s="2">
        <f>SUM(P$2:P608)</f>
        <v>6204</v>
      </c>
      <c r="S608" s="2">
        <f>SUM(Q$2:Q608)</f>
        <v>89302.758333333273</v>
      </c>
      <c r="V608" s="3">
        <f>IF($A608&gt;'Forecasting sheet'!$B$13,IF($A608&lt;'Forecasting sheet'!$B$15,IF($D608&lt;'Forecasting sheet'!$B$16+'Forecasting sheet'!$B$17,'Forecasting sheet'!$B$16+'Forecasting sheet'!$B$17,'Local weather Data'!$D608),'Local weather Data'!$D608),$D608)</f>
        <v>78</v>
      </c>
      <c r="W608" s="3">
        <f>IF($A608&gt;'Forecasting sheet'!$B$13,IF($A608&lt;'Forecasting sheet'!$B$15,IF($E608&lt;'Forecasting sheet'!$B$16,'Forecasting sheet'!$B$16,'Local weather Data'!$E608),$E608),$E608)</f>
        <v>55</v>
      </c>
      <c r="X608" s="4">
        <f>IF($V608-'Forecasting sheet'!$B$7&lt;0,0,IF($W608&gt;'Forecasting sheet'!$B$7,($V608+$W608)/2-'Forecasting sheet'!$B$7,($V608+'Forecasting sheet'!$B$7)/2-'Forecasting sheet'!$B$7))</f>
        <v>26.5</v>
      </c>
      <c r="Y608" s="2">
        <f t="shared" si="48"/>
        <v>353.77499999999992</v>
      </c>
      <c r="Z608" s="2">
        <f>SUM(X$2:X608)</f>
        <v>8539.5</v>
      </c>
      <c r="AA608" s="2">
        <f>SUM(Y$2:Y608)</f>
        <v>121863.64166666668</v>
      </c>
      <c r="AD608" s="3">
        <f>IF($A608&gt;'Forecasting sheet'!$B$13,IF($A608&lt;'Forecasting sheet'!$B$15,IF($D608+'Forecasting sheet'!$B$9&lt;'Forecasting sheet'!$B$16+'Forecasting sheet'!$B$17,'Forecasting sheet'!$B$16+'Forecasting sheet'!$B$17,'Local weather Data'!$D608+'Forecasting sheet'!$B$9),'Local weather Data'!$D608+'Forecasting sheet'!$B$9),$D608+'Forecasting sheet'!$B$9)</f>
        <v>83</v>
      </c>
      <c r="AE608" s="3">
        <f>IF($A608&gt;'Forecasting sheet'!$B$13,IF($A608&lt;'Forecasting sheet'!$B$15,IF($E608+'Forecasting sheet'!$B$9&lt;'Forecasting sheet'!$B$16,'Forecasting sheet'!$B$16,'Local weather Data'!$E608+'Forecasting sheet'!$B$9),$E608+'Forecasting sheet'!$B$9),$E608+'Forecasting sheet'!$B$9)</f>
        <v>60</v>
      </c>
      <c r="AF608" s="4">
        <f>IF($AD608-'Forecasting sheet'!$B$7&lt;0,0,IF($AE608&gt;'Forecasting sheet'!$B$7,($AD608+$AE608)/2-'Forecasting sheet'!$B$7,($AD608+'Forecasting sheet'!$B$7)/2-'Forecasting sheet'!$B$7))</f>
        <v>31.5</v>
      </c>
      <c r="AG608" s="2">
        <f t="shared" si="49"/>
        <v>420.52499999999992</v>
      </c>
      <c r="AH608" s="2">
        <f>SUM(AF$2:AF608)</f>
        <v>10291.5</v>
      </c>
      <c r="AI608" s="2">
        <f>SUM(AG$2:AG608)</f>
        <v>145995.67499999996</v>
      </c>
    </row>
    <row r="609" spans="3:35" x14ac:dyDescent="0.25">
      <c r="C609" s="52">
        <v>13.299999999999995</v>
      </c>
      <c r="D609" s="53">
        <v>77</v>
      </c>
      <c r="E609" s="53">
        <v>55</v>
      </c>
      <c r="F609" s="4">
        <f>IF(D609-'Forecasting sheet'!$B$7&lt;0,0,IF(E609&gt;'Forecasting sheet'!$B$7,(D609+E609)/2-'Forecasting sheet'!$B$7,(D609+'Forecasting sheet'!$B$7)/2-'Forecasting sheet'!$B$7))</f>
        <v>26</v>
      </c>
      <c r="G609" s="2">
        <f t="shared" si="47"/>
        <v>345.7999999999999</v>
      </c>
      <c r="H609" s="2">
        <f>SUM(F$2:F609)</f>
        <v>7922.5</v>
      </c>
      <c r="I609" s="2">
        <f>SUM(G$2:G609)</f>
        <v>113327.33333333336</v>
      </c>
      <c r="K609" s="4">
        <f>IF($D609+'Forecasting sheet'!$B$9-'Forecasting sheet'!$B$7&lt;0,0,IF($E609+'Forecasting sheet'!$B$9&gt;'Forecasting sheet'!$B$7,($D609+'Forecasting sheet'!$B$9+$E609+'Forecasting sheet'!$B$9)/2-'Forecasting sheet'!$B$7,($D609+'Forecasting sheet'!$B$9+'Forecasting sheet'!$B$7)/2-'Forecasting sheet'!$B$7))</f>
        <v>31</v>
      </c>
      <c r="L609" s="2">
        <f t="shared" si="50"/>
        <v>412.29999999999984</v>
      </c>
      <c r="M609" s="2">
        <f>SUM(K$2:K609)</f>
        <v>9818</v>
      </c>
      <c r="N609" s="2">
        <f>SUM(L$2:L609)</f>
        <v>139467.1333333333</v>
      </c>
      <c r="P609" s="4">
        <f>IF($D609-'Forecasting sheet'!$B$9-'Forecasting sheet'!$B$7&lt;0,0,IF($E609-'Forecasting sheet'!$B$9&gt;'Forecasting sheet'!$B$7,($D609-'Forecasting sheet'!$B$9+$E609-'Forecasting sheet'!$B$9)/2-'Forecasting sheet'!$B$7,($D609-'Forecasting sheet'!$B$9+'Forecasting sheet'!$B$7)/2-'Forecasting sheet'!$B$7))</f>
        <v>21</v>
      </c>
      <c r="Q609" s="2">
        <f t="shared" si="51"/>
        <v>279.2999999999999</v>
      </c>
      <c r="R609" s="2">
        <f>SUM(P$2:P609)</f>
        <v>6225</v>
      </c>
      <c r="S609" s="2">
        <f>SUM(Q$2:Q609)</f>
        <v>89582.058333333276</v>
      </c>
      <c r="V609" s="3">
        <f>IF($A609&gt;'Forecasting sheet'!$B$13,IF($A609&lt;'Forecasting sheet'!$B$15,IF($D609&lt;'Forecasting sheet'!$B$16+'Forecasting sheet'!$B$17,'Forecasting sheet'!$B$16+'Forecasting sheet'!$B$17,'Local weather Data'!$D609),'Local weather Data'!$D609),$D609)</f>
        <v>77</v>
      </c>
      <c r="W609" s="3">
        <f>IF($A609&gt;'Forecasting sheet'!$B$13,IF($A609&lt;'Forecasting sheet'!$B$15,IF($E609&lt;'Forecasting sheet'!$B$16,'Forecasting sheet'!$B$16,'Local weather Data'!$E609),$E609),$E609)</f>
        <v>55</v>
      </c>
      <c r="X609" s="4">
        <f>IF($V609-'Forecasting sheet'!$B$7&lt;0,0,IF($W609&gt;'Forecasting sheet'!$B$7,($V609+$W609)/2-'Forecasting sheet'!$B$7,($V609+'Forecasting sheet'!$B$7)/2-'Forecasting sheet'!$B$7))</f>
        <v>26</v>
      </c>
      <c r="Y609" s="2">
        <f t="shared" si="48"/>
        <v>345.7999999999999</v>
      </c>
      <c r="Z609" s="2">
        <f>SUM(X$2:X609)</f>
        <v>8565.5</v>
      </c>
      <c r="AA609" s="2">
        <f>SUM(Y$2:Y609)</f>
        <v>122209.44166666668</v>
      </c>
      <c r="AD609" s="3">
        <f>IF($A609&gt;'Forecasting sheet'!$B$13,IF($A609&lt;'Forecasting sheet'!$B$15,IF($D609+'Forecasting sheet'!$B$9&lt;'Forecasting sheet'!$B$16+'Forecasting sheet'!$B$17,'Forecasting sheet'!$B$16+'Forecasting sheet'!$B$17,'Local weather Data'!$D609+'Forecasting sheet'!$B$9),'Local weather Data'!$D609+'Forecasting sheet'!$B$9),$D609+'Forecasting sheet'!$B$9)</f>
        <v>82</v>
      </c>
      <c r="AE609" s="3">
        <f>IF($A609&gt;'Forecasting sheet'!$B$13,IF($A609&lt;'Forecasting sheet'!$B$15,IF($E609+'Forecasting sheet'!$B$9&lt;'Forecasting sheet'!$B$16,'Forecasting sheet'!$B$16,'Local weather Data'!$E609+'Forecasting sheet'!$B$9),$E609+'Forecasting sheet'!$B$9),$E609+'Forecasting sheet'!$B$9)</f>
        <v>60</v>
      </c>
      <c r="AF609" s="4">
        <f>IF($AD609-'Forecasting sheet'!$B$7&lt;0,0,IF($AE609&gt;'Forecasting sheet'!$B$7,($AD609+$AE609)/2-'Forecasting sheet'!$B$7,($AD609+'Forecasting sheet'!$B$7)/2-'Forecasting sheet'!$B$7))</f>
        <v>31</v>
      </c>
      <c r="AG609" s="2">
        <f t="shared" si="49"/>
        <v>412.29999999999984</v>
      </c>
      <c r="AH609" s="2">
        <f>SUM(AF$2:AF609)</f>
        <v>10322.5</v>
      </c>
      <c r="AI609" s="2">
        <f>SUM(AG$2:AG609)</f>
        <v>146407.97499999995</v>
      </c>
    </row>
    <row r="610" spans="3:35" x14ac:dyDescent="0.25">
      <c r="C610" s="52">
        <v>13.233333333333334</v>
      </c>
      <c r="D610" s="53">
        <v>77</v>
      </c>
      <c r="E610" s="53">
        <v>54</v>
      </c>
      <c r="F610" s="4">
        <f>IF(D610-'Forecasting sheet'!$B$7&lt;0,0,IF(E610&gt;'Forecasting sheet'!$B$7,(D610+E610)/2-'Forecasting sheet'!$B$7,(D610+'Forecasting sheet'!$B$7)/2-'Forecasting sheet'!$B$7))</f>
        <v>25.5</v>
      </c>
      <c r="G610" s="2">
        <f t="shared" si="47"/>
        <v>337.45000000000005</v>
      </c>
      <c r="H610" s="2">
        <f>SUM(F$2:F610)</f>
        <v>7948</v>
      </c>
      <c r="I610" s="2">
        <f>SUM(G$2:G610)</f>
        <v>113664.78333333335</v>
      </c>
      <c r="K610" s="4">
        <f>IF($D610+'Forecasting sheet'!$B$9-'Forecasting sheet'!$B$7&lt;0,0,IF($E610+'Forecasting sheet'!$B$9&gt;'Forecasting sheet'!$B$7,($D610+'Forecasting sheet'!$B$9+$E610+'Forecasting sheet'!$B$9)/2-'Forecasting sheet'!$B$7,($D610+'Forecasting sheet'!$B$9+'Forecasting sheet'!$B$7)/2-'Forecasting sheet'!$B$7))</f>
        <v>30.5</v>
      </c>
      <c r="L610" s="2">
        <f t="shared" si="50"/>
        <v>403.61666666666667</v>
      </c>
      <c r="M610" s="2">
        <f>SUM(K$2:K610)</f>
        <v>9848.5</v>
      </c>
      <c r="N610" s="2">
        <f>SUM(L$2:L610)</f>
        <v>139870.74999999997</v>
      </c>
      <c r="P610" s="4">
        <f>IF($D610-'Forecasting sheet'!$B$9-'Forecasting sheet'!$B$7&lt;0,0,IF($E610-'Forecasting sheet'!$B$9&gt;'Forecasting sheet'!$B$7,($D610-'Forecasting sheet'!$B$9+$E610-'Forecasting sheet'!$B$9)/2-'Forecasting sheet'!$B$7,($D610-'Forecasting sheet'!$B$9+'Forecasting sheet'!$B$7)/2-'Forecasting sheet'!$B$7))</f>
        <v>20.5</v>
      </c>
      <c r="Q610" s="2">
        <f t="shared" si="51"/>
        <v>271.28333333333336</v>
      </c>
      <c r="R610" s="2">
        <f>SUM(P$2:P610)</f>
        <v>6245.5</v>
      </c>
      <c r="S610" s="2">
        <f>SUM(Q$2:Q610)</f>
        <v>89853.341666666616</v>
      </c>
      <c r="V610" s="3">
        <f>IF($A610&gt;'Forecasting sheet'!$B$13,IF($A610&lt;'Forecasting sheet'!$B$15,IF($D610&lt;'Forecasting sheet'!$B$16+'Forecasting sheet'!$B$17,'Forecasting sheet'!$B$16+'Forecasting sheet'!$B$17,'Local weather Data'!$D610),'Local weather Data'!$D610),$D610)</f>
        <v>77</v>
      </c>
      <c r="W610" s="3">
        <f>IF($A610&gt;'Forecasting sheet'!$B$13,IF($A610&lt;'Forecasting sheet'!$B$15,IF($E610&lt;'Forecasting sheet'!$B$16,'Forecasting sheet'!$B$16,'Local weather Data'!$E610),$E610),$E610)</f>
        <v>54</v>
      </c>
      <c r="X610" s="4">
        <f>IF($V610-'Forecasting sheet'!$B$7&lt;0,0,IF($W610&gt;'Forecasting sheet'!$B$7,($V610+$W610)/2-'Forecasting sheet'!$B$7,($V610+'Forecasting sheet'!$B$7)/2-'Forecasting sheet'!$B$7))</f>
        <v>25.5</v>
      </c>
      <c r="Y610" s="2">
        <f t="shared" si="48"/>
        <v>337.45000000000005</v>
      </c>
      <c r="Z610" s="2">
        <f>SUM(X$2:X610)</f>
        <v>8591</v>
      </c>
      <c r="AA610" s="2">
        <f>SUM(Y$2:Y610)</f>
        <v>122546.89166666668</v>
      </c>
      <c r="AD610" s="3">
        <f>IF($A610&gt;'Forecasting sheet'!$B$13,IF($A610&lt;'Forecasting sheet'!$B$15,IF($D610+'Forecasting sheet'!$B$9&lt;'Forecasting sheet'!$B$16+'Forecasting sheet'!$B$17,'Forecasting sheet'!$B$16+'Forecasting sheet'!$B$17,'Local weather Data'!$D610+'Forecasting sheet'!$B$9),'Local weather Data'!$D610+'Forecasting sheet'!$B$9),$D610+'Forecasting sheet'!$B$9)</f>
        <v>82</v>
      </c>
      <c r="AE610" s="3">
        <f>IF($A610&gt;'Forecasting sheet'!$B$13,IF($A610&lt;'Forecasting sheet'!$B$15,IF($E610+'Forecasting sheet'!$B$9&lt;'Forecasting sheet'!$B$16,'Forecasting sheet'!$B$16,'Local weather Data'!$E610+'Forecasting sheet'!$B$9),$E610+'Forecasting sheet'!$B$9),$E610+'Forecasting sheet'!$B$9)</f>
        <v>59</v>
      </c>
      <c r="AF610" s="4">
        <f>IF($AD610-'Forecasting sheet'!$B$7&lt;0,0,IF($AE610&gt;'Forecasting sheet'!$B$7,($AD610+$AE610)/2-'Forecasting sheet'!$B$7,($AD610+'Forecasting sheet'!$B$7)/2-'Forecasting sheet'!$B$7))</f>
        <v>30.5</v>
      </c>
      <c r="AG610" s="2">
        <f t="shared" si="49"/>
        <v>403.61666666666667</v>
      </c>
      <c r="AH610" s="2">
        <f>SUM(AF$2:AF610)</f>
        <v>10353</v>
      </c>
      <c r="AI610" s="2">
        <f>SUM(AG$2:AG610)</f>
        <v>146811.59166666662</v>
      </c>
    </row>
    <row r="611" spans="3:35" x14ac:dyDescent="0.25">
      <c r="C611" s="52">
        <v>13.183333333333332</v>
      </c>
      <c r="D611" s="53">
        <v>77</v>
      </c>
      <c r="E611" s="53">
        <v>54</v>
      </c>
      <c r="F611" s="4">
        <f>IF(D611-'Forecasting sheet'!$B$7&lt;0,0,IF(E611&gt;'Forecasting sheet'!$B$7,(D611+E611)/2-'Forecasting sheet'!$B$7,(D611+'Forecasting sheet'!$B$7)/2-'Forecasting sheet'!$B$7))</f>
        <v>25.5</v>
      </c>
      <c r="G611" s="2">
        <f t="shared" si="47"/>
        <v>336.17499999999995</v>
      </c>
      <c r="H611" s="2">
        <f>SUM(F$2:F611)</f>
        <v>7973.5</v>
      </c>
      <c r="I611" s="2">
        <f>SUM(G$2:G611)</f>
        <v>114000.95833333336</v>
      </c>
      <c r="K611" s="4">
        <f>IF($D611+'Forecasting sheet'!$B$9-'Forecasting sheet'!$B$7&lt;0,0,IF($E611+'Forecasting sheet'!$B$9&gt;'Forecasting sheet'!$B$7,($D611+'Forecasting sheet'!$B$9+$E611+'Forecasting sheet'!$B$9)/2-'Forecasting sheet'!$B$7,($D611+'Forecasting sheet'!$B$9+'Forecasting sheet'!$B$7)/2-'Forecasting sheet'!$B$7))</f>
        <v>30.5</v>
      </c>
      <c r="L611" s="2">
        <f t="shared" si="50"/>
        <v>402.09166666666664</v>
      </c>
      <c r="M611" s="2">
        <f>SUM(K$2:K611)</f>
        <v>9879</v>
      </c>
      <c r="N611" s="2">
        <f>SUM(L$2:L611)</f>
        <v>140272.84166666665</v>
      </c>
      <c r="P611" s="4">
        <f>IF($D611-'Forecasting sheet'!$B$9-'Forecasting sheet'!$B$7&lt;0,0,IF($E611-'Forecasting sheet'!$B$9&gt;'Forecasting sheet'!$B$7,($D611-'Forecasting sheet'!$B$9+$E611-'Forecasting sheet'!$B$9)/2-'Forecasting sheet'!$B$7,($D611-'Forecasting sheet'!$B$9+'Forecasting sheet'!$B$7)/2-'Forecasting sheet'!$B$7))</f>
        <v>20.5</v>
      </c>
      <c r="Q611" s="2">
        <f t="shared" si="51"/>
        <v>270.25833333333333</v>
      </c>
      <c r="R611" s="2">
        <f>SUM(P$2:P611)</f>
        <v>6266</v>
      </c>
      <c r="S611" s="2">
        <f>SUM(Q$2:Q611)</f>
        <v>90123.599999999948</v>
      </c>
      <c r="V611" s="3">
        <f>IF($A611&gt;'Forecasting sheet'!$B$13,IF($A611&lt;'Forecasting sheet'!$B$15,IF($D611&lt;'Forecasting sheet'!$B$16+'Forecasting sheet'!$B$17,'Forecasting sheet'!$B$16+'Forecasting sheet'!$B$17,'Local weather Data'!$D611),'Local weather Data'!$D611),$D611)</f>
        <v>77</v>
      </c>
      <c r="W611" s="3">
        <f>IF($A611&gt;'Forecasting sheet'!$B$13,IF($A611&lt;'Forecasting sheet'!$B$15,IF($E611&lt;'Forecasting sheet'!$B$16,'Forecasting sheet'!$B$16,'Local weather Data'!$E611),$E611),$E611)</f>
        <v>54</v>
      </c>
      <c r="X611" s="4">
        <f>IF($V611-'Forecasting sheet'!$B$7&lt;0,0,IF($W611&gt;'Forecasting sheet'!$B$7,($V611+$W611)/2-'Forecasting sheet'!$B$7,($V611+'Forecasting sheet'!$B$7)/2-'Forecasting sheet'!$B$7))</f>
        <v>25.5</v>
      </c>
      <c r="Y611" s="2">
        <f t="shared" si="48"/>
        <v>336.17499999999995</v>
      </c>
      <c r="Z611" s="2">
        <f>SUM(X$2:X611)</f>
        <v>8616.5</v>
      </c>
      <c r="AA611" s="2">
        <f>SUM(Y$2:Y611)</f>
        <v>122883.06666666668</v>
      </c>
      <c r="AD611" s="3">
        <f>IF($A611&gt;'Forecasting sheet'!$B$13,IF($A611&lt;'Forecasting sheet'!$B$15,IF($D611+'Forecasting sheet'!$B$9&lt;'Forecasting sheet'!$B$16+'Forecasting sheet'!$B$17,'Forecasting sheet'!$B$16+'Forecasting sheet'!$B$17,'Local weather Data'!$D611+'Forecasting sheet'!$B$9),'Local weather Data'!$D611+'Forecasting sheet'!$B$9),$D611+'Forecasting sheet'!$B$9)</f>
        <v>82</v>
      </c>
      <c r="AE611" s="3">
        <f>IF($A611&gt;'Forecasting sheet'!$B$13,IF($A611&lt;'Forecasting sheet'!$B$15,IF($E611+'Forecasting sheet'!$B$9&lt;'Forecasting sheet'!$B$16,'Forecasting sheet'!$B$16,'Local weather Data'!$E611+'Forecasting sheet'!$B$9),$E611+'Forecasting sheet'!$B$9),$E611+'Forecasting sheet'!$B$9)</f>
        <v>59</v>
      </c>
      <c r="AF611" s="4">
        <f>IF($AD611-'Forecasting sheet'!$B$7&lt;0,0,IF($AE611&gt;'Forecasting sheet'!$B$7,($AD611+$AE611)/2-'Forecasting sheet'!$B$7,($AD611+'Forecasting sheet'!$B$7)/2-'Forecasting sheet'!$B$7))</f>
        <v>30.5</v>
      </c>
      <c r="AG611" s="2">
        <f t="shared" si="49"/>
        <v>402.09166666666664</v>
      </c>
      <c r="AH611" s="2">
        <f>SUM(AF$2:AF611)</f>
        <v>10383.5</v>
      </c>
      <c r="AI611" s="2">
        <f>SUM(AG$2:AG611)</f>
        <v>147213.68333333329</v>
      </c>
    </row>
    <row r="612" spans="3:35" x14ac:dyDescent="0.25">
      <c r="C612" s="52">
        <v>13.149999999999999</v>
      </c>
      <c r="D612" s="53">
        <v>76</v>
      </c>
      <c r="E612" s="53">
        <v>54</v>
      </c>
      <c r="F612" s="4">
        <f>IF(D612-'Forecasting sheet'!$B$7&lt;0,0,IF(E612&gt;'Forecasting sheet'!$B$7,(D612+E612)/2-'Forecasting sheet'!$B$7,(D612+'Forecasting sheet'!$B$7)/2-'Forecasting sheet'!$B$7))</f>
        <v>25</v>
      </c>
      <c r="G612" s="2">
        <f t="shared" si="47"/>
        <v>328.74999999999994</v>
      </c>
      <c r="H612" s="2">
        <f>SUM(F$2:F612)</f>
        <v>7998.5</v>
      </c>
      <c r="I612" s="2">
        <f>SUM(G$2:G612)</f>
        <v>114329.70833333336</v>
      </c>
      <c r="K612" s="4">
        <f>IF($D612+'Forecasting sheet'!$B$9-'Forecasting sheet'!$B$7&lt;0,0,IF($E612+'Forecasting sheet'!$B$9&gt;'Forecasting sheet'!$B$7,($D612+'Forecasting sheet'!$B$9+$E612+'Forecasting sheet'!$B$9)/2-'Forecasting sheet'!$B$7,($D612+'Forecasting sheet'!$B$9+'Forecasting sheet'!$B$7)/2-'Forecasting sheet'!$B$7))</f>
        <v>30</v>
      </c>
      <c r="L612" s="2">
        <f t="shared" si="50"/>
        <v>394.49999999999994</v>
      </c>
      <c r="M612" s="2">
        <f>SUM(K$2:K612)</f>
        <v>9909</v>
      </c>
      <c r="N612" s="2">
        <f>SUM(L$2:L612)</f>
        <v>140667.34166666665</v>
      </c>
      <c r="P612" s="4">
        <f>IF($D612-'Forecasting sheet'!$B$9-'Forecasting sheet'!$B$7&lt;0,0,IF($E612-'Forecasting sheet'!$B$9&gt;'Forecasting sheet'!$B$7,($D612-'Forecasting sheet'!$B$9+$E612-'Forecasting sheet'!$B$9)/2-'Forecasting sheet'!$B$7,($D612-'Forecasting sheet'!$B$9+'Forecasting sheet'!$B$7)/2-'Forecasting sheet'!$B$7))</f>
        <v>20</v>
      </c>
      <c r="Q612" s="2">
        <f t="shared" si="51"/>
        <v>263</v>
      </c>
      <c r="R612" s="2">
        <f>SUM(P$2:P612)</f>
        <v>6286</v>
      </c>
      <c r="S612" s="2">
        <f>SUM(Q$2:Q612)</f>
        <v>90386.599999999948</v>
      </c>
      <c r="V612" s="3">
        <f>IF($A612&gt;'Forecasting sheet'!$B$13,IF($A612&lt;'Forecasting sheet'!$B$15,IF($D612&lt;'Forecasting sheet'!$B$16+'Forecasting sheet'!$B$17,'Forecasting sheet'!$B$16+'Forecasting sheet'!$B$17,'Local weather Data'!$D612),'Local weather Data'!$D612),$D612)</f>
        <v>76</v>
      </c>
      <c r="W612" s="3">
        <f>IF($A612&gt;'Forecasting sheet'!$B$13,IF($A612&lt;'Forecasting sheet'!$B$15,IF($E612&lt;'Forecasting sheet'!$B$16,'Forecasting sheet'!$B$16,'Local weather Data'!$E612),$E612),$E612)</f>
        <v>54</v>
      </c>
      <c r="X612" s="4">
        <f>IF($V612-'Forecasting sheet'!$B$7&lt;0,0,IF($W612&gt;'Forecasting sheet'!$B$7,($V612+$W612)/2-'Forecasting sheet'!$B$7,($V612+'Forecasting sheet'!$B$7)/2-'Forecasting sheet'!$B$7))</f>
        <v>25</v>
      </c>
      <c r="Y612" s="2">
        <f t="shared" si="48"/>
        <v>328.74999999999994</v>
      </c>
      <c r="Z612" s="2">
        <f>SUM(X$2:X612)</f>
        <v>8641.5</v>
      </c>
      <c r="AA612" s="2">
        <f>SUM(Y$2:Y612)</f>
        <v>123211.81666666668</v>
      </c>
      <c r="AD612" s="3">
        <f>IF($A612&gt;'Forecasting sheet'!$B$13,IF($A612&lt;'Forecasting sheet'!$B$15,IF($D612+'Forecasting sheet'!$B$9&lt;'Forecasting sheet'!$B$16+'Forecasting sheet'!$B$17,'Forecasting sheet'!$B$16+'Forecasting sheet'!$B$17,'Local weather Data'!$D612+'Forecasting sheet'!$B$9),'Local weather Data'!$D612+'Forecasting sheet'!$B$9),$D612+'Forecasting sheet'!$B$9)</f>
        <v>81</v>
      </c>
      <c r="AE612" s="3">
        <f>IF($A612&gt;'Forecasting sheet'!$B$13,IF($A612&lt;'Forecasting sheet'!$B$15,IF($E612+'Forecasting sheet'!$B$9&lt;'Forecasting sheet'!$B$16,'Forecasting sheet'!$B$16,'Local weather Data'!$E612+'Forecasting sheet'!$B$9),$E612+'Forecasting sheet'!$B$9),$E612+'Forecasting sheet'!$B$9)</f>
        <v>59</v>
      </c>
      <c r="AF612" s="4">
        <f>IF($AD612-'Forecasting sheet'!$B$7&lt;0,0,IF($AE612&gt;'Forecasting sheet'!$B$7,($AD612+$AE612)/2-'Forecasting sheet'!$B$7,($AD612+'Forecasting sheet'!$B$7)/2-'Forecasting sheet'!$B$7))</f>
        <v>30</v>
      </c>
      <c r="AG612" s="2">
        <f t="shared" si="49"/>
        <v>394.49999999999994</v>
      </c>
      <c r="AH612" s="2">
        <f>SUM(AF$2:AF612)</f>
        <v>10413.5</v>
      </c>
      <c r="AI612" s="2">
        <f>SUM(AG$2:AG612)</f>
        <v>147608.18333333329</v>
      </c>
    </row>
    <row r="613" spans="3:35" x14ac:dyDescent="0.25">
      <c r="C613" s="52">
        <v>13.100000000000001</v>
      </c>
      <c r="D613" s="53">
        <v>76</v>
      </c>
      <c r="E613" s="53">
        <v>54</v>
      </c>
      <c r="F613" s="4">
        <f>IF(D613-'Forecasting sheet'!$B$7&lt;0,0,IF(E613&gt;'Forecasting sheet'!$B$7,(D613+E613)/2-'Forecasting sheet'!$B$7,(D613+'Forecasting sheet'!$B$7)/2-'Forecasting sheet'!$B$7))</f>
        <v>25</v>
      </c>
      <c r="G613" s="2">
        <f t="shared" si="47"/>
        <v>327.50000000000006</v>
      </c>
      <c r="H613" s="2">
        <f>SUM(F$2:F613)</f>
        <v>8023.5</v>
      </c>
      <c r="I613" s="2">
        <f>SUM(G$2:G613)</f>
        <v>114657.20833333336</v>
      </c>
      <c r="K613" s="4">
        <f>IF($D613+'Forecasting sheet'!$B$9-'Forecasting sheet'!$B$7&lt;0,0,IF($E613+'Forecasting sheet'!$B$9&gt;'Forecasting sheet'!$B$7,($D613+'Forecasting sheet'!$B$9+$E613+'Forecasting sheet'!$B$9)/2-'Forecasting sheet'!$B$7,($D613+'Forecasting sheet'!$B$9+'Forecasting sheet'!$B$7)/2-'Forecasting sheet'!$B$7))</f>
        <v>30</v>
      </c>
      <c r="L613" s="2">
        <f t="shared" si="50"/>
        <v>393.00000000000006</v>
      </c>
      <c r="M613" s="2">
        <f>SUM(K$2:K613)</f>
        <v>9939</v>
      </c>
      <c r="N613" s="2">
        <f>SUM(L$2:L613)</f>
        <v>141060.34166666665</v>
      </c>
      <c r="P613" s="4">
        <f>IF($D613-'Forecasting sheet'!$B$9-'Forecasting sheet'!$B$7&lt;0,0,IF($E613-'Forecasting sheet'!$B$9&gt;'Forecasting sheet'!$B$7,($D613-'Forecasting sheet'!$B$9+$E613-'Forecasting sheet'!$B$9)/2-'Forecasting sheet'!$B$7,($D613-'Forecasting sheet'!$B$9+'Forecasting sheet'!$B$7)/2-'Forecasting sheet'!$B$7))</f>
        <v>20</v>
      </c>
      <c r="Q613" s="2">
        <f t="shared" si="51"/>
        <v>262</v>
      </c>
      <c r="R613" s="2">
        <f>SUM(P$2:P613)</f>
        <v>6306</v>
      </c>
      <c r="S613" s="2">
        <f>SUM(Q$2:Q613)</f>
        <v>90648.599999999948</v>
      </c>
      <c r="V613" s="3">
        <f>IF($A613&gt;'Forecasting sheet'!$B$13,IF($A613&lt;'Forecasting sheet'!$B$15,IF($D613&lt;'Forecasting sheet'!$B$16+'Forecasting sheet'!$B$17,'Forecasting sheet'!$B$16+'Forecasting sheet'!$B$17,'Local weather Data'!$D613),'Local weather Data'!$D613),$D613)</f>
        <v>76</v>
      </c>
      <c r="W613" s="3">
        <f>IF($A613&gt;'Forecasting sheet'!$B$13,IF($A613&lt;'Forecasting sheet'!$B$15,IF($E613&lt;'Forecasting sheet'!$B$16,'Forecasting sheet'!$B$16,'Local weather Data'!$E613),$E613),$E613)</f>
        <v>54</v>
      </c>
      <c r="X613" s="4">
        <f>IF($V613-'Forecasting sheet'!$B$7&lt;0,0,IF($W613&gt;'Forecasting sheet'!$B$7,($V613+$W613)/2-'Forecasting sheet'!$B$7,($V613+'Forecasting sheet'!$B$7)/2-'Forecasting sheet'!$B$7))</f>
        <v>25</v>
      </c>
      <c r="Y613" s="2">
        <f t="shared" si="48"/>
        <v>327.50000000000006</v>
      </c>
      <c r="Z613" s="2">
        <f>SUM(X$2:X613)</f>
        <v>8666.5</v>
      </c>
      <c r="AA613" s="2">
        <f>SUM(Y$2:Y613)</f>
        <v>123539.31666666668</v>
      </c>
      <c r="AD613" s="3">
        <f>IF($A613&gt;'Forecasting sheet'!$B$13,IF($A613&lt;'Forecasting sheet'!$B$15,IF($D613+'Forecasting sheet'!$B$9&lt;'Forecasting sheet'!$B$16+'Forecasting sheet'!$B$17,'Forecasting sheet'!$B$16+'Forecasting sheet'!$B$17,'Local weather Data'!$D613+'Forecasting sheet'!$B$9),'Local weather Data'!$D613+'Forecasting sheet'!$B$9),$D613+'Forecasting sheet'!$B$9)</f>
        <v>81</v>
      </c>
      <c r="AE613" s="3">
        <f>IF($A613&gt;'Forecasting sheet'!$B$13,IF($A613&lt;'Forecasting sheet'!$B$15,IF($E613+'Forecasting sheet'!$B$9&lt;'Forecasting sheet'!$B$16,'Forecasting sheet'!$B$16,'Local weather Data'!$E613+'Forecasting sheet'!$B$9),$E613+'Forecasting sheet'!$B$9),$E613+'Forecasting sheet'!$B$9)</f>
        <v>59</v>
      </c>
      <c r="AF613" s="4">
        <f>IF($AD613-'Forecasting sheet'!$B$7&lt;0,0,IF($AE613&gt;'Forecasting sheet'!$B$7,($AD613+$AE613)/2-'Forecasting sheet'!$B$7,($AD613+'Forecasting sheet'!$B$7)/2-'Forecasting sheet'!$B$7))</f>
        <v>30</v>
      </c>
      <c r="AG613" s="2">
        <f t="shared" si="49"/>
        <v>393.00000000000006</v>
      </c>
      <c r="AH613" s="2">
        <f>SUM(AF$2:AF613)</f>
        <v>10443.5</v>
      </c>
      <c r="AI613" s="2">
        <f>SUM(AG$2:AG613)</f>
        <v>148001.18333333329</v>
      </c>
    </row>
    <row r="614" spans="3:35" x14ac:dyDescent="0.25">
      <c r="C614" s="52">
        <v>13.049999999999999</v>
      </c>
      <c r="D614" s="53">
        <v>76</v>
      </c>
      <c r="E614" s="53">
        <v>53</v>
      </c>
      <c r="F614" s="4">
        <f>IF(D614-'Forecasting sheet'!$B$7&lt;0,0,IF(E614&gt;'Forecasting sheet'!$B$7,(D614+E614)/2-'Forecasting sheet'!$B$7,(D614+'Forecasting sheet'!$B$7)/2-'Forecasting sheet'!$B$7))</f>
        <v>24.5</v>
      </c>
      <c r="G614" s="2">
        <f t="shared" si="47"/>
        <v>319.72499999999997</v>
      </c>
      <c r="H614" s="2">
        <f>SUM(F$2:F614)</f>
        <v>8048</v>
      </c>
      <c r="I614" s="2">
        <f>SUM(G$2:G614)</f>
        <v>114976.93333333336</v>
      </c>
      <c r="K614" s="4">
        <f>IF($D614+'Forecasting sheet'!$B$9-'Forecasting sheet'!$B$7&lt;0,0,IF($E614+'Forecasting sheet'!$B$9&gt;'Forecasting sheet'!$B$7,($D614+'Forecasting sheet'!$B$9+$E614+'Forecasting sheet'!$B$9)/2-'Forecasting sheet'!$B$7,($D614+'Forecasting sheet'!$B$9+'Forecasting sheet'!$B$7)/2-'Forecasting sheet'!$B$7))</f>
        <v>29.5</v>
      </c>
      <c r="L614" s="2">
        <f t="shared" si="50"/>
        <v>384.97499999999997</v>
      </c>
      <c r="M614" s="2">
        <f>SUM(K$2:K614)</f>
        <v>9968.5</v>
      </c>
      <c r="N614" s="2">
        <f>SUM(L$2:L614)</f>
        <v>141445.31666666665</v>
      </c>
      <c r="P614" s="4">
        <f>IF($D614-'Forecasting sheet'!$B$9-'Forecasting sheet'!$B$7&lt;0,0,IF($E614-'Forecasting sheet'!$B$9&gt;'Forecasting sheet'!$B$7,($D614-'Forecasting sheet'!$B$9+$E614-'Forecasting sheet'!$B$9)/2-'Forecasting sheet'!$B$7,($D614-'Forecasting sheet'!$B$9+'Forecasting sheet'!$B$7)/2-'Forecasting sheet'!$B$7))</f>
        <v>19.5</v>
      </c>
      <c r="Q614" s="2">
        <f t="shared" si="51"/>
        <v>254.47499999999997</v>
      </c>
      <c r="R614" s="2">
        <f>SUM(P$2:P614)</f>
        <v>6325.5</v>
      </c>
      <c r="S614" s="2">
        <f>SUM(Q$2:Q614)</f>
        <v>90903.074999999953</v>
      </c>
      <c r="V614" s="3">
        <f>IF($A614&gt;'Forecasting sheet'!$B$13,IF($A614&lt;'Forecasting sheet'!$B$15,IF($D614&lt;'Forecasting sheet'!$B$16+'Forecasting sheet'!$B$17,'Forecasting sheet'!$B$16+'Forecasting sheet'!$B$17,'Local weather Data'!$D614),'Local weather Data'!$D614),$D614)</f>
        <v>76</v>
      </c>
      <c r="W614" s="3">
        <f>IF($A614&gt;'Forecasting sheet'!$B$13,IF($A614&lt;'Forecasting sheet'!$B$15,IF($E614&lt;'Forecasting sheet'!$B$16,'Forecasting sheet'!$B$16,'Local weather Data'!$E614),$E614),$E614)</f>
        <v>53</v>
      </c>
      <c r="X614" s="4">
        <f>IF($V614-'Forecasting sheet'!$B$7&lt;0,0,IF($W614&gt;'Forecasting sheet'!$B$7,($V614+$W614)/2-'Forecasting sheet'!$B$7,($V614+'Forecasting sheet'!$B$7)/2-'Forecasting sheet'!$B$7))</f>
        <v>24.5</v>
      </c>
      <c r="Y614" s="2">
        <f t="shared" si="48"/>
        <v>319.72499999999997</v>
      </c>
      <c r="Z614" s="2">
        <f>SUM(X$2:X614)</f>
        <v>8691</v>
      </c>
      <c r="AA614" s="2">
        <f>SUM(Y$2:Y614)</f>
        <v>123859.04166666669</v>
      </c>
      <c r="AD614" s="3">
        <f>IF($A614&gt;'Forecasting sheet'!$B$13,IF($A614&lt;'Forecasting sheet'!$B$15,IF($D614+'Forecasting sheet'!$B$9&lt;'Forecasting sheet'!$B$16+'Forecasting sheet'!$B$17,'Forecasting sheet'!$B$16+'Forecasting sheet'!$B$17,'Local weather Data'!$D614+'Forecasting sheet'!$B$9),'Local weather Data'!$D614+'Forecasting sheet'!$B$9),$D614+'Forecasting sheet'!$B$9)</f>
        <v>81</v>
      </c>
      <c r="AE614" s="3">
        <f>IF($A614&gt;'Forecasting sheet'!$B$13,IF($A614&lt;'Forecasting sheet'!$B$15,IF($E614+'Forecasting sheet'!$B$9&lt;'Forecasting sheet'!$B$16,'Forecasting sheet'!$B$16,'Local weather Data'!$E614+'Forecasting sheet'!$B$9),$E614+'Forecasting sheet'!$B$9),$E614+'Forecasting sheet'!$B$9)</f>
        <v>58</v>
      </c>
      <c r="AF614" s="4">
        <f>IF($AD614-'Forecasting sheet'!$B$7&lt;0,0,IF($AE614&gt;'Forecasting sheet'!$B$7,($AD614+$AE614)/2-'Forecasting sheet'!$B$7,($AD614+'Forecasting sheet'!$B$7)/2-'Forecasting sheet'!$B$7))</f>
        <v>29.5</v>
      </c>
      <c r="AG614" s="2">
        <f t="shared" si="49"/>
        <v>384.97499999999997</v>
      </c>
      <c r="AH614" s="2">
        <f>SUM(AF$2:AF614)</f>
        <v>10473</v>
      </c>
      <c r="AI614" s="2">
        <f>SUM(AG$2:AG614)</f>
        <v>148386.1583333333</v>
      </c>
    </row>
    <row r="615" spans="3:35" x14ac:dyDescent="0.25">
      <c r="C615" s="52">
        <v>13.000000000000002</v>
      </c>
      <c r="D615" s="53">
        <v>75</v>
      </c>
      <c r="E615" s="53">
        <v>53</v>
      </c>
      <c r="F615" s="4">
        <f>IF(D615-'Forecasting sheet'!$B$7&lt;0,0,IF(E615&gt;'Forecasting sheet'!$B$7,(D615+E615)/2-'Forecasting sheet'!$B$7,(D615+'Forecasting sheet'!$B$7)/2-'Forecasting sheet'!$B$7))</f>
        <v>24</v>
      </c>
      <c r="G615" s="2">
        <f t="shared" si="47"/>
        <v>312.00000000000006</v>
      </c>
      <c r="H615" s="2">
        <f>SUM(F$2:F615)</f>
        <v>8072</v>
      </c>
      <c r="I615" s="2">
        <f>SUM(G$2:G615)</f>
        <v>115288.93333333336</v>
      </c>
      <c r="K615" s="4">
        <f>IF($D615+'Forecasting sheet'!$B$9-'Forecasting sheet'!$B$7&lt;0,0,IF($E615+'Forecasting sheet'!$B$9&gt;'Forecasting sheet'!$B$7,($D615+'Forecasting sheet'!$B$9+$E615+'Forecasting sheet'!$B$9)/2-'Forecasting sheet'!$B$7,($D615+'Forecasting sheet'!$B$9+'Forecasting sheet'!$B$7)/2-'Forecasting sheet'!$B$7))</f>
        <v>29</v>
      </c>
      <c r="L615" s="2">
        <f t="shared" si="50"/>
        <v>377.00000000000006</v>
      </c>
      <c r="M615" s="2">
        <f>SUM(K$2:K615)</f>
        <v>9997.5</v>
      </c>
      <c r="N615" s="2">
        <f>SUM(L$2:L615)</f>
        <v>141822.31666666665</v>
      </c>
      <c r="P615" s="4">
        <f>IF($D615-'Forecasting sheet'!$B$9-'Forecasting sheet'!$B$7&lt;0,0,IF($E615-'Forecasting sheet'!$B$9&gt;'Forecasting sheet'!$B$7,($D615-'Forecasting sheet'!$B$9+$E615-'Forecasting sheet'!$B$9)/2-'Forecasting sheet'!$B$7,($D615-'Forecasting sheet'!$B$9+'Forecasting sheet'!$B$7)/2-'Forecasting sheet'!$B$7))</f>
        <v>19</v>
      </c>
      <c r="Q615" s="2">
        <f t="shared" si="51"/>
        <v>247.00000000000003</v>
      </c>
      <c r="R615" s="2">
        <f>SUM(P$2:P615)</f>
        <v>6344.5</v>
      </c>
      <c r="S615" s="2">
        <f>SUM(Q$2:Q615)</f>
        <v>91150.074999999953</v>
      </c>
      <c r="V615" s="3">
        <f>IF($A615&gt;'Forecasting sheet'!$B$13,IF($A615&lt;'Forecasting sheet'!$B$15,IF($D615&lt;'Forecasting sheet'!$B$16+'Forecasting sheet'!$B$17,'Forecasting sheet'!$B$16+'Forecasting sheet'!$B$17,'Local weather Data'!$D615),'Local weather Data'!$D615),$D615)</f>
        <v>75</v>
      </c>
      <c r="W615" s="3">
        <f>IF($A615&gt;'Forecasting sheet'!$B$13,IF($A615&lt;'Forecasting sheet'!$B$15,IF($E615&lt;'Forecasting sheet'!$B$16,'Forecasting sheet'!$B$16,'Local weather Data'!$E615),$E615),$E615)</f>
        <v>53</v>
      </c>
      <c r="X615" s="4">
        <f>IF($V615-'Forecasting sheet'!$B$7&lt;0,0,IF($W615&gt;'Forecasting sheet'!$B$7,($V615+$W615)/2-'Forecasting sheet'!$B$7,($V615+'Forecasting sheet'!$B$7)/2-'Forecasting sheet'!$B$7))</f>
        <v>24</v>
      </c>
      <c r="Y615" s="2">
        <f t="shared" si="48"/>
        <v>312.00000000000006</v>
      </c>
      <c r="Z615" s="2">
        <f>SUM(X$2:X615)</f>
        <v>8715</v>
      </c>
      <c r="AA615" s="2">
        <f>SUM(Y$2:Y615)</f>
        <v>124171.04166666669</v>
      </c>
      <c r="AD615" s="3">
        <f>IF($A615&gt;'Forecasting sheet'!$B$13,IF($A615&lt;'Forecasting sheet'!$B$15,IF($D615+'Forecasting sheet'!$B$9&lt;'Forecasting sheet'!$B$16+'Forecasting sheet'!$B$17,'Forecasting sheet'!$B$16+'Forecasting sheet'!$B$17,'Local weather Data'!$D615+'Forecasting sheet'!$B$9),'Local weather Data'!$D615+'Forecasting sheet'!$B$9),$D615+'Forecasting sheet'!$B$9)</f>
        <v>80</v>
      </c>
      <c r="AE615" s="3">
        <f>IF($A615&gt;'Forecasting sheet'!$B$13,IF($A615&lt;'Forecasting sheet'!$B$15,IF($E615+'Forecasting sheet'!$B$9&lt;'Forecasting sheet'!$B$16,'Forecasting sheet'!$B$16,'Local weather Data'!$E615+'Forecasting sheet'!$B$9),$E615+'Forecasting sheet'!$B$9),$E615+'Forecasting sheet'!$B$9)</f>
        <v>58</v>
      </c>
      <c r="AF615" s="4">
        <f>IF($AD615-'Forecasting sheet'!$B$7&lt;0,0,IF($AE615&gt;'Forecasting sheet'!$B$7,($AD615+$AE615)/2-'Forecasting sheet'!$B$7,($AD615+'Forecasting sheet'!$B$7)/2-'Forecasting sheet'!$B$7))</f>
        <v>29</v>
      </c>
      <c r="AG615" s="2">
        <f t="shared" si="49"/>
        <v>377.00000000000006</v>
      </c>
      <c r="AH615" s="2">
        <f>SUM(AF$2:AF615)</f>
        <v>10502</v>
      </c>
      <c r="AI615" s="2">
        <f>SUM(AG$2:AG615)</f>
        <v>148763.1583333333</v>
      </c>
    </row>
    <row r="616" spans="3:35" x14ac:dyDescent="0.25">
      <c r="C616" s="52">
        <v>12.95</v>
      </c>
      <c r="D616" s="53">
        <v>75</v>
      </c>
      <c r="E616" s="53">
        <v>53</v>
      </c>
      <c r="F616" s="4">
        <f>IF(D616-'Forecasting sheet'!$B$7&lt;0,0,IF(E616&gt;'Forecasting sheet'!$B$7,(D616+E616)/2-'Forecasting sheet'!$B$7,(D616+'Forecasting sheet'!$B$7)/2-'Forecasting sheet'!$B$7))</f>
        <v>24</v>
      </c>
      <c r="G616" s="2">
        <f t="shared" si="47"/>
        <v>310.79999999999995</v>
      </c>
      <c r="H616" s="2">
        <f>SUM(F$2:F616)</f>
        <v>8096</v>
      </c>
      <c r="I616" s="2">
        <f>SUM(G$2:G616)</f>
        <v>115599.73333333337</v>
      </c>
      <c r="K616" s="4">
        <f>IF($D616+'Forecasting sheet'!$B$9-'Forecasting sheet'!$B$7&lt;0,0,IF($E616+'Forecasting sheet'!$B$9&gt;'Forecasting sheet'!$B$7,($D616+'Forecasting sheet'!$B$9+$E616+'Forecasting sheet'!$B$9)/2-'Forecasting sheet'!$B$7,($D616+'Forecasting sheet'!$B$9+'Forecasting sheet'!$B$7)/2-'Forecasting sheet'!$B$7))</f>
        <v>29</v>
      </c>
      <c r="L616" s="2">
        <f t="shared" si="50"/>
        <v>375.54999999999995</v>
      </c>
      <c r="M616" s="2">
        <f>SUM(K$2:K616)</f>
        <v>10026.5</v>
      </c>
      <c r="N616" s="2">
        <f>SUM(L$2:L616)</f>
        <v>142197.86666666664</v>
      </c>
      <c r="P616" s="4">
        <f>IF($D616-'Forecasting sheet'!$B$9-'Forecasting sheet'!$B$7&lt;0,0,IF($E616-'Forecasting sheet'!$B$9&gt;'Forecasting sheet'!$B$7,($D616-'Forecasting sheet'!$B$9+$E616-'Forecasting sheet'!$B$9)/2-'Forecasting sheet'!$B$7,($D616-'Forecasting sheet'!$B$9+'Forecasting sheet'!$B$7)/2-'Forecasting sheet'!$B$7))</f>
        <v>19</v>
      </c>
      <c r="Q616" s="2">
        <f t="shared" si="51"/>
        <v>246.04999999999998</v>
      </c>
      <c r="R616" s="2">
        <f>SUM(P$2:P616)</f>
        <v>6363.5</v>
      </c>
      <c r="S616" s="2">
        <f>SUM(Q$2:Q616)</f>
        <v>91396.124999999956</v>
      </c>
      <c r="V616" s="3">
        <f>IF($A616&gt;'Forecasting sheet'!$B$13,IF($A616&lt;'Forecasting sheet'!$B$15,IF($D616&lt;'Forecasting sheet'!$B$16+'Forecasting sheet'!$B$17,'Forecasting sheet'!$B$16+'Forecasting sheet'!$B$17,'Local weather Data'!$D616),'Local weather Data'!$D616),$D616)</f>
        <v>75</v>
      </c>
      <c r="W616" s="3">
        <f>IF($A616&gt;'Forecasting sheet'!$B$13,IF($A616&lt;'Forecasting sheet'!$B$15,IF($E616&lt;'Forecasting sheet'!$B$16,'Forecasting sheet'!$B$16,'Local weather Data'!$E616),$E616),$E616)</f>
        <v>53</v>
      </c>
      <c r="X616" s="4">
        <f>IF($V616-'Forecasting sheet'!$B$7&lt;0,0,IF($W616&gt;'Forecasting sheet'!$B$7,($V616+$W616)/2-'Forecasting sheet'!$B$7,($V616+'Forecasting sheet'!$B$7)/2-'Forecasting sheet'!$B$7))</f>
        <v>24</v>
      </c>
      <c r="Y616" s="2">
        <f t="shared" si="48"/>
        <v>310.79999999999995</v>
      </c>
      <c r="Z616" s="2">
        <f>SUM(X$2:X616)</f>
        <v>8739</v>
      </c>
      <c r="AA616" s="2">
        <f>SUM(Y$2:Y616)</f>
        <v>124481.84166666669</v>
      </c>
      <c r="AD616" s="3">
        <f>IF($A616&gt;'Forecasting sheet'!$B$13,IF($A616&lt;'Forecasting sheet'!$B$15,IF($D616+'Forecasting sheet'!$B$9&lt;'Forecasting sheet'!$B$16+'Forecasting sheet'!$B$17,'Forecasting sheet'!$B$16+'Forecasting sheet'!$B$17,'Local weather Data'!$D616+'Forecasting sheet'!$B$9),'Local weather Data'!$D616+'Forecasting sheet'!$B$9),$D616+'Forecasting sheet'!$B$9)</f>
        <v>80</v>
      </c>
      <c r="AE616" s="3">
        <f>IF($A616&gt;'Forecasting sheet'!$B$13,IF($A616&lt;'Forecasting sheet'!$B$15,IF($E616+'Forecasting sheet'!$B$9&lt;'Forecasting sheet'!$B$16,'Forecasting sheet'!$B$16,'Local weather Data'!$E616+'Forecasting sheet'!$B$9),$E616+'Forecasting sheet'!$B$9),$E616+'Forecasting sheet'!$B$9)</f>
        <v>58</v>
      </c>
      <c r="AF616" s="4">
        <f>IF($AD616-'Forecasting sheet'!$B$7&lt;0,0,IF($AE616&gt;'Forecasting sheet'!$B$7,($AD616+$AE616)/2-'Forecasting sheet'!$B$7,($AD616+'Forecasting sheet'!$B$7)/2-'Forecasting sheet'!$B$7))</f>
        <v>29</v>
      </c>
      <c r="AG616" s="2">
        <f t="shared" si="49"/>
        <v>375.54999999999995</v>
      </c>
      <c r="AH616" s="2">
        <f>SUM(AF$2:AF616)</f>
        <v>10531</v>
      </c>
      <c r="AI616" s="2">
        <f>SUM(AG$2:AG616)</f>
        <v>149138.70833333328</v>
      </c>
    </row>
    <row r="617" spans="3:35" x14ac:dyDescent="0.25">
      <c r="C617" s="52">
        <v>12.916666666666666</v>
      </c>
      <c r="D617" s="53">
        <v>75</v>
      </c>
      <c r="E617" s="53">
        <v>53</v>
      </c>
      <c r="F617" s="4">
        <f>IF(D617-'Forecasting sheet'!$B$7&lt;0,0,IF(E617&gt;'Forecasting sheet'!$B$7,(D617+E617)/2-'Forecasting sheet'!$B$7,(D617+'Forecasting sheet'!$B$7)/2-'Forecasting sheet'!$B$7))</f>
        <v>24</v>
      </c>
      <c r="G617" s="2">
        <f t="shared" si="47"/>
        <v>310</v>
      </c>
      <c r="H617" s="2">
        <f>SUM(F$2:F617)</f>
        <v>8120</v>
      </c>
      <c r="I617" s="2">
        <f>SUM(G$2:G617)</f>
        <v>115909.73333333337</v>
      </c>
      <c r="K617" s="4">
        <f>IF($D617+'Forecasting sheet'!$B$9-'Forecasting sheet'!$B$7&lt;0,0,IF($E617+'Forecasting sheet'!$B$9&gt;'Forecasting sheet'!$B$7,($D617+'Forecasting sheet'!$B$9+$E617+'Forecasting sheet'!$B$9)/2-'Forecasting sheet'!$B$7,($D617+'Forecasting sheet'!$B$9+'Forecasting sheet'!$B$7)/2-'Forecasting sheet'!$B$7))</f>
        <v>29</v>
      </c>
      <c r="L617" s="2">
        <f t="shared" si="50"/>
        <v>374.58333333333331</v>
      </c>
      <c r="M617" s="2">
        <f>SUM(K$2:K617)</f>
        <v>10055.5</v>
      </c>
      <c r="N617" s="2">
        <f>SUM(L$2:L617)</f>
        <v>142572.44999999998</v>
      </c>
      <c r="P617" s="4">
        <f>IF($D617-'Forecasting sheet'!$B$9-'Forecasting sheet'!$B$7&lt;0,0,IF($E617-'Forecasting sheet'!$B$9&gt;'Forecasting sheet'!$B$7,($D617-'Forecasting sheet'!$B$9+$E617-'Forecasting sheet'!$B$9)/2-'Forecasting sheet'!$B$7,($D617-'Forecasting sheet'!$B$9+'Forecasting sheet'!$B$7)/2-'Forecasting sheet'!$B$7))</f>
        <v>19</v>
      </c>
      <c r="Q617" s="2">
        <f t="shared" si="51"/>
        <v>245.41666666666666</v>
      </c>
      <c r="R617" s="2">
        <f>SUM(P$2:P617)</f>
        <v>6382.5</v>
      </c>
      <c r="S617" s="2">
        <f>SUM(Q$2:Q617)</f>
        <v>91641.541666666628</v>
      </c>
      <c r="V617" s="3">
        <f>IF($A617&gt;'Forecasting sheet'!$B$13,IF($A617&lt;'Forecasting sheet'!$B$15,IF($D617&lt;'Forecasting sheet'!$B$16+'Forecasting sheet'!$B$17,'Forecasting sheet'!$B$16+'Forecasting sheet'!$B$17,'Local weather Data'!$D617),'Local weather Data'!$D617),$D617)</f>
        <v>75</v>
      </c>
      <c r="W617" s="3">
        <f>IF($A617&gt;'Forecasting sheet'!$B$13,IF($A617&lt;'Forecasting sheet'!$B$15,IF($E617&lt;'Forecasting sheet'!$B$16,'Forecasting sheet'!$B$16,'Local weather Data'!$E617),$E617),$E617)</f>
        <v>53</v>
      </c>
      <c r="X617" s="4">
        <f>IF($V617-'Forecasting sheet'!$B$7&lt;0,0,IF($W617&gt;'Forecasting sheet'!$B$7,($V617+$W617)/2-'Forecasting sheet'!$B$7,($V617+'Forecasting sheet'!$B$7)/2-'Forecasting sheet'!$B$7))</f>
        <v>24</v>
      </c>
      <c r="Y617" s="2">
        <f t="shared" si="48"/>
        <v>310</v>
      </c>
      <c r="Z617" s="2">
        <f>SUM(X$2:X617)</f>
        <v>8763</v>
      </c>
      <c r="AA617" s="2">
        <f>SUM(Y$2:Y617)</f>
        <v>124791.84166666669</v>
      </c>
      <c r="AD617" s="3">
        <f>IF($A617&gt;'Forecasting sheet'!$B$13,IF($A617&lt;'Forecasting sheet'!$B$15,IF($D617+'Forecasting sheet'!$B$9&lt;'Forecasting sheet'!$B$16+'Forecasting sheet'!$B$17,'Forecasting sheet'!$B$16+'Forecasting sheet'!$B$17,'Local weather Data'!$D617+'Forecasting sheet'!$B$9),'Local weather Data'!$D617+'Forecasting sheet'!$B$9),$D617+'Forecasting sheet'!$B$9)</f>
        <v>80</v>
      </c>
      <c r="AE617" s="3">
        <f>IF($A617&gt;'Forecasting sheet'!$B$13,IF($A617&lt;'Forecasting sheet'!$B$15,IF($E617+'Forecasting sheet'!$B$9&lt;'Forecasting sheet'!$B$16,'Forecasting sheet'!$B$16,'Local weather Data'!$E617+'Forecasting sheet'!$B$9),$E617+'Forecasting sheet'!$B$9),$E617+'Forecasting sheet'!$B$9)</f>
        <v>58</v>
      </c>
      <c r="AF617" s="4">
        <f>IF($AD617-'Forecasting sheet'!$B$7&lt;0,0,IF($AE617&gt;'Forecasting sheet'!$B$7,($AD617+$AE617)/2-'Forecasting sheet'!$B$7,($AD617+'Forecasting sheet'!$B$7)/2-'Forecasting sheet'!$B$7))</f>
        <v>29</v>
      </c>
      <c r="AG617" s="2">
        <f t="shared" si="49"/>
        <v>374.58333333333331</v>
      </c>
      <c r="AH617" s="2">
        <f>SUM(AF$2:AF617)</f>
        <v>10560</v>
      </c>
      <c r="AI617" s="2">
        <f>SUM(AG$2:AG617)</f>
        <v>149513.29166666663</v>
      </c>
    </row>
    <row r="618" spans="3:35" x14ac:dyDescent="0.25">
      <c r="C618" s="52">
        <v>12.866666666666664</v>
      </c>
      <c r="D618" s="53">
        <v>74</v>
      </c>
      <c r="E618" s="53">
        <v>52</v>
      </c>
      <c r="F618" s="4">
        <f>IF(D618-'Forecasting sheet'!$B$7&lt;0,0,IF(E618&gt;'Forecasting sheet'!$B$7,(D618+E618)/2-'Forecasting sheet'!$B$7,(D618+'Forecasting sheet'!$B$7)/2-'Forecasting sheet'!$B$7))</f>
        <v>23</v>
      </c>
      <c r="G618" s="2">
        <f t="shared" si="47"/>
        <v>295.93333333333328</v>
      </c>
      <c r="H618" s="2">
        <f>SUM(F$2:F618)</f>
        <v>8143</v>
      </c>
      <c r="I618" s="2">
        <f>SUM(G$2:G618)</f>
        <v>116205.6666666667</v>
      </c>
      <c r="K618" s="4">
        <f>IF($D618+'Forecasting sheet'!$B$9-'Forecasting sheet'!$B$7&lt;0,0,IF($E618+'Forecasting sheet'!$B$9&gt;'Forecasting sheet'!$B$7,($D618+'Forecasting sheet'!$B$9+$E618+'Forecasting sheet'!$B$9)/2-'Forecasting sheet'!$B$7,($D618+'Forecasting sheet'!$B$9+'Forecasting sheet'!$B$7)/2-'Forecasting sheet'!$B$7))</f>
        <v>28</v>
      </c>
      <c r="L618" s="2">
        <f t="shared" si="50"/>
        <v>360.26666666666659</v>
      </c>
      <c r="M618" s="2">
        <f>SUM(K$2:K618)</f>
        <v>10083.5</v>
      </c>
      <c r="N618" s="2">
        <f>SUM(L$2:L618)</f>
        <v>142932.71666666665</v>
      </c>
      <c r="P618" s="4">
        <f>IF($D618-'Forecasting sheet'!$B$9-'Forecasting sheet'!$B$7&lt;0,0,IF($E618-'Forecasting sheet'!$B$9&gt;'Forecasting sheet'!$B$7,($D618-'Forecasting sheet'!$B$9+$E618-'Forecasting sheet'!$B$9)/2-'Forecasting sheet'!$B$7,($D618-'Forecasting sheet'!$B$9+'Forecasting sheet'!$B$7)/2-'Forecasting sheet'!$B$7))</f>
        <v>18</v>
      </c>
      <c r="Q618" s="2">
        <f t="shared" si="51"/>
        <v>231.59999999999994</v>
      </c>
      <c r="R618" s="2">
        <f>SUM(P$2:P618)</f>
        <v>6400.5</v>
      </c>
      <c r="S618" s="2">
        <f>SUM(Q$2:Q618)</f>
        <v>91873.141666666634</v>
      </c>
      <c r="V618" s="3">
        <f>IF($A618&gt;'Forecasting sheet'!$B$13,IF($A618&lt;'Forecasting sheet'!$B$15,IF($D618&lt;'Forecasting sheet'!$B$16+'Forecasting sheet'!$B$17,'Forecasting sheet'!$B$16+'Forecasting sheet'!$B$17,'Local weather Data'!$D618),'Local weather Data'!$D618),$D618)</f>
        <v>74</v>
      </c>
      <c r="W618" s="3">
        <f>IF($A618&gt;'Forecasting sheet'!$B$13,IF($A618&lt;'Forecasting sheet'!$B$15,IF($E618&lt;'Forecasting sheet'!$B$16,'Forecasting sheet'!$B$16,'Local weather Data'!$E618),$E618),$E618)</f>
        <v>52</v>
      </c>
      <c r="X618" s="4">
        <f>IF($V618-'Forecasting sheet'!$B$7&lt;0,0,IF($W618&gt;'Forecasting sheet'!$B$7,($V618+$W618)/2-'Forecasting sheet'!$B$7,($V618+'Forecasting sheet'!$B$7)/2-'Forecasting sheet'!$B$7))</f>
        <v>23</v>
      </c>
      <c r="Y618" s="2">
        <f t="shared" si="48"/>
        <v>295.93333333333328</v>
      </c>
      <c r="Z618" s="2">
        <f>SUM(X$2:X618)</f>
        <v>8786</v>
      </c>
      <c r="AA618" s="2">
        <f>SUM(Y$2:Y618)</f>
        <v>125087.77500000002</v>
      </c>
      <c r="AD618" s="3">
        <f>IF($A618&gt;'Forecasting sheet'!$B$13,IF($A618&lt;'Forecasting sheet'!$B$15,IF($D618+'Forecasting sheet'!$B$9&lt;'Forecasting sheet'!$B$16+'Forecasting sheet'!$B$17,'Forecasting sheet'!$B$16+'Forecasting sheet'!$B$17,'Local weather Data'!$D618+'Forecasting sheet'!$B$9),'Local weather Data'!$D618+'Forecasting sheet'!$B$9),$D618+'Forecasting sheet'!$B$9)</f>
        <v>79</v>
      </c>
      <c r="AE618" s="3">
        <f>IF($A618&gt;'Forecasting sheet'!$B$13,IF($A618&lt;'Forecasting sheet'!$B$15,IF($E618+'Forecasting sheet'!$B$9&lt;'Forecasting sheet'!$B$16,'Forecasting sheet'!$B$16,'Local weather Data'!$E618+'Forecasting sheet'!$B$9),$E618+'Forecasting sheet'!$B$9),$E618+'Forecasting sheet'!$B$9)</f>
        <v>57</v>
      </c>
      <c r="AF618" s="4">
        <f>IF($AD618-'Forecasting sheet'!$B$7&lt;0,0,IF($AE618&gt;'Forecasting sheet'!$B$7,($AD618+$AE618)/2-'Forecasting sheet'!$B$7,($AD618+'Forecasting sheet'!$B$7)/2-'Forecasting sheet'!$B$7))</f>
        <v>28</v>
      </c>
      <c r="AG618" s="2">
        <f t="shared" si="49"/>
        <v>360.26666666666659</v>
      </c>
      <c r="AH618" s="2">
        <f>SUM(AF$2:AF618)</f>
        <v>10588</v>
      </c>
      <c r="AI618" s="2">
        <f>SUM(AG$2:AG618)</f>
        <v>149873.55833333329</v>
      </c>
    </row>
    <row r="619" spans="3:35" x14ac:dyDescent="0.25">
      <c r="C619" s="52">
        <v>12.800000000000002</v>
      </c>
      <c r="D619" s="53">
        <v>74</v>
      </c>
      <c r="E619" s="53">
        <v>52</v>
      </c>
      <c r="F619" s="4">
        <f>IF(D619-'Forecasting sheet'!$B$7&lt;0,0,IF(E619&gt;'Forecasting sheet'!$B$7,(D619+E619)/2-'Forecasting sheet'!$B$7,(D619+'Forecasting sheet'!$B$7)/2-'Forecasting sheet'!$B$7))</f>
        <v>23</v>
      </c>
      <c r="G619" s="2">
        <f t="shared" si="47"/>
        <v>294.40000000000003</v>
      </c>
      <c r="H619" s="2">
        <f>SUM(F$2:F619)</f>
        <v>8166</v>
      </c>
      <c r="I619" s="2">
        <f>SUM(G$2:G619)</f>
        <v>116500.06666666669</v>
      </c>
      <c r="K619" s="4">
        <f>IF($D619+'Forecasting sheet'!$B$9-'Forecasting sheet'!$B$7&lt;0,0,IF($E619+'Forecasting sheet'!$B$9&gt;'Forecasting sheet'!$B$7,($D619+'Forecasting sheet'!$B$9+$E619+'Forecasting sheet'!$B$9)/2-'Forecasting sheet'!$B$7,($D619+'Forecasting sheet'!$B$9+'Forecasting sheet'!$B$7)/2-'Forecasting sheet'!$B$7))</f>
        <v>28</v>
      </c>
      <c r="L619" s="2">
        <f t="shared" si="50"/>
        <v>358.40000000000009</v>
      </c>
      <c r="M619" s="2">
        <f>SUM(K$2:K619)</f>
        <v>10111.5</v>
      </c>
      <c r="N619" s="2">
        <f>SUM(L$2:L619)</f>
        <v>143291.11666666664</v>
      </c>
      <c r="P619" s="4">
        <f>IF($D619-'Forecasting sheet'!$B$9-'Forecasting sheet'!$B$7&lt;0,0,IF($E619-'Forecasting sheet'!$B$9&gt;'Forecasting sheet'!$B$7,($D619-'Forecasting sheet'!$B$9+$E619-'Forecasting sheet'!$B$9)/2-'Forecasting sheet'!$B$7,($D619-'Forecasting sheet'!$B$9+'Forecasting sheet'!$B$7)/2-'Forecasting sheet'!$B$7))</f>
        <v>18</v>
      </c>
      <c r="Q619" s="2">
        <f t="shared" si="51"/>
        <v>230.40000000000003</v>
      </c>
      <c r="R619" s="2">
        <f>SUM(P$2:P619)</f>
        <v>6418.5</v>
      </c>
      <c r="S619" s="2">
        <f>SUM(Q$2:Q619)</f>
        <v>92103.541666666628</v>
      </c>
      <c r="V619" s="3">
        <f>IF($A619&gt;'Forecasting sheet'!$B$13,IF($A619&lt;'Forecasting sheet'!$B$15,IF($D619&lt;'Forecasting sheet'!$B$16+'Forecasting sheet'!$B$17,'Forecasting sheet'!$B$16+'Forecasting sheet'!$B$17,'Local weather Data'!$D619),'Local weather Data'!$D619),$D619)</f>
        <v>74</v>
      </c>
      <c r="W619" s="3">
        <f>IF($A619&gt;'Forecasting sheet'!$B$13,IF($A619&lt;'Forecasting sheet'!$B$15,IF($E619&lt;'Forecasting sheet'!$B$16,'Forecasting sheet'!$B$16,'Local weather Data'!$E619),$E619),$E619)</f>
        <v>52</v>
      </c>
      <c r="X619" s="4">
        <f>IF($V619-'Forecasting sheet'!$B$7&lt;0,0,IF($W619&gt;'Forecasting sheet'!$B$7,($V619+$W619)/2-'Forecasting sheet'!$B$7,($V619+'Forecasting sheet'!$B$7)/2-'Forecasting sheet'!$B$7))</f>
        <v>23</v>
      </c>
      <c r="Y619" s="2">
        <f t="shared" si="48"/>
        <v>294.40000000000003</v>
      </c>
      <c r="Z619" s="2">
        <f>SUM(X$2:X619)</f>
        <v>8809</v>
      </c>
      <c r="AA619" s="2">
        <f>SUM(Y$2:Y619)</f>
        <v>125382.17500000002</v>
      </c>
      <c r="AD619" s="3">
        <f>IF($A619&gt;'Forecasting sheet'!$B$13,IF($A619&lt;'Forecasting sheet'!$B$15,IF($D619+'Forecasting sheet'!$B$9&lt;'Forecasting sheet'!$B$16+'Forecasting sheet'!$B$17,'Forecasting sheet'!$B$16+'Forecasting sheet'!$B$17,'Local weather Data'!$D619+'Forecasting sheet'!$B$9),'Local weather Data'!$D619+'Forecasting sheet'!$B$9),$D619+'Forecasting sheet'!$B$9)</f>
        <v>79</v>
      </c>
      <c r="AE619" s="3">
        <f>IF($A619&gt;'Forecasting sheet'!$B$13,IF($A619&lt;'Forecasting sheet'!$B$15,IF($E619+'Forecasting sheet'!$B$9&lt;'Forecasting sheet'!$B$16,'Forecasting sheet'!$B$16,'Local weather Data'!$E619+'Forecasting sheet'!$B$9),$E619+'Forecasting sheet'!$B$9),$E619+'Forecasting sheet'!$B$9)</f>
        <v>57</v>
      </c>
      <c r="AF619" s="4">
        <f>IF($AD619-'Forecasting sheet'!$B$7&lt;0,0,IF($AE619&gt;'Forecasting sheet'!$B$7,($AD619+$AE619)/2-'Forecasting sheet'!$B$7,($AD619+'Forecasting sheet'!$B$7)/2-'Forecasting sheet'!$B$7))</f>
        <v>28</v>
      </c>
      <c r="AG619" s="2">
        <f t="shared" si="49"/>
        <v>358.40000000000009</v>
      </c>
      <c r="AH619" s="2">
        <f>SUM(AF$2:AF619)</f>
        <v>10616</v>
      </c>
      <c r="AI619" s="2">
        <f>SUM(AG$2:AG619)</f>
        <v>150231.95833333328</v>
      </c>
    </row>
    <row r="620" spans="3:35" x14ac:dyDescent="0.25">
      <c r="C620" s="52">
        <v>12.75</v>
      </c>
      <c r="D620" s="53">
        <v>74</v>
      </c>
      <c r="E620" s="53">
        <v>52</v>
      </c>
      <c r="F620" s="4">
        <f>IF(D620-'Forecasting sheet'!$B$7&lt;0,0,IF(E620&gt;'Forecasting sheet'!$B$7,(D620+E620)/2-'Forecasting sheet'!$B$7,(D620+'Forecasting sheet'!$B$7)/2-'Forecasting sheet'!$B$7))</f>
        <v>23</v>
      </c>
      <c r="G620" s="2">
        <f t="shared" si="47"/>
        <v>293.25</v>
      </c>
      <c r="H620" s="2">
        <f>SUM(F$2:F620)</f>
        <v>8189</v>
      </c>
      <c r="I620" s="2">
        <f>SUM(G$2:G620)</f>
        <v>116793.31666666669</v>
      </c>
      <c r="K620" s="4">
        <f>IF($D620+'Forecasting sheet'!$B$9-'Forecasting sheet'!$B$7&lt;0,0,IF($E620+'Forecasting sheet'!$B$9&gt;'Forecasting sheet'!$B$7,($D620+'Forecasting sheet'!$B$9+$E620+'Forecasting sheet'!$B$9)/2-'Forecasting sheet'!$B$7,($D620+'Forecasting sheet'!$B$9+'Forecasting sheet'!$B$7)/2-'Forecasting sheet'!$B$7))</f>
        <v>28</v>
      </c>
      <c r="L620" s="2">
        <f t="shared" si="50"/>
        <v>357</v>
      </c>
      <c r="M620" s="2">
        <f>SUM(K$2:K620)</f>
        <v>10139.5</v>
      </c>
      <c r="N620" s="2">
        <f>SUM(L$2:L620)</f>
        <v>143648.11666666664</v>
      </c>
      <c r="P620" s="4">
        <f>IF($D620-'Forecasting sheet'!$B$9-'Forecasting sheet'!$B$7&lt;0,0,IF($E620-'Forecasting sheet'!$B$9&gt;'Forecasting sheet'!$B$7,($D620-'Forecasting sheet'!$B$9+$E620-'Forecasting sheet'!$B$9)/2-'Forecasting sheet'!$B$7,($D620-'Forecasting sheet'!$B$9+'Forecasting sheet'!$B$7)/2-'Forecasting sheet'!$B$7))</f>
        <v>18</v>
      </c>
      <c r="Q620" s="2">
        <f t="shared" si="51"/>
        <v>229.5</v>
      </c>
      <c r="R620" s="2">
        <f>SUM(P$2:P620)</f>
        <v>6436.5</v>
      </c>
      <c r="S620" s="2">
        <f>SUM(Q$2:Q620)</f>
        <v>92333.041666666628</v>
      </c>
      <c r="V620" s="3">
        <f>IF($A620&gt;'Forecasting sheet'!$B$13,IF($A620&lt;'Forecasting sheet'!$B$15,IF($D620&lt;'Forecasting sheet'!$B$16+'Forecasting sheet'!$B$17,'Forecasting sheet'!$B$16+'Forecasting sheet'!$B$17,'Local weather Data'!$D620),'Local weather Data'!$D620),$D620)</f>
        <v>74</v>
      </c>
      <c r="W620" s="3">
        <f>IF($A620&gt;'Forecasting sheet'!$B$13,IF($A620&lt;'Forecasting sheet'!$B$15,IF($E620&lt;'Forecasting sheet'!$B$16,'Forecasting sheet'!$B$16,'Local weather Data'!$E620),$E620),$E620)</f>
        <v>52</v>
      </c>
      <c r="X620" s="4">
        <f>IF($V620-'Forecasting sheet'!$B$7&lt;0,0,IF($W620&gt;'Forecasting sheet'!$B$7,($V620+$W620)/2-'Forecasting sheet'!$B$7,($V620+'Forecasting sheet'!$B$7)/2-'Forecasting sheet'!$B$7))</f>
        <v>23</v>
      </c>
      <c r="Y620" s="2">
        <f t="shared" si="48"/>
        <v>293.25</v>
      </c>
      <c r="Z620" s="2">
        <f>SUM(X$2:X620)</f>
        <v>8832</v>
      </c>
      <c r="AA620" s="2">
        <f>SUM(Y$2:Y620)</f>
        <v>125675.42500000002</v>
      </c>
      <c r="AD620" s="3">
        <f>IF($A620&gt;'Forecasting sheet'!$B$13,IF($A620&lt;'Forecasting sheet'!$B$15,IF($D620+'Forecasting sheet'!$B$9&lt;'Forecasting sheet'!$B$16+'Forecasting sheet'!$B$17,'Forecasting sheet'!$B$16+'Forecasting sheet'!$B$17,'Local weather Data'!$D620+'Forecasting sheet'!$B$9),'Local weather Data'!$D620+'Forecasting sheet'!$B$9),$D620+'Forecasting sheet'!$B$9)</f>
        <v>79</v>
      </c>
      <c r="AE620" s="3">
        <f>IF($A620&gt;'Forecasting sheet'!$B$13,IF($A620&lt;'Forecasting sheet'!$B$15,IF($E620+'Forecasting sheet'!$B$9&lt;'Forecasting sheet'!$B$16,'Forecasting sheet'!$B$16,'Local weather Data'!$E620+'Forecasting sheet'!$B$9),$E620+'Forecasting sheet'!$B$9),$E620+'Forecasting sheet'!$B$9)</f>
        <v>57</v>
      </c>
      <c r="AF620" s="4">
        <f>IF($AD620-'Forecasting sheet'!$B$7&lt;0,0,IF($AE620&gt;'Forecasting sheet'!$B$7,($AD620+$AE620)/2-'Forecasting sheet'!$B$7,($AD620+'Forecasting sheet'!$B$7)/2-'Forecasting sheet'!$B$7))</f>
        <v>28</v>
      </c>
      <c r="AG620" s="2">
        <f t="shared" si="49"/>
        <v>357</v>
      </c>
      <c r="AH620" s="2">
        <f>SUM(AF$2:AF620)</f>
        <v>10644</v>
      </c>
      <c r="AI620" s="2">
        <f>SUM(AG$2:AG620)</f>
        <v>150588.95833333328</v>
      </c>
    </row>
    <row r="621" spans="3:35" x14ac:dyDescent="0.25">
      <c r="C621" s="52">
        <v>12.700000000000003</v>
      </c>
      <c r="D621" s="53">
        <v>73</v>
      </c>
      <c r="E621" s="53">
        <v>51</v>
      </c>
      <c r="F621" s="4">
        <f>IF(D621-'Forecasting sheet'!$B$7&lt;0,0,IF(E621&gt;'Forecasting sheet'!$B$7,(D621+E621)/2-'Forecasting sheet'!$B$7,(D621+'Forecasting sheet'!$B$7)/2-'Forecasting sheet'!$B$7))</f>
        <v>22</v>
      </c>
      <c r="G621" s="2">
        <f t="shared" si="47"/>
        <v>279.40000000000009</v>
      </c>
      <c r="H621" s="2">
        <f>SUM(F$2:F621)</f>
        <v>8211</v>
      </c>
      <c r="I621" s="2">
        <f>SUM(G$2:G621)</f>
        <v>117072.71666666669</v>
      </c>
      <c r="K621" s="4">
        <f>IF($D621+'Forecasting sheet'!$B$9-'Forecasting sheet'!$B$7&lt;0,0,IF($E621+'Forecasting sheet'!$B$9&gt;'Forecasting sheet'!$B$7,($D621+'Forecasting sheet'!$B$9+$E621+'Forecasting sheet'!$B$9)/2-'Forecasting sheet'!$B$7,($D621+'Forecasting sheet'!$B$9+'Forecasting sheet'!$B$7)/2-'Forecasting sheet'!$B$7))</f>
        <v>27</v>
      </c>
      <c r="L621" s="2">
        <f t="shared" si="50"/>
        <v>342.90000000000009</v>
      </c>
      <c r="M621" s="2">
        <f>SUM(K$2:K621)</f>
        <v>10166.5</v>
      </c>
      <c r="N621" s="2">
        <f>SUM(L$2:L621)</f>
        <v>143991.01666666663</v>
      </c>
      <c r="P621" s="4">
        <f>IF($D621-'Forecasting sheet'!$B$9-'Forecasting sheet'!$B$7&lt;0,0,IF($E621-'Forecasting sheet'!$B$9&gt;'Forecasting sheet'!$B$7,($D621-'Forecasting sheet'!$B$9+$E621-'Forecasting sheet'!$B$9)/2-'Forecasting sheet'!$B$7,($D621-'Forecasting sheet'!$B$9+'Forecasting sheet'!$B$7)/2-'Forecasting sheet'!$B$7))</f>
        <v>17</v>
      </c>
      <c r="Q621" s="2">
        <f t="shared" si="51"/>
        <v>215.90000000000003</v>
      </c>
      <c r="R621" s="2">
        <f>SUM(P$2:P621)</f>
        <v>6453.5</v>
      </c>
      <c r="S621" s="2">
        <f>SUM(Q$2:Q621)</f>
        <v>92548.941666666622</v>
      </c>
      <c r="V621" s="3">
        <f>IF($A621&gt;'Forecasting sheet'!$B$13,IF($A621&lt;'Forecasting sheet'!$B$15,IF($D621&lt;'Forecasting sheet'!$B$16+'Forecasting sheet'!$B$17,'Forecasting sheet'!$B$16+'Forecasting sheet'!$B$17,'Local weather Data'!$D621),'Local weather Data'!$D621),$D621)</f>
        <v>73</v>
      </c>
      <c r="W621" s="3">
        <f>IF($A621&gt;'Forecasting sheet'!$B$13,IF($A621&lt;'Forecasting sheet'!$B$15,IF($E621&lt;'Forecasting sheet'!$B$16,'Forecasting sheet'!$B$16,'Local weather Data'!$E621),$E621),$E621)</f>
        <v>51</v>
      </c>
      <c r="X621" s="4">
        <f>IF($V621-'Forecasting sheet'!$B$7&lt;0,0,IF($W621&gt;'Forecasting sheet'!$B$7,($V621+$W621)/2-'Forecasting sheet'!$B$7,($V621+'Forecasting sheet'!$B$7)/2-'Forecasting sheet'!$B$7))</f>
        <v>22</v>
      </c>
      <c r="Y621" s="2">
        <f t="shared" si="48"/>
        <v>279.40000000000009</v>
      </c>
      <c r="Z621" s="2">
        <f>SUM(X$2:X621)</f>
        <v>8854</v>
      </c>
      <c r="AA621" s="2">
        <f>SUM(Y$2:Y621)</f>
        <v>125954.82500000001</v>
      </c>
      <c r="AD621" s="3">
        <f>IF($A621&gt;'Forecasting sheet'!$B$13,IF($A621&lt;'Forecasting sheet'!$B$15,IF($D621+'Forecasting sheet'!$B$9&lt;'Forecasting sheet'!$B$16+'Forecasting sheet'!$B$17,'Forecasting sheet'!$B$16+'Forecasting sheet'!$B$17,'Local weather Data'!$D621+'Forecasting sheet'!$B$9),'Local weather Data'!$D621+'Forecasting sheet'!$B$9),$D621+'Forecasting sheet'!$B$9)</f>
        <v>78</v>
      </c>
      <c r="AE621" s="3">
        <f>IF($A621&gt;'Forecasting sheet'!$B$13,IF($A621&lt;'Forecasting sheet'!$B$15,IF($E621+'Forecasting sheet'!$B$9&lt;'Forecasting sheet'!$B$16,'Forecasting sheet'!$B$16,'Local weather Data'!$E621+'Forecasting sheet'!$B$9),$E621+'Forecasting sheet'!$B$9),$E621+'Forecasting sheet'!$B$9)</f>
        <v>56</v>
      </c>
      <c r="AF621" s="4">
        <f>IF($AD621-'Forecasting sheet'!$B$7&lt;0,0,IF($AE621&gt;'Forecasting sheet'!$B$7,($AD621+$AE621)/2-'Forecasting sheet'!$B$7,($AD621+'Forecasting sheet'!$B$7)/2-'Forecasting sheet'!$B$7))</f>
        <v>27</v>
      </c>
      <c r="AG621" s="2">
        <f t="shared" si="49"/>
        <v>342.90000000000009</v>
      </c>
      <c r="AH621" s="2">
        <f>SUM(AF$2:AF621)</f>
        <v>10671</v>
      </c>
      <c r="AI621" s="2">
        <f>SUM(AG$2:AG621)</f>
        <v>150931.85833333328</v>
      </c>
    </row>
    <row r="622" spans="3:35" x14ac:dyDescent="0.25">
      <c r="C622" s="52">
        <v>12.65</v>
      </c>
      <c r="D622" s="53">
        <v>73</v>
      </c>
      <c r="E622" s="53">
        <v>51</v>
      </c>
      <c r="F622" s="4">
        <f>IF(D622-'Forecasting sheet'!$B$7&lt;0,0,IF(E622&gt;'Forecasting sheet'!$B$7,(D622+E622)/2-'Forecasting sheet'!$B$7,(D622+'Forecasting sheet'!$B$7)/2-'Forecasting sheet'!$B$7))</f>
        <v>22</v>
      </c>
      <c r="G622" s="2">
        <f t="shared" si="47"/>
        <v>278.3</v>
      </c>
      <c r="H622" s="2">
        <f>SUM(F$2:F622)</f>
        <v>8233</v>
      </c>
      <c r="I622" s="2">
        <f>SUM(G$2:G622)</f>
        <v>117351.01666666669</v>
      </c>
      <c r="K622" s="4">
        <f>IF($D622+'Forecasting sheet'!$B$9-'Forecasting sheet'!$B$7&lt;0,0,IF($E622+'Forecasting sheet'!$B$9&gt;'Forecasting sheet'!$B$7,($D622+'Forecasting sheet'!$B$9+$E622+'Forecasting sheet'!$B$9)/2-'Forecasting sheet'!$B$7,($D622+'Forecasting sheet'!$B$9+'Forecasting sheet'!$B$7)/2-'Forecasting sheet'!$B$7))</f>
        <v>27</v>
      </c>
      <c r="L622" s="2">
        <f t="shared" si="50"/>
        <v>341.55</v>
      </c>
      <c r="M622" s="2">
        <f>SUM(K$2:K622)</f>
        <v>10193.5</v>
      </c>
      <c r="N622" s="2">
        <f>SUM(L$2:L622)</f>
        <v>144332.56666666662</v>
      </c>
      <c r="P622" s="4">
        <f>IF($D622-'Forecasting sheet'!$B$9-'Forecasting sheet'!$B$7&lt;0,0,IF($E622-'Forecasting sheet'!$B$9&gt;'Forecasting sheet'!$B$7,($D622-'Forecasting sheet'!$B$9+$E622-'Forecasting sheet'!$B$9)/2-'Forecasting sheet'!$B$7,($D622-'Forecasting sheet'!$B$9+'Forecasting sheet'!$B$7)/2-'Forecasting sheet'!$B$7))</f>
        <v>17</v>
      </c>
      <c r="Q622" s="2">
        <f t="shared" si="51"/>
        <v>215.05</v>
      </c>
      <c r="R622" s="2">
        <f>SUM(P$2:P622)</f>
        <v>6470.5</v>
      </c>
      <c r="S622" s="2">
        <f>SUM(Q$2:Q622)</f>
        <v>92763.991666666625</v>
      </c>
      <c r="V622" s="3">
        <f>IF($A622&gt;'Forecasting sheet'!$B$13,IF($A622&lt;'Forecasting sheet'!$B$15,IF($D622&lt;'Forecasting sheet'!$B$16+'Forecasting sheet'!$B$17,'Forecasting sheet'!$B$16+'Forecasting sheet'!$B$17,'Local weather Data'!$D622),'Local weather Data'!$D622),$D622)</f>
        <v>73</v>
      </c>
      <c r="W622" s="3">
        <f>IF($A622&gt;'Forecasting sheet'!$B$13,IF($A622&lt;'Forecasting sheet'!$B$15,IF($E622&lt;'Forecasting sheet'!$B$16,'Forecasting sheet'!$B$16,'Local weather Data'!$E622),$E622),$E622)</f>
        <v>51</v>
      </c>
      <c r="X622" s="4">
        <f>IF($V622-'Forecasting sheet'!$B$7&lt;0,0,IF($W622&gt;'Forecasting sheet'!$B$7,($V622+$W622)/2-'Forecasting sheet'!$B$7,($V622+'Forecasting sheet'!$B$7)/2-'Forecasting sheet'!$B$7))</f>
        <v>22</v>
      </c>
      <c r="Y622" s="2">
        <f t="shared" si="48"/>
        <v>278.3</v>
      </c>
      <c r="Z622" s="2">
        <f>SUM(X$2:X622)</f>
        <v>8876</v>
      </c>
      <c r="AA622" s="2">
        <f>SUM(Y$2:Y622)</f>
        <v>126233.12500000001</v>
      </c>
      <c r="AD622" s="3">
        <f>IF($A622&gt;'Forecasting sheet'!$B$13,IF($A622&lt;'Forecasting sheet'!$B$15,IF($D622+'Forecasting sheet'!$B$9&lt;'Forecasting sheet'!$B$16+'Forecasting sheet'!$B$17,'Forecasting sheet'!$B$16+'Forecasting sheet'!$B$17,'Local weather Data'!$D622+'Forecasting sheet'!$B$9),'Local weather Data'!$D622+'Forecasting sheet'!$B$9),$D622+'Forecasting sheet'!$B$9)</f>
        <v>78</v>
      </c>
      <c r="AE622" s="3">
        <f>IF($A622&gt;'Forecasting sheet'!$B$13,IF($A622&lt;'Forecasting sheet'!$B$15,IF($E622+'Forecasting sheet'!$B$9&lt;'Forecasting sheet'!$B$16,'Forecasting sheet'!$B$16,'Local weather Data'!$E622+'Forecasting sheet'!$B$9),$E622+'Forecasting sheet'!$B$9),$E622+'Forecasting sheet'!$B$9)</f>
        <v>56</v>
      </c>
      <c r="AF622" s="4">
        <f>IF($AD622-'Forecasting sheet'!$B$7&lt;0,0,IF($AE622&gt;'Forecasting sheet'!$B$7,($AD622+$AE622)/2-'Forecasting sheet'!$B$7,($AD622+'Forecasting sheet'!$B$7)/2-'Forecasting sheet'!$B$7))</f>
        <v>27</v>
      </c>
      <c r="AG622" s="2">
        <f t="shared" si="49"/>
        <v>341.55</v>
      </c>
      <c r="AH622" s="2">
        <f>SUM(AF$2:AF622)</f>
        <v>10698</v>
      </c>
      <c r="AI622" s="2">
        <f>SUM(AG$2:AG622)</f>
        <v>151273.40833333327</v>
      </c>
    </row>
    <row r="623" spans="3:35" x14ac:dyDescent="0.25">
      <c r="C623" s="52">
        <v>12.616666666666667</v>
      </c>
      <c r="D623" s="53">
        <v>72</v>
      </c>
      <c r="E623" s="53">
        <v>51</v>
      </c>
      <c r="F623" s="4">
        <f>IF(D623-'Forecasting sheet'!$B$7&lt;0,0,IF(E623&gt;'Forecasting sheet'!$B$7,(D623+E623)/2-'Forecasting sheet'!$B$7,(D623+'Forecasting sheet'!$B$7)/2-'Forecasting sheet'!$B$7))</f>
        <v>21.5</v>
      </c>
      <c r="G623" s="2">
        <f t="shared" si="47"/>
        <v>271.25833333333333</v>
      </c>
      <c r="H623" s="2">
        <f>SUM(F$2:F623)</f>
        <v>8254.5</v>
      </c>
      <c r="I623" s="2">
        <f>SUM(G$2:G623)</f>
        <v>117622.27500000002</v>
      </c>
      <c r="K623" s="4">
        <f>IF($D623+'Forecasting sheet'!$B$9-'Forecasting sheet'!$B$7&lt;0,0,IF($E623+'Forecasting sheet'!$B$9&gt;'Forecasting sheet'!$B$7,($D623+'Forecasting sheet'!$B$9+$E623+'Forecasting sheet'!$B$9)/2-'Forecasting sheet'!$B$7,($D623+'Forecasting sheet'!$B$9+'Forecasting sheet'!$B$7)/2-'Forecasting sheet'!$B$7))</f>
        <v>26.5</v>
      </c>
      <c r="L623" s="2">
        <f t="shared" si="50"/>
        <v>334.3416666666667</v>
      </c>
      <c r="M623" s="2">
        <f>SUM(K$2:K623)</f>
        <v>10220</v>
      </c>
      <c r="N623" s="2">
        <f>SUM(L$2:L623)</f>
        <v>144666.9083333333</v>
      </c>
      <c r="P623" s="4">
        <f>IF($D623-'Forecasting sheet'!$B$9-'Forecasting sheet'!$B$7&lt;0,0,IF($E623-'Forecasting sheet'!$B$9&gt;'Forecasting sheet'!$B$7,($D623-'Forecasting sheet'!$B$9+$E623-'Forecasting sheet'!$B$9)/2-'Forecasting sheet'!$B$7,($D623-'Forecasting sheet'!$B$9+'Forecasting sheet'!$B$7)/2-'Forecasting sheet'!$B$7))</f>
        <v>16.5</v>
      </c>
      <c r="Q623" s="2">
        <f t="shared" si="51"/>
        <v>208.17500000000001</v>
      </c>
      <c r="R623" s="2">
        <f>SUM(P$2:P623)</f>
        <v>6487</v>
      </c>
      <c r="S623" s="2">
        <f>SUM(Q$2:Q623)</f>
        <v>92972.166666666628</v>
      </c>
      <c r="V623" s="3">
        <f>IF($A623&gt;'Forecasting sheet'!$B$13,IF($A623&lt;'Forecasting sheet'!$B$15,IF($D623&lt;'Forecasting sheet'!$B$16+'Forecasting sheet'!$B$17,'Forecasting sheet'!$B$16+'Forecasting sheet'!$B$17,'Local weather Data'!$D623),'Local weather Data'!$D623),$D623)</f>
        <v>72</v>
      </c>
      <c r="W623" s="3">
        <f>IF($A623&gt;'Forecasting sheet'!$B$13,IF($A623&lt;'Forecasting sheet'!$B$15,IF($E623&lt;'Forecasting sheet'!$B$16,'Forecasting sheet'!$B$16,'Local weather Data'!$E623),$E623),$E623)</f>
        <v>51</v>
      </c>
      <c r="X623" s="4">
        <f>IF($V623-'Forecasting sheet'!$B$7&lt;0,0,IF($W623&gt;'Forecasting sheet'!$B$7,($V623+$W623)/2-'Forecasting sheet'!$B$7,($V623+'Forecasting sheet'!$B$7)/2-'Forecasting sheet'!$B$7))</f>
        <v>21.5</v>
      </c>
      <c r="Y623" s="2">
        <f t="shared" si="48"/>
        <v>271.25833333333333</v>
      </c>
      <c r="Z623" s="2">
        <f>SUM(X$2:X623)</f>
        <v>8897.5</v>
      </c>
      <c r="AA623" s="2">
        <f>SUM(Y$2:Y623)</f>
        <v>126504.38333333335</v>
      </c>
      <c r="AD623" s="3">
        <f>IF($A623&gt;'Forecasting sheet'!$B$13,IF($A623&lt;'Forecasting sheet'!$B$15,IF($D623+'Forecasting sheet'!$B$9&lt;'Forecasting sheet'!$B$16+'Forecasting sheet'!$B$17,'Forecasting sheet'!$B$16+'Forecasting sheet'!$B$17,'Local weather Data'!$D623+'Forecasting sheet'!$B$9),'Local weather Data'!$D623+'Forecasting sheet'!$B$9),$D623+'Forecasting sheet'!$B$9)</f>
        <v>77</v>
      </c>
      <c r="AE623" s="3">
        <f>IF($A623&gt;'Forecasting sheet'!$B$13,IF($A623&lt;'Forecasting sheet'!$B$15,IF($E623+'Forecasting sheet'!$B$9&lt;'Forecasting sheet'!$B$16,'Forecasting sheet'!$B$16,'Local weather Data'!$E623+'Forecasting sheet'!$B$9),$E623+'Forecasting sheet'!$B$9),$E623+'Forecasting sheet'!$B$9)</f>
        <v>56</v>
      </c>
      <c r="AF623" s="4">
        <f>IF($AD623-'Forecasting sheet'!$B$7&lt;0,0,IF($AE623&gt;'Forecasting sheet'!$B$7,($AD623+$AE623)/2-'Forecasting sheet'!$B$7,($AD623+'Forecasting sheet'!$B$7)/2-'Forecasting sheet'!$B$7))</f>
        <v>26.5</v>
      </c>
      <c r="AG623" s="2">
        <f t="shared" si="49"/>
        <v>334.3416666666667</v>
      </c>
      <c r="AH623" s="2">
        <f>SUM(AF$2:AF623)</f>
        <v>10724.5</v>
      </c>
      <c r="AI623" s="2">
        <f>SUM(AG$2:AG623)</f>
        <v>151607.74999999994</v>
      </c>
    </row>
    <row r="624" spans="3:35" x14ac:dyDescent="0.25">
      <c r="C624" s="52">
        <v>12.566666666666665</v>
      </c>
      <c r="D624" s="53">
        <v>72</v>
      </c>
      <c r="E624" s="53">
        <v>50</v>
      </c>
      <c r="F624" s="4">
        <f>IF(D624-'Forecasting sheet'!$B$7&lt;0,0,IF(E624&gt;'Forecasting sheet'!$B$7,(D624+E624)/2-'Forecasting sheet'!$B$7,(D624+'Forecasting sheet'!$B$7)/2-'Forecasting sheet'!$B$7))</f>
        <v>21</v>
      </c>
      <c r="G624" s="2">
        <f t="shared" si="47"/>
        <v>263.89999999999998</v>
      </c>
      <c r="H624" s="2">
        <f>SUM(F$2:F624)</f>
        <v>8275.5</v>
      </c>
      <c r="I624" s="2">
        <f>SUM(G$2:G624)</f>
        <v>117886.17500000002</v>
      </c>
      <c r="K624" s="4">
        <f>IF($D624+'Forecasting sheet'!$B$9-'Forecasting sheet'!$B$7&lt;0,0,IF($E624+'Forecasting sheet'!$B$9&gt;'Forecasting sheet'!$B$7,($D624+'Forecasting sheet'!$B$9+$E624+'Forecasting sheet'!$B$9)/2-'Forecasting sheet'!$B$7,($D624+'Forecasting sheet'!$B$9+'Forecasting sheet'!$B$7)/2-'Forecasting sheet'!$B$7))</f>
        <v>26</v>
      </c>
      <c r="L624" s="2">
        <f t="shared" si="50"/>
        <v>326.73333333333329</v>
      </c>
      <c r="M624" s="2">
        <f>SUM(K$2:K624)</f>
        <v>10246</v>
      </c>
      <c r="N624" s="2">
        <f>SUM(L$2:L624)</f>
        <v>144993.64166666663</v>
      </c>
      <c r="P624" s="4">
        <f>IF($D624-'Forecasting sheet'!$B$9-'Forecasting sheet'!$B$7&lt;0,0,IF($E624-'Forecasting sheet'!$B$9&gt;'Forecasting sheet'!$B$7,($D624-'Forecasting sheet'!$B$9+$E624-'Forecasting sheet'!$B$9)/2-'Forecasting sheet'!$B$7,($D624-'Forecasting sheet'!$B$9+'Forecasting sheet'!$B$7)/2-'Forecasting sheet'!$B$7))</f>
        <v>16</v>
      </c>
      <c r="Q624" s="2">
        <f t="shared" si="51"/>
        <v>201.06666666666663</v>
      </c>
      <c r="R624" s="2">
        <f>SUM(P$2:P624)</f>
        <v>6503</v>
      </c>
      <c r="S624" s="2">
        <f>SUM(Q$2:Q624)</f>
        <v>93173.233333333294</v>
      </c>
      <c r="V624" s="3">
        <f>IF($A624&gt;'Forecasting sheet'!$B$13,IF($A624&lt;'Forecasting sheet'!$B$15,IF($D624&lt;'Forecasting sheet'!$B$16+'Forecasting sheet'!$B$17,'Forecasting sheet'!$B$16+'Forecasting sheet'!$B$17,'Local weather Data'!$D624),'Local weather Data'!$D624),$D624)</f>
        <v>72</v>
      </c>
      <c r="W624" s="3">
        <f>IF($A624&gt;'Forecasting sheet'!$B$13,IF($A624&lt;'Forecasting sheet'!$B$15,IF($E624&lt;'Forecasting sheet'!$B$16,'Forecasting sheet'!$B$16,'Local weather Data'!$E624),$E624),$E624)</f>
        <v>50</v>
      </c>
      <c r="X624" s="4">
        <f>IF($V624-'Forecasting sheet'!$B$7&lt;0,0,IF($W624&gt;'Forecasting sheet'!$B$7,($V624+$W624)/2-'Forecasting sheet'!$B$7,($V624+'Forecasting sheet'!$B$7)/2-'Forecasting sheet'!$B$7))</f>
        <v>21</v>
      </c>
      <c r="Y624" s="2">
        <f t="shared" si="48"/>
        <v>263.89999999999998</v>
      </c>
      <c r="Z624" s="2">
        <f>SUM(X$2:X624)</f>
        <v>8918.5</v>
      </c>
      <c r="AA624" s="2">
        <f>SUM(Y$2:Y624)</f>
        <v>126768.28333333334</v>
      </c>
      <c r="AD624" s="3">
        <f>IF($A624&gt;'Forecasting sheet'!$B$13,IF($A624&lt;'Forecasting sheet'!$B$15,IF($D624+'Forecasting sheet'!$B$9&lt;'Forecasting sheet'!$B$16+'Forecasting sheet'!$B$17,'Forecasting sheet'!$B$16+'Forecasting sheet'!$B$17,'Local weather Data'!$D624+'Forecasting sheet'!$B$9),'Local weather Data'!$D624+'Forecasting sheet'!$B$9),$D624+'Forecasting sheet'!$B$9)</f>
        <v>77</v>
      </c>
      <c r="AE624" s="3">
        <f>IF($A624&gt;'Forecasting sheet'!$B$13,IF($A624&lt;'Forecasting sheet'!$B$15,IF($E624+'Forecasting sheet'!$B$9&lt;'Forecasting sheet'!$B$16,'Forecasting sheet'!$B$16,'Local weather Data'!$E624+'Forecasting sheet'!$B$9),$E624+'Forecasting sheet'!$B$9),$E624+'Forecasting sheet'!$B$9)</f>
        <v>55</v>
      </c>
      <c r="AF624" s="4">
        <f>IF($AD624-'Forecasting sheet'!$B$7&lt;0,0,IF($AE624&gt;'Forecasting sheet'!$B$7,($AD624+$AE624)/2-'Forecasting sheet'!$B$7,($AD624+'Forecasting sheet'!$B$7)/2-'Forecasting sheet'!$B$7))</f>
        <v>26</v>
      </c>
      <c r="AG624" s="2">
        <f t="shared" si="49"/>
        <v>326.73333333333329</v>
      </c>
      <c r="AH624" s="2">
        <f>SUM(AF$2:AF624)</f>
        <v>10750.5</v>
      </c>
      <c r="AI624" s="2">
        <f>SUM(AG$2:AG624)</f>
        <v>151934.48333333328</v>
      </c>
    </row>
    <row r="625" spans="3:35" x14ac:dyDescent="0.25">
      <c r="C625" s="52">
        <v>12.516666666666667</v>
      </c>
      <c r="D625" s="53">
        <v>72</v>
      </c>
      <c r="E625" s="53">
        <v>50</v>
      </c>
      <c r="F625" s="4">
        <f>IF(D625-'Forecasting sheet'!$B$7&lt;0,0,IF(E625&gt;'Forecasting sheet'!$B$7,(D625+E625)/2-'Forecasting sheet'!$B$7,(D625+'Forecasting sheet'!$B$7)/2-'Forecasting sheet'!$B$7))</f>
        <v>21</v>
      </c>
      <c r="G625" s="2">
        <f t="shared" si="47"/>
        <v>262.85000000000002</v>
      </c>
      <c r="H625" s="2">
        <f>SUM(F$2:F625)</f>
        <v>8296.5</v>
      </c>
      <c r="I625" s="2">
        <f>SUM(G$2:G625)</f>
        <v>118149.02500000002</v>
      </c>
      <c r="K625" s="4">
        <f>IF($D625+'Forecasting sheet'!$B$9-'Forecasting sheet'!$B$7&lt;0,0,IF($E625+'Forecasting sheet'!$B$9&gt;'Forecasting sheet'!$B$7,($D625+'Forecasting sheet'!$B$9+$E625+'Forecasting sheet'!$B$9)/2-'Forecasting sheet'!$B$7,($D625+'Forecasting sheet'!$B$9+'Forecasting sheet'!$B$7)/2-'Forecasting sheet'!$B$7))</f>
        <v>26</v>
      </c>
      <c r="L625" s="2">
        <f t="shared" si="50"/>
        <v>325.43333333333334</v>
      </c>
      <c r="M625" s="2">
        <f>SUM(K$2:K625)</f>
        <v>10272</v>
      </c>
      <c r="N625" s="2">
        <f>SUM(L$2:L625)</f>
        <v>145319.07499999995</v>
      </c>
      <c r="P625" s="4">
        <f>IF($D625-'Forecasting sheet'!$B$9-'Forecasting sheet'!$B$7&lt;0,0,IF($E625-'Forecasting sheet'!$B$9&gt;'Forecasting sheet'!$B$7,($D625-'Forecasting sheet'!$B$9+$E625-'Forecasting sheet'!$B$9)/2-'Forecasting sheet'!$B$7,($D625-'Forecasting sheet'!$B$9+'Forecasting sheet'!$B$7)/2-'Forecasting sheet'!$B$7))</f>
        <v>16</v>
      </c>
      <c r="Q625" s="2">
        <f t="shared" si="51"/>
        <v>200.26666666666668</v>
      </c>
      <c r="R625" s="2">
        <f>SUM(P$2:P625)</f>
        <v>6519</v>
      </c>
      <c r="S625" s="2">
        <f>SUM(Q$2:Q625)</f>
        <v>93373.499999999956</v>
      </c>
      <c r="V625" s="3">
        <f>IF($A625&gt;'Forecasting sheet'!$B$13,IF($A625&lt;'Forecasting sheet'!$B$15,IF($D625&lt;'Forecasting sheet'!$B$16+'Forecasting sheet'!$B$17,'Forecasting sheet'!$B$16+'Forecasting sheet'!$B$17,'Local weather Data'!$D625),'Local weather Data'!$D625),$D625)</f>
        <v>72</v>
      </c>
      <c r="W625" s="3">
        <f>IF($A625&gt;'Forecasting sheet'!$B$13,IF($A625&lt;'Forecasting sheet'!$B$15,IF($E625&lt;'Forecasting sheet'!$B$16,'Forecasting sheet'!$B$16,'Local weather Data'!$E625),$E625),$E625)</f>
        <v>50</v>
      </c>
      <c r="X625" s="4">
        <f>IF($V625-'Forecasting sheet'!$B$7&lt;0,0,IF($W625&gt;'Forecasting sheet'!$B$7,($V625+$W625)/2-'Forecasting sheet'!$B$7,($V625+'Forecasting sheet'!$B$7)/2-'Forecasting sheet'!$B$7))</f>
        <v>21</v>
      </c>
      <c r="Y625" s="2">
        <f t="shared" si="48"/>
        <v>262.85000000000002</v>
      </c>
      <c r="Z625" s="2">
        <f>SUM(X$2:X625)</f>
        <v>8939.5</v>
      </c>
      <c r="AA625" s="2">
        <f>SUM(Y$2:Y625)</f>
        <v>127031.13333333335</v>
      </c>
      <c r="AD625" s="3">
        <f>IF($A625&gt;'Forecasting sheet'!$B$13,IF($A625&lt;'Forecasting sheet'!$B$15,IF($D625+'Forecasting sheet'!$B$9&lt;'Forecasting sheet'!$B$16+'Forecasting sheet'!$B$17,'Forecasting sheet'!$B$16+'Forecasting sheet'!$B$17,'Local weather Data'!$D625+'Forecasting sheet'!$B$9),'Local weather Data'!$D625+'Forecasting sheet'!$B$9),$D625+'Forecasting sheet'!$B$9)</f>
        <v>77</v>
      </c>
      <c r="AE625" s="3">
        <f>IF($A625&gt;'Forecasting sheet'!$B$13,IF($A625&lt;'Forecasting sheet'!$B$15,IF($E625+'Forecasting sheet'!$B$9&lt;'Forecasting sheet'!$B$16,'Forecasting sheet'!$B$16,'Local weather Data'!$E625+'Forecasting sheet'!$B$9),$E625+'Forecasting sheet'!$B$9),$E625+'Forecasting sheet'!$B$9)</f>
        <v>55</v>
      </c>
      <c r="AF625" s="4">
        <f>IF($AD625-'Forecasting sheet'!$B$7&lt;0,0,IF($AE625&gt;'Forecasting sheet'!$B$7,($AD625+$AE625)/2-'Forecasting sheet'!$B$7,($AD625+'Forecasting sheet'!$B$7)/2-'Forecasting sheet'!$B$7))</f>
        <v>26</v>
      </c>
      <c r="AG625" s="2">
        <f t="shared" si="49"/>
        <v>325.43333333333334</v>
      </c>
      <c r="AH625" s="2">
        <f>SUM(AF$2:AF625)</f>
        <v>10776.5</v>
      </c>
      <c r="AI625" s="2">
        <f>SUM(AG$2:AG625)</f>
        <v>152259.9166666666</v>
      </c>
    </row>
    <row r="626" spans="3:35" x14ac:dyDescent="0.25">
      <c r="C626" s="52">
        <v>12.466666666666665</v>
      </c>
      <c r="D626" s="53">
        <v>71</v>
      </c>
      <c r="E626" s="53">
        <v>49</v>
      </c>
      <c r="F626" s="4">
        <f>IF(D626-'Forecasting sheet'!$B$7&lt;0,0,IF(E626&gt;'Forecasting sheet'!$B$7,(D626+E626)/2-'Forecasting sheet'!$B$7,(D626+'Forecasting sheet'!$B$7)/2-'Forecasting sheet'!$B$7))</f>
        <v>20</v>
      </c>
      <c r="G626" s="2">
        <f t="shared" si="47"/>
        <v>249.33333333333331</v>
      </c>
      <c r="H626" s="2">
        <f>SUM(F$2:F626)</f>
        <v>8316.5</v>
      </c>
      <c r="I626" s="2">
        <f>SUM(G$2:G626)</f>
        <v>118398.35833333335</v>
      </c>
      <c r="K626" s="4">
        <f>IF($D626+'Forecasting sheet'!$B$9-'Forecasting sheet'!$B$7&lt;0,0,IF($E626+'Forecasting sheet'!$B$9&gt;'Forecasting sheet'!$B$7,($D626+'Forecasting sheet'!$B$9+$E626+'Forecasting sheet'!$B$9)/2-'Forecasting sheet'!$B$7,($D626+'Forecasting sheet'!$B$9+'Forecasting sheet'!$B$7)/2-'Forecasting sheet'!$B$7))</f>
        <v>25</v>
      </c>
      <c r="L626" s="2">
        <f t="shared" si="50"/>
        <v>311.66666666666663</v>
      </c>
      <c r="M626" s="2">
        <f>SUM(K$2:K626)</f>
        <v>10297</v>
      </c>
      <c r="N626" s="2">
        <f>SUM(L$2:L626)</f>
        <v>145630.74166666661</v>
      </c>
      <c r="P626" s="4">
        <f>IF($D626-'Forecasting sheet'!$B$9-'Forecasting sheet'!$B$7&lt;0,0,IF($E626-'Forecasting sheet'!$B$9&gt;'Forecasting sheet'!$B$7,($D626-'Forecasting sheet'!$B$9+$E626-'Forecasting sheet'!$B$9)/2-'Forecasting sheet'!$B$7,($D626-'Forecasting sheet'!$B$9+'Forecasting sheet'!$B$7)/2-'Forecasting sheet'!$B$7))</f>
        <v>15</v>
      </c>
      <c r="Q626" s="2">
        <f t="shared" si="51"/>
        <v>186.99999999999997</v>
      </c>
      <c r="R626" s="2">
        <f>SUM(P$2:P626)</f>
        <v>6534</v>
      </c>
      <c r="S626" s="2">
        <f>SUM(Q$2:Q626)</f>
        <v>93560.499999999956</v>
      </c>
      <c r="V626" s="3">
        <f>IF($A626&gt;'Forecasting sheet'!$B$13,IF($A626&lt;'Forecasting sheet'!$B$15,IF($D626&lt;'Forecasting sheet'!$B$16+'Forecasting sheet'!$B$17,'Forecasting sheet'!$B$16+'Forecasting sheet'!$B$17,'Local weather Data'!$D626),'Local weather Data'!$D626),$D626)</f>
        <v>71</v>
      </c>
      <c r="W626" s="3">
        <f>IF($A626&gt;'Forecasting sheet'!$B$13,IF($A626&lt;'Forecasting sheet'!$B$15,IF($E626&lt;'Forecasting sheet'!$B$16,'Forecasting sheet'!$B$16,'Local weather Data'!$E626),$E626),$E626)</f>
        <v>49</v>
      </c>
      <c r="X626" s="4">
        <f>IF($V626-'Forecasting sheet'!$B$7&lt;0,0,IF($W626&gt;'Forecasting sheet'!$B$7,($V626+$W626)/2-'Forecasting sheet'!$B$7,($V626+'Forecasting sheet'!$B$7)/2-'Forecasting sheet'!$B$7))</f>
        <v>20</v>
      </c>
      <c r="Y626" s="2">
        <f t="shared" si="48"/>
        <v>249.33333333333331</v>
      </c>
      <c r="Z626" s="2">
        <f>SUM(X$2:X626)</f>
        <v>8959.5</v>
      </c>
      <c r="AA626" s="2">
        <f>SUM(Y$2:Y626)</f>
        <v>127280.46666666667</v>
      </c>
      <c r="AD626" s="3">
        <f>IF($A626&gt;'Forecasting sheet'!$B$13,IF($A626&lt;'Forecasting sheet'!$B$15,IF($D626+'Forecasting sheet'!$B$9&lt;'Forecasting sheet'!$B$16+'Forecasting sheet'!$B$17,'Forecasting sheet'!$B$16+'Forecasting sheet'!$B$17,'Local weather Data'!$D626+'Forecasting sheet'!$B$9),'Local weather Data'!$D626+'Forecasting sheet'!$B$9),$D626+'Forecasting sheet'!$B$9)</f>
        <v>76</v>
      </c>
      <c r="AE626" s="3">
        <f>IF($A626&gt;'Forecasting sheet'!$B$13,IF($A626&lt;'Forecasting sheet'!$B$15,IF($E626+'Forecasting sheet'!$B$9&lt;'Forecasting sheet'!$B$16,'Forecasting sheet'!$B$16,'Local weather Data'!$E626+'Forecasting sheet'!$B$9),$E626+'Forecasting sheet'!$B$9),$E626+'Forecasting sheet'!$B$9)</f>
        <v>54</v>
      </c>
      <c r="AF626" s="4">
        <f>IF($AD626-'Forecasting sheet'!$B$7&lt;0,0,IF($AE626&gt;'Forecasting sheet'!$B$7,($AD626+$AE626)/2-'Forecasting sheet'!$B$7,($AD626+'Forecasting sheet'!$B$7)/2-'Forecasting sheet'!$B$7))</f>
        <v>25</v>
      </c>
      <c r="AG626" s="2">
        <f t="shared" si="49"/>
        <v>311.66666666666663</v>
      </c>
      <c r="AH626" s="2">
        <f>SUM(AF$2:AF626)</f>
        <v>10801.5</v>
      </c>
      <c r="AI626" s="2">
        <f>SUM(AG$2:AG626)</f>
        <v>152571.58333333326</v>
      </c>
    </row>
    <row r="627" spans="3:35" x14ac:dyDescent="0.25">
      <c r="C627" s="52">
        <v>12.400000000000004</v>
      </c>
      <c r="D627" s="53">
        <v>71</v>
      </c>
      <c r="E627" s="53">
        <v>49</v>
      </c>
      <c r="F627" s="4">
        <f>IF(D627-'Forecasting sheet'!$B$7&lt;0,0,IF(E627&gt;'Forecasting sheet'!$B$7,(D627+E627)/2-'Forecasting sheet'!$B$7,(D627+'Forecasting sheet'!$B$7)/2-'Forecasting sheet'!$B$7))</f>
        <v>20</v>
      </c>
      <c r="G627" s="2">
        <f t="shared" si="47"/>
        <v>248.00000000000009</v>
      </c>
      <c r="H627" s="2">
        <f>SUM(F$2:F627)</f>
        <v>8336.5</v>
      </c>
      <c r="I627" s="2">
        <f>SUM(G$2:G627)</f>
        <v>118646.35833333335</v>
      </c>
      <c r="K627" s="4">
        <f>IF($D627+'Forecasting sheet'!$B$9-'Forecasting sheet'!$B$7&lt;0,0,IF($E627+'Forecasting sheet'!$B$9&gt;'Forecasting sheet'!$B$7,($D627+'Forecasting sheet'!$B$9+$E627+'Forecasting sheet'!$B$9)/2-'Forecasting sheet'!$B$7,($D627+'Forecasting sheet'!$B$9+'Forecasting sheet'!$B$7)/2-'Forecasting sheet'!$B$7))</f>
        <v>25</v>
      </c>
      <c r="L627" s="2">
        <f t="shared" si="50"/>
        <v>310.00000000000011</v>
      </c>
      <c r="M627" s="2">
        <f>SUM(K$2:K627)</f>
        <v>10322</v>
      </c>
      <c r="N627" s="2">
        <f>SUM(L$2:L627)</f>
        <v>145940.74166666661</v>
      </c>
      <c r="P627" s="4">
        <f>IF($D627-'Forecasting sheet'!$B$9-'Forecasting sheet'!$B$7&lt;0,0,IF($E627-'Forecasting sheet'!$B$9&gt;'Forecasting sheet'!$B$7,($D627-'Forecasting sheet'!$B$9+$E627-'Forecasting sheet'!$B$9)/2-'Forecasting sheet'!$B$7,($D627-'Forecasting sheet'!$B$9+'Forecasting sheet'!$B$7)/2-'Forecasting sheet'!$B$7))</f>
        <v>15</v>
      </c>
      <c r="Q627" s="2">
        <f t="shared" si="51"/>
        <v>186.00000000000006</v>
      </c>
      <c r="R627" s="2">
        <f>SUM(P$2:P627)</f>
        <v>6549</v>
      </c>
      <c r="S627" s="2">
        <f>SUM(Q$2:Q627)</f>
        <v>93746.499999999956</v>
      </c>
      <c r="V627" s="3">
        <f>IF($A627&gt;'Forecasting sheet'!$B$13,IF($A627&lt;'Forecasting sheet'!$B$15,IF($D627&lt;'Forecasting sheet'!$B$16+'Forecasting sheet'!$B$17,'Forecasting sheet'!$B$16+'Forecasting sheet'!$B$17,'Local weather Data'!$D627),'Local weather Data'!$D627),$D627)</f>
        <v>71</v>
      </c>
      <c r="W627" s="3">
        <f>IF($A627&gt;'Forecasting sheet'!$B$13,IF($A627&lt;'Forecasting sheet'!$B$15,IF($E627&lt;'Forecasting sheet'!$B$16,'Forecasting sheet'!$B$16,'Local weather Data'!$E627),$E627),$E627)</f>
        <v>49</v>
      </c>
      <c r="X627" s="4">
        <f>IF($V627-'Forecasting sheet'!$B$7&lt;0,0,IF($W627&gt;'Forecasting sheet'!$B$7,($V627+$W627)/2-'Forecasting sheet'!$B$7,($V627+'Forecasting sheet'!$B$7)/2-'Forecasting sheet'!$B$7))</f>
        <v>20</v>
      </c>
      <c r="Y627" s="2">
        <f t="shared" si="48"/>
        <v>248.00000000000009</v>
      </c>
      <c r="Z627" s="2">
        <f>SUM(X$2:X627)</f>
        <v>8979.5</v>
      </c>
      <c r="AA627" s="2">
        <f>SUM(Y$2:Y627)</f>
        <v>127528.46666666667</v>
      </c>
      <c r="AD627" s="3">
        <f>IF($A627&gt;'Forecasting sheet'!$B$13,IF($A627&lt;'Forecasting sheet'!$B$15,IF($D627+'Forecasting sheet'!$B$9&lt;'Forecasting sheet'!$B$16+'Forecasting sheet'!$B$17,'Forecasting sheet'!$B$16+'Forecasting sheet'!$B$17,'Local weather Data'!$D627+'Forecasting sheet'!$B$9),'Local weather Data'!$D627+'Forecasting sheet'!$B$9),$D627+'Forecasting sheet'!$B$9)</f>
        <v>76</v>
      </c>
      <c r="AE627" s="3">
        <f>IF($A627&gt;'Forecasting sheet'!$B$13,IF($A627&lt;'Forecasting sheet'!$B$15,IF($E627+'Forecasting sheet'!$B$9&lt;'Forecasting sheet'!$B$16,'Forecasting sheet'!$B$16,'Local weather Data'!$E627+'Forecasting sheet'!$B$9),$E627+'Forecasting sheet'!$B$9),$E627+'Forecasting sheet'!$B$9)</f>
        <v>54</v>
      </c>
      <c r="AF627" s="4">
        <f>IF($AD627-'Forecasting sheet'!$B$7&lt;0,0,IF($AE627&gt;'Forecasting sheet'!$B$7,($AD627+$AE627)/2-'Forecasting sheet'!$B$7,($AD627+'Forecasting sheet'!$B$7)/2-'Forecasting sheet'!$B$7))</f>
        <v>25</v>
      </c>
      <c r="AG627" s="2">
        <f t="shared" si="49"/>
        <v>310.00000000000011</v>
      </c>
      <c r="AH627" s="2">
        <f>SUM(AF$2:AF627)</f>
        <v>10826.5</v>
      </c>
      <c r="AI627" s="2">
        <f>SUM(AG$2:AG627)</f>
        <v>152881.58333333326</v>
      </c>
    </row>
    <row r="628" spans="3:35" x14ac:dyDescent="0.25">
      <c r="C628" s="52">
        <v>12.350000000000001</v>
      </c>
      <c r="D628" s="53">
        <v>70</v>
      </c>
      <c r="E628" s="53">
        <v>49</v>
      </c>
      <c r="F628" s="4">
        <f>IF(D628-'Forecasting sheet'!$B$7&lt;0,0,IF(E628&gt;'Forecasting sheet'!$B$7,(D628+E628)/2-'Forecasting sheet'!$B$7,(D628+'Forecasting sheet'!$B$7)/2-'Forecasting sheet'!$B$7))</f>
        <v>19.5</v>
      </c>
      <c r="G628" s="2">
        <f t="shared" si="47"/>
        <v>240.82500000000002</v>
      </c>
      <c r="H628" s="2">
        <f>SUM(F$2:F628)</f>
        <v>8356</v>
      </c>
      <c r="I628" s="2">
        <f>SUM(G$2:G628)</f>
        <v>118887.18333333335</v>
      </c>
      <c r="K628" s="4">
        <f>IF($D628+'Forecasting sheet'!$B$9-'Forecasting sheet'!$B$7&lt;0,0,IF($E628+'Forecasting sheet'!$B$9&gt;'Forecasting sheet'!$B$7,($D628+'Forecasting sheet'!$B$9+$E628+'Forecasting sheet'!$B$9)/2-'Forecasting sheet'!$B$7,($D628+'Forecasting sheet'!$B$9+'Forecasting sheet'!$B$7)/2-'Forecasting sheet'!$B$7))</f>
        <v>24.5</v>
      </c>
      <c r="L628" s="2">
        <f t="shared" si="50"/>
        <v>302.57500000000005</v>
      </c>
      <c r="M628" s="2">
        <f>SUM(K$2:K628)</f>
        <v>10346.5</v>
      </c>
      <c r="N628" s="2">
        <f>SUM(L$2:L628)</f>
        <v>146243.31666666662</v>
      </c>
      <c r="P628" s="4">
        <f>IF($D628-'Forecasting sheet'!$B$9-'Forecasting sheet'!$B$7&lt;0,0,IF($E628-'Forecasting sheet'!$B$9&gt;'Forecasting sheet'!$B$7,($D628-'Forecasting sheet'!$B$9+$E628-'Forecasting sheet'!$B$9)/2-'Forecasting sheet'!$B$7,($D628-'Forecasting sheet'!$B$9+'Forecasting sheet'!$B$7)/2-'Forecasting sheet'!$B$7))</f>
        <v>14.5</v>
      </c>
      <c r="Q628" s="2">
        <f t="shared" si="51"/>
        <v>179.07500000000002</v>
      </c>
      <c r="R628" s="2">
        <f>SUM(P$2:P628)</f>
        <v>6563.5</v>
      </c>
      <c r="S628" s="2">
        <f>SUM(Q$2:Q628)</f>
        <v>93925.574999999953</v>
      </c>
      <c r="V628" s="3">
        <f>IF($A628&gt;'Forecasting sheet'!$B$13,IF($A628&lt;'Forecasting sheet'!$B$15,IF($D628&lt;'Forecasting sheet'!$B$16+'Forecasting sheet'!$B$17,'Forecasting sheet'!$B$16+'Forecasting sheet'!$B$17,'Local weather Data'!$D628),'Local weather Data'!$D628),$D628)</f>
        <v>70</v>
      </c>
      <c r="W628" s="3">
        <f>IF($A628&gt;'Forecasting sheet'!$B$13,IF($A628&lt;'Forecasting sheet'!$B$15,IF($E628&lt;'Forecasting sheet'!$B$16,'Forecasting sheet'!$B$16,'Local weather Data'!$E628),$E628),$E628)</f>
        <v>49</v>
      </c>
      <c r="X628" s="4">
        <f>IF($V628-'Forecasting sheet'!$B$7&lt;0,0,IF($W628&gt;'Forecasting sheet'!$B$7,($V628+$W628)/2-'Forecasting sheet'!$B$7,($V628+'Forecasting sheet'!$B$7)/2-'Forecasting sheet'!$B$7))</f>
        <v>19.5</v>
      </c>
      <c r="Y628" s="2">
        <f t="shared" si="48"/>
        <v>240.82500000000002</v>
      </c>
      <c r="Z628" s="2">
        <f>SUM(X$2:X628)</f>
        <v>8999</v>
      </c>
      <c r="AA628" s="2">
        <f>SUM(Y$2:Y628)</f>
        <v>127769.29166666667</v>
      </c>
      <c r="AD628" s="3">
        <f>IF($A628&gt;'Forecasting sheet'!$B$13,IF($A628&lt;'Forecasting sheet'!$B$15,IF($D628+'Forecasting sheet'!$B$9&lt;'Forecasting sheet'!$B$16+'Forecasting sheet'!$B$17,'Forecasting sheet'!$B$16+'Forecasting sheet'!$B$17,'Local weather Data'!$D628+'Forecasting sheet'!$B$9),'Local weather Data'!$D628+'Forecasting sheet'!$B$9),$D628+'Forecasting sheet'!$B$9)</f>
        <v>75</v>
      </c>
      <c r="AE628" s="3">
        <f>IF($A628&gt;'Forecasting sheet'!$B$13,IF($A628&lt;'Forecasting sheet'!$B$15,IF($E628+'Forecasting sheet'!$B$9&lt;'Forecasting sheet'!$B$16,'Forecasting sheet'!$B$16,'Local weather Data'!$E628+'Forecasting sheet'!$B$9),$E628+'Forecasting sheet'!$B$9),$E628+'Forecasting sheet'!$B$9)</f>
        <v>54</v>
      </c>
      <c r="AF628" s="4">
        <f>IF($AD628-'Forecasting sheet'!$B$7&lt;0,0,IF($AE628&gt;'Forecasting sheet'!$B$7,($AD628+$AE628)/2-'Forecasting sheet'!$B$7,($AD628+'Forecasting sheet'!$B$7)/2-'Forecasting sheet'!$B$7))</f>
        <v>24.5</v>
      </c>
      <c r="AG628" s="2">
        <f t="shared" si="49"/>
        <v>302.57500000000005</v>
      </c>
      <c r="AH628" s="2">
        <f>SUM(AF$2:AF628)</f>
        <v>10851</v>
      </c>
      <c r="AI628" s="2">
        <f>SUM(AG$2:AG628)</f>
        <v>153184.15833333327</v>
      </c>
    </row>
    <row r="629" spans="3:35" x14ac:dyDescent="0.25">
      <c r="C629" s="52">
        <v>12.300000000000004</v>
      </c>
      <c r="D629" s="53">
        <v>70</v>
      </c>
      <c r="E629" s="53">
        <v>48</v>
      </c>
      <c r="F629" s="4">
        <f>IF(D629-'Forecasting sheet'!$B$7&lt;0,0,IF(E629&gt;'Forecasting sheet'!$B$7,(D629+E629)/2-'Forecasting sheet'!$B$7,(D629+'Forecasting sheet'!$B$7)/2-'Forecasting sheet'!$B$7))</f>
        <v>19</v>
      </c>
      <c r="G629" s="2">
        <f t="shared" si="47"/>
        <v>233.70000000000007</v>
      </c>
      <c r="H629" s="2">
        <f>SUM(F$2:F629)</f>
        <v>8375</v>
      </c>
      <c r="I629" s="2">
        <f>SUM(G$2:G629)</f>
        <v>119120.88333333335</v>
      </c>
      <c r="K629" s="4">
        <f>IF($D629+'Forecasting sheet'!$B$9-'Forecasting sheet'!$B$7&lt;0,0,IF($E629+'Forecasting sheet'!$B$9&gt;'Forecasting sheet'!$B$7,($D629+'Forecasting sheet'!$B$9+$E629+'Forecasting sheet'!$B$9)/2-'Forecasting sheet'!$B$7,($D629+'Forecasting sheet'!$B$9+'Forecasting sheet'!$B$7)/2-'Forecasting sheet'!$B$7))</f>
        <v>24</v>
      </c>
      <c r="L629" s="2">
        <f t="shared" si="50"/>
        <v>295.2000000000001</v>
      </c>
      <c r="M629" s="2">
        <f>SUM(K$2:K629)</f>
        <v>10370.5</v>
      </c>
      <c r="N629" s="2">
        <f>SUM(L$2:L629)</f>
        <v>146538.51666666663</v>
      </c>
      <c r="P629" s="4">
        <f>IF($D629-'Forecasting sheet'!$B$9-'Forecasting sheet'!$B$7&lt;0,0,IF($E629-'Forecasting sheet'!$B$9&gt;'Forecasting sheet'!$B$7,($D629-'Forecasting sheet'!$B$9+$E629-'Forecasting sheet'!$B$9)/2-'Forecasting sheet'!$B$7,($D629-'Forecasting sheet'!$B$9+'Forecasting sheet'!$B$7)/2-'Forecasting sheet'!$B$7))</f>
        <v>14</v>
      </c>
      <c r="Q629" s="2">
        <f t="shared" si="51"/>
        <v>172.20000000000005</v>
      </c>
      <c r="R629" s="2">
        <f>SUM(P$2:P629)</f>
        <v>6577.5</v>
      </c>
      <c r="S629" s="2">
        <f>SUM(Q$2:Q629)</f>
        <v>94097.774999999951</v>
      </c>
      <c r="V629" s="3">
        <f>IF($A629&gt;'Forecasting sheet'!$B$13,IF($A629&lt;'Forecasting sheet'!$B$15,IF($D629&lt;'Forecasting sheet'!$B$16+'Forecasting sheet'!$B$17,'Forecasting sheet'!$B$16+'Forecasting sheet'!$B$17,'Local weather Data'!$D629),'Local weather Data'!$D629),$D629)</f>
        <v>70</v>
      </c>
      <c r="W629" s="3">
        <f>IF($A629&gt;'Forecasting sheet'!$B$13,IF($A629&lt;'Forecasting sheet'!$B$15,IF($E629&lt;'Forecasting sheet'!$B$16,'Forecasting sheet'!$B$16,'Local weather Data'!$E629),$E629),$E629)</f>
        <v>48</v>
      </c>
      <c r="X629" s="4">
        <f>IF($V629-'Forecasting sheet'!$B$7&lt;0,0,IF($W629&gt;'Forecasting sheet'!$B$7,($V629+$W629)/2-'Forecasting sheet'!$B$7,($V629+'Forecasting sheet'!$B$7)/2-'Forecasting sheet'!$B$7))</f>
        <v>19</v>
      </c>
      <c r="Y629" s="2">
        <f t="shared" si="48"/>
        <v>233.70000000000007</v>
      </c>
      <c r="Z629" s="2">
        <f>SUM(X$2:X629)</f>
        <v>9018</v>
      </c>
      <c r="AA629" s="2">
        <f>SUM(Y$2:Y629)</f>
        <v>128002.99166666667</v>
      </c>
      <c r="AD629" s="3">
        <f>IF($A629&gt;'Forecasting sheet'!$B$13,IF($A629&lt;'Forecasting sheet'!$B$15,IF($D629+'Forecasting sheet'!$B$9&lt;'Forecasting sheet'!$B$16+'Forecasting sheet'!$B$17,'Forecasting sheet'!$B$16+'Forecasting sheet'!$B$17,'Local weather Data'!$D629+'Forecasting sheet'!$B$9),'Local weather Data'!$D629+'Forecasting sheet'!$B$9),$D629+'Forecasting sheet'!$B$9)</f>
        <v>75</v>
      </c>
      <c r="AE629" s="3">
        <f>IF($A629&gt;'Forecasting sheet'!$B$13,IF($A629&lt;'Forecasting sheet'!$B$15,IF($E629+'Forecasting sheet'!$B$9&lt;'Forecasting sheet'!$B$16,'Forecasting sheet'!$B$16,'Local weather Data'!$E629+'Forecasting sheet'!$B$9),$E629+'Forecasting sheet'!$B$9),$E629+'Forecasting sheet'!$B$9)</f>
        <v>53</v>
      </c>
      <c r="AF629" s="4">
        <f>IF($AD629-'Forecasting sheet'!$B$7&lt;0,0,IF($AE629&gt;'Forecasting sheet'!$B$7,($AD629+$AE629)/2-'Forecasting sheet'!$B$7,($AD629+'Forecasting sheet'!$B$7)/2-'Forecasting sheet'!$B$7))</f>
        <v>24</v>
      </c>
      <c r="AG629" s="2">
        <f t="shared" si="49"/>
        <v>295.2000000000001</v>
      </c>
      <c r="AH629" s="2">
        <f>SUM(AF$2:AF629)</f>
        <v>10875</v>
      </c>
      <c r="AI629" s="2">
        <f>SUM(AG$2:AG629)</f>
        <v>153479.35833333328</v>
      </c>
    </row>
    <row r="630" spans="3:35" x14ac:dyDescent="0.25">
      <c r="C630" s="52">
        <v>12.266666666666666</v>
      </c>
      <c r="D630" s="53">
        <v>70</v>
      </c>
      <c r="E630" s="53">
        <v>48</v>
      </c>
      <c r="F630" s="4">
        <f>IF(D630-'Forecasting sheet'!$B$7&lt;0,0,IF(E630&gt;'Forecasting sheet'!$B$7,(D630+E630)/2-'Forecasting sheet'!$B$7,(D630+'Forecasting sheet'!$B$7)/2-'Forecasting sheet'!$B$7))</f>
        <v>19</v>
      </c>
      <c r="G630" s="2">
        <f t="shared" si="47"/>
        <v>233.06666666666666</v>
      </c>
      <c r="H630" s="2">
        <f>SUM(F$2:F630)</f>
        <v>8394</v>
      </c>
      <c r="I630" s="2">
        <f>SUM(G$2:G630)</f>
        <v>119353.95000000001</v>
      </c>
      <c r="K630" s="4">
        <f>IF($D630+'Forecasting sheet'!$B$9-'Forecasting sheet'!$B$7&lt;0,0,IF($E630+'Forecasting sheet'!$B$9&gt;'Forecasting sheet'!$B$7,($D630+'Forecasting sheet'!$B$9+$E630+'Forecasting sheet'!$B$9)/2-'Forecasting sheet'!$B$7,($D630+'Forecasting sheet'!$B$9+'Forecasting sheet'!$B$7)/2-'Forecasting sheet'!$B$7))</f>
        <v>24</v>
      </c>
      <c r="L630" s="2">
        <f t="shared" si="50"/>
        <v>294.39999999999998</v>
      </c>
      <c r="M630" s="2">
        <f>SUM(K$2:K630)</f>
        <v>10394.5</v>
      </c>
      <c r="N630" s="2">
        <f>SUM(L$2:L630)</f>
        <v>146832.91666666663</v>
      </c>
      <c r="P630" s="4">
        <f>IF($D630-'Forecasting sheet'!$B$9-'Forecasting sheet'!$B$7&lt;0,0,IF($E630-'Forecasting sheet'!$B$9&gt;'Forecasting sheet'!$B$7,($D630-'Forecasting sheet'!$B$9+$E630-'Forecasting sheet'!$B$9)/2-'Forecasting sheet'!$B$7,($D630-'Forecasting sheet'!$B$9+'Forecasting sheet'!$B$7)/2-'Forecasting sheet'!$B$7))</f>
        <v>14</v>
      </c>
      <c r="Q630" s="2">
        <f t="shared" si="51"/>
        <v>171.73333333333332</v>
      </c>
      <c r="R630" s="2">
        <f>SUM(P$2:P630)</f>
        <v>6591.5</v>
      </c>
      <c r="S630" s="2">
        <f>SUM(Q$2:Q630)</f>
        <v>94269.508333333288</v>
      </c>
      <c r="V630" s="3">
        <f>IF($A630&gt;'Forecasting sheet'!$B$13,IF($A630&lt;'Forecasting sheet'!$B$15,IF($D630&lt;'Forecasting sheet'!$B$16+'Forecasting sheet'!$B$17,'Forecasting sheet'!$B$16+'Forecasting sheet'!$B$17,'Local weather Data'!$D630),'Local weather Data'!$D630),$D630)</f>
        <v>70</v>
      </c>
      <c r="W630" s="3">
        <f>IF($A630&gt;'Forecasting sheet'!$B$13,IF($A630&lt;'Forecasting sheet'!$B$15,IF($E630&lt;'Forecasting sheet'!$B$16,'Forecasting sheet'!$B$16,'Local weather Data'!$E630),$E630),$E630)</f>
        <v>48</v>
      </c>
      <c r="X630" s="4">
        <f>IF($V630-'Forecasting sheet'!$B$7&lt;0,0,IF($W630&gt;'Forecasting sheet'!$B$7,($V630+$W630)/2-'Forecasting sheet'!$B$7,($V630+'Forecasting sheet'!$B$7)/2-'Forecasting sheet'!$B$7))</f>
        <v>19</v>
      </c>
      <c r="Y630" s="2">
        <f t="shared" si="48"/>
        <v>233.06666666666666</v>
      </c>
      <c r="Z630" s="2">
        <f>SUM(X$2:X630)</f>
        <v>9037</v>
      </c>
      <c r="AA630" s="2">
        <f>SUM(Y$2:Y630)</f>
        <v>128236.05833333333</v>
      </c>
      <c r="AD630" s="3">
        <f>IF($A630&gt;'Forecasting sheet'!$B$13,IF($A630&lt;'Forecasting sheet'!$B$15,IF($D630+'Forecasting sheet'!$B$9&lt;'Forecasting sheet'!$B$16+'Forecasting sheet'!$B$17,'Forecasting sheet'!$B$16+'Forecasting sheet'!$B$17,'Local weather Data'!$D630+'Forecasting sheet'!$B$9),'Local weather Data'!$D630+'Forecasting sheet'!$B$9),$D630+'Forecasting sheet'!$B$9)</f>
        <v>75</v>
      </c>
      <c r="AE630" s="3">
        <f>IF($A630&gt;'Forecasting sheet'!$B$13,IF($A630&lt;'Forecasting sheet'!$B$15,IF($E630+'Forecasting sheet'!$B$9&lt;'Forecasting sheet'!$B$16,'Forecasting sheet'!$B$16,'Local weather Data'!$E630+'Forecasting sheet'!$B$9),$E630+'Forecasting sheet'!$B$9),$E630+'Forecasting sheet'!$B$9)</f>
        <v>53</v>
      </c>
      <c r="AF630" s="4">
        <f>IF($AD630-'Forecasting sheet'!$B$7&lt;0,0,IF($AE630&gt;'Forecasting sheet'!$B$7,($AD630+$AE630)/2-'Forecasting sheet'!$B$7,($AD630+'Forecasting sheet'!$B$7)/2-'Forecasting sheet'!$B$7))</f>
        <v>24</v>
      </c>
      <c r="AG630" s="2">
        <f t="shared" si="49"/>
        <v>294.39999999999998</v>
      </c>
      <c r="AH630" s="2">
        <f>SUM(AF$2:AF630)</f>
        <v>10899</v>
      </c>
      <c r="AI630" s="2">
        <f>SUM(AG$2:AG630)</f>
        <v>153773.75833333327</v>
      </c>
    </row>
    <row r="631" spans="3:35" x14ac:dyDescent="0.25">
      <c r="C631" s="52">
        <v>12.216666666666669</v>
      </c>
      <c r="D631" s="53">
        <v>69</v>
      </c>
      <c r="E631" s="53">
        <v>48</v>
      </c>
      <c r="F631" s="4">
        <f>IF(D631-'Forecasting sheet'!$B$7&lt;0,0,IF(E631&gt;'Forecasting sheet'!$B$7,(D631+E631)/2-'Forecasting sheet'!$B$7,(D631+'Forecasting sheet'!$B$7)/2-'Forecasting sheet'!$B$7))</f>
        <v>18.5</v>
      </c>
      <c r="G631" s="2">
        <f t="shared" si="47"/>
        <v>226.00833333333338</v>
      </c>
      <c r="H631" s="2">
        <f>SUM(F$2:F631)</f>
        <v>8412.5</v>
      </c>
      <c r="I631" s="2">
        <f>SUM(G$2:G631)</f>
        <v>119579.95833333334</v>
      </c>
      <c r="K631" s="4">
        <f>IF($D631+'Forecasting sheet'!$B$9-'Forecasting sheet'!$B$7&lt;0,0,IF($E631+'Forecasting sheet'!$B$9&gt;'Forecasting sheet'!$B$7,($D631+'Forecasting sheet'!$B$9+$E631+'Forecasting sheet'!$B$9)/2-'Forecasting sheet'!$B$7,($D631+'Forecasting sheet'!$B$9+'Forecasting sheet'!$B$7)/2-'Forecasting sheet'!$B$7))</f>
        <v>23.5</v>
      </c>
      <c r="L631" s="2">
        <f t="shared" si="50"/>
        <v>287.0916666666667</v>
      </c>
      <c r="M631" s="2">
        <f>SUM(K$2:K631)</f>
        <v>10418</v>
      </c>
      <c r="N631" s="2">
        <f>SUM(L$2:L631)</f>
        <v>147120.0083333333</v>
      </c>
      <c r="P631" s="4">
        <f>IF($D631-'Forecasting sheet'!$B$9-'Forecasting sheet'!$B$7&lt;0,0,IF($E631-'Forecasting sheet'!$B$9&gt;'Forecasting sheet'!$B$7,($D631-'Forecasting sheet'!$B$9+$E631-'Forecasting sheet'!$B$9)/2-'Forecasting sheet'!$B$7,($D631-'Forecasting sheet'!$B$9+'Forecasting sheet'!$B$7)/2-'Forecasting sheet'!$B$7))</f>
        <v>13.5</v>
      </c>
      <c r="Q631" s="2">
        <f t="shared" si="51"/>
        <v>164.92500000000001</v>
      </c>
      <c r="R631" s="2">
        <f>SUM(P$2:P631)</f>
        <v>6605</v>
      </c>
      <c r="S631" s="2">
        <f>SUM(Q$2:Q631)</f>
        <v>94434.433333333291</v>
      </c>
      <c r="V631" s="3">
        <f>IF($A631&gt;'Forecasting sheet'!$B$13,IF($A631&lt;'Forecasting sheet'!$B$15,IF($D631&lt;'Forecasting sheet'!$B$16+'Forecasting sheet'!$B$17,'Forecasting sheet'!$B$16+'Forecasting sheet'!$B$17,'Local weather Data'!$D631),'Local weather Data'!$D631),$D631)</f>
        <v>69</v>
      </c>
      <c r="W631" s="3">
        <f>IF($A631&gt;'Forecasting sheet'!$B$13,IF($A631&lt;'Forecasting sheet'!$B$15,IF($E631&lt;'Forecasting sheet'!$B$16,'Forecasting sheet'!$B$16,'Local weather Data'!$E631),$E631),$E631)</f>
        <v>48</v>
      </c>
      <c r="X631" s="4">
        <f>IF($V631-'Forecasting sheet'!$B$7&lt;0,0,IF($W631&gt;'Forecasting sheet'!$B$7,($V631+$W631)/2-'Forecasting sheet'!$B$7,($V631+'Forecasting sheet'!$B$7)/2-'Forecasting sheet'!$B$7))</f>
        <v>18.5</v>
      </c>
      <c r="Y631" s="2">
        <f t="shared" si="48"/>
        <v>226.00833333333338</v>
      </c>
      <c r="Z631" s="2">
        <f>SUM(X$2:X631)</f>
        <v>9055.5</v>
      </c>
      <c r="AA631" s="2">
        <f>SUM(Y$2:Y631)</f>
        <v>128462.06666666667</v>
      </c>
      <c r="AD631" s="3">
        <f>IF($A631&gt;'Forecasting sheet'!$B$13,IF($A631&lt;'Forecasting sheet'!$B$15,IF($D631+'Forecasting sheet'!$B$9&lt;'Forecasting sheet'!$B$16+'Forecasting sheet'!$B$17,'Forecasting sheet'!$B$16+'Forecasting sheet'!$B$17,'Local weather Data'!$D631+'Forecasting sheet'!$B$9),'Local weather Data'!$D631+'Forecasting sheet'!$B$9),$D631+'Forecasting sheet'!$B$9)</f>
        <v>74</v>
      </c>
      <c r="AE631" s="3">
        <f>IF($A631&gt;'Forecasting sheet'!$B$13,IF($A631&lt;'Forecasting sheet'!$B$15,IF($E631+'Forecasting sheet'!$B$9&lt;'Forecasting sheet'!$B$16,'Forecasting sheet'!$B$16,'Local weather Data'!$E631+'Forecasting sheet'!$B$9),$E631+'Forecasting sheet'!$B$9),$E631+'Forecasting sheet'!$B$9)</f>
        <v>53</v>
      </c>
      <c r="AF631" s="4">
        <f>IF($AD631-'Forecasting sheet'!$B$7&lt;0,0,IF($AE631&gt;'Forecasting sheet'!$B$7,($AD631+$AE631)/2-'Forecasting sheet'!$B$7,($AD631+'Forecasting sheet'!$B$7)/2-'Forecasting sheet'!$B$7))</f>
        <v>23.5</v>
      </c>
      <c r="AG631" s="2">
        <f t="shared" si="49"/>
        <v>287.0916666666667</v>
      </c>
      <c r="AH631" s="2">
        <f>SUM(AF$2:AF631)</f>
        <v>10922.5</v>
      </c>
      <c r="AI631" s="2">
        <f>SUM(AG$2:AG631)</f>
        <v>154060.84999999995</v>
      </c>
    </row>
    <row r="632" spans="3:35" x14ac:dyDescent="0.25">
      <c r="C632" s="52">
        <v>12.166666666666666</v>
      </c>
      <c r="D632" s="53">
        <v>69</v>
      </c>
      <c r="E632" s="53">
        <v>47</v>
      </c>
      <c r="F632" s="4">
        <f>IF(D632-'Forecasting sheet'!$B$7&lt;0,0,IF(E632&gt;'Forecasting sheet'!$B$7,(D632+E632)/2-'Forecasting sheet'!$B$7,(D632+'Forecasting sheet'!$B$7)/2-'Forecasting sheet'!$B$7))</f>
        <v>18</v>
      </c>
      <c r="G632" s="2">
        <f t="shared" si="47"/>
        <v>219</v>
      </c>
      <c r="H632" s="2">
        <f>SUM(F$2:F632)</f>
        <v>8430.5</v>
      </c>
      <c r="I632" s="2">
        <f>SUM(G$2:G632)</f>
        <v>119798.95833333334</v>
      </c>
      <c r="K632" s="4">
        <f>IF($D632+'Forecasting sheet'!$B$9-'Forecasting sheet'!$B$7&lt;0,0,IF($E632+'Forecasting sheet'!$B$9&gt;'Forecasting sheet'!$B$7,($D632+'Forecasting sheet'!$B$9+$E632+'Forecasting sheet'!$B$9)/2-'Forecasting sheet'!$B$7,($D632+'Forecasting sheet'!$B$9+'Forecasting sheet'!$B$7)/2-'Forecasting sheet'!$B$7))</f>
        <v>23</v>
      </c>
      <c r="L632" s="2">
        <f t="shared" si="50"/>
        <v>279.83333333333331</v>
      </c>
      <c r="M632" s="2">
        <f>SUM(K$2:K632)</f>
        <v>10441</v>
      </c>
      <c r="N632" s="2">
        <f>SUM(L$2:L632)</f>
        <v>147399.84166666665</v>
      </c>
      <c r="P632" s="4">
        <f>IF($D632-'Forecasting sheet'!$B$9-'Forecasting sheet'!$B$7&lt;0,0,IF($E632-'Forecasting sheet'!$B$9&gt;'Forecasting sheet'!$B$7,($D632-'Forecasting sheet'!$B$9+$E632-'Forecasting sheet'!$B$9)/2-'Forecasting sheet'!$B$7,($D632-'Forecasting sheet'!$B$9+'Forecasting sheet'!$B$7)/2-'Forecasting sheet'!$B$7))</f>
        <v>13</v>
      </c>
      <c r="Q632" s="2">
        <f t="shared" si="51"/>
        <v>158.16666666666666</v>
      </c>
      <c r="R632" s="2">
        <f>SUM(P$2:P632)</f>
        <v>6618</v>
      </c>
      <c r="S632" s="2">
        <f>SUM(Q$2:Q632)</f>
        <v>94592.599999999962</v>
      </c>
      <c r="V632" s="3">
        <f>IF($A632&gt;'Forecasting sheet'!$B$13,IF($A632&lt;'Forecasting sheet'!$B$15,IF($D632&lt;'Forecasting sheet'!$B$16+'Forecasting sheet'!$B$17,'Forecasting sheet'!$B$16+'Forecasting sheet'!$B$17,'Local weather Data'!$D632),'Local weather Data'!$D632),$D632)</f>
        <v>69</v>
      </c>
      <c r="W632" s="3">
        <f>IF($A632&gt;'Forecasting sheet'!$B$13,IF($A632&lt;'Forecasting sheet'!$B$15,IF($E632&lt;'Forecasting sheet'!$B$16,'Forecasting sheet'!$B$16,'Local weather Data'!$E632),$E632),$E632)</f>
        <v>47</v>
      </c>
      <c r="X632" s="4">
        <f>IF($V632-'Forecasting sheet'!$B$7&lt;0,0,IF($W632&gt;'Forecasting sheet'!$B$7,($V632+$W632)/2-'Forecasting sheet'!$B$7,($V632+'Forecasting sheet'!$B$7)/2-'Forecasting sheet'!$B$7))</f>
        <v>18</v>
      </c>
      <c r="Y632" s="2">
        <f t="shared" si="48"/>
        <v>219</v>
      </c>
      <c r="Z632" s="2">
        <f>SUM(X$2:X632)</f>
        <v>9073.5</v>
      </c>
      <c r="AA632" s="2">
        <f>SUM(Y$2:Y632)</f>
        <v>128681.06666666667</v>
      </c>
      <c r="AD632" s="3">
        <f>IF($A632&gt;'Forecasting sheet'!$B$13,IF($A632&lt;'Forecasting sheet'!$B$15,IF($D632+'Forecasting sheet'!$B$9&lt;'Forecasting sheet'!$B$16+'Forecasting sheet'!$B$17,'Forecasting sheet'!$B$16+'Forecasting sheet'!$B$17,'Local weather Data'!$D632+'Forecasting sheet'!$B$9),'Local weather Data'!$D632+'Forecasting sheet'!$B$9),$D632+'Forecasting sheet'!$B$9)</f>
        <v>74</v>
      </c>
      <c r="AE632" s="3">
        <f>IF($A632&gt;'Forecasting sheet'!$B$13,IF($A632&lt;'Forecasting sheet'!$B$15,IF($E632+'Forecasting sheet'!$B$9&lt;'Forecasting sheet'!$B$16,'Forecasting sheet'!$B$16,'Local weather Data'!$E632+'Forecasting sheet'!$B$9),$E632+'Forecasting sheet'!$B$9),$E632+'Forecasting sheet'!$B$9)</f>
        <v>52</v>
      </c>
      <c r="AF632" s="4">
        <f>IF($AD632-'Forecasting sheet'!$B$7&lt;0,0,IF($AE632&gt;'Forecasting sheet'!$B$7,($AD632+$AE632)/2-'Forecasting sheet'!$B$7,($AD632+'Forecasting sheet'!$B$7)/2-'Forecasting sheet'!$B$7))</f>
        <v>23</v>
      </c>
      <c r="AG632" s="2">
        <f t="shared" si="49"/>
        <v>279.83333333333331</v>
      </c>
      <c r="AH632" s="2">
        <f>SUM(AF$2:AF632)</f>
        <v>10945.5</v>
      </c>
      <c r="AI632" s="2">
        <f>SUM(AG$2:AG632)</f>
        <v>154340.68333333329</v>
      </c>
    </row>
    <row r="633" spans="3:35" x14ac:dyDescent="0.25">
      <c r="C633" s="52">
        <v>12.116666666666667</v>
      </c>
      <c r="D633" s="53">
        <v>68</v>
      </c>
      <c r="E633" s="53">
        <v>47</v>
      </c>
      <c r="F633" s="4">
        <f>IF(D633-'Forecasting sheet'!$B$7&lt;0,0,IF(E633&gt;'Forecasting sheet'!$B$7,(D633+E633)/2-'Forecasting sheet'!$B$7,(D633+'Forecasting sheet'!$B$7)/2-'Forecasting sheet'!$B$7))</f>
        <v>17.5</v>
      </c>
      <c r="G633" s="2">
        <f t="shared" si="47"/>
        <v>212.04166666666669</v>
      </c>
      <c r="H633" s="2">
        <f>SUM(F$2:F633)</f>
        <v>8448</v>
      </c>
      <c r="I633" s="2">
        <f>SUM(G$2:G633)</f>
        <v>120011.00000000001</v>
      </c>
      <c r="K633" s="4">
        <f>IF($D633+'Forecasting sheet'!$B$9-'Forecasting sheet'!$B$7&lt;0,0,IF($E633+'Forecasting sheet'!$B$9&gt;'Forecasting sheet'!$B$7,($D633+'Forecasting sheet'!$B$9+$E633+'Forecasting sheet'!$B$9)/2-'Forecasting sheet'!$B$7,($D633+'Forecasting sheet'!$B$9+'Forecasting sheet'!$B$7)/2-'Forecasting sheet'!$B$7))</f>
        <v>22.5</v>
      </c>
      <c r="L633" s="2">
        <f t="shared" si="50"/>
        <v>272.625</v>
      </c>
      <c r="M633" s="2">
        <f>SUM(K$2:K633)</f>
        <v>10463.5</v>
      </c>
      <c r="N633" s="2">
        <f>SUM(L$2:L633)</f>
        <v>147672.46666666665</v>
      </c>
      <c r="P633" s="4">
        <f>IF($D633-'Forecasting sheet'!$B$9-'Forecasting sheet'!$B$7&lt;0,0,IF($E633-'Forecasting sheet'!$B$9&gt;'Forecasting sheet'!$B$7,($D633-'Forecasting sheet'!$B$9+$E633-'Forecasting sheet'!$B$9)/2-'Forecasting sheet'!$B$7,($D633-'Forecasting sheet'!$B$9+'Forecasting sheet'!$B$7)/2-'Forecasting sheet'!$B$7))</f>
        <v>12.5</v>
      </c>
      <c r="Q633" s="2">
        <f t="shared" si="51"/>
        <v>151.45833333333334</v>
      </c>
      <c r="R633" s="2">
        <f>SUM(P$2:P633)</f>
        <v>6630.5</v>
      </c>
      <c r="S633" s="2">
        <f>SUM(Q$2:Q633)</f>
        <v>94744.058333333291</v>
      </c>
      <c r="V633" s="3">
        <f>IF($A633&gt;'Forecasting sheet'!$B$13,IF($A633&lt;'Forecasting sheet'!$B$15,IF($D633&lt;'Forecasting sheet'!$B$16+'Forecasting sheet'!$B$17,'Forecasting sheet'!$B$16+'Forecasting sheet'!$B$17,'Local weather Data'!$D633),'Local weather Data'!$D633),$D633)</f>
        <v>68</v>
      </c>
      <c r="W633" s="3">
        <f>IF($A633&gt;'Forecasting sheet'!$B$13,IF($A633&lt;'Forecasting sheet'!$B$15,IF($E633&lt;'Forecasting sheet'!$B$16,'Forecasting sheet'!$B$16,'Local weather Data'!$E633),$E633),$E633)</f>
        <v>47</v>
      </c>
      <c r="X633" s="4">
        <f>IF($V633-'Forecasting sheet'!$B$7&lt;0,0,IF($W633&gt;'Forecasting sheet'!$B$7,($V633+$W633)/2-'Forecasting sheet'!$B$7,($V633+'Forecasting sheet'!$B$7)/2-'Forecasting sheet'!$B$7))</f>
        <v>17.5</v>
      </c>
      <c r="Y633" s="2">
        <f t="shared" si="48"/>
        <v>212.04166666666669</v>
      </c>
      <c r="Z633" s="2">
        <f>SUM(X$2:X633)</f>
        <v>9091</v>
      </c>
      <c r="AA633" s="2">
        <f>SUM(Y$2:Y633)</f>
        <v>128893.10833333334</v>
      </c>
      <c r="AD633" s="3">
        <f>IF($A633&gt;'Forecasting sheet'!$B$13,IF($A633&lt;'Forecasting sheet'!$B$15,IF($D633+'Forecasting sheet'!$B$9&lt;'Forecasting sheet'!$B$16+'Forecasting sheet'!$B$17,'Forecasting sheet'!$B$16+'Forecasting sheet'!$B$17,'Local weather Data'!$D633+'Forecasting sheet'!$B$9),'Local weather Data'!$D633+'Forecasting sheet'!$B$9),$D633+'Forecasting sheet'!$B$9)</f>
        <v>73</v>
      </c>
      <c r="AE633" s="3">
        <f>IF($A633&gt;'Forecasting sheet'!$B$13,IF($A633&lt;'Forecasting sheet'!$B$15,IF($E633+'Forecasting sheet'!$B$9&lt;'Forecasting sheet'!$B$16,'Forecasting sheet'!$B$16,'Local weather Data'!$E633+'Forecasting sheet'!$B$9),$E633+'Forecasting sheet'!$B$9),$E633+'Forecasting sheet'!$B$9)</f>
        <v>52</v>
      </c>
      <c r="AF633" s="4">
        <f>IF($AD633-'Forecasting sheet'!$B$7&lt;0,0,IF($AE633&gt;'Forecasting sheet'!$B$7,($AD633+$AE633)/2-'Forecasting sheet'!$B$7,($AD633+'Forecasting sheet'!$B$7)/2-'Forecasting sheet'!$B$7))</f>
        <v>22.5</v>
      </c>
      <c r="AG633" s="2">
        <f t="shared" si="49"/>
        <v>272.625</v>
      </c>
      <c r="AH633" s="2">
        <f>SUM(AF$2:AF633)</f>
        <v>10968</v>
      </c>
      <c r="AI633" s="2">
        <f>SUM(AG$2:AG633)</f>
        <v>154613.30833333329</v>
      </c>
    </row>
    <row r="634" spans="3:35" x14ac:dyDescent="0.25">
      <c r="C634" s="52">
        <v>12.05</v>
      </c>
      <c r="D634" s="53">
        <v>68</v>
      </c>
      <c r="E634" s="53">
        <v>46</v>
      </c>
      <c r="F634" s="4">
        <f>IF(D634-'Forecasting sheet'!$B$7&lt;0,0,IF(E634&gt;'Forecasting sheet'!$B$7,(D634+E634)/2-'Forecasting sheet'!$B$7,(D634+'Forecasting sheet'!$B$7)/2-'Forecasting sheet'!$B$7))</f>
        <v>17</v>
      </c>
      <c r="G634" s="2">
        <f t="shared" si="47"/>
        <v>204.85000000000002</v>
      </c>
      <c r="H634" s="2">
        <f>SUM(F$2:F634)</f>
        <v>8465</v>
      </c>
      <c r="I634" s="2">
        <f>SUM(G$2:G634)</f>
        <v>120215.85000000002</v>
      </c>
      <c r="K634" s="4">
        <f>IF($D634+'Forecasting sheet'!$B$9-'Forecasting sheet'!$B$7&lt;0,0,IF($E634+'Forecasting sheet'!$B$9&gt;'Forecasting sheet'!$B$7,($D634+'Forecasting sheet'!$B$9+$E634+'Forecasting sheet'!$B$9)/2-'Forecasting sheet'!$B$7,($D634+'Forecasting sheet'!$B$9+'Forecasting sheet'!$B$7)/2-'Forecasting sheet'!$B$7))</f>
        <v>22</v>
      </c>
      <c r="L634" s="2">
        <f t="shared" si="50"/>
        <v>265.10000000000002</v>
      </c>
      <c r="M634" s="2">
        <f>SUM(K$2:K634)</f>
        <v>10485.5</v>
      </c>
      <c r="N634" s="2">
        <f>SUM(L$2:L634)</f>
        <v>147937.56666666665</v>
      </c>
      <c r="P634" s="4">
        <f>IF($D634-'Forecasting sheet'!$B$9-'Forecasting sheet'!$B$7&lt;0,0,IF($E634-'Forecasting sheet'!$B$9&gt;'Forecasting sheet'!$B$7,($D634-'Forecasting sheet'!$B$9+$E634-'Forecasting sheet'!$B$9)/2-'Forecasting sheet'!$B$7,($D634-'Forecasting sheet'!$B$9+'Forecasting sheet'!$B$7)/2-'Forecasting sheet'!$B$7))</f>
        <v>12</v>
      </c>
      <c r="Q634" s="2">
        <f t="shared" si="51"/>
        <v>144.60000000000002</v>
      </c>
      <c r="R634" s="2">
        <f>SUM(P$2:P634)</f>
        <v>6642.5</v>
      </c>
      <c r="S634" s="2">
        <f>SUM(Q$2:Q634)</f>
        <v>94888.658333333296</v>
      </c>
      <c r="V634" s="3">
        <f>IF($A634&gt;'Forecasting sheet'!$B$13,IF($A634&lt;'Forecasting sheet'!$B$15,IF($D634&lt;'Forecasting sheet'!$B$16+'Forecasting sheet'!$B$17,'Forecasting sheet'!$B$16+'Forecasting sheet'!$B$17,'Local weather Data'!$D634),'Local weather Data'!$D634),$D634)</f>
        <v>68</v>
      </c>
      <c r="W634" s="3">
        <f>IF($A634&gt;'Forecasting sheet'!$B$13,IF($A634&lt;'Forecasting sheet'!$B$15,IF($E634&lt;'Forecasting sheet'!$B$16,'Forecasting sheet'!$B$16,'Local weather Data'!$E634),$E634),$E634)</f>
        <v>46</v>
      </c>
      <c r="X634" s="4">
        <f>IF($V634-'Forecasting sheet'!$B$7&lt;0,0,IF($W634&gt;'Forecasting sheet'!$B$7,($V634+$W634)/2-'Forecasting sheet'!$B$7,($V634+'Forecasting sheet'!$B$7)/2-'Forecasting sheet'!$B$7))</f>
        <v>17</v>
      </c>
      <c r="Y634" s="2">
        <f t="shared" si="48"/>
        <v>204.85000000000002</v>
      </c>
      <c r="Z634" s="2">
        <f>SUM(X$2:X634)</f>
        <v>9108</v>
      </c>
      <c r="AA634" s="2">
        <f>SUM(Y$2:Y634)</f>
        <v>129097.95833333334</v>
      </c>
      <c r="AD634" s="3">
        <f>IF($A634&gt;'Forecasting sheet'!$B$13,IF($A634&lt;'Forecasting sheet'!$B$15,IF($D634+'Forecasting sheet'!$B$9&lt;'Forecasting sheet'!$B$16+'Forecasting sheet'!$B$17,'Forecasting sheet'!$B$16+'Forecasting sheet'!$B$17,'Local weather Data'!$D634+'Forecasting sheet'!$B$9),'Local weather Data'!$D634+'Forecasting sheet'!$B$9),$D634+'Forecasting sheet'!$B$9)</f>
        <v>73</v>
      </c>
      <c r="AE634" s="3">
        <f>IF($A634&gt;'Forecasting sheet'!$B$13,IF($A634&lt;'Forecasting sheet'!$B$15,IF($E634+'Forecasting sheet'!$B$9&lt;'Forecasting sheet'!$B$16,'Forecasting sheet'!$B$16,'Local weather Data'!$E634+'Forecasting sheet'!$B$9),$E634+'Forecasting sheet'!$B$9),$E634+'Forecasting sheet'!$B$9)</f>
        <v>51</v>
      </c>
      <c r="AF634" s="4">
        <f>IF($AD634-'Forecasting sheet'!$B$7&lt;0,0,IF($AE634&gt;'Forecasting sheet'!$B$7,($AD634+$AE634)/2-'Forecasting sheet'!$B$7,($AD634+'Forecasting sheet'!$B$7)/2-'Forecasting sheet'!$B$7))</f>
        <v>22</v>
      </c>
      <c r="AG634" s="2">
        <f t="shared" si="49"/>
        <v>265.10000000000002</v>
      </c>
      <c r="AH634" s="2">
        <f>SUM(AF$2:AF634)</f>
        <v>10990</v>
      </c>
      <c r="AI634" s="2">
        <f>SUM(AG$2:AG634)</f>
        <v>154878.4083333333</v>
      </c>
    </row>
    <row r="635" spans="3:35" x14ac:dyDescent="0.25">
      <c r="C635" s="52">
        <v>12</v>
      </c>
      <c r="D635" s="53">
        <v>68</v>
      </c>
      <c r="E635" s="53">
        <v>46</v>
      </c>
      <c r="F635" s="4">
        <f>IF(D635-'Forecasting sheet'!$B$7&lt;0,0,IF(E635&gt;'Forecasting sheet'!$B$7,(D635+E635)/2-'Forecasting sheet'!$B$7,(D635+'Forecasting sheet'!$B$7)/2-'Forecasting sheet'!$B$7))</f>
        <v>17</v>
      </c>
      <c r="G635" s="2">
        <f t="shared" si="47"/>
        <v>204</v>
      </c>
      <c r="H635" s="2">
        <f>SUM(F$2:F635)</f>
        <v>8482</v>
      </c>
      <c r="I635" s="2">
        <f>SUM(G$2:G635)</f>
        <v>120419.85000000002</v>
      </c>
      <c r="K635" s="4">
        <f>IF($D635+'Forecasting sheet'!$B$9-'Forecasting sheet'!$B$7&lt;0,0,IF($E635+'Forecasting sheet'!$B$9&gt;'Forecasting sheet'!$B$7,($D635+'Forecasting sheet'!$B$9+$E635+'Forecasting sheet'!$B$9)/2-'Forecasting sheet'!$B$7,($D635+'Forecasting sheet'!$B$9+'Forecasting sheet'!$B$7)/2-'Forecasting sheet'!$B$7))</f>
        <v>22</v>
      </c>
      <c r="L635" s="2">
        <f t="shared" si="50"/>
        <v>264</v>
      </c>
      <c r="M635" s="2">
        <f>SUM(K$2:K635)</f>
        <v>10507.5</v>
      </c>
      <c r="N635" s="2">
        <f>SUM(L$2:L635)</f>
        <v>148201.56666666665</v>
      </c>
      <c r="P635" s="4">
        <f>IF($D635-'Forecasting sheet'!$B$9-'Forecasting sheet'!$B$7&lt;0,0,IF($E635-'Forecasting sheet'!$B$9&gt;'Forecasting sheet'!$B$7,($D635-'Forecasting sheet'!$B$9+$E635-'Forecasting sheet'!$B$9)/2-'Forecasting sheet'!$B$7,($D635-'Forecasting sheet'!$B$9+'Forecasting sheet'!$B$7)/2-'Forecasting sheet'!$B$7))</f>
        <v>12</v>
      </c>
      <c r="Q635" s="2">
        <f t="shared" si="51"/>
        <v>144</v>
      </c>
      <c r="R635" s="2">
        <f>SUM(P$2:P635)</f>
        <v>6654.5</v>
      </c>
      <c r="S635" s="2">
        <f>SUM(Q$2:Q635)</f>
        <v>95032.658333333296</v>
      </c>
      <c r="V635" s="3">
        <f>IF($A635&gt;'Forecasting sheet'!$B$13,IF($A635&lt;'Forecasting sheet'!$B$15,IF($D635&lt;'Forecasting sheet'!$B$16+'Forecasting sheet'!$B$17,'Forecasting sheet'!$B$16+'Forecasting sheet'!$B$17,'Local weather Data'!$D635),'Local weather Data'!$D635),$D635)</f>
        <v>68</v>
      </c>
      <c r="W635" s="3">
        <f>IF($A635&gt;'Forecasting sheet'!$B$13,IF($A635&lt;'Forecasting sheet'!$B$15,IF($E635&lt;'Forecasting sheet'!$B$16,'Forecasting sheet'!$B$16,'Local weather Data'!$E635),$E635),$E635)</f>
        <v>46</v>
      </c>
      <c r="X635" s="4">
        <f>IF($V635-'Forecasting sheet'!$B$7&lt;0,0,IF($W635&gt;'Forecasting sheet'!$B$7,($V635+$W635)/2-'Forecasting sheet'!$B$7,($V635+'Forecasting sheet'!$B$7)/2-'Forecasting sheet'!$B$7))</f>
        <v>17</v>
      </c>
      <c r="Y635" s="2">
        <f t="shared" si="48"/>
        <v>204</v>
      </c>
      <c r="Z635" s="2">
        <f>SUM(X$2:X635)</f>
        <v>9125</v>
      </c>
      <c r="AA635" s="2">
        <f>SUM(Y$2:Y635)</f>
        <v>129301.95833333334</v>
      </c>
      <c r="AD635" s="3">
        <f>IF($A635&gt;'Forecasting sheet'!$B$13,IF($A635&lt;'Forecasting sheet'!$B$15,IF($D635+'Forecasting sheet'!$B$9&lt;'Forecasting sheet'!$B$16+'Forecasting sheet'!$B$17,'Forecasting sheet'!$B$16+'Forecasting sheet'!$B$17,'Local weather Data'!$D635+'Forecasting sheet'!$B$9),'Local weather Data'!$D635+'Forecasting sheet'!$B$9),$D635+'Forecasting sheet'!$B$9)</f>
        <v>73</v>
      </c>
      <c r="AE635" s="3">
        <f>IF($A635&gt;'Forecasting sheet'!$B$13,IF($A635&lt;'Forecasting sheet'!$B$15,IF($E635+'Forecasting sheet'!$B$9&lt;'Forecasting sheet'!$B$16,'Forecasting sheet'!$B$16,'Local weather Data'!$E635+'Forecasting sheet'!$B$9),$E635+'Forecasting sheet'!$B$9),$E635+'Forecasting sheet'!$B$9)</f>
        <v>51</v>
      </c>
      <c r="AF635" s="4">
        <f>IF($AD635-'Forecasting sheet'!$B$7&lt;0,0,IF($AE635&gt;'Forecasting sheet'!$B$7,($AD635+$AE635)/2-'Forecasting sheet'!$B$7,($AD635+'Forecasting sheet'!$B$7)/2-'Forecasting sheet'!$B$7))</f>
        <v>22</v>
      </c>
      <c r="AG635" s="2">
        <f t="shared" si="49"/>
        <v>264</v>
      </c>
      <c r="AH635" s="2">
        <f>SUM(AF$2:AF635)</f>
        <v>11012</v>
      </c>
      <c r="AI635" s="2">
        <f>SUM(AG$2:AG635)</f>
        <v>155142.4083333333</v>
      </c>
    </row>
    <row r="636" spans="3:35" x14ac:dyDescent="0.25">
      <c r="C636" s="52">
        <v>11.966666666666665</v>
      </c>
      <c r="D636" s="53">
        <v>67</v>
      </c>
      <c r="E636" s="53">
        <v>45</v>
      </c>
      <c r="F636" s="4">
        <f>IF(D636-'Forecasting sheet'!$B$7&lt;0,0,IF(E636&gt;'Forecasting sheet'!$B$7,(D636+E636)/2-'Forecasting sheet'!$B$7,(D636+'Forecasting sheet'!$B$7)/2-'Forecasting sheet'!$B$7))</f>
        <v>16</v>
      </c>
      <c r="G636" s="2">
        <f t="shared" si="47"/>
        <v>191.46666666666664</v>
      </c>
      <c r="H636" s="2">
        <f>SUM(F$2:F636)</f>
        <v>8498</v>
      </c>
      <c r="I636" s="2">
        <f>SUM(G$2:G636)</f>
        <v>120611.31666666668</v>
      </c>
      <c r="K636" s="4">
        <f>IF($D636+'Forecasting sheet'!$B$9-'Forecasting sheet'!$B$7&lt;0,0,IF($E636+'Forecasting sheet'!$B$9&gt;'Forecasting sheet'!$B$7,($D636+'Forecasting sheet'!$B$9+$E636+'Forecasting sheet'!$B$9)/2-'Forecasting sheet'!$B$7,($D636+'Forecasting sheet'!$B$9+'Forecasting sheet'!$B$7)/2-'Forecasting sheet'!$B$7))</f>
        <v>21</v>
      </c>
      <c r="L636" s="2">
        <f t="shared" si="50"/>
        <v>251.29999999999995</v>
      </c>
      <c r="M636" s="2">
        <f>SUM(K$2:K636)</f>
        <v>10528.5</v>
      </c>
      <c r="N636" s="2">
        <f>SUM(L$2:L636)</f>
        <v>148452.86666666664</v>
      </c>
      <c r="P636" s="4">
        <f>IF($D636-'Forecasting sheet'!$B$9-'Forecasting sheet'!$B$7&lt;0,0,IF($E636-'Forecasting sheet'!$B$9&gt;'Forecasting sheet'!$B$7,($D636-'Forecasting sheet'!$B$9+$E636-'Forecasting sheet'!$B$9)/2-'Forecasting sheet'!$B$7,($D636-'Forecasting sheet'!$B$9+'Forecasting sheet'!$B$7)/2-'Forecasting sheet'!$B$7))</f>
        <v>11</v>
      </c>
      <c r="Q636" s="2">
        <f t="shared" si="51"/>
        <v>131.63333333333333</v>
      </c>
      <c r="R636" s="2">
        <f>SUM(P$2:P636)</f>
        <v>6665.5</v>
      </c>
      <c r="S636" s="2">
        <f>SUM(Q$2:Q636)</f>
        <v>95164.291666666628</v>
      </c>
      <c r="V636" s="3">
        <f>IF($A636&gt;'Forecasting sheet'!$B$13,IF($A636&lt;'Forecasting sheet'!$B$15,IF($D636&lt;'Forecasting sheet'!$B$16+'Forecasting sheet'!$B$17,'Forecasting sheet'!$B$16+'Forecasting sheet'!$B$17,'Local weather Data'!$D636),'Local weather Data'!$D636),$D636)</f>
        <v>67</v>
      </c>
      <c r="W636" s="3">
        <f>IF($A636&gt;'Forecasting sheet'!$B$13,IF($A636&lt;'Forecasting sheet'!$B$15,IF($E636&lt;'Forecasting sheet'!$B$16,'Forecasting sheet'!$B$16,'Local weather Data'!$E636),$E636),$E636)</f>
        <v>45</v>
      </c>
      <c r="X636" s="4">
        <f>IF($V636-'Forecasting sheet'!$B$7&lt;0,0,IF($W636&gt;'Forecasting sheet'!$B$7,($V636+$W636)/2-'Forecasting sheet'!$B$7,($V636+'Forecasting sheet'!$B$7)/2-'Forecasting sheet'!$B$7))</f>
        <v>16</v>
      </c>
      <c r="Y636" s="2">
        <f t="shared" si="48"/>
        <v>191.46666666666664</v>
      </c>
      <c r="Z636" s="2">
        <f>SUM(X$2:X636)</f>
        <v>9141</v>
      </c>
      <c r="AA636" s="2">
        <f>SUM(Y$2:Y636)</f>
        <v>129493.425</v>
      </c>
      <c r="AD636" s="3">
        <f>IF($A636&gt;'Forecasting sheet'!$B$13,IF($A636&lt;'Forecasting sheet'!$B$15,IF($D636+'Forecasting sheet'!$B$9&lt;'Forecasting sheet'!$B$16+'Forecasting sheet'!$B$17,'Forecasting sheet'!$B$16+'Forecasting sheet'!$B$17,'Local weather Data'!$D636+'Forecasting sheet'!$B$9),'Local weather Data'!$D636+'Forecasting sheet'!$B$9),$D636+'Forecasting sheet'!$B$9)</f>
        <v>72</v>
      </c>
      <c r="AE636" s="3">
        <f>IF($A636&gt;'Forecasting sheet'!$B$13,IF($A636&lt;'Forecasting sheet'!$B$15,IF($E636+'Forecasting sheet'!$B$9&lt;'Forecasting sheet'!$B$16,'Forecasting sheet'!$B$16,'Local weather Data'!$E636+'Forecasting sheet'!$B$9),$E636+'Forecasting sheet'!$B$9),$E636+'Forecasting sheet'!$B$9)</f>
        <v>50</v>
      </c>
      <c r="AF636" s="4">
        <f>IF($AD636-'Forecasting sheet'!$B$7&lt;0,0,IF($AE636&gt;'Forecasting sheet'!$B$7,($AD636+$AE636)/2-'Forecasting sheet'!$B$7,($AD636+'Forecasting sheet'!$B$7)/2-'Forecasting sheet'!$B$7))</f>
        <v>21</v>
      </c>
      <c r="AG636" s="2">
        <f t="shared" si="49"/>
        <v>251.29999999999995</v>
      </c>
      <c r="AH636" s="2">
        <f>SUM(AF$2:AF636)</f>
        <v>11033</v>
      </c>
      <c r="AI636" s="2">
        <f>SUM(AG$2:AG636)</f>
        <v>155393.70833333328</v>
      </c>
    </row>
    <row r="637" spans="3:35" x14ac:dyDescent="0.25">
      <c r="C637" s="52">
        <v>11.916666666666668</v>
      </c>
      <c r="D637" s="53">
        <v>67</v>
      </c>
      <c r="E637" s="53">
        <v>45</v>
      </c>
      <c r="F637" s="4">
        <f>IF(D637-'Forecasting sheet'!$B$7&lt;0,0,IF(E637&gt;'Forecasting sheet'!$B$7,(D637+E637)/2-'Forecasting sheet'!$B$7,(D637+'Forecasting sheet'!$B$7)/2-'Forecasting sheet'!$B$7))</f>
        <v>16</v>
      </c>
      <c r="G637" s="2">
        <f t="shared" si="47"/>
        <v>190.66666666666669</v>
      </c>
      <c r="H637" s="2">
        <f>SUM(F$2:F637)</f>
        <v>8514</v>
      </c>
      <c r="I637" s="2">
        <f>SUM(G$2:G637)</f>
        <v>120801.98333333335</v>
      </c>
      <c r="K637" s="4">
        <f>IF($D637+'Forecasting sheet'!$B$9-'Forecasting sheet'!$B$7&lt;0,0,IF($E637+'Forecasting sheet'!$B$9&gt;'Forecasting sheet'!$B$7,($D637+'Forecasting sheet'!$B$9+$E637+'Forecasting sheet'!$B$9)/2-'Forecasting sheet'!$B$7,($D637+'Forecasting sheet'!$B$9+'Forecasting sheet'!$B$7)/2-'Forecasting sheet'!$B$7))</f>
        <v>21</v>
      </c>
      <c r="L637" s="2">
        <f t="shared" si="50"/>
        <v>250.25000000000003</v>
      </c>
      <c r="M637" s="2">
        <f>SUM(K$2:K637)</f>
        <v>10549.5</v>
      </c>
      <c r="N637" s="2">
        <f>SUM(L$2:L637)</f>
        <v>148703.11666666664</v>
      </c>
      <c r="P637" s="4">
        <f>IF($D637-'Forecasting sheet'!$B$9-'Forecasting sheet'!$B$7&lt;0,0,IF($E637-'Forecasting sheet'!$B$9&gt;'Forecasting sheet'!$B$7,($D637-'Forecasting sheet'!$B$9+$E637-'Forecasting sheet'!$B$9)/2-'Forecasting sheet'!$B$7,($D637-'Forecasting sheet'!$B$9+'Forecasting sheet'!$B$7)/2-'Forecasting sheet'!$B$7))</f>
        <v>11</v>
      </c>
      <c r="Q637" s="2">
        <f t="shared" si="51"/>
        <v>131.08333333333334</v>
      </c>
      <c r="R637" s="2">
        <f>SUM(P$2:P637)</f>
        <v>6676.5</v>
      </c>
      <c r="S637" s="2">
        <f>SUM(Q$2:Q637)</f>
        <v>95295.374999999956</v>
      </c>
      <c r="V637" s="3">
        <f>IF($A637&gt;'Forecasting sheet'!$B$13,IF($A637&lt;'Forecasting sheet'!$B$15,IF($D637&lt;'Forecasting sheet'!$B$16+'Forecasting sheet'!$B$17,'Forecasting sheet'!$B$16+'Forecasting sheet'!$B$17,'Local weather Data'!$D637),'Local weather Data'!$D637),$D637)</f>
        <v>67</v>
      </c>
      <c r="W637" s="3">
        <f>IF($A637&gt;'Forecasting sheet'!$B$13,IF($A637&lt;'Forecasting sheet'!$B$15,IF($E637&lt;'Forecasting sheet'!$B$16,'Forecasting sheet'!$B$16,'Local weather Data'!$E637),$E637),$E637)</f>
        <v>45</v>
      </c>
      <c r="X637" s="4">
        <f>IF($V637-'Forecasting sheet'!$B$7&lt;0,0,IF($W637&gt;'Forecasting sheet'!$B$7,($V637+$W637)/2-'Forecasting sheet'!$B$7,($V637+'Forecasting sheet'!$B$7)/2-'Forecasting sheet'!$B$7))</f>
        <v>16</v>
      </c>
      <c r="Y637" s="2">
        <f t="shared" si="48"/>
        <v>190.66666666666669</v>
      </c>
      <c r="Z637" s="2">
        <f>SUM(X$2:X637)</f>
        <v>9157</v>
      </c>
      <c r="AA637" s="2">
        <f>SUM(Y$2:Y637)</f>
        <v>129684.09166666667</v>
      </c>
      <c r="AD637" s="3">
        <f>IF($A637&gt;'Forecasting sheet'!$B$13,IF($A637&lt;'Forecasting sheet'!$B$15,IF($D637+'Forecasting sheet'!$B$9&lt;'Forecasting sheet'!$B$16+'Forecasting sheet'!$B$17,'Forecasting sheet'!$B$16+'Forecasting sheet'!$B$17,'Local weather Data'!$D637+'Forecasting sheet'!$B$9),'Local weather Data'!$D637+'Forecasting sheet'!$B$9),$D637+'Forecasting sheet'!$B$9)</f>
        <v>72</v>
      </c>
      <c r="AE637" s="3">
        <f>IF($A637&gt;'Forecasting sheet'!$B$13,IF($A637&lt;'Forecasting sheet'!$B$15,IF($E637+'Forecasting sheet'!$B$9&lt;'Forecasting sheet'!$B$16,'Forecasting sheet'!$B$16,'Local weather Data'!$E637+'Forecasting sheet'!$B$9),$E637+'Forecasting sheet'!$B$9),$E637+'Forecasting sheet'!$B$9)</f>
        <v>50</v>
      </c>
      <c r="AF637" s="4">
        <f>IF($AD637-'Forecasting sheet'!$B$7&lt;0,0,IF($AE637&gt;'Forecasting sheet'!$B$7,($AD637+$AE637)/2-'Forecasting sheet'!$B$7,($AD637+'Forecasting sheet'!$B$7)/2-'Forecasting sheet'!$B$7))</f>
        <v>21</v>
      </c>
      <c r="AG637" s="2">
        <f t="shared" si="49"/>
        <v>250.25000000000003</v>
      </c>
      <c r="AH637" s="2">
        <f>SUM(AF$2:AF637)</f>
        <v>11054</v>
      </c>
      <c r="AI637" s="2">
        <f>SUM(AG$2:AG637)</f>
        <v>155643.95833333328</v>
      </c>
    </row>
    <row r="638" spans="3:35" x14ac:dyDescent="0.25">
      <c r="C638" s="52">
        <v>11.866666666666664</v>
      </c>
      <c r="D638" s="53">
        <v>66</v>
      </c>
      <c r="E638" s="53">
        <v>44</v>
      </c>
      <c r="F638" s="4">
        <f>IF(D638-'Forecasting sheet'!$B$7&lt;0,0,IF(E638&gt;'Forecasting sheet'!$B$7,(D638+E638)/2-'Forecasting sheet'!$B$7,(D638+'Forecasting sheet'!$B$7)/2-'Forecasting sheet'!$B$7))</f>
        <v>15</v>
      </c>
      <c r="G638" s="2">
        <f t="shared" si="47"/>
        <v>177.99999999999994</v>
      </c>
      <c r="H638" s="2">
        <f>SUM(F$2:F638)</f>
        <v>8529</v>
      </c>
      <c r="I638" s="2">
        <f>SUM(G$2:G638)</f>
        <v>120979.98333333335</v>
      </c>
      <c r="K638" s="4">
        <f>IF($D638+'Forecasting sheet'!$B$9-'Forecasting sheet'!$B$7&lt;0,0,IF($E638+'Forecasting sheet'!$B$9&gt;'Forecasting sheet'!$B$7,($D638+'Forecasting sheet'!$B$9+$E638+'Forecasting sheet'!$B$9)/2-'Forecasting sheet'!$B$7,($D638+'Forecasting sheet'!$B$9+'Forecasting sheet'!$B$7)/2-'Forecasting sheet'!$B$7))</f>
        <v>20</v>
      </c>
      <c r="L638" s="2">
        <f t="shared" si="50"/>
        <v>237.33333333333326</v>
      </c>
      <c r="M638" s="2">
        <f>SUM(K$2:K638)</f>
        <v>10569.5</v>
      </c>
      <c r="N638" s="2">
        <f>SUM(L$2:L638)</f>
        <v>148940.44999999998</v>
      </c>
      <c r="P638" s="4">
        <f>IF($D638-'Forecasting sheet'!$B$9-'Forecasting sheet'!$B$7&lt;0,0,IF($E638-'Forecasting sheet'!$B$9&gt;'Forecasting sheet'!$B$7,($D638-'Forecasting sheet'!$B$9+$E638-'Forecasting sheet'!$B$9)/2-'Forecasting sheet'!$B$7,($D638-'Forecasting sheet'!$B$9+'Forecasting sheet'!$B$7)/2-'Forecasting sheet'!$B$7))</f>
        <v>10.5</v>
      </c>
      <c r="Q638" s="2">
        <f t="shared" si="51"/>
        <v>124.59999999999997</v>
      </c>
      <c r="R638" s="2">
        <f>SUM(P$2:P638)</f>
        <v>6687</v>
      </c>
      <c r="S638" s="2">
        <f>SUM(Q$2:Q638)</f>
        <v>95419.974999999962</v>
      </c>
      <c r="V638" s="3">
        <f>IF($A638&gt;'Forecasting sheet'!$B$13,IF($A638&lt;'Forecasting sheet'!$B$15,IF($D638&lt;'Forecasting sheet'!$B$16+'Forecasting sheet'!$B$17,'Forecasting sheet'!$B$16+'Forecasting sheet'!$B$17,'Local weather Data'!$D638),'Local weather Data'!$D638),$D638)</f>
        <v>66</v>
      </c>
      <c r="W638" s="3">
        <f>IF($A638&gt;'Forecasting sheet'!$B$13,IF($A638&lt;'Forecasting sheet'!$B$15,IF($E638&lt;'Forecasting sheet'!$B$16,'Forecasting sheet'!$B$16,'Local weather Data'!$E638),$E638),$E638)</f>
        <v>44</v>
      </c>
      <c r="X638" s="4">
        <f>IF($V638-'Forecasting sheet'!$B$7&lt;0,0,IF($W638&gt;'Forecasting sheet'!$B$7,($V638+$W638)/2-'Forecasting sheet'!$B$7,($V638+'Forecasting sheet'!$B$7)/2-'Forecasting sheet'!$B$7))</f>
        <v>15</v>
      </c>
      <c r="Y638" s="2">
        <f t="shared" si="48"/>
        <v>177.99999999999994</v>
      </c>
      <c r="Z638" s="2">
        <f>SUM(X$2:X638)</f>
        <v>9172</v>
      </c>
      <c r="AA638" s="2">
        <f>SUM(Y$2:Y638)</f>
        <v>129862.09166666667</v>
      </c>
      <c r="AD638" s="3">
        <f>IF($A638&gt;'Forecasting sheet'!$B$13,IF($A638&lt;'Forecasting sheet'!$B$15,IF($D638+'Forecasting sheet'!$B$9&lt;'Forecasting sheet'!$B$16+'Forecasting sheet'!$B$17,'Forecasting sheet'!$B$16+'Forecasting sheet'!$B$17,'Local weather Data'!$D638+'Forecasting sheet'!$B$9),'Local weather Data'!$D638+'Forecasting sheet'!$B$9),$D638+'Forecasting sheet'!$B$9)</f>
        <v>71</v>
      </c>
      <c r="AE638" s="3">
        <f>IF($A638&gt;'Forecasting sheet'!$B$13,IF($A638&lt;'Forecasting sheet'!$B$15,IF($E638+'Forecasting sheet'!$B$9&lt;'Forecasting sheet'!$B$16,'Forecasting sheet'!$B$16,'Local weather Data'!$E638+'Forecasting sheet'!$B$9),$E638+'Forecasting sheet'!$B$9),$E638+'Forecasting sheet'!$B$9)</f>
        <v>49</v>
      </c>
      <c r="AF638" s="4">
        <f>IF($AD638-'Forecasting sheet'!$B$7&lt;0,0,IF($AE638&gt;'Forecasting sheet'!$B$7,($AD638+$AE638)/2-'Forecasting sheet'!$B$7,($AD638+'Forecasting sheet'!$B$7)/2-'Forecasting sheet'!$B$7))</f>
        <v>20</v>
      </c>
      <c r="AG638" s="2">
        <f t="shared" si="49"/>
        <v>237.33333333333326</v>
      </c>
      <c r="AH638" s="2">
        <f>SUM(AF$2:AF638)</f>
        <v>11074</v>
      </c>
      <c r="AI638" s="2">
        <f>SUM(AG$2:AG638)</f>
        <v>155881.29166666663</v>
      </c>
    </row>
    <row r="639" spans="3:35" x14ac:dyDescent="0.25">
      <c r="C639" s="52">
        <v>11.816666666666666</v>
      </c>
      <c r="D639" s="53">
        <v>66</v>
      </c>
      <c r="E639" s="53">
        <v>44</v>
      </c>
      <c r="F639" s="4">
        <f>IF(D639-'Forecasting sheet'!$B$7&lt;0,0,IF(E639&gt;'Forecasting sheet'!$B$7,(D639+E639)/2-'Forecasting sheet'!$B$7,(D639+'Forecasting sheet'!$B$7)/2-'Forecasting sheet'!$B$7))</f>
        <v>15</v>
      </c>
      <c r="G639" s="2">
        <f t="shared" ref="G639:G702" si="52">F639*C639</f>
        <v>177.25</v>
      </c>
      <c r="H639" s="2">
        <f>SUM(F$2:F639)</f>
        <v>8544</v>
      </c>
      <c r="I639" s="2">
        <f>SUM(G$2:G639)</f>
        <v>121157.23333333335</v>
      </c>
      <c r="K639" s="4">
        <f>IF($D639+'Forecasting sheet'!$B$9-'Forecasting sheet'!$B$7&lt;0,0,IF($E639+'Forecasting sheet'!$B$9&gt;'Forecasting sheet'!$B$7,($D639+'Forecasting sheet'!$B$9+$E639+'Forecasting sheet'!$B$9)/2-'Forecasting sheet'!$B$7,($D639+'Forecasting sheet'!$B$9+'Forecasting sheet'!$B$7)/2-'Forecasting sheet'!$B$7))</f>
        <v>20</v>
      </c>
      <c r="L639" s="2">
        <f t="shared" si="50"/>
        <v>236.33333333333331</v>
      </c>
      <c r="M639" s="2">
        <f>SUM(K$2:K639)</f>
        <v>10589.5</v>
      </c>
      <c r="N639" s="2">
        <f>SUM(L$2:L639)</f>
        <v>149176.78333333333</v>
      </c>
      <c r="P639" s="4">
        <f>IF($D639-'Forecasting sheet'!$B$9-'Forecasting sheet'!$B$7&lt;0,0,IF($E639-'Forecasting sheet'!$B$9&gt;'Forecasting sheet'!$B$7,($D639-'Forecasting sheet'!$B$9+$E639-'Forecasting sheet'!$B$9)/2-'Forecasting sheet'!$B$7,($D639-'Forecasting sheet'!$B$9+'Forecasting sheet'!$B$7)/2-'Forecasting sheet'!$B$7))</f>
        <v>10.5</v>
      </c>
      <c r="Q639" s="2">
        <f t="shared" si="51"/>
        <v>124.075</v>
      </c>
      <c r="R639" s="2">
        <f>SUM(P$2:P639)</f>
        <v>6697.5</v>
      </c>
      <c r="S639" s="2">
        <f>SUM(Q$2:Q639)</f>
        <v>95544.049999999959</v>
      </c>
      <c r="V639" s="3">
        <f>IF($A639&gt;'Forecasting sheet'!$B$13,IF($A639&lt;'Forecasting sheet'!$B$15,IF($D639&lt;'Forecasting sheet'!$B$16+'Forecasting sheet'!$B$17,'Forecasting sheet'!$B$16+'Forecasting sheet'!$B$17,'Local weather Data'!$D639),'Local weather Data'!$D639),$D639)</f>
        <v>66</v>
      </c>
      <c r="W639" s="3">
        <f>IF($A639&gt;'Forecasting sheet'!$B$13,IF($A639&lt;'Forecasting sheet'!$B$15,IF($E639&lt;'Forecasting sheet'!$B$16,'Forecasting sheet'!$B$16,'Local weather Data'!$E639),$E639),$E639)</f>
        <v>44</v>
      </c>
      <c r="X639" s="4">
        <f>IF($V639-'Forecasting sheet'!$B$7&lt;0,0,IF($W639&gt;'Forecasting sheet'!$B$7,($V639+$W639)/2-'Forecasting sheet'!$B$7,($V639+'Forecasting sheet'!$B$7)/2-'Forecasting sheet'!$B$7))</f>
        <v>15</v>
      </c>
      <c r="Y639" s="2">
        <f t="shared" si="48"/>
        <v>177.25</v>
      </c>
      <c r="Z639" s="2">
        <f>SUM(X$2:X639)</f>
        <v>9187</v>
      </c>
      <c r="AA639" s="2">
        <f>SUM(Y$2:Y639)</f>
        <v>130039.34166666667</v>
      </c>
      <c r="AD639" s="3">
        <f>IF($A639&gt;'Forecasting sheet'!$B$13,IF($A639&lt;'Forecasting sheet'!$B$15,IF($D639+'Forecasting sheet'!$B$9&lt;'Forecasting sheet'!$B$16+'Forecasting sheet'!$B$17,'Forecasting sheet'!$B$16+'Forecasting sheet'!$B$17,'Local weather Data'!$D639+'Forecasting sheet'!$B$9),'Local weather Data'!$D639+'Forecasting sheet'!$B$9),$D639+'Forecasting sheet'!$B$9)</f>
        <v>71</v>
      </c>
      <c r="AE639" s="3">
        <f>IF($A639&gt;'Forecasting sheet'!$B$13,IF($A639&lt;'Forecasting sheet'!$B$15,IF($E639+'Forecasting sheet'!$B$9&lt;'Forecasting sheet'!$B$16,'Forecasting sheet'!$B$16,'Local weather Data'!$E639+'Forecasting sheet'!$B$9),$E639+'Forecasting sheet'!$B$9),$E639+'Forecasting sheet'!$B$9)</f>
        <v>49</v>
      </c>
      <c r="AF639" s="4">
        <f>IF($AD639-'Forecasting sheet'!$B$7&lt;0,0,IF($AE639&gt;'Forecasting sheet'!$B$7,($AD639+$AE639)/2-'Forecasting sheet'!$B$7,($AD639+'Forecasting sheet'!$B$7)/2-'Forecasting sheet'!$B$7))</f>
        <v>20</v>
      </c>
      <c r="AG639" s="2">
        <f t="shared" si="49"/>
        <v>236.33333333333331</v>
      </c>
      <c r="AH639" s="2">
        <f>SUM(AF$2:AF639)</f>
        <v>11094</v>
      </c>
      <c r="AI639" s="2">
        <f>SUM(AG$2:AG639)</f>
        <v>156117.62499999997</v>
      </c>
    </row>
    <row r="640" spans="3:35" x14ac:dyDescent="0.25">
      <c r="C640" s="52">
        <v>11.766666666666666</v>
      </c>
      <c r="D640" s="53">
        <v>65</v>
      </c>
      <c r="E640" s="53">
        <v>44</v>
      </c>
      <c r="F640" s="4">
        <f>IF(D640-'Forecasting sheet'!$B$7&lt;0,0,IF(E640&gt;'Forecasting sheet'!$B$7,(D640+E640)/2-'Forecasting sheet'!$B$7,(D640+'Forecasting sheet'!$B$7)/2-'Forecasting sheet'!$B$7))</f>
        <v>14.5</v>
      </c>
      <c r="G640" s="2">
        <f t="shared" si="52"/>
        <v>170.61666666666665</v>
      </c>
      <c r="H640" s="2">
        <f>SUM(F$2:F640)</f>
        <v>8558.5</v>
      </c>
      <c r="I640" s="2">
        <f>SUM(G$2:G640)</f>
        <v>121327.85000000002</v>
      </c>
      <c r="K640" s="4">
        <f>IF($D640+'Forecasting sheet'!$B$9-'Forecasting sheet'!$B$7&lt;0,0,IF($E640+'Forecasting sheet'!$B$9&gt;'Forecasting sheet'!$B$7,($D640+'Forecasting sheet'!$B$9+$E640+'Forecasting sheet'!$B$9)/2-'Forecasting sheet'!$B$7,($D640+'Forecasting sheet'!$B$9+'Forecasting sheet'!$B$7)/2-'Forecasting sheet'!$B$7))</f>
        <v>19.5</v>
      </c>
      <c r="L640" s="2">
        <f t="shared" si="50"/>
        <v>229.45</v>
      </c>
      <c r="M640" s="2">
        <f>SUM(K$2:K640)</f>
        <v>10609</v>
      </c>
      <c r="N640" s="2">
        <f>SUM(L$2:L640)</f>
        <v>149406.23333333334</v>
      </c>
      <c r="P640" s="4">
        <f>IF($D640-'Forecasting sheet'!$B$9-'Forecasting sheet'!$B$7&lt;0,0,IF($E640-'Forecasting sheet'!$B$9&gt;'Forecasting sheet'!$B$7,($D640-'Forecasting sheet'!$B$9+$E640-'Forecasting sheet'!$B$9)/2-'Forecasting sheet'!$B$7,($D640-'Forecasting sheet'!$B$9+'Forecasting sheet'!$B$7)/2-'Forecasting sheet'!$B$7))</f>
        <v>10</v>
      </c>
      <c r="Q640" s="2">
        <f t="shared" si="51"/>
        <v>117.66666666666666</v>
      </c>
      <c r="R640" s="2">
        <f>SUM(P$2:P640)</f>
        <v>6707.5</v>
      </c>
      <c r="S640" s="2">
        <f>SUM(Q$2:Q640)</f>
        <v>95661.716666666631</v>
      </c>
      <c r="V640" s="3">
        <f>IF($A640&gt;'Forecasting sheet'!$B$13,IF($A640&lt;'Forecasting sheet'!$B$15,IF($D640&lt;'Forecasting sheet'!$B$16+'Forecasting sheet'!$B$17,'Forecasting sheet'!$B$16+'Forecasting sheet'!$B$17,'Local weather Data'!$D640),'Local weather Data'!$D640),$D640)</f>
        <v>65</v>
      </c>
      <c r="W640" s="3">
        <f>IF($A640&gt;'Forecasting sheet'!$B$13,IF($A640&lt;'Forecasting sheet'!$B$15,IF($E640&lt;'Forecasting sheet'!$B$16,'Forecasting sheet'!$B$16,'Local weather Data'!$E640),$E640),$E640)</f>
        <v>44</v>
      </c>
      <c r="X640" s="4">
        <f>IF($V640-'Forecasting sheet'!$B$7&lt;0,0,IF($W640&gt;'Forecasting sheet'!$B$7,($V640+$W640)/2-'Forecasting sheet'!$B$7,($V640+'Forecasting sheet'!$B$7)/2-'Forecasting sheet'!$B$7))</f>
        <v>14.5</v>
      </c>
      <c r="Y640" s="2">
        <f t="shared" si="48"/>
        <v>170.61666666666665</v>
      </c>
      <c r="Z640" s="2">
        <f>SUM(X$2:X640)</f>
        <v>9201.5</v>
      </c>
      <c r="AA640" s="2">
        <f>SUM(Y$2:Y640)</f>
        <v>130209.95833333334</v>
      </c>
      <c r="AD640" s="3">
        <f>IF($A640&gt;'Forecasting sheet'!$B$13,IF($A640&lt;'Forecasting sheet'!$B$15,IF($D640+'Forecasting sheet'!$B$9&lt;'Forecasting sheet'!$B$16+'Forecasting sheet'!$B$17,'Forecasting sheet'!$B$16+'Forecasting sheet'!$B$17,'Local weather Data'!$D640+'Forecasting sheet'!$B$9),'Local weather Data'!$D640+'Forecasting sheet'!$B$9),$D640+'Forecasting sheet'!$B$9)</f>
        <v>70</v>
      </c>
      <c r="AE640" s="3">
        <f>IF($A640&gt;'Forecasting sheet'!$B$13,IF($A640&lt;'Forecasting sheet'!$B$15,IF($E640+'Forecasting sheet'!$B$9&lt;'Forecasting sheet'!$B$16,'Forecasting sheet'!$B$16,'Local weather Data'!$E640+'Forecasting sheet'!$B$9),$E640+'Forecasting sheet'!$B$9),$E640+'Forecasting sheet'!$B$9)</f>
        <v>49</v>
      </c>
      <c r="AF640" s="4">
        <f>IF($AD640-'Forecasting sheet'!$B$7&lt;0,0,IF($AE640&gt;'Forecasting sheet'!$B$7,($AD640+$AE640)/2-'Forecasting sheet'!$B$7,($AD640+'Forecasting sheet'!$B$7)/2-'Forecasting sheet'!$B$7))</f>
        <v>19.5</v>
      </c>
      <c r="AG640" s="2">
        <f t="shared" si="49"/>
        <v>229.45</v>
      </c>
      <c r="AH640" s="2">
        <f>SUM(AF$2:AF640)</f>
        <v>11113.5</v>
      </c>
      <c r="AI640" s="2">
        <f>SUM(AG$2:AG640)</f>
        <v>156347.07499999998</v>
      </c>
    </row>
    <row r="641" spans="3:35" x14ac:dyDescent="0.25">
      <c r="C641" s="52">
        <v>11.700000000000001</v>
      </c>
      <c r="D641" s="53">
        <v>65</v>
      </c>
      <c r="E641" s="53">
        <v>43</v>
      </c>
      <c r="F641" s="4">
        <f>IF(D641-'Forecasting sheet'!$B$7&lt;0,0,IF(E641&gt;'Forecasting sheet'!$B$7,(D641+E641)/2-'Forecasting sheet'!$B$7,(D641+'Forecasting sheet'!$B$7)/2-'Forecasting sheet'!$B$7))</f>
        <v>14</v>
      </c>
      <c r="G641" s="2">
        <f t="shared" si="52"/>
        <v>163.80000000000001</v>
      </c>
      <c r="H641" s="2">
        <f>SUM(F$2:F641)</f>
        <v>8572.5</v>
      </c>
      <c r="I641" s="2">
        <f>SUM(G$2:G641)</f>
        <v>121491.65000000002</v>
      </c>
      <c r="K641" s="4">
        <f>IF($D641+'Forecasting sheet'!$B$9-'Forecasting sheet'!$B$7&lt;0,0,IF($E641+'Forecasting sheet'!$B$9&gt;'Forecasting sheet'!$B$7,($D641+'Forecasting sheet'!$B$9+$E641+'Forecasting sheet'!$B$9)/2-'Forecasting sheet'!$B$7,($D641+'Forecasting sheet'!$B$9+'Forecasting sheet'!$B$7)/2-'Forecasting sheet'!$B$7))</f>
        <v>19</v>
      </c>
      <c r="L641" s="2">
        <f t="shared" si="50"/>
        <v>222.3</v>
      </c>
      <c r="M641" s="2">
        <f>SUM(K$2:K641)</f>
        <v>10628</v>
      </c>
      <c r="N641" s="2">
        <f>SUM(L$2:L641)</f>
        <v>149628.53333333333</v>
      </c>
      <c r="P641" s="4">
        <f>IF($D641-'Forecasting sheet'!$B$9-'Forecasting sheet'!$B$7&lt;0,0,IF($E641-'Forecasting sheet'!$B$9&gt;'Forecasting sheet'!$B$7,($D641-'Forecasting sheet'!$B$9+$E641-'Forecasting sheet'!$B$9)/2-'Forecasting sheet'!$B$7,($D641-'Forecasting sheet'!$B$9+'Forecasting sheet'!$B$7)/2-'Forecasting sheet'!$B$7))</f>
        <v>10</v>
      </c>
      <c r="Q641" s="2">
        <f t="shared" si="51"/>
        <v>117.00000000000001</v>
      </c>
      <c r="R641" s="2">
        <f>SUM(P$2:P641)</f>
        <v>6717.5</v>
      </c>
      <c r="S641" s="2">
        <f>SUM(Q$2:Q641)</f>
        <v>95778.716666666631</v>
      </c>
      <c r="V641" s="3">
        <f>IF($A641&gt;'Forecasting sheet'!$B$13,IF($A641&lt;'Forecasting sheet'!$B$15,IF($D641&lt;'Forecasting sheet'!$B$16+'Forecasting sheet'!$B$17,'Forecasting sheet'!$B$16+'Forecasting sheet'!$B$17,'Local weather Data'!$D641),'Local weather Data'!$D641),$D641)</f>
        <v>65</v>
      </c>
      <c r="W641" s="3">
        <f>IF($A641&gt;'Forecasting sheet'!$B$13,IF($A641&lt;'Forecasting sheet'!$B$15,IF($E641&lt;'Forecasting sheet'!$B$16,'Forecasting sheet'!$B$16,'Local weather Data'!$E641),$E641),$E641)</f>
        <v>43</v>
      </c>
      <c r="X641" s="4">
        <f>IF($V641-'Forecasting sheet'!$B$7&lt;0,0,IF($W641&gt;'Forecasting sheet'!$B$7,($V641+$W641)/2-'Forecasting sheet'!$B$7,($V641+'Forecasting sheet'!$B$7)/2-'Forecasting sheet'!$B$7))</f>
        <v>14</v>
      </c>
      <c r="Y641" s="2">
        <f t="shared" si="48"/>
        <v>163.80000000000001</v>
      </c>
      <c r="Z641" s="2">
        <f>SUM(X$2:X641)</f>
        <v>9215.5</v>
      </c>
      <c r="AA641" s="2">
        <f>SUM(Y$2:Y641)</f>
        <v>130373.75833333335</v>
      </c>
      <c r="AD641" s="3">
        <f>IF($A641&gt;'Forecasting sheet'!$B$13,IF($A641&lt;'Forecasting sheet'!$B$15,IF($D641+'Forecasting sheet'!$B$9&lt;'Forecasting sheet'!$B$16+'Forecasting sheet'!$B$17,'Forecasting sheet'!$B$16+'Forecasting sheet'!$B$17,'Local weather Data'!$D641+'Forecasting sheet'!$B$9),'Local weather Data'!$D641+'Forecasting sheet'!$B$9),$D641+'Forecasting sheet'!$B$9)</f>
        <v>70</v>
      </c>
      <c r="AE641" s="3">
        <f>IF($A641&gt;'Forecasting sheet'!$B$13,IF($A641&lt;'Forecasting sheet'!$B$15,IF($E641+'Forecasting sheet'!$B$9&lt;'Forecasting sheet'!$B$16,'Forecasting sheet'!$B$16,'Local weather Data'!$E641+'Forecasting sheet'!$B$9),$E641+'Forecasting sheet'!$B$9),$E641+'Forecasting sheet'!$B$9)</f>
        <v>48</v>
      </c>
      <c r="AF641" s="4">
        <f>IF($AD641-'Forecasting sheet'!$B$7&lt;0,0,IF($AE641&gt;'Forecasting sheet'!$B$7,($AD641+$AE641)/2-'Forecasting sheet'!$B$7,($AD641+'Forecasting sheet'!$B$7)/2-'Forecasting sheet'!$B$7))</f>
        <v>19</v>
      </c>
      <c r="AG641" s="2">
        <f t="shared" si="49"/>
        <v>222.3</v>
      </c>
      <c r="AH641" s="2">
        <f>SUM(AF$2:AF641)</f>
        <v>11132.5</v>
      </c>
      <c r="AI641" s="2">
        <f>SUM(AG$2:AG641)</f>
        <v>156569.37499999997</v>
      </c>
    </row>
    <row r="642" spans="3:35" x14ac:dyDescent="0.25">
      <c r="C642" s="52">
        <v>11.666666666666664</v>
      </c>
      <c r="D642" s="53">
        <v>65</v>
      </c>
      <c r="E642" s="53">
        <v>43</v>
      </c>
      <c r="F642" s="4">
        <f>IF(D642-'Forecasting sheet'!$B$7&lt;0,0,IF(E642&gt;'Forecasting sheet'!$B$7,(D642+E642)/2-'Forecasting sheet'!$B$7,(D642+'Forecasting sheet'!$B$7)/2-'Forecasting sheet'!$B$7))</f>
        <v>14</v>
      </c>
      <c r="G642" s="2">
        <f t="shared" si="52"/>
        <v>163.33333333333331</v>
      </c>
      <c r="H642" s="2">
        <f>SUM(F$2:F642)</f>
        <v>8586.5</v>
      </c>
      <c r="I642" s="2">
        <f>SUM(G$2:G642)</f>
        <v>121654.98333333335</v>
      </c>
      <c r="K642" s="4">
        <f>IF($D642+'Forecasting sheet'!$B$9-'Forecasting sheet'!$B$7&lt;0,0,IF($E642+'Forecasting sheet'!$B$9&gt;'Forecasting sheet'!$B$7,($D642+'Forecasting sheet'!$B$9+$E642+'Forecasting sheet'!$B$9)/2-'Forecasting sheet'!$B$7,($D642+'Forecasting sheet'!$B$9+'Forecasting sheet'!$B$7)/2-'Forecasting sheet'!$B$7))</f>
        <v>19</v>
      </c>
      <c r="L642" s="2">
        <f t="shared" si="50"/>
        <v>221.66666666666663</v>
      </c>
      <c r="M642" s="2">
        <f>SUM(K$2:K642)</f>
        <v>10647</v>
      </c>
      <c r="N642" s="2">
        <f>SUM(L$2:L642)</f>
        <v>149850.19999999998</v>
      </c>
      <c r="P642" s="4">
        <f>IF($D642-'Forecasting sheet'!$B$9-'Forecasting sheet'!$B$7&lt;0,0,IF($E642-'Forecasting sheet'!$B$9&gt;'Forecasting sheet'!$B$7,($D642-'Forecasting sheet'!$B$9+$E642-'Forecasting sheet'!$B$9)/2-'Forecasting sheet'!$B$7,($D642-'Forecasting sheet'!$B$9+'Forecasting sheet'!$B$7)/2-'Forecasting sheet'!$B$7))</f>
        <v>10</v>
      </c>
      <c r="Q642" s="2">
        <f t="shared" si="51"/>
        <v>116.66666666666664</v>
      </c>
      <c r="R642" s="2">
        <f>SUM(P$2:P642)</f>
        <v>6727.5</v>
      </c>
      <c r="S642" s="2">
        <f>SUM(Q$2:Q642)</f>
        <v>95895.383333333302</v>
      </c>
      <c r="V642" s="3">
        <f>IF($A642&gt;'Forecasting sheet'!$B$13,IF($A642&lt;'Forecasting sheet'!$B$15,IF($D642&lt;'Forecasting sheet'!$B$16+'Forecasting sheet'!$B$17,'Forecasting sheet'!$B$16+'Forecasting sheet'!$B$17,'Local weather Data'!$D642),'Local weather Data'!$D642),$D642)</f>
        <v>65</v>
      </c>
      <c r="W642" s="3">
        <f>IF($A642&gt;'Forecasting sheet'!$B$13,IF($A642&lt;'Forecasting sheet'!$B$15,IF($E642&lt;'Forecasting sheet'!$B$16,'Forecasting sheet'!$B$16,'Local weather Data'!$E642),$E642),$E642)</f>
        <v>43</v>
      </c>
      <c r="X642" s="4">
        <f>IF($V642-'Forecasting sheet'!$B$7&lt;0,0,IF($W642&gt;'Forecasting sheet'!$B$7,($V642+$W642)/2-'Forecasting sheet'!$B$7,($V642+'Forecasting sheet'!$B$7)/2-'Forecasting sheet'!$B$7))</f>
        <v>14</v>
      </c>
      <c r="Y642" s="2">
        <f t="shared" ref="Y642:Y705" si="53">X642*$C642</f>
        <v>163.33333333333331</v>
      </c>
      <c r="Z642" s="2">
        <f>SUM(X$2:X642)</f>
        <v>9229.5</v>
      </c>
      <c r="AA642" s="2">
        <f>SUM(Y$2:Y642)</f>
        <v>130537.09166666667</v>
      </c>
      <c r="AD642" s="3">
        <f>IF($A642&gt;'Forecasting sheet'!$B$13,IF($A642&lt;'Forecasting sheet'!$B$15,IF($D642+'Forecasting sheet'!$B$9&lt;'Forecasting sheet'!$B$16+'Forecasting sheet'!$B$17,'Forecasting sheet'!$B$16+'Forecasting sheet'!$B$17,'Local weather Data'!$D642+'Forecasting sheet'!$B$9),'Local weather Data'!$D642+'Forecasting sheet'!$B$9),$D642+'Forecasting sheet'!$B$9)</f>
        <v>70</v>
      </c>
      <c r="AE642" s="3">
        <f>IF($A642&gt;'Forecasting sheet'!$B$13,IF($A642&lt;'Forecasting sheet'!$B$15,IF($E642+'Forecasting sheet'!$B$9&lt;'Forecasting sheet'!$B$16,'Forecasting sheet'!$B$16,'Local weather Data'!$E642+'Forecasting sheet'!$B$9),$E642+'Forecasting sheet'!$B$9),$E642+'Forecasting sheet'!$B$9)</f>
        <v>48</v>
      </c>
      <c r="AF642" s="4">
        <f>IF($AD642-'Forecasting sheet'!$B$7&lt;0,0,IF($AE642&gt;'Forecasting sheet'!$B$7,($AD642+$AE642)/2-'Forecasting sheet'!$B$7,($AD642+'Forecasting sheet'!$B$7)/2-'Forecasting sheet'!$B$7))</f>
        <v>19</v>
      </c>
      <c r="AG642" s="2">
        <f t="shared" ref="AG642:AG705" si="54">AF642*$C642</f>
        <v>221.66666666666663</v>
      </c>
      <c r="AH642" s="2">
        <f>SUM(AF$2:AF642)</f>
        <v>11151.5</v>
      </c>
      <c r="AI642" s="2">
        <f>SUM(AG$2:AG642)</f>
        <v>156791.04166666663</v>
      </c>
    </row>
    <row r="643" spans="3:35" x14ac:dyDescent="0.25">
      <c r="C643" s="52">
        <v>11.616666666666667</v>
      </c>
      <c r="D643" s="53">
        <v>64</v>
      </c>
      <c r="E643" s="53">
        <v>42</v>
      </c>
      <c r="F643" s="4">
        <f>IF(D643-'Forecasting sheet'!$B$7&lt;0,0,IF(E643&gt;'Forecasting sheet'!$B$7,(D643+E643)/2-'Forecasting sheet'!$B$7,(D643+'Forecasting sheet'!$B$7)/2-'Forecasting sheet'!$B$7))</f>
        <v>13</v>
      </c>
      <c r="G643" s="2">
        <f t="shared" si="52"/>
        <v>151.01666666666668</v>
      </c>
      <c r="H643" s="2">
        <f>SUM(F$2:F643)</f>
        <v>8599.5</v>
      </c>
      <c r="I643" s="2">
        <f>SUM(G$2:G643)</f>
        <v>121806.00000000001</v>
      </c>
      <c r="K643" s="4">
        <f>IF($D643+'Forecasting sheet'!$B$9-'Forecasting sheet'!$B$7&lt;0,0,IF($E643+'Forecasting sheet'!$B$9&gt;'Forecasting sheet'!$B$7,($D643+'Forecasting sheet'!$B$9+$E643+'Forecasting sheet'!$B$9)/2-'Forecasting sheet'!$B$7,($D643+'Forecasting sheet'!$B$9+'Forecasting sheet'!$B$7)/2-'Forecasting sheet'!$B$7))</f>
        <v>18</v>
      </c>
      <c r="L643" s="2">
        <f t="shared" ref="L643:L706" si="55">K643*$C643</f>
        <v>209.10000000000002</v>
      </c>
      <c r="M643" s="2">
        <f>SUM(K$2:K643)</f>
        <v>10665</v>
      </c>
      <c r="N643" s="2">
        <f>SUM(L$2:L643)</f>
        <v>150059.29999999999</v>
      </c>
      <c r="P643" s="4">
        <f>IF($D643-'Forecasting sheet'!$B$9-'Forecasting sheet'!$B$7&lt;0,0,IF($E643-'Forecasting sheet'!$B$9&gt;'Forecasting sheet'!$B$7,($D643-'Forecasting sheet'!$B$9+$E643-'Forecasting sheet'!$B$9)/2-'Forecasting sheet'!$B$7,($D643-'Forecasting sheet'!$B$9+'Forecasting sheet'!$B$7)/2-'Forecasting sheet'!$B$7))</f>
        <v>9.5</v>
      </c>
      <c r="Q643" s="2">
        <f t="shared" ref="Q643:Q706" si="56">P643*$C643</f>
        <v>110.35833333333333</v>
      </c>
      <c r="R643" s="2">
        <f>SUM(P$2:P643)</f>
        <v>6737</v>
      </c>
      <c r="S643" s="2">
        <f>SUM(Q$2:Q643)</f>
        <v>96005.74166666664</v>
      </c>
      <c r="V643" s="3">
        <f>IF($A643&gt;'Forecasting sheet'!$B$13,IF($A643&lt;'Forecasting sheet'!$B$15,IF($D643&lt;'Forecasting sheet'!$B$16+'Forecasting sheet'!$B$17,'Forecasting sheet'!$B$16+'Forecasting sheet'!$B$17,'Local weather Data'!$D643),'Local weather Data'!$D643),$D643)</f>
        <v>64</v>
      </c>
      <c r="W643" s="3">
        <f>IF($A643&gt;'Forecasting sheet'!$B$13,IF($A643&lt;'Forecasting sheet'!$B$15,IF($E643&lt;'Forecasting sheet'!$B$16,'Forecasting sheet'!$B$16,'Local weather Data'!$E643),$E643),$E643)</f>
        <v>42</v>
      </c>
      <c r="X643" s="4">
        <f>IF($V643-'Forecasting sheet'!$B$7&lt;0,0,IF($W643&gt;'Forecasting sheet'!$B$7,($V643+$W643)/2-'Forecasting sheet'!$B$7,($V643+'Forecasting sheet'!$B$7)/2-'Forecasting sheet'!$B$7))</f>
        <v>13</v>
      </c>
      <c r="Y643" s="2">
        <f t="shared" si="53"/>
        <v>151.01666666666668</v>
      </c>
      <c r="Z643" s="2">
        <f>SUM(X$2:X643)</f>
        <v>9242.5</v>
      </c>
      <c r="AA643" s="2">
        <f>SUM(Y$2:Y643)</f>
        <v>130688.10833333334</v>
      </c>
      <c r="AD643" s="3">
        <f>IF($A643&gt;'Forecasting sheet'!$B$13,IF($A643&lt;'Forecasting sheet'!$B$15,IF($D643+'Forecasting sheet'!$B$9&lt;'Forecasting sheet'!$B$16+'Forecasting sheet'!$B$17,'Forecasting sheet'!$B$16+'Forecasting sheet'!$B$17,'Local weather Data'!$D643+'Forecasting sheet'!$B$9),'Local weather Data'!$D643+'Forecasting sheet'!$B$9),$D643+'Forecasting sheet'!$B$9)</f>
        <v>69</v>
      </c>
      <c r="AE643" s="3">
        <f>IF($A643&gt;'Forecasting sheet'!$B$13,IF($A643&lt;'Forecasting sheet'!$B$15,IF($E643+'Forecasting sheet'!$B$9&lt;'Forecasting sheet'!$B$16,'Forecasting sheet'!$B$16,'Local weather Data'!$E643+'Forecasting sheet'!$B$9),$E643+'Forecasting sheet'!$B$9),$E643+'Forecasting sheet'!$B$9)</f>
        <v>47</v>
      </c>
      <c r="AF643" s="4">
        <f>IF($AD643-'Forecasting sheet'!$B$7&lt;0,0,IF($AE643&gt;'Forecasting sheet'!$B$7,($AD643+$AE643)/2-'Forecasting sheet'!$B$7,($AD643+'Forecasting sheet'!$B$7)/2-'Forecasting sheet'!$B$7))</f>
        <v>18</v>
      </c>
      <c r="AG643" s="2">
        <f t="shared" si="54"/>
        <v>209.10000000000002</v>
      </c>
      <c r="AH643" s="2">
        <f>SUM(AF$2:AF643)</f>
        <v>11169.5</v>
      </c>
      <c r="AI643" s="2">
        <f>SUM(AG$2:AG643)</f>
        <v>157000.14166666663</v>
      </c>
    </row>
    <row r="644" spans="3:35" x14ac:dyDescent="0.25">
      <c r="C644" s="52">
        <v>11.566666666666666</v>
      </c>
      <c r="D644" s="53">
        <v>64</v>
      </c>
      <c r="E644" s="53">
        <v>42</v>
      </c>
      <c r="F644" s="4">
        <f>IF(D644-'Forecasting sheet'!$B$7&lt;0,0,IF(E644&gt;'Forecasting sheet'!$B$7,(D644+E644)/2-'Forecasting sheet'!$B$7,(D644+'Forecasting sheet'!$B$7)/2-'Forecasting sheet'!$B$7))</f>
        <v>13</v>
      </c>
      <c r="G644" s="2">
        <f t="shared" si="52"/>
        <v>150.36666666666667</v>
      </c>
      <c r="H644" s="2">
        <f>SUM(F$2:F644)</f>
        <v>8612.5</v>
      </c>
      <c r="I644" s="2">
        <f>SUM(G$2:G644)</f>
        <v>121956.36666666668</v>
      </c>
      <c r="K644" s="4">
        <f>IF($D644+'Forecasting sheet'!$B$9-'Forecasting sheet'!$B$7&lt;0,0,IF($E644+'Forecasting sheet'!$B$9&gt;'Forecasting sheet'!$B$7,($D644+'Forecasting sheet'!$B$9+$E644+'Forecasting sheet'!$B$9)/2-'Forecasting sheet'!$B$7,($D644+'Forecasting sheet'!$B$9+'Forecasting sheet'!$B$7)/2-'Forecasting sheet'!$B$7))</f>
        <v>18</v>
      </c>
      <c r="L644" s="2">
        <f t="shared" si="55"/>
        <v>208.2</v>
      </c>
      <c r="M644" s="2">
        <f>SUM(K$2:K644)</f>
        <v>10683</v>
      </c>
      <c r="N644" s="2">
        <f>SUM(L$2:L644)</f>
        <v>150267.5</v>
      </c>
      <c r="P644" s="4">
        <f>IF($D644-'Forecasting sheet'!$B$9-'Forecasting sheet'!$B$7&lt;0,0,IF($E644-'Forecasting sheet'!$B$9&gt;'Forecasting sheet'!$B$7,($D644-'Forecasting sheet'!$B$9+$E644-'Forecasting sheet'!$B$9)/2-'Forecasting sheet'!$B$7,($D644-'Forecasting sheet'!$B$9+'Forecasting sheet'!$B$7)/2-'Forecasting sheet'!$B$7))</f>
        <v>9.5</v>
      </c>
      <c r="Q644" s="2">
        <f t="shared" si="56"/>
        <v>109.88333333333333</v>
      </c>
      <c r="R644" s="2">
        <f>SUM(P$2:P644)</f>
        <v>6746.5</v>
      </c>
      <c r="S644" s="2">
        <f>SUM(Q$2:Q644)</f>
        <v>96115.624999999971</v>
      </c>
      <c r="V644" s="3">
        <f>IF($A644&gt;'Forecasting sheet'!$B$13,IF($A644&lt;'Forecasting sheet'!$B$15,IF($D644&lt;'Forecasting sheet'!$B$16+'Forecasting sheet'!$B$17,'Forecasting sheet'!$B$16+'Forecasting sheet'!$B$17,'Local weather Data'!$D644),'Local weather Data'!$D644),$D644)</f>
        <v>64</v>
      </c>
      <c r="W644" s="3">
        <f>IF($A644&gt;'Forecasting sheet'!$B$13,IF($A644&lt;'Forecasting sheet'!$B$15,IF($E644&lt;'Forecasting sheet'!$B$16,'Forecasting sheet'!$B$16,'Local weather Data'!$E644),$E644),$E644)</f>
        <v>42</v>
      </c>
      <c r="X644" s="4">
        <f>IF($V644-'Forecasting sheet'!$B$7&lt;0,0,IF($W644&gt;'Forecasting sheet'!$B$7,($V644+$W644)/2-'Forecasting sheet'!$B$7,($V644+'Forecasting sheet'!$B$7)/2-'Forecasting sheet'!$B$7))</f>
        <v>13</v>
      </c>
      <c r="Y644" s="2">
        <f t="shared" si="53"/>
        <v>150.36666666666667</v>
      </c>
      <c r="Z644" s="2">
        <f>SUM(X$2:X644)</f>
        <v>9255.5</v>
      </c>
      <c r="AA644" s="2">
        <f>SUM(Y$2:Y644)</f>
        <v>130838.47500000001</v>
      </c>
      <c r="AD644" s="3">
        <f>IF($A644&gt;'Forecasting sheet'!$B$13,IF($A644&lt;'Forecasting sheet'!$B$15,IF($D644+'Forecasting sheet'!$B$9&lt;'Forecasting sheet'!$B$16+'Forecasting sheet'!$B$17,'Forecasting sheet'!$B$16+'Forecasting sheet'!$B$17,'Local weather Data'!$D644+'Forecasting sheet'!$B$9),'Local weather Data'!$D644+'Forecasting sheet'!$B$9),$D644+'Forecasting sheet'!$B$9)</f>
        <v>69</v>
      </c>
      <c r="AE644" s="3">
        <f>IF($A644&gt;'Forecasting sheet'!$B$13,IF($A644&lt;'Forecasting sheet'!$B$15,IF($E644+'Forecasting sheet'!$B$9&lt;'Forecasting sheet'!$B$16,'Forecasting sheet'!$B$16,'Local weather Data'!$E644+'Forecasting sheet'!$B$9),$E644+'Forecasting sheet'!$B$9),$E644+'Forecasting sheet'!$B$9)</f>
        <v>47</v>
      </c>
      <c r="AF644" s="4">
        <f>IF($AD644-'Forecasting sheet'!$B$7&lt;0,0,IF($AE644&gt;'Forecasting sheet'!$B$7,($AD644+$AE644)/2-'Forecasting sheet'!$B$7,($AD644+'Forecasting sheet'!$B$7)/2-'Forecasting sheet'!$B$7))</f>
        <v>18</v>
      </c>
      <c r="AG644" s="2">
        <f t="shared" si="54"/>
        <v>208.2</v>
      </c>
      <c r="AH644" s="2">
        <f>SUM(AF$2:AF644)</f>
        <v>11187.5</v>
      </c>
      <c r="AI644" s="2">
        <f>SUM(AG$2:AG644)</f>
        <v>157208.34166666665</v>
      </c>
    </row>
    <row r="645" spans="3:35" x14ac:dyDescent="0.25">
      <c r="C645" s="52">
        <v>11.516666666666669</v>
      </c>
      <c r="D645" s="53">
        <v>63</v>
      </c>
      <c r="E645" s="53">
        <v>41</v>
      </c>
      <c r="F645" s="4">
        <f>IF(D645-'Forecasting sheet'!$B$7&lt;0,0,IF(E645&gt;'Forecasting sheet'!$B$7,(D645+E645)/2-'Forecasting sheet'!$B$7,(D645+'Forecasting sheet'!$B$7)/2-'Forecasting sheet'!$B$7))</f>
        <v>12</v>
      </c>
      <c r="G645" s="2">
        <f t="shared" si="52"/>
        <v>138.20000000000005</v>
      </c>
      <c r="H645" s="2">
        <f>SUM(F$2:F645)</f>
        <v>8624.5</v>
      </c>
      <c r="I645" s="2">
        <f>SUM(G$2:G645)</f>
        <v>122094.56666666668</v>
      </c>
      <c r="K645" s="4">
        <f>IF($D645+'Forecasting sheet'!$B$9-'Forecasting sheet'!$B$7&lt;0,0,IF($E645+'Forecasting sheet'!$B$9&gt;'Forecasting sheet'!$B$7,($D645+'Forecasting sheet'!$B$9+$E645+'Forecasting sheet'!$B$9)/2-'Forecasting sheet'!$B$7,($D645+'Forecasting sheet'!$B$9+'Forecasting sheet'!$B$7)/2-'Forecasting sheet'!$B$7))</f>
        <v>17</v>
      </c>
      <c r="L645" s="2">
        <f t="shared" si="55"/>
        <v>195.78333333333339</v>
      </c>
      <c r="M645" s="2">
        <f>SUM(K$2:K645)</f>
        <v>10700</v>
      </c>
      <c r="N645" s="2">
        <f>SUM(L$2:L645)</f>
        <v>150463.28333333333</v>
      </c>
      <c r="P645" s="4">
        <f>IF($D645-'Forecasting sheet'!$B$9-'Forecasting sheet'!$B$7&lt;0,0,IF($E645-'Forecasting sheet'!$B$9&gt;'Forecasting sheet'!$B$7,($D645-'Forecasting sheet'!$B$9+$E645-'Forecasting sheet'!$B$9)/2-'Forecasting sheet'!$B$7,($D645-'Forecasting sheet'!$B$9+'Forecasting sheet'!$B$7)/2-'Forecasting sheet'!$B$7))</f>
        <v>9</v>
      </c>
      <c r="Q645" s="2">
        <f t="shared" si="56"/>
        <v>103.65000000000002</v>
      </c>
      <c r="R645" s="2">
        <f>SUM(P$2:P645)</f>
        <v>6755.5</v>
      </c>
      <c r="S645" s="2">
        <f>SUM(Q$2:Q645)</f>
        <v>96219.274999999965</v>
      </c>
      <c r="V645" s="3">
        <f>IF($A645&gt;'Forecasting sheet'!$B$13,IF($A645&lt;'Forecasting sheet'!$B$15,IF($D645&lt;'Forecasting sheet'!$B$16+'Forecasting sheet'!$B$17,'Forecasting sheet'!$B$16+'Forecasting sheet'!$B$17,'Local weather Data'!$D645),'Local weather Data'!$D645),$D645)</f>
        <v>63</v>
      </c>
      <c r="W645" s="3">
        <f>IF($A645&gt;'Forecasting sheet'!$B$13,IF($A645&lt;'Forecasting sheet'!$B$15,IF($E645&lt;'Forecasting sheet'!$B$16,'Forecasting sheet'!$B$16,'Local weather Data'!$E645),$E645),$E645)</f>
        <v>41</v>
      </c>
      <c r="X645" s="4">
        <f>IF($V645-'Forecasting sheet'!$B$7&lt;0,0,IF($W645&gt;'Forecasting sheet'!$B$7,($V645+$W645)/2-'Forecasting sheet'!$B$7,($V645+'Forecasting sheet'!$B$7)/2-'Forecasting sheet'!$B$7))</f>
        <v>12</v>
      </c>
      <c r="Y645" s="2">
        <f t="shared" si="53"/>
        <v>138.20000000000005</v>
      </c>
      <c r="Z645" s="2">
        <f>SUM(X$2:X645)</f>
        <v>9267.5</v>
      </c>
      <c r="AA645" s="2">
        <f>SUM(Y$2:Y645)</f>
        <v>130976.675</v>
      </c>
      <c r="AD645" s="3">
        <f>IF($A645&gt;'Forecasting sheet'!$B$13,IF($A645&lt;'Forecasting sheet'!$B$15,IF($D645+'Forecasting sheet'!$B$9&lt;'Forecasting sheet'!$B$16+'Forecasting sheet'!$B$17,'Forecasting sheet'!$B$16+'Forecasting sheet'!$B$17,'Local weather Data'!$D645+'Forecasting sheet'!$B$9),'Local weather Data'!$D645+'Forecasting sheet'!$B$9),$D645+'Forecasting sheet'!$B$9)</f>
        <v>68</v>
      </c>
      <c r="AE645" s="3">
        <f>IF($A645&gt;'Forecasting sheet'!$B$13,IF($A645&lt;'Forecasting sheet'!$B$15,IF($E645+'Forecasting sheet'!$B$9&lt;'Forecasting sheet'!$B$16,'Forecasting sheet'!$B$16,'Local weather Data'!$E645+'Forecasting sheet'!$B$9),$E645+'Forecasting sheet'!$B$9),$E645+'Forecasting sheet'!$B$9)</f>
        <v>46</v>
      </c>
      <c r="AF645" s="4">
        <f>IF($AD645-'Forecasting sheet'!$B$7&lt;0,0,IF($AE645&gt;'Forecasting sheet'!$B$7,($AD645+$AE645)/2-'Forecasting sheet'!$B$7,($AD645+'Forecasting sheet'!$B$7)/2-'Forecasting sheet'!$B$7))</f>
        <v>17</v>
      </c>
      <c r="AG645" s="2">
        <f t="shared" si="54"/>
        <v>195.78333333333339</v>
      </c>
      <c r="AH645" s="2">
        <f>SUM(AF$2:AF645)</f>
        <v>11204.5</v>
      </c>
      <c r="AI645" s="2">
        <f>SUM(AG$2:AG645)</f>
        <v>157404.12499999997</v>
      </c>
    </row>
    <row r="646" spans="3:35" x14ac:dyDescent="0.25">
      <c r="C646" s="52">
        <v>11.466666666666669</v>
      </c>
      <c r="D646" s="53">
        <v>63</v>
      </c>
      <c r="E646" s="53">
        <v>41</v>
      </c>
      <c r="F646" s="4">
        <f>IF(D646-'Forecasting sheet'!$B$7&lt;0,0,IF(E646&gt;'Forecasting sheet'!$B$7,(D646+E646)/2-'Forecasting sheet'!$B$7,(D646+'Forecasting sheet'!$B$7)/2-'Forecasting sheet'!$B$7))</f>
        <v>12</v>
      </c>
      <c r="G646" s="2">
        <f t="shared" si="52"/>
        <v>137.60000000000002</v>
      </c>
      <c r="H646" s="2">
        <f>SUM(F$2:F646)</f>
        <v>8636.5</v>
      </c>
      <c r="I646" s="2">
        <f>SUM(G$2:G646)</f>
        <v>122232.16666666669</v>
      </c>
      <c r="K646" s="4">
        <f>IF($D646+'Forecasting sheet'!$B$9-'Forecasting sheet'!$B$7&lt;0,0,IF($E646+'Forecasting sheet'!$B$9&gt;'Forecasting sheet'!$B$7,($D646+'Forecasting sheet'!$B$9+$E646+'Forecasting sheet'!$B$9)/2-'Forecasting sheet'!$B$7,($D646+'Forecasting sheet'!$B$9+'Forecasting sheet'!$B$7)/2-'Forecasting sheet'!$B$7))</f>
        <v>17</v>
      </c>
      <c r="L646" s="2">
        <f t="shared" si="55"/>
        <v>194.93333333333337</v>
      </c>
      <c r="M646" s="2">
        <f>SUM(K$2:K646)</f>
        <v>10717</v>
      </c>
      <c r="N646" s="2">
        <f>SUM(L$2:L646)</f>
        <v>150658.21666666665</v>
      </c>
      <c r="P646" s="4">
        <f>IF($D646-'Forecasting sheet'!$B$9-'Forecasting sheet'!$B$7&lt;0,0,IF($E646-'Forecasting sheet'!$B$9&gt;'Forecasting sheet'!$B$7,($D646-'Forecasting sheet'!$B$9+$E646-'Forecasting sheet'!$B$9)/2-'Forecasting sheet'!$B$7,($D646-'Forecasting sheet'!$B$9+'Forecasting sheet'!$B$7)/2-'Forecasting sheet'!$B$7))</f>
        <v>9</v>
      </c>
      <c r="Q646" s="2">
        <f t="shared" si="56"/>
        <v>103.20000000000002</v>
      </c>
      <c r="R646" s="2">
        <f>SUM(P$2:P646)</f>
        <v>6764.5</v>
      </c>
      <c r="S646" s="2">
        <f>SUM(Q$2:Q646)</f>
        <v>96322.474999999962</v>
      </c>
      <c r="V646" s="3">
        <f>IF($A646&gt;'Forecasting sheet'!$B$13,IF($A646&lt;'Forecasting sheet'!$B$15,IF($D646&lt;'Forecasting sheet'!$B$16+'Forecasting sheet'!$B$17,'Forecasting sheet'!$B$16+'Forecasting sheet'!$B$17,'Local weather Data'!$D646),'Local weather Data'!$D646),$D646)</f>
        <v>63</v>
      </c>
      <c r="W646" s="3">
        <f>IF($A646&gt;'Forecasting sheet'!$B$13,IF($A646&lt;'Forecasting sheet'!$B$15,IF($E646&lt;'Forecasting sheet'!$B$16,'Forecasting sheet'!$B$16,'Local weather Data'!$E646),$E646),$E646)</f>
        <v>41</v>
      </c>
      <c r="X646" s="4">
        <f>IF($V646-'Forecasting sheet'!$B$7&lt;0,0,IF($W646&gt;'Forecasting sheet'!$B$7,($V646+$W646)/2-'Forecasting sheet'!$B$7,($V646+'Forecasting sheet'!$B$7)/2-'Forecasting sheet'!$B$7))</f>
        <v>12</v>
      </c>
      <c r="Y646" s="2">
        <f t="shared" si="53"/>
        <v>137.60000000000002</v>
      </c>
      <c r="Z646" s="2">
        <f>SUM(X$2:X646)</f>
        <v>9279.5</v>
      </c>
      <c r="AA646" s="2">
        <f>SUM(Y$2:Y646)</f>
        <v>131114.27499999999</v>
      </c>
      <c r="AD646" s="3">
        <f>IF($A646&gt;'Forecasting sheet'!$B$13,IF($A646&lt;'Forecasting sheet'!$B$15,IF($D646+'Forecasting sheet'!$B$9&lt;'Forecasting sheet'!$B$16+'Forecasting sheet'!$B$17,'Forecasting sheet'!$B$16+'Forecasting sheet'!$B$17,'Local weather Data'!$D646+'Forecasting sheet'!$B$9),'Local weather Data'!$D646+'Forecasting sheet'!$B$9),$D646+'Forecasting sheet'!$B$9)</f>
        <v>68</v>
      </c>
      <c r="AE646" s="3">
        <f>IF($A646&gt;'Forecasting sheet'!$B$13,IF($A646&lt;'Forecasting sheet'!$B$15,IF($E646+'Forecasting sheet'!$B$9&lt;'Forecasting sheet'!$B$16,'Forecasting sheet'!$B$16,'Local weather Data'!$E646+'Forecasting sheet'!$B$9),$E646+'Forecasting sheet'!$B$9),$E646+'Forecasting sheet'!$B$9)</f>
        <v>46</v>
      </c>
      <c r="AF646" s="4">
        <f>IF($AD646-'Forecasting sheet'!$B$7&lt;0,0,IF($AE646&gt;'Forecasting sheet'!$B$7,($AD646+$AE646)/2-'Forecasting sheet'!$B$7,($AD646+'Forecasting sheet'!$B$7)/2-'Forecasting sheet'!$B$7))</f>
        <v>17</v>
      </c>
      <c r="AG646" s="2">
        <f t="shared" si="54"/>
        <v>194.93333333333337</v>
      </c>
      <c r="AH646" s="2">
        <f>SUM(AF$2:AF646)</f>
        <v>11221.5</v>
      </c>
      <c r="AI646" s="2">
        <f>SUM(AG$2:AG646)</f>
        <v>157599.05833333329</v>
      </c>
    </row>
    <row r="647" spans="3:35" x14ac:dyDescent="0.25">
      <c r="C647" s="52">
        <v>11.416666666666664</v>
      </c>
      <c r="D647" s="53">
        <v>62</v>
      </c>
      <c r="E647" s="53">
        <v>40</v>
      </c>
      <c r="F647" s="4">
        <f>IF(D647-'Forecasting sheet'!$B$7&lt;0,0,IF(E647&gt;'Forecasting sheet'!$B$7,(D647+E647)/2-'Forecasting sheet'!$B$7,(D647+'Forecasting sheet'!$B$7)/2-'Forecasting sheet'!$B$7))</f>
        <v>11</v>
      </c>
      <c r="G647" s="2">
        <f t="shared" si="52"/>
        <v>125.58333333333331</v>
      </c>
      <c r="H647" s="2">
        <f>SUM(F$2:F647)</f>
        <v>8647.5</v>
      </c>
      <c r="I647" s="2">
        <f>SUM(G$2:G647)</f>
        <v>122357.75000000001</v>
      </c>
      <c r="K647" s="4">
        <f>IF($D647+'Forecasting sheet'!$B$9-'Forecasting sheet'!$B$7&lt;0,0,IF($E647+'Forecasting sheet'!$B$9&gt;'Forecasting sheet'!$B$7,($D647+'Forecasting sheet'!$B$9+$E647+'Forecasting sheet'!$B$9)/2-'Forecasting sheet'!$B$7,($D647+'Forecasting sheet'!$B$9+'Forecasting sheet'!$B$7)/2-'Forecasting sheet'!$B$7))</f>
        <v>16</v>
      </c>
      <c r="L647" s="2">
        <f t="shared" si="55"/>
        <v>182.66666666666663</v>
      </c>
      <c r="M647" s="2">
        <f>SUM(K$2:K647)</f>
        <v>10733</v>
      </c>
      <c r="N647" s="2">
        <f>SUM(L$2:L647)</f>
        <v>150840.8833333333</v>
      </c>
      <c r="P647" s="4">
        <f>IF($D647-'Forecasting sheet'!$B$9-'Forecasting sheet'!$B$7&lt;0,0,IF($E647-'Forecasting sheet'!$B$9&gt;'Forecasting sheet'!$B$7,($D647-'Forecasting sheet'!$B$9+$E647-'Forecasting sheet'!$B$9)/2-'Forecasting sheet'!$B$7,($D647-'Forecasting sheet'!$B$9+'Forecasting sheet'!$B$7)/2-'Forecasting sheet'!$B$7))</f>
        <v>8.5</v>
      </c>
      <c r="Q647" s="2">
        <f t="shared" si="56"/>
        <v>97.041666666666643</v>
      </c>
      <c r="R647" s="2">
        <f>SUM(P$2:P647)</f>
        <v>6773</v>
      </c>
      <c r="S647" s="2">
        <f>SUM(Q$2:Q647)</f>
        <v>96419.516666666634</v>
      </c>
      <c r="V647" s="3">
        <f>IF($A647&gt;'Forecasting sheet'!$B$13,IF($A647&lt;'Forecasting sheet'!$B$15,IF($D647&lt;'Forecasting sheet'!$B$16+'Forecasting sheet'!$B$17,'Forecasting sheet'!$B$16+'Forecasting sheet'!$B$17,'Local weather Data'!$D647),'Local weather Data'!$D647),$D647)</f>
        <v>62</v>
      </c>
      <c r="W647" s="3">
        <f>IF($A647&gt;'Forecasting sheet'!$B$13,IF($A647&lt;'Forecasting sheet'!$B$15,IF($E647&lt;'Forecasting sheet'!$B$16,'Forecasting sheet'!$B$16,'Local weather Data'!$E647),$E647),$E647)</f>
        <v>40</v>
      </c>
      <c r="X647" s="4">
        <f>IF($V647-'Forecasting sheet'!$B$7&lt;0,0,IF($W647&gt;'Forecasting sheet'!$B$7,($V647+$W647)/2-'Forecasting sheet'!$B$7,($V647+'Forecasting sheet'!$B$7)/2-'Forecasting sheet'!$B$7))</f>
        <v>11</v>
      </c>
      <c r="Y647" s="2">
        <f t="shared" si="53"/>
        <v>125.58333333333331</v>
      </c>
      <c r="Z647" s="2">
        <f>SUM(X$2:X647)</f>
        <v>9290.5</v>
      </c>
      <c r="AA647" s="2">
        <f>SUM(Y$2:Y647)</f>
        <v>131239.85833333334</v>
      </c>
      <c r="AD647" s="3">
        <f>IF($A647&gt;'Forecasting sheet'!$B$13,IF($A647&lt;'Forecasting sheet'!$B$15,IF($D647+'Forecasting sheet'!$B$9&lt;'Forecasting sheet'!$B$16+'Forecasting sheet'!$B$17,'Forecasting sheet'!$B$16+'Forecasting sheet'!$B$17,'Local weather Data'!$D647+'Forecasting sheet'!$B$9),'Local weather Data'!$D647+'Forecasting sheet'!$B$9),$D647+'Forecasting sheet'!$B$9)</f>
        <v>67</v>
      </c>
      <c r="AE647" s="3">
        <f>IF($A647&gt;'Forecasting sheet'!$B$13,IF($A647&lt;'Forecasting sheet'!$B$15,IF($E647+'Forecasting sheet'!$B$9&lt;'Forecasting sheet'!$B$16,'Forecasting sheet'!$B$16,'Local weather Data'!$E647+'Forecasting sheet'!$B$9),$E647+'Forecasting sheet'!$B$9),$E647+'Forecasting sheet'!$B$9)</f>
        <v>45</v>
      </c>
      <c r="AF647" s="4">
        <f>IF($AD647-'Forecasting sheet'!$B$7&lt;0,0,IF($AE647&gt;'Forecasting sheet'!$B$7,($AD647+$AE647)/2-'Forecasting sheet'!$B$7,($AD647+'Forecasting sheet'!$B$7)/2-'Forecasting sheet'!$B$7))</f>
        <v>16</v>
      </c>
      <c r="AG647" s="2">
        <f t="shared" si="54"/>
        <v>182.66666666666663</v>
      </c>
      <c r="AH647" s="2">
        <f>SUM(AF$2:AF647)</f>
        <v>11237.5</v>
      </c>
      <c r="AI647" s="2">
        <f>SUM(AG$2:AG647)</f>
        <v>157781.72499999995</v>
      </c>
    </row>
    <row r="648" spans="3:35" x14ac:dyDescent="0.25">
      <c r="C648" s="52">
        <v>11.366666666666667</v>
      </c>
      <c r="D648" s="53">
        <v>62</v>
      </c>
      <c r="E648" s="53">
        <v>40</v>
      </c>
      <c r="F648" s="4">
        <f>IF(D648-'Forecasting sheet'!$B$7&lt;0,0,IF(E648&gt;'Forecasting sheet'!$B$7,(D648+E648)/2-'Forecasting sheet'!$B$7,(D648+'Forecasting sheet'!$B$7)/2-'Forecasting sheet'!$B$7))</f>
        <v>11</v>
      </c>
      <c r="G648" s="2">
        <f t="shared" si="52"/>
        <v>125.03333333333333</v>
      </c>
      <c r="H648" s="2">
        <f>SUM(F$2:F648)</f>
        <v>8658.5</v>
      </c>
      <c r="I648" s="2">
        <f>SUM(G$2:G648)</f>
        <v>122482.78333333335</v>
      </c>
      <c r="K648" s="4">
        <f>IF($D648+'Forecasting sheet'!$B$9-'Forecasting sheet'!$B$7&lt;0,0,IF($E648+'Forecasting sheet'!$B$9&gt;'Forecasting sheet'!$B$7,($D648+'Forecasting sheet'!$B$9+$E648+'Forecasting sheet'!$B$9)/2-'Forecasting sheet'!$B$7,($D648+'Forecasting sheet'!$B$9+'Forecasting sheet'!$B$7)/2-'Forecasting sheet'!$B$7))</f>
        <v>16</v>
      </c>
      <c r="L648" s="2">
        <f t="shared" si="55"/>
        <v>181.86666666666667</v>
      </c>
      <c r="M648" s="2">
        <f>SUM(K$2:K648)</f>
        <v>10749</v>
      </c>
      <c r="N648" s="2">
        <f>SUM(L$2:L648)</f>
        <v>151022.74999999997</v>
      </c>
      <c r="P648" s="4">
        <f>IF($D648-'Forecasting sheet'!$B$9-'Forecasting sheet'!$B$7&lt;0,0,IF($E648-'Forecasting sheet'!$B$9&gt;'Forecasting sheet'!$B$7,($D648-'Forecasting sheet'!$B$9+$E648-'Forecasting sheet'!$B$9)/2-'Forecasting sheet'!$B$7,($D648-'Forecasting sheet'!$B$9+'Forecasting sheet'!$B$7)/2-'Forecasting sheet'!$B$7))</f>
        <v>8.5</v>
      </c>
      <c r="Q648" s="2">
        <f t="shared" si="56"/>
        <v>96.616666666666674</v>
      </c>
      <c r="R648" s="2">
        <f>SUM(P$2:P648)</f>
        <v>6781.5</v>
      </c>
      <c r="S648" s="2">
        <f>SUM(Q$2:Q648)</f>
        <v>96516.133333333302</v>
      </c>
      <c r="V648" s="3">
        <f>IF($A648&gt;'Forecasting sheet'!$B$13,IF($A648&lt;'Forecasting sheet'!$B$15,IF($D648&lt;'Forecasting sheet'!$B$16+'Forecasting sheet'!$B$17,'Forecasting sheet'!$B$16+'Forecasting sheet'!$B$17,'Local weather Data'!$D648),'Local weather Data'!$D648),$D648)</f>
        <v>62</v>
      </c>
      <c r="W648" s="3">
        <f>IF($A648&gt;'Forecasting sheet'!$B$13,IF($A648&lt;'Forecasting sheet'!$B$15,IF($E648&lt;'Forecasting sheet'!$B$16,'Forecasting sheet'!$B$16,'Local weather Data'!$E648),$E648),$E648)</f>
        <v>40</v>
      </c>
      <c r="X648" s="4">
        <f>IF($V648-'Forecasting sheet'!$B$7&lt;0,0,IF($W648&gt;'Forecasting sheet'!$B$7,($V648+$W648)/2-'Forecasting sheet'!$B$7,($V648+'Forecasting sheet'!$B$7)/2-'Forecasting sheet'!$B$7))</f>
        <v>11</v>
      </c>
      <c r="Y648" s="2">
        <f t="shared" si="53"/>
        <v>125.03333333333333</v>
      </c>
      <c r="Z648" s="2">
        <f>SUM(X$2:X648)</f>
        <v>9301.5</v>
      </c>
      <c r="AA648" s="2">
        <f>SUM(Y$2:Y648)</f>
        <v>131364.89166666666</v>
      </c>
      <c r="AD648" s="3">
        <f>IF($A648&gt;'Forecasting sheet'!$B$13,IF($A648&lt;'Forecasting sheet'!$B$15,IF($D648+'Forecasting sheet'!$B$9&lt;'Forecasting sheet'!$B$16+'Forecasting sheet'!$B$17,'Forecasting sheet'!$B$16+'Forecasting sheet'!$B$17,'Local weather Data'!$D648+'Forecasting sheet'!$B$9),'Local weather Data'!$D648+'Forecasting sheet'!$B$9),$D648+'Forecasting sheet'!$B$9)</f>
        <v>67</v>
      </c>
      <c r="AE648" s="3">
        <f>IF($A648&gt;'Forecasting sheet'!$B$13,IF($A648&lt;'Forecasting sheet'!$B$15,IF($E648+'Forecasting sheet'!$B$9&lt;'Forecasting sheet'!$B$16,'Forecasting sheet'!$B$16,'Local weather Data'!$E648+'Forecasting sheet'!$B$9),$E648+'Forecasting sheet'!$B$9),$E648+'Forecasting sheet'!$B$9)</f>
        <v>45</v>
      </c>
      <c r="AF648" s="4">
        <f>IF($AD648-'Forecasting sheet'!$B$7&lt;0,0,IF($AE648&gt;'Forecasting sheet'!$B$7,($AD648+$AE648)/2-'Forecasting sheet'!$B$7,($AD648+'Forecasting sheet'!$B$7)/2-'Forecasting sheet'!$B$7))</f>
        <v>16</v>
      </c>
      <c r="AG648" s="2">
        <f t="shared" si="54"/>
        <v>181.86666666666667</v>
      </c>
      <c r="AH648" s="2">
        <f>SUM(AF$2:AF648)</f>
        <v>11253.5</v>
      </c>
      <c r="AI648" s="2">
        <f>SUM(AG$2:AG648)</f>
        <v>157963.59166666662</v>
      </c>
    </row>
    <row r="649" spans="3:35" x14ac:dyDescent="0.25">
      <c r="C649" s="52">
        <v>11.316666666666665</v>
      </c>
      <c r="D649" s="53">
        <v>61</v>
      </c>
      <c r="E649" s="53">
        <v>39</v>
      </c>
      <c r="F649" s="4">
        <f>IF(D649-'Forecasting sheet'!$B$7&lt;0,0,IF(E649&gt;'Forecasting sheet'!$B$7,(D649+E649)/2-'Forecasting sheet'!$B$7,(D649+'Forecasting sheet'!$B$7)/2-'Forecasting sheet'!$B$7))</f>
        <v>10.5</v>
      </c>
      <c r="G649" s="2">
        <f t="shared" si="52"/>
        <v>118.82499999999997</v>
      </c>
      <c r="H649" s="2">
        <f>SUM(F$2:F649)</f>
        <v>8669</v>
      </c>
      <c r="I649" s="2">
        <f>SUM(G$2:G649)</f>
        <v>122601.60833333335</v>
      </c>
      <c r="K649" s="4">
        <f>IF($D649+'Forecasting sheet'!$B$9-'Forecasting sheet'!$B$7&lt;0,0,IF($E649+'Forecasting sheet'!$B$9&gt;'Forecasting sheet'!$B$7,($D649+'Forecasting sheet'!$B$9+$E649+'Forecasting sheet'!$B$9)/2-'Forecasting sheet'!$B$7,($D649+'Forecasting sheet'!$B$9+'Forecasting sheet'!$B$7)/2-'Forecasting sheet'!$B$7))</f>
        <v>15</v>
      </c>
      <c r="L649" s="2">
        <f t="shared" si="55"/>
        <v>169.74999999999997</v>
      </c>
      <c r="M649" s="2">
        <f>SUM(K$2:K649)</f>
        <v>10764</v>
      </c>
      <c r="N649" s="2">
        <f>SUM(L$2:L649)</f>
        <v>151192.49999999997</v>
      </c>
      <c r="P649" s="4">
        <f>IF($D649-'Forecasting sheet'!$B$9-'Forecasting sheet'!$B$7&lt;0,0,IF($E649-'Forecasting sheet'!$B$9&gt;'Forecasting sheet'!$B$7,($D649-'Forecasting sheet'!$B$9+$E649-'Forecasting sheet'!$B$9)/2-'Forecasting sheet'!$B$7,($D649-'Forecasting sheet'!$B$9+'Forecasting sheet'!$B$7)/2-'Forecasting sheet'!$B$7))</f>
        <v>8</v>
      </c>
      <c r="Q649" s="2">
        <f t="shared" si="56"/>
        <v>90.533333333333317</v>
      </c>
      <c r="R649" s="2">
        <f>SUM(P$2:P649)</f>
        <v>6789.5</v>
      </c>
      <c r="S649" s="2">
        <f>SUM(Q$2:Q649)</f>
        <v>96606.666666666642</v>
      </c>
      <c r="V649" s="3">
        <f>IF($A649&gt;'Forecasting sheet'!$B$13,IF($A649&lt;'Forecasting sheet'!$B$15,IF($D649&lt;'Forecasting sheet'!$B$16+'Forecasting sheet'!$B$17,'Forecasting sheet'!$B$16+'Forecasting sheet'!$B$17,'Local weather Data'!$D649),'Local weather Data'!$D649),$D649)</f>
        <v>61</v>
      </c>
      <c r="W649" s="3">
        <f>IF($A649&gt;'Forecasting sheet'!$B$13,IF($A649&lt;'Forecasting sheet'!$B$15,IF($E649&lt;'Forecasting sheet'!$B$16,'Forecasting sheet'!$B$16,'Local weather Data'!$E649),$E649),$E649)</f>
        <v>39</v>
      </c>
      <c r="X649" s="4">
        <f>IF($V649-'Forecasting sheet'!$B$7&lt;0,0,IF($W649&gt;'Forecasting sheet'!$B$7,($V649+$W649)/2-'Forecasting sheet'!$B$7,($V649+'Forecasting sheet'!$B$7)/2-'Forecasting sheet'!$B$7))</f>
        <v>10.5</v>
      </c>
      <c r="Y649" s="2">
        <f t="shared" si="53"/>
        <v>118.82499999999997</v>
      </c>
      <c r="Z649" s="2">
        <f>SUM(X$2:X649)</f>
        <v>9312</v>
      </c>
      <c r="AA649" s="2">
        <f>SUM(Y$2:Y649)</f>
        <v>131483.71666666667</v>
      </c>
      <c r="AD649" s="3">
        <f>IF($A649&gt;'Forecasting sheet'!$B$13,IF($A649&lt;'Forecasting sheet'!$B$15,IF($D649+'Forecasting sheet'!$B$9&lt;'Forecasting sheet'!$B$16+'Forecasting sheet'!$B$17,'Forecasting sheet'!$B$16+'Forecasting sheet'!$B$17,'Local weather Data'!$D649+'Forecasting sheet'!$B$9),'Local weather Data'!$D649+'Forecasting sheet'!$B$9),$D649+'Forecasting sheet'!$B$9)</f>
        <v>66</v>
      </c>
      <c r="AE649" s="3">
        <f>IF($A649&gt;'Forecasting sheet'!$B$13,IF($A649&lt;'Forecasting sheet'!$B$15,IF($E649+'Forecasting sheet'!$B$9&lt;'Forecasting sheet'!$B$16,'Forecasting sheet'!$B$16,'Local weather Data'!$E649+'Forecasting sheet'!$B$9),$E649+'Forecasting sheet'!$B$9),$E649+'Forecasting sheet'!$B$9)</f>
        <v>44</v>
      </c>
      <c r="AF649" s="4">
        <f>IF($AD649-'Forecasting sheet'!$B$7&lt;0,0,IF($AE649&gt;'Forecasting sheet'!$B$7,($AD649+$AE649)/2-'Forecasting sheet'!$B$7,($AD649+'Forecasting sheet'!$B$7)/2-'Forecasting sheet'!$B$7))</f>
        <v>15</v>
      </c>
      <c r="AG649" s="2">
        <f t="shared" si="54"/>
        <v>169.74999999999997</v>
      </c>
      <c r="AH649" s="2">
        <f>SUM(AF$2:AF649)</f>
        <v>11268.5</v>
      </c>
      <c r="AI649" s="2">
        <f>SUM(AG$2:AG649)</f>
        <v>158133.34166666662</v>
      </c>
    </row>
    <row r="650" spans="3:35" x14ac:dyDescent="0.25">
      <c r="C650" s="52">
        <v>11.283333333333335</v>
      </c>
      <c r="D650" s="53">
        <v>61</v>
      </c>
      <c r="E650" s="53">
        <v>39</v>
      </c>
      <c r="F650" s="4">
        <f>IF(D650-'Forecasting sheet'!$B$7&lt;0,0,IF(E650&gt;'Forecasting sheet'!$B$7,(D650+E650)/2-'Forecasting sheet'!$B$7,(D650+'Forecasting sheet'!$B$7)/2-'Forecasting sheet'!$B$7))</f>
        <v>10.5</v>
      </c>
      <c r="G650" s="2">
        <f t="shared" si="52"/>
        <v>118.47500000000002</v>
      </c>
      <c r="H650" s="2">
        <f>SUM(F$2:F650)</f>
        <v>8679.5</v>
      </c>
      <c r="I650" s="2">
        <f>SUM(G$2:G650)</f>
        <v>122720.08333333336</v>
      </c>
      <c r="K650" s="4">
        <f>IF($D650+'Forecasting sheet'!$B$9-'Forecasting sheet'!$B$7&lt;0,0,IF($E650+'Forecasting sheet'!$B$9&gt;'Forecasting sheet'!$B$7,($D650+'Forecasting sheet'!$B$9+$E650+'Forecasting sheet'!$B$9)/2-'Forecasting sheet'!$B$7,($D650+'Forecasting sheet'!$B$9+'Forecasting sheet'!$B$7)/2-'Forecasting sheet'!$B$7))</f>
        <v>15</v>
      </c>
      <c r="L650" s="2">
        <f t="shared" si="55"/>
        <v>169.25000000000003</v>
      </c>
      <c r="M650" s="2">
        <f>SUM(K$2:K650)</f>
        <v>10779</v>
      </c>
      <c r="N650" s="2">
        <f>SUM(L$2:L650)</f>
        <v>151361.74999999997</v>
      </c>
      <c r="P650" s="4">
        <f>IF($D650-'Forecasting sheet'!$B$9-'Forecasting sheet'!$B$7&lt;0,0,IF($E650-'Forecasting sheet'!$B$9&gt;'Forecasting sheet'!$B$7,($D650-'Forecasting sheet'!$B$9+$E650-'Forecasting sheet'!$B$9)/2-'Forecasting sheet'!$B$7,($D650-'Forecasting sheet'!$B$9+'Forecasting sheet'!$B$7)/2-'Forecasting sheet'!$B$7))</f>
        <v>8</v>
      </c>
      <c r="Q650" s="2">
        <f t="shared" si="56"/>
        <v>90.26666666666668</v>
      </c>
      <c r="R650" s="2">
        <f>SUM(P$2:P650)</f>
        <v>6797.5</v>
      </c>
      <c r="S650" s="2">
        <f>SUM(Q$2:Q650)</f>
        <v>96696.933333333305</v>
      </c>
      <c r="V650" s="3">
        <f>IF($A650&gt;'Forecasting sheet'!$B$13,IF($A650&lt;'Forecasting sheet'!$B$15,IF($D650&lt;'Forecasting sheet'!$B$16+'Forecasting sheet'!$B$17,'Forecasting sheet'!$B$16+'Forecasting sheet'!$B$17,'Local weather Data'!$D650),'Local weather Data'!$D650),$D650)</f>
        <v>61</v>
      </c>
      <c r="W650" s="3">
        <f>IF($A650&gt;'Forecasting sheet'!$B$13,IF($A650&lt;'Forecasting sheet'!$B$15,IF($E650&lt;'Forecasting sheet'!$B$16,'Forecasting sheet'!$B$16,'Local weather Data'!$E650),$E650),$E650)</f>
        <v>39</v>
      </c>
      <c r="X650" s="4">
        <f>IF($V650-'Forecasting sheet'!$B$7&lt;0,0,IF($W650&gt;'Forecasting sheet'!$B$7,($V650+$W650)/2-'Forecasting sheet'!$B$7,($V650+'Forecasting sheet'!$B$7)/2-'Forecasting sheet'!$B$7))</f>
        <v>10.5</v>
      </c>
      <c r="Y650" s="2">
        <f t="shared" si="53"/>
        <v>118.47500000000002</v>
      </c>
      <c r="Z650" s="2">
        <f>SUM(X$2:X650)</f>
        <v>9322.5</v>
      </c>
      <c r="AA650" s="2">
        <f>SUM(Y$2:Y650)</f>
        <v>131602.19166666668</v>
      </c>
      <c r="AD650" s="3">
        <f>IF($A650&gt;'Forecasting sheet'!$B$13,IF($A650&lt;'Forecasting sheet'!$B$15,IF($D650+'Forecasting sheet'!$B$9&lt;'Forecasting sheet'!$B$16+'Forecasting sheet'!$B$17,'Forecasting sheet'!$B$16+'Forecasting sheet'!$B$17,'Local weather Data'!$D650+'Forecasting sheet'!$B$9),'Local weather Data'!$D650+'Forecasting sheet'!$B$9),$D650+'Forecasting sheet'!$B$9)</f>
        <v>66</v>
      </c>
      <c r="AE650" s="3">
        <f>IF($A650&gt;'Forecasting sheet'!$B$13,IF($A650&lt;'Forecasting sheet'!$B$15,IF($E650+'Forecasting sheet'!$B$9&lt;'Forecasting sheet'!$B$16,'Forecasting sheet'!$B$16,'Local weather Data'!$E650+'Forecasting sheet'!$B$9),$E650+'Forecasting sheet'!$B$9),$E650+'Forecasting sheet'!$B$9)</f>
        <v>44</v>
      </c>
      <c r="AF650" s="4">
        <f>IF($AD650-'Forecasting sheet'!$B$7&lt;0,0,IF($AE650&gt;'Forecasting sheet'!$B$7,($AD650+$AE650)/2-'Forecasting sheet'!$B$7,($AD650+'Forecasting sheet'!$B$7)/2-'Forecasting sheet'!$B$7))</f>
        <v>15</v>
      </c>
      <c r="AG650" s="2">
        <f t="shared" si="54"/>
        <v>169.25000000000003</v>
      </c>
      <c r="AH650" s="2">
        <f>SUM(AF$2:AF650)</f>
        <v>11283.5</v>
      </c>
      <c r="AI650" s="2">
        <f>SUM(AG$2:AG650)</f>
        <v>158302.59166666662</v>
      </c>
    </row>
    <row r="651" spans="3:35" x14ac:dyDescent="0.25">
      <c r="C651" s="52">
        <v>11.216666666666665</v>
      </c>
      <c r="D651" s="53">
        <v>61</v>
      </c>
      <c r="E651" s="53">
        <v>39</v>
      </c>
      <c r="F651" s="4">
        <f>IF(D651-'Forecasting sheet'!$B$7&lt;0,0,IF(E651&gt;'Forecasting sheet'!$B$7,(D651+E651)/2-'Forecasting sheet'!$B$7,(D651+'Forecasting sheet'!$B$7)/2-'Forecasting sheet'!$B$7))</f>
        <v>10.5</v>
      </c>
      <c r="G651" s="2">
        <f t="shared" si="52"/>
        <v>117.77499999999998</v>
      </c>
      <c r="H651" s="2">
        <f>SUM(F$2:F651)</f>
        <v>8690</v>
      </c>
      <c r="I651" s="2">
        <f>SUM(G$2:G651)</f>
        <v>122837.85833333335</v>
      </c>
      <c r="K651" s="4">
        <f>IF($D651+'Forecasting sheet'!$B$9-'Forecasting sheet'!$B$7&lt;0,0,IF($E651+'Forecasting sheet'!$B$9&gt;'Forecasting sheet'!$B$7,($D651+'Forecasting sheet'!$B$9+$E651+'Forecasting sheet'!$B$9)/2-'Forecasting sheet'!$B$7,($D651+'Forecasting sheet'!$B$9+'Forecasting sheet'!$B$7)/2-'Forecasting sheet'!$B$7))</f>
        <v>15</v>
      </c>
      <c r="L651" s="2">
        <f t="shared" si="55"/>
        <v>168.24999999999997</v>
      </c>
      <c r="M651" s="2">
        <f>SUM(K$2:K651)</f>
        <v>10794</v>
      </c>
      <c r="N651" s="2">
        <f>SUM(L$2:L651)</f>
        <v>151529.99999999997</v>
      </c>
      <c r="P651" s="4">
        <f>IF($D651-'Forecasting sheet'!$B$9-'Forecasting sheet'!$B$7&lt;0,0,IF($E651-'Forecasting sheet'!$B$9&gt;'Forecasting sheet'!$B$7,($D651-'Forecasting sheet'!$B$9+$E651-'Forecasting sheet'!$B$9)/2-'Forecasting sheet'!$B$7,($D651-'Forecasting sheet'!$B$9+'Forecasting sheet'!$B$7)/2-'Forecasting sheet'!$B$7))</f>
        <v>8</v>
      </c>
      <c r="Q651" s="2">
        <f t="shared" si="56"/>
        <v>89.73333333333332</v>
      </c>
      <c r="R651" s="2">
        <f>SUM(P$2:P651)</f>
        <v>6805.5</v>
      </c>
      <c r="S651" s="2">
        <f>SUM(Q$2:Q651)</f>
        <v>96786.666666666642</v>
      </c>
      <c r="V651" s="3">
        <f>IF($A651&gt;'Forecasting sheet'!$B$13,IF($A651&lt;'Forecasting sheet'!$B$15,IF($D651&lt;'Forecasting sheet'!$B$16+'Forecasting sheet'!$B$17,'Forecasting sheet'!$B$16+'Forecasting sheet'!$B$17,'Local weather Data'!$D651),'Local weather Data'!$D651),$D651)</f>
        <v>61</v>
      </c>
      <c r="W651" s="3">
        <f>IF($A651&gt;'Forecasting sheet'!$B$13,IF($A651&lt;'Forecasting sheet'!$B$15,IF($E651&lt;'Forecasting sheet'!$B$16,'Forecasting sheet'!$B$16,'Local weather Data'!$E651),$E651),$E651)</f>
        <v>39</v>
      </c>
      <c r="X651" s="4">
        <f>IF($V651-'Forecasting sheet'!$B$7&lt;0,0,IF($W651&gt;'Forecasting sheet'!$B$7,($V651+$W651)/2-'Forecasting sheet'!$B$7,($V651+'Forecasting sheet'!$B$7)/2-'Forecasting sheet'!$B$7))</f>
        <v>10.5</v>
      </c>
      <c r="Y651" s="2">
        <f t="shared" si="53"/>
        <v>117.77499999999998</v>
      </c>
      <c r="Z651" s="2">
        <f>SUM(X$2:X651)</f>
        <v>9333</v>
      </c>
      <c r="AA651" s="2">
        <f>SUM(Y$2:Y651)</f>
        <v>131719.96666666667</v>
      </c>
      <c r="AD651" s="3">
        <f>IF($A651&gt;'Forecasting sheet'!$B$13,IF($A651&lt;'Forecasting sheet'!$B$15,IF($D651+'Forecasting sheet'!$B$9&lt;'Forecasting sheet'!$B$16+'Forecasting sheet'!$B$17,'Forecasting sheet'!$B$16+'Forecasting sheet'!$B$17,'Local weather Data'!$D651+'Forecasting sheet'!$B$9),'Local weather Data'!$D651+'Forecasting sheet'!$B$9),$D651+'Forecasting sheet'!$B$9)</f>
        <v>66</v>
      </c>
      <c r="AE651" s="3">
        <f>IF($A651&gt;'Forecasting sheet'!$B$13,IF($A651&lt;'Forecasting sheet'!$B$15,IF($E651+'Forecasting sheet'!$B$9&lt;'Forecasting sheet'!$B$16,'Forecasting sheet'!$B$16,'Local weather Data'!$E651+'Forecasting sheet'!$B$9),$E651+'Forecasting sheet'!$B$9),$E651+'Forecasting sheet'!$B$9)</f>
        <v>44</v>
      </c>
      <c r="AF651" s="4">
        <f>IF($AD651-'Forecasting sheet'!$B$7&lt;0,0,IF($AE651&gt;'Forecasting sheet'!$B$7,($AD651+$AE651)/2-'Forecasting sheet'!$B$7,($AD651+'Forecasting sheet'!$B$7)/2-'Forecasting sheet'!$B$7))</f>
        <v>15</v>
      </c>
      <c r="AG651" s="2">
        <f t="shared" si="54"/>
        <v>168.24999999999997</v>
      </c>
      <c r="AH651" s="2">
        <f>SUM(AF$2:AF651)</f>
        <v>11298.5</v>
      </c>
      <c r="AI651" s="2">
        <f>SUM(AG$2:AG651)</f>
        <v>158470.84166666662</v>
      </c>
    </row>
    <row r="652" spans="3:35" x14ac:dyDescent="0.25">
      <c r="C652" s="52">
        <v>11.166666666666668</v>
      </c>
      <c r="D652" s="53">
        <v>60</v>
      </c>
      <c r="E652" s="53">
        <v>38</v>
      </c>
      <c r="F652" s="4">
        <f>IF(D652-'Forecasting sheet'!$B$7&lt;0,0,IF(E652&gt;'Forecasting sheet'!$B$7,(D652+E652)/2-'Forecasting sheet'!$B$7,(D652+'Forecasting sheet'!$B$7)/2-'Forecasting sheet'!$B$7))</f>
        <v>10</v>
      </c>
      <c r="G652" s="2">
        <f t="shared" si="52"/>
        <v>111.66666666666669</v>
      </c>
      <c r="H652" s="2">
        <f>SUM(F$2:F652)</f>
        <v>8700</v>
      </c>
      <c r="I652" s="2">
        <f>SUM(G$2:G652)</f>
        <v>122949.52500000002</v>
      </c>
      <c r="K652" s="4">
        <f>IF($D652+'Forecasting sheet'!$B$9-'Forecasting sheet'!$B$7&lt;0,0,IF($E652+'Forecasting sheet'!$B$9&gt;'Forecasting sheet'!$B$7,($D652+'Forecasting sheet'!$B$9+$E652+'Forecasting sheet'!$B$9)/2-'Forecasting sheet'!$B$7,($D652+'Forecasting sheet'!$B$9+'Forecasting sheet'!$B$7)/2-'Forecasting sheet'!$B$7))</f>
        <v>14</v>
      </c>
      <c r="L652" s="2">
        <f t="shared" si="55"/>
        <v>156.33333333333334</v>
      </c>
      <c r="M652" s="2">
        <f>SUM(K$2:K652)</f>
        <v>10808</v>
      </c>
      <c r="N652" s="2">
        <f>SUM(L$2:L652)</f>
        <v>151686.33333333331</v>
      </c>
      <c r="P652" s="4">
        <f>IF($D652-'Forecasting sheet'!$B$9-'Forecasting sheet'!$B$7&lt;0,0,IF($E652-'Forecasting sheet'!$B$9&gt;'Forecasting sheet'!$B$7,($D652-'Forecasting sheet'!$B$9+$E652-'Forecasting sheet'!$B$9)/2-'Forecasting sheet'!$B$7,($D652-'Forecasting sheet'!$B$9+'Forecasting sheet'!$B$7)/2-'Forecasting sheet'!$B$7))</f>
        <v>7.5</v>
      </c>
      <c r="Q652" s="2">
        <f t="shared" si="56"/>
        <v>83.750000000000014</v>
      </c>
      <c r="R652" s="2">
        <f>SUM(P$2:P652)</f>
        <v>6813</v>
      </c>
      <c r="S652" s="2">
        <f>SUM(Q$2:Q652)</f>
        <v>96870.416666666642</v>
      </c>
      <c r="V652" s="3">
        <f>IF($A652&gt;'Forecasting sheet'!$B$13,IF($A652&lt;'Forecasting sheet'!$B$15,IF($D652&lt;'Forecasting sheet'!$B$16+'Forecasting sheet'!$B$17,'Forecasting sheet'!$B$16+'Forecasting sheet'!$B$17,'Local weather Data'!$D652),'Local weather Data'!$D652),$D652)</f>
        <v>60</v>
      </c>
      <c r="W652" s="3">
        <f>IF($A652&gt;'Forecasting sheet'!$B$13,IF($A652&lt;'Forecasting sheet'!$B$15,IF($E652&lt;'Forecasting sheet'!$B$16,'Forecasting sheet'!$B$16,'Local weather Data'!$E652),$E652),$E652)</f>
        <v>38</v>
      </c>
      <c r="X652" s="4">
        <f>IF($V652-'Forecasting sheet'!$B$7&lt;0,0,IF($W652&gt;'Forecasting sheet'!$B$7,($V652+$W652)/2-'Forecasting sheet'!$B$7,($V652+'Forecasting sheet'!$B$7)/2-'Forecasting sheet'!$B$7))</f>
        <v>10</v>
      </c>
      <c r="Y652" s="2">
        <f t="shared" si="53"/>
        <v>111.66666666666669</v>
      </c>
      <c r="Z652" s="2">
        <f>SUM(X$2:X652)</f>
        <v>9343</v>
      </c>
      <c r="AA652" s="2">
        <f>SUM(Y$2:Y652)</f>
        <v>131831.63333333333</v>
      </c>
      <c r="AD652" s="3">
        <f>IF($A652&gt;'Forecasting sheet'!$B$13,IF($A652&lt;'Forecasting sheet'!$B$15,IF($D652+'Forecasting sheet'!$B$9&lt;'Forecasting sheet'!$B$16+'Forecasting sheet'!$B$17,'Forecasting sheet'!$B$16+'Forecasting sheet'!$B$17,'Local weather Data'!$D652+'Forecasting sheet'!$B$9),'Local weather Data'!$D652+'Forecasting sheet'!$B$9),$D652+'Forecasting sheet'!$B$9)</f>
        <v>65</v>
      </c>
      <c r="AE652" s="3">
        <f>IF($A652&gt;'Forecasting sheet'!$B$13,IF($A652&lt;'Forecasting sheet'!$B$15,IF($E652+'Forecasting sheet'!$B$9&lt;'Forecasting sheet'!$B$16,'Forecasting sheet'!$B$16,'Local weather Data'!$E652+'Forecasting sheet'!$B$9),$E652+'Forecasting sheet'!$B$9),$E652+'Forecasting sheet'!$B$9)</f>
        <v>43</v>
      </c>
      <c r="AF652" s="4">
        <f>IF($AD652-'Forecasting sheet'!$B$7&lt;0,0,IF($AE652&gt;'Forecasting sheet'!$B$7,($AD652+$AE652)/2-'Forecasting sheet'!$B$7,($AD652+'Forecasting sheet'!$B$7)/2-'Forecasting sheet'!$B$7))</f>
        <v>14</v>
      </c>
      <c r="AG652" s="2">
        <f t="shared" si="54"/>
        <v>156.33333333333334</v>
      </c>
      <c r="AH652" s="2">
        <f>SUM(AF$2:AF652)</f>
        <v>11312.5</v>
      </c>
      <c r="AI652" s="2">
        <f>SUM(AG$2:AG652)</f>
        <v>158627.17499999996</v>
      </c>
    </row>
    <row r="653" spans="3:35" x14ac:dyDescent="0.25">
      <c r="C653" s="52">
        <v>11.133333333333333</v>
      </c>
      <c r="D653" s="53">
        <v>60</v>
      </c>
      <c r="E653" s="53">
        <v>38</v>
      </c>
      <c r="F653" s="4">
        <f>IF(D653-'Forecasting sheet'!$B$7&lt;0,0,IF(E653&gt;'Forecasting sheet'!$B$7,(D653+E653)/2-'Forecasting sheet'!$B$7,(D653+'Forecasting sheet'!$B$7)/2-'Forecasting sheet'!$B$7))</f>
        <v>10</v>
      </c>
      <c r="G653" s="2">
        <f t="shared" si="52"/>
        <v>111.33333333333333</v>
      </c>
      <c r="H653" s="2">
        <f>SUM(F$2:F653)</f>
        <v>8710</v>
      </c>
      <c r="I653" s="2">
        <f>SUM(G$2:G653)</f>
        <v>123060.85833333335</v>
      </c>
      <c r="K653" s="4">
        <f>IF($D653+'Forecasting sheet'!$B$9-'Forecasting sheet'!$B$7&lt;0,0,IF($E653+'Forecasting sheet'!$B$9&gt;'Forecasting sheet'!$B$7,($D653+'Forecasting sheet'!$B$9+$E653+'Forecasting sheet'!$B$9)/2-'Forecasting sheet'!$B$7,($D653+'Forecasting sheet'!$B$9+'Forecasting sheet'!$B$7)/2-'Forecasting sheet'!$B$7))</f>
        <v>14</v>
      </c>
      <c r="L653" s="2">
        <f t="shared" si="55"/>
        <v>155.86666666666667</v>
      </c>
      <c r="M653" s="2">
        <f>SUM(K$2:K653)</f>
        <v>10822</v>
      </c>
      <c r="N653" s="2">
        <f>SUM(L$2:L653)</f>
        <v>151842.19999999998</v>
      </c>
      <c r="P653" s="4">
        <f>IF($D653-'Forecasting sheet'!$B$9-'Forecasting sheet'!$B$7&lt;0,0,IF($E653-'Forecasting sheet'!$B$9&gt;'Forecasting sheet'!$B$7,($D653-'Forecasting sheet'!$B$9+$E653-'Forecasting sheet'!$B$9)/2-'Forecasting sheet'!$B$7,($D653-'Forecasting sheet'!$B$9+'Forecasting sheet'!$B$7)/2-'Forecasting sheet'!$B$7))</f>
        <v>7.5</v>
      </c>
      <c r="Q653" s="2">
        <f t="shared" si="56"/>
        <v>83.5</v>
      </c>
      <c r="R653" s="2">
        <f>SUM(P$2:P653)</f>
        <v>6820.5</v>
      </c>
      <c r="S653" s="2">
        <f>SUM(Q$2:Q653)</f>
        <v>96953.916666666642</v>
      </c>
      <c r="V653" s="3">
        <f>IF($A653&gt;'Forecasting sheet'!$B$13,IF($A653&lt;'Forecasting sheet'!$B$15,IF($D653&lt;'Forecasting sheet'!$B$16+'Forecasting sheet'!$B$17,'Forecasting sheet'!$B$16+'Forecasting sheet'!$B$17,'Local weather Data'!$D653),'Local weather Data'!$D653),$D653)</f>
        <v>60</v>
      </c>
      <c r="W653" s="3">
        <f>IF($A653&gt;'Forecasting sheet'!$B$13,IF($A653&lt;'Forecasting sheet'!$B$15,IF($E653&lt;'Forecasting sheet'!$B$16,'Forecasting sheet'!$B$16,'Local weather Data'!$E653),$E653),$E653)</f>
        <v>38</v>
      </c>
      <c r="X653" s="4">
        <f>IF($V653-'Forecasting sheet'!$B$7&lt;0,0,IF($W653&gt;'Forecasting sheet'!$B$7,($V653+$W653)/2-'Forecasting sheet'!$B$7,($V653+'Forecasting sheet'!$B$7)/2-'Forecasting sheet'!$B$7))</f>
        <v>10</v>
      </c>
      <c r="Y653" s="2">
        <f t="shared" si="53"/>
        <v>111.33333333333333</v>
      </c>
      <c r="Z653" s="2">
        <f>SUM(X$2:X653)</f>
        <v>9353</v>
      </c>
      <c r="AA653" s="2">
        <f>SUM(Y$2:Y653)</f>
        <v>131942.96666666667</v>
      </c>
      <c r="AD653" s="3">
        <f>IF($A653&gt;'Forecasting sheet'!$B$13,IF($A653&lt;'Forecasting sheet'!$B$15,IF($D653+'Forecasting sheet'!$B$9&lt;'Forecasting sheet'!$B$16+'Forecasting sheet'!$B$17,'Forecasting sheet'!$B$16+'Forecasting sheet'!$B$17,'Local weather Data'!$D653+'Forecasting sheet'!$B$9),'Local weather Data'!$D653+'Forecasting sheet'!$B$9),$D653+'Forecasting sheet'!$B$9)</f>
        <v>65</v>
      </c>
      <c r="AE653" s="3">
        <f>IF($A653&gt;'Forecasting sheet'!$B$13,IF($A653&lt;'Forecasting sheet'!$B$15,IF($E653+'Forecasting sheet'!$B$9&lt;'Forecasting sheet'!$B$16,'Forecasting sheet'!$B$16,'Local weather Data'!$E653+'Forecasting sheet'!$B$9),$E653+'Forecasting sheet'!$B$9),$E653+'Forecasting sheet'!$B$9)</f>
        <v>43</v>
      </c>
      <c r="AF653" s="4">
        <f>IF($AD653-'Forecasting sheet'!$B$7&lt;0,0,IF($AE653&gt;'Forecasting sheet'!$B$7,($AD653+$AE653)/2-'Forecasting sheet'!$B$7,($AD653+'Forecasting sheet'!$B$7)/2-'Forecasting sheet'!$B$7))</f>
        <v>14</v>
      </c>
      <c r="AG653" s="2">
        <f t="shared" si="54"/>
        <v>155.86666666666667</v>
      </c>
      <c r="AH653" s="2">
        <f>SUM(AF$2:AF653)</f>
        <v>11326.5</v>
      </c>
      <c r="AI653" s="2">
        <f>SUM(AG$2:AG653)</f>
        <v>158783.04166666663</v>
      </c>
    </row>
    <row r="654" spans="3:35" x14ac:dyDescent="0.25">
      <c r="C654" s="52">
        <v>11.083333333333332</v>
      </c>
      <c r="D654" s="53">
        <v>59</v>
      </c>
      <c r="E654" s="53">
        <v>38</v>
      </c>
      <c r="F654" s="4">
        <f>IF(D654-'Forecasting sheet'!$B$7&lt;0,0,IF(E654&gt;'Forecasting sheet'!$B$7,(D654+E654)/2-'Forecasting sheet'!$B$7,(D654+'Forecasting sheet'!$B$7)/2-'Forecasting sheet'!$B$7))</f>
        <v>9.5</v>
      </c>
      <c r="G654" s="2">
        <f t="shared" si="52"/>
        <v>105.29166666666666</v>
      </c>
      <c r="H654" s="2">
        <f>SUM(F$2:F654)</f>
        <v>8719.5</v>
      </c>
      <c r="I654" s="2">
        <f>SUM(G$2:G654)</f>
        <v>123166.15000000002</v>
      </c>
      <c r="K654" s="4">
        <f>IF($D654+'Forecasting sheet'!$B$9-'Forecasting sheet'!$B$7&lt;0,0,IF($E654+'Forecasting sheet'!$B$9&gt;'Forecasting sheet'!$B$7,($D654+'Forecasting sheet'!$B$9+$E654+'Forecasting sheet'!$B$9)/2-'Forecasting sheet'!$B$7,($D654+'Forecasting sheet'!$B$9+'Forecasting sheet'!$B$7)/2-'Forecasting sheet'!$B$7))</f>
        <v>13.5</v>
      </c>
      <c r="L654" s="2">
        <f t="shared" si="55"/>
        <v>149.62499999999997</v>
      </c>
      <c r="M654" s="2">
        <f>SUM(K$2:K654)</f>
        <v>10835.5</v>
      </c>
      <c r="N654" s="2">
        <f>SUM(L$2:L654)</f>
        <v>151991.82499999998</v>
      </c>
      <c r="P654" s="4">
        <f>IF($D654-'Forecasting sheet'!$B$9-'Forecasting sheet'!$B$7&lt;0,0,IF($E654-'Forecasting sheet'!$B$9&gt;'Forecasting sheet'!$B$7,($D654-'Forecasting sheet'!$B$9+$E654-'Forecasting sheet'!$B$9)/2-'Forecasting sheet'!$B$7,($D654-'Forecasting sheet'!$B$9+'Forecasting sheet'!$B$7)/2-'Forecasting sheet'!$B$7))</f>
        <v>7</v>
      </c>
      <c r="Q654" s="2">
        <f t="shared" si="56"/>
        <v>77.583333333333329</v>
      </c>
      <c r="R654" s="2">
        <f>SUM(P$2:P654)</f>
        <v>6827.5</v>
      </c>
      <c r="S654" s="2">
        <f>SUM(Q$2:Q654)</f>
        <v>97031.499999999971</v>
      </c>
      <c r="V654" s="3">
        <f>IF($A654&gt;'Forecasting sheet'!$B$13,IF($A654&lt;'Forecasting sheet'!$B$15,IF($D654&lt;'Forecasting sheet'!$B$16+'Forecasting sheet'!$B$17,'Forecasting sheet'!$B$16+'Forecasting sheet'!$B$17,'Local weather Data'!$D654),'Local weather Data'!$D654),$D654)</f>
        <v>59</v>
      </c>
      <c r="W654" s="3">
        <f>IF($A654&gt;'Forecasting sheet'!$B$13,IF($A654&lt;'Forecasting sheet'!$B$15,IF($E654&lt;'Forecasting sheet'!$B$16,'Forecasting sheet'!$B$16,'Local weather Data'!$E654),$E654),$E654)</f>
        <v>38</v>
      </c>
      <c r="X654" s="4">
        <f>IF($V654-'Forecasting sheet'!$B$7&lt;0,0,IF($W654&gt;'Forecasting sheet'!$B$7,($V654+$W654)/2-'Forecasting sheet'!$B$7,($V654+'Forecasting sheet'!$B$7)/2-'Forecasting sheet'!$B$7))</f>
        <v>9.5</v>
      </c>
      <c r="Y654" s="2">
        <f t="shared" si="53"/>
        <v>105.29166666666666</v>
      </c>
      <c r="Z654" s="2">
        <f>SUM(X$2:X654)</f>
        <v>9362.5</v>
      </c>
      <c r="AA654" s="2">
        <f>SUM(Y$2:Y654)</f>
        <v>132048.25833333333</v>
      </c>
      <c r="AD654" s="3">
        <f>IF($A654&gt;'Forecasting sheet'!$B$13,IF($A654&lt;'Forecasting sheet'!$B$15,IF($D654+'Forecasting sheet'!$B$9&lt;'Forecasting sheet'!$B$16+'Forecasting sheet'!$B$17,'Forecasting sheet'!$B$16+'Forecasting sheet'!$B$17,'Local weather Data'!$D654+'Forecasting sheet'!$B$9),'Local weather Data'!$D654+'Forecasting sheet'!$B$9),$D654+'Forecasting sheet'!$B$9)</f>
        <v>64</v>
      </c>
      <c r="AE654" s="3">
        <f>IF($A654&gt;'Forecasting sheet'!$B$13,IF($A654&lt;'Forecasting sheet'!$B$15,IF($E654+'Forecasting sheet'!$B$9&lt;'Forecasting sheet'!$B$16,'Forecasting sheet'!$B$16,'Local weather Data'!$E654+'Forecasting sheet'!$B$9),$E654+'Forecasting sheet'!$B$9),$E654+'Forecasting sheet'!$B$9)</f>
        <v>43</v>
      </c>
      <c r="AF654" s="4">
        <f>IF($AD654-'Forecasting sheet'!$B$7&lt;0,0,IF($AE654&gt;'Forecasting sheet'!$B$7,($AD654+$AE654)/2-'Forecasting sheet'!$B$7,($AD654+'Forecasting sheet'!$B$7)/2-'Forecasting sheet'!$B$7))</f>
        <v>13.5</v>
      </c>
      <c r="AG654" s="2">
        <f t="shared" si="54"/>
        <v>149.62499999999997</v>
      </c>
      <c r="AH654" s="2">
        <f>SUM(AF$2:AF654)</f>
        <v>11340</v>
      </c>
      <c r="AI654" s="2">
        <f>SUM(AG$2:AG654)</f>
        <v>158932.66666666663</v>
      </c>
    </row>
    <row r="655" spans="3:35" x14ac:dyDescent="0.25">
      <c r="C655" s="52">
        <v>11.016666666666666</v>
      </c>
      <c r="D655" s="53">
        <v>59</v>
      </c>
      <c r="E655" s="53">
        <v>37</v>
      </c>
      <c r="F655" s="4">
        <f>IF(D655-'Forecasting sheet'!$B$7&lt;0,0,IF(E655&gt;'Forecasting sheet'!$B$7,(D655+E655)/2-'Forecasting sheet'!$B$7,(D655+'Forecasting sheet'!$B$7)/2-'Forecasting sheet'!$B$7))</f>
        <v>9.5</v>
      </c>
      <c r="G655" s="2">
        <f t="shared" si="52"/>
        <v>104.65833333333333</v>
      </c>
      <c r="H655" s="2">
        <f>SUM(F$2:F655)</f>
        <v>8729</v>
      </c>
      <c r="I655" s="2">
        <f>SUM(G$2:G655)</f>
        <v>123270.80833333336</v>
      </c>
      <c r="K655" s="4">
        <f>IF($D655+'Forecasting sheet'!$B$9-'Forecasting sheet'!$B$7&lt;0,0,IF($E655+'Forecasting sheet'!$B$9&gt;'Forecasting sheet'!$B$7,($D655+'Forecasting sheet'!$B$9+$E655+'Forecasting sheet'!$B$9)/2-'Forecasting sheet'!$B$7,($D655+'Forecasting sheet'!$B$9+'Forecasting sheet'!$B$7)/2-'Forecasting sheet'!$B$7))</f>
        <v>13</v>
      </c>
      <c r="L655" s="2">
        <f t="shared" si="55"/>
        <v>143.21666666666664</v>
      </c>
      <c r="M655" s="2">
        <f>SUM(K$2:K655)</f>
        <v>10848.5</v>
      </c>
      <c r="N655" s="2">
        <f>SUM(L$2:L655)</f>
        <v>152135.04166666666</v>
      </c>
      <c r="P655" s="4">
        <f>IF($D655-'Forecasting sheet'!$B$9-'Forecasting sheet'!$B$7&lt;0,0,IF($E655-'Forecasting sheet'!$B$9&gt;'Forecasting sheet'!$B$7,($D655-'Forecasting sheet'!$B$9+$E655-'Forecasting sheet'!$B$9)/2-'Forecasting sheet'!$B$7,($D655-'Forecasting sheet'!$B$9+'Forecasting sheet'!$B$7)/2-'Forecasting sheet'!$B$7))</f>
        <v>7</v>
      </c>
      <c r="Q655" s="2">
        <f t="shared" si="56"/>
        <v>77.11666666666666</v>
      </c>
      <c r="R655" s="2">
        <f>SUM(P$2:P655)</f>
        <v>6834.5</v>
      </c>
      <c r="S655" s="2">
        <f>SUM(Q$2:Q655)</f>
        <v>97108.61666666664</v>
      </c>
      <c r="V655" s="3">
        <f>IF($A655&gt;'Forecasting sheet'!$B$13,IF($A655&lt;'Forecasting sheet'!$B$15,IF($D655&lt;'Forecasting sheet'!$B$16+'Forecasting sheet'!$B$17,'Forecasting sheet'!$B$16+'Forecasting sheet'!$B$17,'Local weather Data'!$D655),'Local weather Data'!$D655),$D655)</f>
        <v>59</v>
      </c>
      <c r="W655" s="3">
        <f>IF($A655&gt;'Forecasting sheet'!$B$13,IF($A655&lt;'Forecasting sheet'!$B$15,IF($E655&lt;'Forecasting sheet'!$B$16,'Forecasting sheet'!$B$16,'Local weather Data'!$E655),$E655),$E655)</f>
        <v>37</v>
      </c>
      <c r="X655" s="4">
        <f>IF($V655-'Forecasting sheet'!$B$7&lt;0,0,IF($W655&gt;'Forecasting sheet'!$B$7,($V655+$W655)/2-'Forecasting sheet'!$B$7,($V655+'Forecasting sheet'!$B$7)/2-'Forecasting sheet'!$B$7))</f>
        <v>9.5</v>
      </c>
      <c r="Y655" s="2">
        <f t="shared" si="53"/>
        <v>104.65833333333333</v>
      </c>
      <c r="Z655" s="2">
        <f>SUM(X$2:X655)</f>
        <v>9372</v>
      </c>
      <c r="AA655" s="2">
        <f>SUM(Y$2:Y655)</f>
        <v>132152.91666666666</v>
      </c>
      <c r="AD655" s="3">
        <f>IF($A655&gt;'Forecasting sheet'!$B$13,IF($A655&lt;'Forecasting sheet'!$B$15,IF($D655+'Forecasting sheet'!$B$9&lt;'Forecasting sheet'!$B$16+'Forecasting sheet'!$B$17,'Forecasting sheet'!$B$16+'Forecasting sheet'!$B$17,'Local weather Data'!$D655+'Forecasting sheet'!$B$9),'Local weather Data'!$D655+'Forecasting sheet'!$B$9),$D655+'Forecasting sheet'!$B$9)</f>
        <v>64</v>
      </c>
      <c r="AE655" s="3">
        <f>IF($A655&gt;'Forecasting sheet'!$B$13,IF($A655&lt;'Forecasting sheet'!$B$15,IF($E655+'Forecasting sheet'!$B$9&lt;'Forecasting sheet'!$B$16,'Forecasting sheet'!$B$16,'Local weather Data'!$E655+'Forecasting sheet'!$B$9),$E655+'Forecasting sheet'!$B$9),$E655+'Forecasting sheet'!$B$9)</f>
        <v>42</v>
      </c>
      <c r="AF655" s="4">
        <f>IF($AD655-'Forecasting sheet'!$B$7&lt;0,0,IF($AE655&gt;'Forecasting sheet'!$B$7,($AD655+$AE655)/2-'Forecasting sheet'!$B$7,($AD655+'Forecasting sheet'!$B$7)/2-'Forecasting sheet'!$B$7))</f>
        <v>13</v>
      </c>
      <c r="AG655" s="2">
        <f t="shared" si="54"/>
        <v>143.21666666666664</v>
      </c>
      <c r="AH655" s="2">
        <f>SUM(AF$2:AF655)</f>
        <v>11353</v>
      </c>
      <c r="AI655" s="2">
        <f>SUM(AG$2:AG655)</f>
        <v>159075.8833333333</v>
      </c>
    </row>
    <row r="656" spans="3:35" x14ac:dyDescent="0.25">
      <c r="C656" s="52">
        <v>10.983333333333333</v>
      </c>
      <c r="D656" s="53">
        <v>58</v>
      </c>
      <c r="E656" s="53">
        <v>37</v>
      </c>
      <c r="F656" s="4">
        <f>IF(D656-'Forecasting sheet'!$B$7&lt;0,0,IF(E656&gt;'Forecasting sheet'!$B$7,(D656+E656)/2-'Forecasting sheet'!$B$7,(D656+'Forecasting sheet'!$B$7)/2-'Forecasting sheet'!$B$7))</f>
        <v>9</v>
      </c>
      <c r="G656" s="2">
        <f t="shared" si="52"/>
        <v>98.85</v>
      </c>
      <c r="H656" s="2">
        <f>SUM(F$2:F656)</f>
        <v>8738</v>
      </c>
      <c r="I656" s="2">
        <f>SUM(G$2:G656)</f>
        <v>123369.65833333337</v>
      </c>
      <c r="K656" s="4">
        <f>IF($D656+'Forecasting sheet'!$B$9-'Forecasting sheet'!$B$7&lt;0,0,IF($E656+'Forecasting sheet'!$B$9&gt;'Forecasting sheet'!$B$7,($D656+'Forecasting sheet'!$B$9+$E656+'Forecasting sheet'!$B$9)/2-'Forecasting sheet'!$B$7,($D656+'Forecasting sheet'!$B$9+'Forecasting sheet'!$B$7)/2-'Forecasting sheet'!$B$7))</f>
        <v>12.5</v>
      </c>
      <c r="L656" s="2">
        <f t="shared" si="55"/>
        <v>137.29166666666666</v>
      </c>
      <c r="M656" s="2">
        <f>SUM(K$2:K656)</f>
        <v>10861</v>
      </c>
      <c r="N656" s="2">
        <f>SUM(L$2:L656)</f>
        <v>152272.33333333331</v>
      </c>
      <c r="P656" s="4">
        <f>IF($D656-'Forecasting sheet'!$B$9-'Forecasting sheet'!$B$7&lt;0,0,IF($E656-'Forecasting sheet'!$B$9&gt;'Forecasting sheet'!$B$7,($D656-'Forecasting sheet'!$B$9+$E656-'Forecasting sheet'!$B$9)/2-'Forecasting sheet'!$B$7,($D656-'Forecasting sheet'!$B$9+'Forecasting sheet'!$B$7)/2-'Forecasting sheet'!$B$7))</f>
        <v>6.5</v>
      </c>
      <c r="Q656" s="2">
        <f t="shared" si="56"/>
        <v>71.391666666666666</v>
      </c>
      <c r="R656" s="2">
        <f>SUM(P$2:P656)</f>
        <v>6841</v>
      </c>
      <c r="S656" s="2">
        <f>SUM(Q$2:Q656)</f>
        <v>97180.008333333302</v>
      </c>
      <c r="V656" s="3">
        <f>IF($A656&gt;'Forecasting sheet'!$B$13,IF($A656&lt;'Forecasting sheet'!$B$15,IF($D656&lt;'Forecasting sheet'!$B$16+'Forecasting sheet'!$B$17,'Forecasting sheet'!$B$16+'Forecasting sheet'!$B$17,'Local weather Data'!$D656),'Local weather Data'!$D656),$D656)</f>
        <v>58</v>
      </c>
      <c r="W656" s="3">
        <f>IF($A656&gt;'Forecasting sheet'!$B$13,IF($A656&lt;'Forecasting sheet'!$B$15,IF($E656&lt;'Forecasting sheet'!$B$16,'Forecasting sheet'!$B$16,'Local weather Data'!$E656),$E656),$E656)</f>
        <v>37</v>
      </c>
      <c r="X656" s="4">
        <f>IF($V656-'Forecasting sheet'!$B$7&lt;0,0,IF($W656&gt;'Forecasting sheet'!$B$7,($V656+$W656)/2-'Forecasting sheet'!$B$7,($V656+'Forecasting sheet'!$B$7)/2-'Forecasting sheet'!$B$7))</f>
        <v>9</v>
      </c>
      <c r="Y656" s="2">
        <f t="shared" si="53"/>
        <v>98.85</v>
      </c>
      <c r="Z656" s="2">
        <f>SUM(X$2:X656)</f>
        <v>9381</v>
      </c>
      <c r="AA656" s="2">
        <f>SUM(Y$2:Y656)</f>
        <v>132251.76666666666</v>
      </c>
      <c r="AD656" s="3">
        <f>IF($A656&gt;'Forecasting sheet'!$B$13,IF($A656&lt;'Forecasting sheet'!$B$15,IF($D656+'Forecasting sheet'!$B$9&lt;'Forecasting sheet'!$B$16+'Forecasting sheet'!$B$17,'Forecasting sheet'!$B$16+'Forecasting sheet'!$B$17,'Local weather Data'!$D656+'Forecasting sheet'!$B$9),'Local weather Data'!$D656+'Forecasting sheet'!$B$9),$D656+'Forecasting sheet'!$B$9)</f>
        <v>63</v>
      </c>
      <c r="AE656" s="3">
        <f>IF($A656&gt;'Forecasting sheet'!$B$13,IF($A656&lt;'Forecasting sheet'!$B$15,IF($E656+'Forecasting sheet'!$B$9&lt;'Forecasting sheet'!$B$16,'Forecasting sheet'!$B$16,'Local weather Data'!$E656+'Forecasting sheet'!$B$9),$E656+'Forecasting sheet'!$B$9),$E656+'Forecasting sheet'!$B$9)</f>
        <v>42</v>
      </c>
      <c r="AF656" s="4">
        <f>IF($AD656-'Forecasting sheet'!$B$7&lt;0,0,IF($AE656&gt;'Forecasting sheet'!$B$7,($AD656+$AE656)/2-'Forecasting sheet'!$B$7,($AD656+'Forecasting sheet'!$B$7)/2-'Forecasting sheet'!$B$7))</f>
        <v>12.5</v>
      </c>
      <c r="AG656" s="2">
        <f t="shared" si="54"/>
        <v>137.29166666666666</v>
      </c>
      <c r="AH656" s="2">
        <f>SUM(AF$2:AF656)</f>
        <v>11365.5</v>
      </c>
      <c r="AI656" s="2">
        <f>SUM(AG$2:AG656)</f>
        <v>159213.17499999996</v>
      </c>
    </row>
    <row r="657" spans="3:35" x14ac:dyDescent="0.25">
      <c r="C657" s="52">
        <v>10.933333333333335</v>
      </c>
      <c r="D657" s="53">
        <v>58</v>
      </c>
      <c r="E657" s="53">
        <v>37</v>
      </c>
      <c r="F657" s="4">
        <f>IF(D657-'Forecasting sheet'!$B$7&lt;0,0,IF(E657&gt;'Forecasting sheet'!$B$7,(D657+E657)/2-'Forecasting sheet'!$B$7,(D657+'Forecasting sheet'!$B$7)/2-'Forecasting sheet'!$B$7))</f>
        <v>9</v>
      </c>
      <c r="G657" s="2">
        <f t="shared" si="52"/>
        <v>98.40000000000002</v>
      </c>
      <c r="H657" s="2">
        <f>SUM(F$2:F657)</f>
        <v>8747</v>
      </c>
      <c r="I657" s="2">
        <f>SUM(G$2:G657)</f>
        <v>123468.05833333336</v>
      </c>
      <c r="K657" s="4">
        <f>IF($D657+'Forecasting sheet'!$B$9-'Forecasting sheet'!$B$7&lt;0,0,IF($E657+'Forecasting sheet'!$B$9&gt;'Forecasting sheet'!$B$7,($D657+'Forecasting sheet'!$B$9+$E657+'Forecasting sheet'!$B$9)/2-'Forecasting sheet'!$B$7,($D657+'Forecasting sheet'!$B$9+'Forecasting sheet'!$B$7)/2-'Forecasting sheet'!$B$7))</f>
        <v>12.5</v>
      </c>
      <c r="L657" s="2">
        <f t="shared" si="55"/>
        <v>136.66666666666669</v>
      </c>
      <c r="M657" s="2">
        <f>SUM(K$2:K657)</f>
        <v>10873.5</v>
      </c>
      <c r="N657" s="2">
        <f>SUM(L$2:L657)</f>
        <v>152408.99999999997</v>
      </c>
      <c r="P657" s="4">
        <f>IF($D657-'Forecasting sheet'!$B$9-'Forecasting sheet'!$B$7&lt;0,0,IF($E657-'Forecasting sheet'!$B$9&gt;'Forecasting sheet'!$B$7,($D657-'Forecasting sheet'!$B$9+$E657-'Forecasting sheet'!$B$9)/2-'Forecasting sheet'!$B$7,($D657-'Forecasting sheet'!$B$9+'Forecasting sheet'!$B$7)/2-'Forecasting sheet'!$B$7))</f>
        <v>6.5</v>
      </c>
      <c r="Q657" s="2">
        <f t="shared" si="56"/>
        <v>71.066666666666677</v>
      </c>
      <c r="R657" s="2">
        <f>SUM(P$2:P657)</f>
        <v>6847.5</v>
      </c>
      <c r="S657" s="2">
        <f>SUM(Q$2:Q657)</f>
        <v>97251.074999999968</v>
      </c>
      <c r="V657" s="3">
        <f>IF($A657&gt;'Forecasting sheet'!$B$13,IF($A657&lt;'Forecasting sheet'!$B$15,IF($D657&lt;'Forecasting sheet'!$B$16+'Forecasting sheet'!$B$17,'Forecasting sheet'!$B$16+'Forecasting sheet'!$B$17,'Local weather Data'!$D657),'Local weather Data'!$D657),$D657)</f>
        <v>58</v>
      </c>
      <c r="W657" s="3">
        <f>IF($A657&gt;'Forecasting sheet'!$B$13,IF($A657&lt;'Forecasting sheet'!$B$15,IF($E657&lt;'Forecasting sheet'!$B$16,'Forecasting sheet'!$B$16,'Local weather Data'!$E657),$E657),$E657)</f>
        <v>37</v>
      </c>
      <c r="X657" s="4">
        <f>IF($V657-'Forecasting sheet'!$B$7&lt;0,0,IF($W657&gt;'Forecasting sheet'!$B$7,($V657+$W657)/2-'Forecasting sheet'!$B$7,($V657+'Forecasting sheet'!$B$7)/2-'Forecasting sheet'!$B$7))</f>
        <v>9</v>
      </c>
      <c r="Y657" s="2">
        <f t="shared" si="53"/>
        <v>98.40000000000002</v>
      </c>
      <c r="Z657" s="2">
        <f>SUM(X$2:X657)</f>
        <v>9390</v>
      </c>
      <c r="AA657" s="2">
        <f>SUM(Y$2:Y657)</f>
        <v>132350.16666666666</v>
      </c>
      <c r="AD657" s="3">
        <f>IF($A657&gt;'Forecasting sheet'!$B$13,IF($A657&lt;'Forecasting sheet'!$B$15,IF($D657+'Forecasting sheet'!$B$9&lt;'Forecasting sheet'!$B$16+'Forecasting sheet'!$B$17,'Forecasting sheet'!$B$16+'Forecasting sheet'!$B$17,'Local weather Data'!$D657+'Forecasting sheet'!$B$9),'Local weather Data'!$D657+'Forecasting sheet'!$B$9),$D657+'Forecasting sheet'!$B$9)</f>
        <v>63</v>
      </c>
      <c r="AE657" s="3">
        <f>IF($A657&gt;'Forecasting sheet'!$B$13,IF($A657&lt;'Forecasting sheet'!$B$15,IF($E657+'Forecasting sheet'!$B$9&lt;'Forecasting sheet'!$B$16,'Forecasting sheet'!$B$16,'Local weather Data'!$E657+'Forecasting sheet'!$B$9),$E657+'Forecasting sheet'!$B$9),$E657+'Forecasting sheet'!$B$9)</f>
        <v>42</v>
      </c>
      <c r="AF657" s="4">
        <f>IF($AD657-'Forecasting sheet'!$B$7&lt;0,0,IF($AE657&gt;'Forecasting sheet'!$B$7,($AD657+$AE657)/2-'Forecasting sheet'!$B$7,($AD657+'Forecasting sheet'!$B$7)/2-'Forecasting sheet'!$B$7))</f>
        <v>12.5</v>
      </c>
      <c r="AG657" s="2">
        <f t="shared" si="54"/>
        <v>136.66666666666669</v>
      </c>
      <c r="AH657" s="2">
        <f>SUM(AF$2:AF657)</f>
        <v>11378</v>
      </c>
      <c r="AI657" s="2">
        <f>SUM(AG$2:AG657)</f>
        <v>159349.84166666662</v>
      </c>
    </row>
    <row r="658" spans="3:35" x14ac:dyDescent="0.25">
      <c r="C658" s="52">
        <v>10.883333333333333</v>
      </c>
      <c r="D658" s="53">
        <v>58</v>
      </c>
      <c r="E658" s="53">
        <v>36</v>
      </c>
      <c r="F658" s="4">
        <f>IF(D658-'Forecasting sheet'!$B$7&lt;0,0,IF(E658&gt;'Forecasting sheet'!$B$7,(D658+E658)/2-'Forecasting sheet'!$B$7,(D658+'Forecasting sheet'!$B$7)/2-'Forecasting sheet'!$B$7))</f>
        <v>9</v>
      </c>
      <c r="G658" s="2">
        <f t="shared" si="52"/>
        <v>97.949999999999989</v>
      </c>
      <c r="H658" s="2">
        <f>SUM(F$2:F658)</f>
        <v>8756</v>
      </c>
      <c r="I658" s="2">
        <f>SUM(G$2:G658)</f>
        <v>123566.00833333336</v>
      </c>
      <c r="K658" s="4">
        <f>IF($D658+'Forecasting sheet'!$B$9-'Forecasting sheet'!$B$7&lt;0,0,IF($E658+'Forecasting sheet'!$B$9&gt;'Forecasting sheet'!$B$7,($D658+'Forecasting sheet'!$B$9+$E658+'Forecasting sheet'!$B$9)/2-'Forecasting sheet'!$B$7,($D658+'Forecasting sheet'!$B$9+'Forecasting sheet'!$B$7)/2-'Forecasting sheet'!$B$7))</f>
        <v>12</v>
      </c>
      <c r="L658" s="2">
        <f t="shared" si="55"/>
        <v>130.6</v>
      </c>
      <c r="M658" s="2">
        <f>SUM(K$2:K658)</f>
        <v>10885.5</v>
      </c>
      <c r="N658" s="2">
        <f>SUM(L$2:L658)</f>
        <v>152539.59999999998</v>
      </c>
      <c r="P658" s="4">
        <f>IF($D658-'Forecasting sheet'!$B$9-'Forecasting sheet'!$B$7&lt;0,0,IF($E658-'Forecasting sheet'!$B$9&gt;'Forecasting sheet'!$B$7,($D658-'Forecasting sheet'!$B$9+$E658-'Forecasting sheet'!$B$9)/2-'Forecasting sheet'!$B$7,($D658-'Forecasting sheet'!$B$9+'Forecasting sheet'!$B$7)/2-'Forecasting sheet'!$B$7))</f>
        <v>6.5</v>
      </c>
      <c r="Q658" s="2">
        <f t="shared" si="56"/>
        <v>70.74166666666666</v>
      </c>
      <c r="R658" s="2">
        <f>SUM(P$2:P658)</f>
        <v>6854</v>
      </c>
      <c r="S658" s="2">
        <f>SUM(Q$2:Q658)</f>
        <v>97321.816666666637</v>
      </c>
      <c r="V658" s="3">
        <f>IF($A658&gt;'Forecasting sheet'!$B$13,IF($A658&lt;'Forecasting sheet'!$B$15,IF($D658&lt;'Forecasting sheet'!$B$16+'Forecasting sheet'!$B$17,'Forecasting sheet'!$B$16+'Forecasting sheet'!$B$17,'Local weather Data'!$D658),'Local weather Data'!$D658),$D658)</f>
        <v>58</v>
      </c>
      <c r="W658" s="3">
        <f>IF($A658&gt;'Forecasting sheet'!$B$13,IF($A658&lt;'Forecasting sheet'!$B$15,IF($E658&lt;'Forecasting sheet'!$B$16,'Forecasting sheet'!$B$16,'Local weather Data'!$E658),$E658),$E658)</f>
        <v>36</v>
      </c>
      <c r="X658" s="4">
        <f>IF($V658-'Forecasting sheet'!$B$7&lt;0,0,IF($W658&gt;'Forecasting sheet'!$B$7,($V658+$W658)/2-'Forecasting sheet'!$B$7,($V658+'Forecasting sheet'!$B$7)/2-'Forecasting sheet'!$B$7))</f>
        <v>9</v>
      </c>
      <c r="Y658" s="2">
        <f t="shared" si="53"/>
        <v>97.949999999999989</v>
      </c>
      <c r="Z658" s="2">
        <f>SUM(X$2:X658)</f>
        <v>9399</v>
      </c>
      <c r="AA658" s="2">
        <f>SUM(Y$2:Y658)</f>
        <v>132448.11666666667</v>
      </c>
      <c r="AD658" s="3">
        <f>IF($A658&gt;'Forecasting sheet'!$B$13,IF($A658&lt;'Forecasting sheet'!$B$15,IF($D658+'Forecasting sheet'!$B$9&lt;'Forecasting sheet'!$B$16+'Forecasting sheet'!$B$17,'Forecasting sheet'!$B$16+'Forecasting sheet'!$B$17,'Local weather Data'!$D658+'Forecasting sheet'!$B$9),'Local weather Data'!$D658+'Forecasting sheet'!$B$9),$D658+'Forecasting sheet'!$B$9)</f>
        <v>63</v>
      </c>
      <c r="AE658" s="3">
        <f>IF($A658&gt;'Forecasting sheet'!$B$13,IF($A658&lt;'Forecasting sheet'!$B$15,IF($E658+'Forecasting sheet'!$B$9&lt;'Forecasting sheet'!$B$16,'Forecasting sheet'!$B$16,'Local weather Data'!$E658+'Forecasting sheet'!$B$9),$E658+'Forecasting sheet'!$B$9),$E658+'Forecasting sheet'!$B$9)</f>
        <v>41</v>
      </c>
      <c r="AF658" s="4">
        <f>IF($AD658-'Forecasting sheet'!$B$7&lt;0,0,IF($AE658&gt;'Forecasting sheet'!$B$7,($AD658+$AE658)/2-'Forecasting sheet'!$B$7,($AD658+'Forecasting sheet'!$B$7)/2-'Forecasting sheet'!$B$7))</f>
        <v>12</v>
      </c>
      <c r="AG658" s="2">
        <f t="shared" si="54"/>
        <v>130.6</v>
      </c>
      <c r="AH658" s="2">
        <f>SUM(AF$2:AF658)</f>
        <v>11390</v>
      </c>
      <c r="AI658" s="2">
        <f>SUM(AG$2:AG658)</f>
        <v>159480.44166666662</v>
      </c>
    </row>
    <row r="659" spans="3:35" x14ac:dyDescent="0.25">
      <c r="C659" s="52">
        <v>10.833333333333334</v>
      </c>
      <c r="D659" s="53">
        <v>57</v>
      </c>
      <c r="E659" s="53">
        <v>36</v>
      </c>
      <c r="F659" s="4">
        <f>IF(D659-'Forecasting sheet'!$B$7&lt;0,0,IF(E659&gt;'Forecasting sheet'!$B$7,(D659+E659)/2-'Forecasting sheet'!$B$7,(D659+'Forecasting sheet'!$B$7)/2-'Forecasting sheet'!$B$7))</f>
        <v>8.5</v>
      </c>
      <c r="G659" s="2">
        <f t="shared" si="52"/>
        <v>92.083333333333343</v>
      </c>
      <c r="H659" s="2">
        <f>SUM(F$2:F659)</f>
        <v>8764.5</v>
      </c>
      <c r="I659" s="2">
        <f>SUM(G$2:G659)</f>
        <v>123658.09166666669</v>
      </c>
      <c r="K659" s="4">
        <f>IF($D659+'Forecasting sheet'!$B$9-'Forecasting sheet'!$B$7&lt;0,0,IF($E659+'Forecasting sheet'!$B$9&gt;'Forecasting sheet'!$B$7,($D659+'Forecasting sheet'!$B$9+$E659+'Forecasting sheet'!$B$9)/2-'Forecasting sheet'!$B$7,($D659+'Forecasting sheet'!$B$9+'Forecasting sheet'!$B$7)/2-'Forecasting sheet'!$B$7))</f>
        <v>11.5</v>
      </c>
      <c r="L659" s="2">
        <f t="shared" si="55"/>
        <v>124.58333333333334</v>
      </c>
      <c r="M659" s="2">
        <f>SUM(K$2:K659)</f>
        <v>10897</v>
      </c>
      <c r="N659" s="2">
        <f>SUM(L$2:L659)</f>
        <v>152664.18333333332</v>
      </c>
      <c r="P659" s="4">
        <f>IF($D659-'Forecasting sheet'!$B$9-'Forecasting sheet'!$B$7&lt;0,0,IF($E659-'Forecasting sheet'!$B$9&gt;'Forecasting sheet'!$B$7,($D659-'Forecasting sheet'!$B$9+$E659-'Forecasting sheet'!$B$9)/2-'Forecasting sheet'!$B$7,($D659-'Forecasting sheet'!$B$9+'Forecasting sheet'!$B$7)/2-'Forecasting sheet'!$B$7))</f>
        <v>6</v>
      </c>
      <c r="Q659" s="2">
        <f t="shared" si="56"/>
        <v>65</v>
      </c>
      <c r="R659" s="2">
        <f>SUM(P$2:P659)</f>
        <v>6860</v>
      </c>
      <c r="S659" s="2">
        <f>SUM(Q$2:Q659)</f>
        <v>97386.816666666637</v>
      </c>
      <c r="V659" s="3">
        <f>IF($A659&gt;'Forecasting sheet'!$B$13,IF($A659&lt;'Forecasting sheet'!$B$15,IF($D659&lt;'Forecasting sheet'!$B$16+'Forecasting sheet'!$B$17,'Forecasting sheet'!$B$16+'Forecasting sheet'!$B$17,'Local weather Data'!$D659),'Local weather Data'!$D659),$D659)</f>
        <v>57</v>
      </c>
      <c r="W659" s="3">
        <f>IF($A659&gt;'Forecasting sheet'!$B$13,IF($A659&lt;'Forecasting sheet'!$B$15,IF($E659&lt;'Forecasting sheet'!$B$16,'Forecasting sheet'!$B$16,'Local weather Data'!$E659),$E659),$E659)</f>
        <v>36</v>
      </c>
      <c r="X659" s="4">
        <f>IF($V659-'Forecasting sheet'!$B$7&lt;0,0,IF($W659&gt;'Forecasting sheet'!$B$7,($V659+$W659)/2-'Forecasting sheet'!$B$7,($V659+'Forecasting sheet'!$B$7)/2-'Forecasting sheet'!$B$7))</f>
        <v>8.5</v>
      </c>
      <c r="Y659" s="2">
        <f t="shared" si="53"/>
        <v>92.083333333333343</v>
      </c>
      <c r="Z659" s="2">
        <f>SUM(X$2:X659)</f>
        <v>9407.5</v>
      </c>
      <c r="AA659" s="2">
        <f>SUM(Y$2:Y659)</f>
        <v>132540.20000000001</v>
      </c>
      <c r="AD659" s="3">
        <f>IF($A659&gt;'Forecasting sheet'!$B$13,IF($A659&lt;'Forecasting sheet'!$B$15,IF($D659+'Forecasting sheet'!$B$9&lt;'Forecasting sheet'!$B$16+'Forecasting sheet'!$B$17,'Forecasting sheet'!$B$16+'Forecasting sheet'!$B$17,'Local weather Data'!$D659+'Forecasting sheet'!$B$9),'Local weather Data'!$D659+'Forecasting sheet'!$B$9),$D659+'Forecasting sheet'!$B$9)</f>
        <v>62</v>
      </c>
      <c r="AE659" s="3">
        <f>IF($A659&gt;'Forecasting sheet'!$B$13,IF($A659&lt;'Forecasting sheet'!$B$15,IF($E659+'Forecasting sheet'!$B$9&lt;'Forecasting sheet'!$B$16,'Forecasting sheet'!$B$16,'Local weather Data'!$E659+'Forecasting sheet'!$B$9),$E659+'Forecasting sheet'!$B$9),$E659+'Forecasting sheet'!$B$9)</f>
        <v>41</v>
      </c>
      <c r="AF659" s="4">
        <f>IF($AD659-'Forecasting sheet'!$B$7&lt;0,0,IF($AE659&gt;'Forecasting sheet'!$B$7,($AD659+$AE659)/2-'Forecasting sheet'!$B$7,($AD659+'Forecasting sheet'!$B$7)/2-'Forecasting sheet'!$B$7))</f>
        <v>11.5</v>
      </c>
      <c r="AG659" s="2">
        <f t="shared" si="54"/>
        <v>124.58333333333334</v>
      </c>
      <c r="AH659" s="2">
        <f>SUM(AF$2:AF659)</f>
        <v>11401.5</v>
      </c>
      <c r="AI659" s="2">
        <f>SUM(AG$2:AG659)</f>
        <v>159605.02499999997</v>
      </c>
    </row>
    <row r="660" spans="3:35" x14ac:dyDescent="0.25">
      <c r="C660" s="52">
        <v>10.783333333333333</v>
      </c>
      <c r="D660" s="53">
        <v>57</v>
      </c>
      <c r="E660" s="53">
        <v>36</v>
      </c>
      <c r="F660" s="4">
        <f>IF(D660-'Forecasting sheet'!$B$7&lt;0,0,IF(E660&gt;'Forecasting sheet'!$B$7,(D660+E660)/2-'Forecasting sheet'!$B$7,(D660+'Forecasting sheet'!$B$7)/2-'Forecasting sheet'!$B$7))</f>
        <v>8.5</v>
      </c>
      <c r="G660" s="2">
        <f t="shared" si="52"/>
        <v>91.658333333333331</v>
      </c>
      <c r="H660" s="2">
        <f>SUM(F$2:F660)</f>
        <v>8773</v>
      </c>
      <c r="I660" s="2">
        <f>SUM(G$2:G660)</f>
        <v>123749.75000000003</v>
      </c>
      <c r="K660" s="4">
        <f>IF($D660+'Forecasting sheet'!$B$9-'Forecasting sheet'!$B$7&lt;0,0,IF($E660+'Forecasting sheet'!$B$9&gt;'Forecasting sheet'!$B$7,($D660+'Forecasting sheet'!$B$9+$E660+'Forecasting sheet'!$B$9)/2-'Forecasting sheet'!$B$7,($D660+'Forecasting sheet'!$B$9+'Forecasting sheet'!$B$7)/2-'Forecasting sheet'!$B$7))</f>
        <v>11.5</v>
      </c>
      <c r="L660" s="2">
        <f t="shared" si="55"/>
        <v>124.00833333333333</v>
      </c>
      <c r="M660" s="2">
        <f>SUM(K$2:K660)</f>
        <v>10908.5</v>
      </c>
      <c r="N660" s="2">
        <f>SUM(L$2:L660)</f>
        <v>152788.19166666665</v>
      </c>
      <c r="P660" s="4">
        <f>IF($D660-'Forecasting sheet'!$B$9-'Forecasting sheet'!$B$7&lt;0,0,IF($E660-'Forecasting sheet'!$B$9&gt;'Forecasting sheet'!$B$7,($D660-'Forecasting sheet'!$B$9+$E660-'Forecasting sheet'!$B$9)/2-'Forecasting sheet'!$B$7,($D660-'Forecasting sheet'!$B$9+'Forecasting sheet'!$B$7)/2-'Forecasting sheet'!$B$7))</f>
        <v>6</v>
      </c>
      <c r="Q660" s="2">
        <f t="shared" si="56"/>
        <v>64.7</v>
      </c>
      <c r="R660" s="2">
        <f>SUM(P$2:P660)</f>
        <v>6866</v>
      </c>
      <c r="S660" s="2">
        <f>SUM(Q$2:Q660)</f>
        <v>97451.516666666634</v>
      </c>
      <c r="V660" s="3">
        <f>IF($A660&gt;'Forecasting sheet'!$B$13,IF($A660&lt;'Forecasting sheet'!$B$15,IF($D660&lt;'Forecasting sheet'!$B$16+'Forecasting sheet'!$B$17,'Forecasting sheet'!$B$16+'Forecasting sheet'!$B$17,'Local weather Data'!$D660),'Local weather Data'!$D660),$D660)</f>
        <v>57</v>
      </c>
      <c r="W660" s="3">
        <f>IF($A660&gt;'Forecasting sheet'!$B$13,IF($A660&lt;'Forecasting sheet'!$B$15,IF($E660&lt;'Forecasting sheet'!$B$16,'Forecasting sheet'!$B$16,'Local weather Data'!$E660),$E660),$E660)</f>
        <v>36</v>
      </c>
      <c r="X660" s="4">
        <f>IF($V660-'Forecasting sheet'!$B$7&lt;0,0,IF($W660&gt;'Forecasting sheet'!$B$7,($V660+$W660)/2-'Forecasting sheet'!$B$7,($V660+'Forecasting sheet'!$B$7)/2-'Forecasting sheet'!$B$7))</f>
        <v>8.5</v>
      </c>
      <c r="Y660" s="2">
        <f t="shared" si="53"/>
        <v>91.658333333333331</v>
      </c>
      <c r="Z660" s="2">
        <f>SUM(X$2:X660)</f>
        <v>9416</v>
      </c>
      <c r="AA660" s="2">
        <f>SUM(Y$2:Y660)</f>
        <v>132631.85833333334</v>
      </c>
      <c r="AD660" s="3">
        <f>IF($A660&gt;'Forecasting sheet'!$B$13,IF($A660&lt;'Forecasting sheet'!$B$15,IF($D660+'Forecasting sheet'!$B$9&lt;'Forecasting sheet'!$B$16+'Forecasting sheet'!$B$17,'Forecasting sheet'!$B$16+'Forecasting sheet'!$B$17,'Local weather Data'!$D660+'Forecasting sheet'!$B$9),'Local weather Data'!$D660+'Forecasting sheet'!$B$9),$D660+'Forecasting sheet'!$B$9)</f>
        <v>62</v>
      </c>
      <c r="AE660" s="3">
        <f>IF($A660&gt;'Forecasting sheet'!$B$13,IF($A660&lt;'Forecasting sheet'!$B$15,IF($E660+'Forecasting sheet'!$B$9&lt;'Forecasting sheet'!$B$16,'Forecasting sheet'!$B$16,'Local weather Data'!$E660+'Forecasting sheet'!$B$9),$E660+'Forecasting sheet'!$B$9),$E660+'Forecasting sheet'!$B$9)</f>
        <v>41</v>
      </c>
      <c r="AF660" s="4">
        <f>IF($AD660-'Forecasting sheet'!$B$7&lt;0,0,IF($AE660&gt;'Forecasting sheet'!$B$7,($AD660+$AE660)/2-'Forecasting sheet'!$B$7,($AD660+'Forecasting sheet'!$B$7)/2-'Forecasting sheet'!$B$7))</f>
        <v>11.5</v>
      </c>
      <c r="AG660" s="2">
        <f t="shared" si="54"/>
        <v>124.00833333333333</v>
      </c>
      <c r="AH660" s="2">
        <f>SUM(AF$2:AF660)</f>
        <v>11413</v>
      </c>
      <c r="AI660" s="2">
        <f>SUM(AG$2:AG660)</f>
        <v>159729.0333333333</v>
      </c>
    </row>
    <row r="661" spans="3:35" x14ac:dyDescent="0.25">
      <c r="C661" s="52">
        <v>10.75</v>
      </c>
      <c r="D661" s="53">
        <v>56</v>
      </c>
      <c r="E661" s="53">
        <v>35</v>
      </c>
      <c r="F661" s="4">
        <f>IF(D661-'Forecasting sheet'!$B$7&lt;0,0,IF(E661&gt;'Forecasting sheet'!$B$7,(D661+E661)/2-'Forecasting sheet'!$B$7,(D661+'Forecasting sheet'!$B$7)/2-'Forecasting sheet'!$B$7))</f>
        <v>8</v>
      </c>
      <c r="G661" s="2">
        <f t="shared" si="52"/>
        <v>86</v>
      </c>
      <c r="H661" s="2">
        <f>SUM(F$2:F661)</f>
        <v>8781</v>
      </c>
      <c r="I661" s="2">
        <f>SUM(G$2:G661)</f>
        <v>123835.75000000003</v>
      </c>
      <c r="K661" s="4">
        <f>IF($D661+'Forecasting sheet'!$B$9-'Forecasting sheet'!$B$7&lt;0,0,IF($E661+'Forecasting sheet'!$B$9&gt;'Forecasting sheet'!$B$7,($D661+'Forecasting sheet'!$B$9+$E661+'Forecasting sheet'!$B$9)/2-'Forecasting sheet'!$B$7,($D661+'Forecasting sheet'!$B$9+'Forecasting sheet'!$B$7)/2-'Forecasting sheet'!$B$7))</f>
        <v>10.5</v>
      </c>
      <c r="L661" s="2">
        <f t="shared" si="55"/>
        <v>112.875</v>
      </c>
      <c r="M661" s="2">
        <f>SUM(K$2:K661)</f>
        <v>10919</v>
      </c>
      <c r="N661" s="2">
        <f>SUM(L$2:L661)</f>
        <v>152901.06666666665</v>
      </c>
      <c r="P661" s="4">
        <f>IF($D661-'Forecasting sheet'!$B$9-'Forecasting sheet'!$B$7&lt;0,0,IF($E661-'Forecasting sheet'!$B$9&gt;'Forecasting sheet'!$B$7,($D661-'Forecasting sheet'!$B$9+$E661-'Forecasting sheet'!$B$9)/2-'Forecasting sheet'!$B$7,($D661-'Forecasting sheet'!$B$9+'Forecasting sheet'!$B$7)/2-'Forecasting sheet'!$B$7))</f>
        <v>5.5</v>
      </c>
      <c r="Q661" s="2">
        <f t="shared" si="56"/>
        <v>59.125</v>
      </c>
      <c r="R661" s="2">
        <f>SUM(P$2:P661)</f>
        <v>6871.5</v>
      </c>
      <c r="S661" s="2">
        <f>SUM(Q$2:Q661)</f>
        <v>97510.641666666634</v>
      </c>
      <c r="V661" s="3">
        <f>IF($A661&gt;'Forecasting sheet'!$B$13,IF($A661&lt;'Forecasting sheet'!$B$15,IF($D661&lt;'Forecasting sheet'!$B$16+'Forecasting sheet'!$B$17,'Forecasting sheet'!$B$16+'Forecasting sheet'!$B$17,'Local weather Data'!$D661),'Local weather Data'!$D661),$D661)</f>
        <v>56</v>
      </c>
      <c r="W661" s="3">
        <f>IF($A661&gt;'Forecasting sheet'!$B$13,IF($A661&lt;'Forecasting sheet'!$B$15,IF($E661&lt;'Forecasting sheet'!$B$16,'Forecasting sheet'!$B$16,'Local weather Data'!$E661),$E661),$E661)</f>
        <v>35</v>
      </c>
      <c r="X661" s="4">
        <f>IF($V661-'Forecasting sheet'!$B$7&lt;0,0,IF($W661&gt;'Forecasting sheet'!$B$7,($V661+$W661)/2-'Forecasting sheet'!$B$7,($V661+'Forecasting sheet'!$B$7)/2-'Forecasting sheet'!$B$7))</f>
        <v>8</v>
      </c>
      <c r="Y661" s="2">
        <f t="shared" si="53"/>
        <v>86</v>
      </c>
      <c r="Z661" s="2">
        <f>SUM(X$2:X661)</f>
        <v>9424</v>
      </c>
      <c r="AA661" s="2">
        <f>SUM(Y$2:Y661)</f>
        <v>132717.85833333334</v>
      </c>
      <c r="AD661" s="3">
        <f>IF($A661&gt;'Forecasting sheet'!$B$13,IF($A661&lt;'Forecasting sheet'!$B$15,IF($D661+'Forecasting sheet'!$B$9&lt;'Forecasting sheet'!$B$16+'Forecasting sheet'!$B$17,'Forecasting sheet'!$B$16+'Forecasting sheet'!$B$17,'Local weather Data'!$D661+'Forecasting sheet'!$B$9),'Local weather Data'!$D661+'Forecasting sheet'!$B$9),$D661+'Forecasting sheet'!$B$9)</f>
        <v>61</v>
      </c>
      <c r="AE661" s="3">
        <f>IF($A661&gt;'Forecasting sheet'!$B$13,IF($A661&lt;'Forecasting sheet'!$B$15,IF($E661+'Forecasting sheet'!$B$9&lt;'Forecasting sheet'!$B$16,'Forecasting sheet'!$B$16,'Local weather Data'!$E661+'Forecasting sheet'!$B$9),$E661+'Forecasting sheet'!$B$9),$E661+'Forecasting sheet'!$B$9)</f>
        <v>40</v>
      </c>
      <c r="AF661" s="4">
        <f>IF($AD661-'Forecasting sheet'!$B$7&lt;0,0,IF($AE661&gt;'Forecasting sheet'!$B$7,($AD661+$AE661)/2-'Forecasting sheet'!$B$7,($AD661+'Forecasting sheet'!$B$7)/2-'Forecasting sheet'!$B$7))</f>
        <v>10.5</v>
      </c>
      <c r="AG661" s="2">
        <f t="shared" si="54"/>
        <v>112.875</v>
      </c>
      <c r="AH661" s="2">
        <f>SUM(AF$2:AF661)</f>
        <v>11423.5</v>
      </c>
      <c r="AI661" s="2">
        <f>SUM(AG$2:AG661)</f>
        <v>159841.9083333333</v>
      </c>
    </row>
    <row r="662" spans="3:35" x14ac:dyDescent="0.25">
      <c r="C662" s="52">
        <v>10.699999999999998</v>
      </c>
      <c r="D662" s="53">
        <v>56</v>
      </c>
      <c r="E662" s="53">
        <v>35</v>
      </c>
      <c r="F662" s="4">
        <f>IF(D662-'Forecasting sheet'!$B$7&lt;0,0,IF(E662&gt;'Forecasting sheet'!$B$7,(D662+E662)/2-'Forecasting sheet'!$B$7,(D662+'Forecasting sheet'!$B$7)/2-'Forecasting sheet'!$B$7))</f>
        <v>8</v>
      </c>
      <c r="G662" s="2">
        <f t="shared" si="52"/>
        <v>85.59999999999998</v>
      </c>
      <c r="H662" s="2">
        <f>SUM(F$2:F662)</f>
        <v>8789</v>
      </c>
      <c r="I662" s="2">
        <f>SUM(G$2:G662)</f>
        <v>123921.35000000003</v>
      </c>
      <c r="K662" s="4">
        <f>IF($D662+'Forecasting sheet'!$B$9-'Forecasting sheet'!$B$7&lt;0,0,IF($E662+'Forecasting sheet'!$B$9&gt;'Forecasting sheet'!$B$7,($D662+'Forecasting sheet'!$B$9+$E662+'Forecasting sheet'!$B$9)/2-'Forecasting sheet'!$B$7,($D662+'Forecasting sheet'!$B$9+'Forecasting sheet'!$B$7)/2-'Forecasting sheet'!$B$7))</f>
        <v>10.5</v>
      </c>
      <c r="L662" s="2">
        <f t="shared" si="55"/>
        <v>112.34999999999998</v>
      </c>
      <c r="M662" s="2">
        <f>SUM(K$2:K662)</f>
        <v>10929.5</v>
      </c>
      <c r="N662" s="2">
        <f>SUM(L$2:L662)</f>
        <v>153013.41666666666</v>
      </c>
      <c r="P662" s="4">
        <f>IF($D662-'Forecasting sheet'!$B$9-'Forecasting sheet'!$B$7&lt;0,0,IF($E662-'Forecasting sheet'!$B$9&gt;'Forecasting sheet'!$B$7,($D662-'Forecasting sheet'!$B$9+$E662-'Forecasting sheet'!$B$9)/2-'Forecasting sheet'!$B$7,($D662-'Forecasting sheet'!$B$9+'Forecasting sheet'!$B$7)/2-'Forecasting sheet'!$B$7))</f>
        <v>5.5</v>
      </c>
      <c r="Q662" s="2">
        <f t="shared" si="56"/>
        <v>58.849999999999987</v>
      </c>
      <c r="R662" s="2">
        <f>SUM(P$2:P662)</f>
        <v>6877</v>
      </c>
      <c r="S662" s="2">
        <f>SUM(Q$2:Q662)</f>
        <v>97569.49166666664</v>
      </c>
      <c r="V662" s="3">
        <f>IF($A662&gt;'Forecasting sheet'!$B$13,IF($A662&lt;'Forecasting sheet'!$B$15,IF($D662&lt;'Forecasting sheet'!$B$16+'Forecasting sheet'!$B$17,'Forecasting sheet'!$B$16+'Forecasting sheet'!$B$17,'Local weather Data'!$D662),'Local weather Data'!$D662),$D662)</f>
        <v>56</v>
      </c>
      <c r="W662" s="3">
        <f>IF($A662&gt;'Forecasting sheet'!$B$13,IF($A662&lt;'Forecasting sheet'!$B$15,IF($E662&lt;'Forecasting sheet'!$B$16,'Forecasting sheet'!$B$16,'Local weather Data'!$E662),$E662),$E662)</f>
        <v>35</v>
      </c>
      <c r="X662" s="4">
        <f>IF($V662-'Forecasting sheet'!$B$7&lt;0,0,IF($W662&gt;'Forecasting sheet'!$B$7,($V662+$W662)/2-'Forecasting sheet'!$B$7,($V662+'Forecasting sheet'!$B$7)/2-'Forecasting sheet'!$B$7))</f>
        <v>8</v>
      </c>
      <c r="Y662" s="2">
        <f t="shared" si="53"/>
        <v>85.59999999999998</v>
      </c>
      <c r="Z662" s="2">
        <f>SUM(X$2:X662)</f>
        <v>9432</v>
      </c>
      <c r="AA662" s="2">
        <f>SUM(Y$2:Y662)</f>
        <v>132803.45833333334</v>
      </c>
      <c r="AD662" s="3">
        <f>IF($A662&gt;'Forecasting sheet'!$B$13,IF($A662&lt;'Forecasting sheet'!$B$15,IF($D662+'Forecasting sheet'!$B$9&lt;'Forecasting sheet'!$B$16+'Forecasting sheet'!$B$17,'Forecasting sheet'!$B$16+'Forecasting sheet'!$B$17,'Local weather Data'!$D662+'Forecasting sheet'!$B$9),'Local weather Data'!$D662+'Forecasting sheet'!$B$9),$D662+'Forecasting sheet'!$B$9)</f>
        <v>61</v>
      </c>
      <c r="AE662" s="3">
        <f>IF($A662&gt;'Forecasting sheet'!$B$13,IF($A662&lt;'Forecasting sheet'!$B$15,IF($E662+'Forecasting sheet'!$B$9&lt;'Forecasting sheet'!$B$16,'Forecasting sheet'!$B$16,'Local weather Data'!$E662+'Forecasting sheet'!$B$9),$E662+'Forecasting sheet'!$B$9),$E662+'Forecasting sheet'!$B$9)</f>
        <v>40</v>
      </c>
      <c r="AF662" s="4">
        <f>IF($AD662-'Forecasting sheet'!$B$7&lt;0,0,IF($AE662&gt;'Forecasting sheet'!$B$7,($AD662+$AE662)/2-'Forecasting sheet'!$B$7,($AD662+'Forecasting sheet'!$B$7)/2-'Forecasting sheet'!$B$7))</f>
        <v>10.5</v>
      </c>
      <c r="AG662" s="2">
        <f t="shared" si="54"/>
        <v>112.34999999999998</v>
      </c>
      <c r="AH662" s="2">
        <f>SUM(AF$2:AF662)</f>
        <v>11434</v>
      </c>
      <c r="AI662" s="2">
        <f>SUM(AG$2:AG662)</f>
        <v>159954.2583333333</v>
      </c>
    </row>
    <row r="663" spans="3:35" x14ac:dyDescent="0.25">
      <c r="C663" s="52">
        <v>10.65</v>
      </c>
      <c r="D663" s="53">
        <v>56</v>
      </c>
      <c r="E663" s="53">
        <v>35</v>
      </c>
      <c r="F663" s="4">
        <f>IF(D663-'Forecasting sheet'!$B$7&lt;0,0,IF(E663&gt;'Forecasting sheet'!$B$7,(D663+E663)/2-'Forecasting sheet'!$B$7,(D663+'Forecasting sheet'!$B$7)/2-'Forecasting sheet'!$B$7))</f>
        <v>8</v>
      </c>
      <c r="G663" s="2">
        <f t="shared" si="52"/>
        <v>85.2</v>
      </c>
      <c r="H663" s="2">
        <f>SUM(F$2:F663)</f>
        <v>8797</v>
      </c>
      <c r="I663" s="2">
        <f>SUM(G$2:G663)</f>
        <v>124006.55000000003</v>
      </c>
      <c r="K663" s="4">
        <f>IF($D663+'Forecasting sheet'!$B$9-'Forecasting sheet'!$B$7&lt;0,0,IF($E663+'Forecasting sheet'!$B$9&gt;'Forecasting sheet'!$B$7,($D663+'Forecasting sheet'!$B$9+$E663+'Forecasting sheet'!$B$9)/2-'Forecasting sheet'!$B$7,($D663+'Forecasting sheet'!$B$9+'Forecasting sheet'!$B$7)/2-'Forecasting sheet'!$B$7))</f>
        <v>10.5</v>
      </c>
      <c r="L663" s="2">
        <f t="shared" si="55"/>
        <v>111.825</v>
      </c>
      <c r="M663" s="2">
        <f>SUM(K$2:K663)</f>
        <v>10940</v>
      </c>
      <c r="N663" s="2">
        <f>SUM(L$2:L663)</f>
        <v>153125.24166666667</v>
      </c>
      <c r="P663" s="4">
        <f>IF($D663-'Forecasting sheet'!$B$9-'Forecasting sheet'!$B$7&lt;0,0,IF($E663-'Forecasting sheet'!$B$9&gt;'Forecasting sheet'!$B$7,($D663-'Forecasting sheet'!$B$9+$E663-'Forecasting sheet'!$B$9)/2-'Forecasting sheet'!$B$7,($D663-'Forecasting sheet'!$B$9+'Forecasting sheet'!$B$7)/2-'Forecasting sheet'!$B$7))</f>
        <v>5.5</v>
      </c>
      <c r="Q663" s="2">
        <f t="shared" si="56"/>
        <v>58.575000000000003</v>
      </c>
      <c r="R663" s="2">
        <f>SUM(P$2:P663)</f>
        <v>6882.5</v>
      </c>
      <c r="S663" s="2">
        <f>SUM(Q$2:Q663)</f>
        <v>97628.066666666637</v>
      </c>
      <c r="V663" s="3">
        <f>IF($A663&gt;'Forecasting sheet'!$B$13,IF($A663&lt;'Forecasting sheet'!$B$15,IF($D663&lt;'Forecasting sheet'!$B$16+'Forecasting sheet'!$B$17,'Forecasting sheet'!$B$16+'Forecasting sheet'!$B$17,'Local weather Data'!$D663),'Local weather Data'!$D663),$D663)</f>
        <v>56</v>
      </c>
      <c r="W663" s="3">
        <f>IF($A663&gt;'Forecasting sheet'!$B$13,IF($A663&lt;'Forecasting sheet'!$B$15,IF($E663&lt;'Forecasting sheet'!$B$16,'Forecasting sheet'!$B$16,'Local weather Data'!$E663),$E663),$E663)</f>
        <v>35</v>
      </c>
      <c r="X663" s="4">
        <f>IF($V663-'Forecasting sheet'!$B$7&lt;0,0,IF($W663&gt;'Forecasting sheet'!$B$7,($V663+$W663)/2-'Forecasting sheet'!$B$7,($V663+'Forecasting sheet'!$B$7)/2-'Forecasting sheet'!$B$7))</f>
        <v>8</v>
      </c>
      <c r="Y663" s="2">
        <f t="shared" si="53"/>
        <v>85.2</v>
      </c>
      <c r="Z663" s="2">
        <f>SUM(X$2:X663)</f>
        <v>9440</v>
      </c>
      <c r="AA663" s="2">
        <f>SUM(Y$2:Y663)</f>
        <v>132888.65833333335</v>
      </c>
      <c r="AD663" s="3">
        <f>IF($A663&gt;'Forecasting sheet'!$B$13,IF($A663&lt;'Forecasting sheet'!$B$15,IF($D663+'Forecasting sheet'!$B$9&lt;'Forecasting sheet'!$B$16+'Forecasting sheet'!$B$17,'Forecasting sheet'!$B$16+'Forecasting sheet'!$B$17,'Local weather Data'!$D663+'Forecasting sheet'!$B$9),'Local weather Data'!$D663+'Forecasting sheet'!$B$9),$D663+'Forecasting sheet'!$B$9)</f>
        <v>61</v>
      </c>
      <c r="AE663" s="3">
        <f>IF($A663&gt;'Forecasting sheet'!$B$13,IF($A663&lt;'Forecasting sheet'!$B$15,IF($E663+'Forecasting sheet'!$B$9&lt;'Forecasting sheet'!$B$16,'Forecasting sheet'!$B$16,'Local weather Data'!$E663+'Forecasting sheet'!$B$9),$E663+'Forecasting sheet'!$B$9),$E663+'Forecasting sheet'!$B$9)</f>
        <v>40</v>
      </c>
      <c r="AF663" s="4">
        <f>IF($AD663-'Forecasting sheet'!$B$7&lt;0,0,IF($AE663&gt;'Forecasting sheet'!$B$7,($AD663+$AE663)/2-'Forecasting sheet'!$B$7,($AD663+'Forecasting sheet'!$B$7)/2-'Forecasting sheet'!$B$7))</f>
        <v>10.5</v>
      </c>
      <c r="AG663" s="2">
        <f t="shared" si="54"/>
        <v>111.825</v>
      </c>
      <c r="AH663" s="2">
        <f>SUM(AF$2:AF663)</f>
        <v>11444.5</v>
      </c>
      <c r="AI663" s="2">
        <f>SUM(AG$2:AG663)</f>
        <v>160066.08333333331</v>
      </c>
    </row>
    <row r="664" spans="3:35" x14ac:dyDescent="0.25">
      <c r="C664" s="52">
        <v>10.600000000000001</v>
      </c>
      <c r="D664" s="53">
        <v>55</v>
      </c>
      <c r="E664" s="53">
        <v>34</v>
      </c>
      <c r="F664" s="4">
        <f>IF(D664-'Forecasting sheet'!$B$7&lt;0,0,IF(E664&gt;'Forecasting sheet'!$B$7,(D664+E664)/2-'Forecasting sheet'!$B$7,(D664+'Forecasting sheet'!$B$7)/2-'Forecasting sheet'!$B$7))</f>
        <v>7.5</v>
      </c>
      <c r="G664" s="2">
        <f t="shared" si="52"/>
        <v>79.500000000000014</v>
      </c>
      <c r="H664" s="2">
        <f>SUM(F$2:F664)</f>
        <v>8804.5</v>
      </c>
      <c r="I664" s="2">
        <f>SUM(G$2:G664)</f>
        <v>124086.05000000003</v>
      </c>
      <c r="K664" s="4">
        <f>IF($D664+'Forecasting sheet'!$B$9-'Forecasting sheet'!$B$7&lt;0,0,IF($E664+'Forecasting sheet'!$B$9&gt;'Forecasting sheet'!$B$7,($D664+'Forecasting sheet'!$B$9+$E664+'Forecasting sheet'!$B$9)/2-'Forecasting sheet'!$B$7,($D664+'Forecasting sheet'!$B$9+'Forecasting sheet'!$B$7)/2-'Forecasting sheet'!$B$7))</f>
        <v>10</v>
      </c>
      <c r="L664" s="2">
        <f t="shared" si="55"/>
        <v>106.00000000000001</v>
      </c>
      <c r="M664" s="2">
        <f>SUM(K$2:K664)</f>
        <v>10950</v>
      </c>
      <c r="N664" s="2">
        <f>SUM(L$2:L664)</f>
        <v>153231.24166666667</v>
      </c>
      <c r="P664" s="4">
        <f>IF($D664-'Forecasting sheet'!$B$9-'Forecasting sheet'!$B$7&lt;0,0,IF($E664-'Forecasting sheet'!$B$9&gt;'Forecasting sheet'!$B$7,($D664-'Forecasting sheet'!$B$9+$E664-'Forecasting sheet'!$B$9)/2-'Forecasting sheet'!$B$7,($D664-'Forecasting sheet'!$B$9+'Forecasting sheet'!$B$7)/2-'Forecasting sheet'!$B$7))</f>
        <v>5</v>
      </c>
      <c r="Q664" s="2">
        <f t="shared" si="56"/>
        <v>53.000000000000007</v>
      </c>
      <c r="R664" s="2">
        <f>SUM(P$2:P664)</f>
        <v>6887.5</v>
      </c>
      <c r="S664" s="2">
        <f>SUM(Q$2:Q664)</f>
        <v>97681.066666666637</v>
      </c>
      <c r="V664" s="3">
        <f>IF($A664&gt;'Forecasting sheet'!$B$13,IF($A664&lt;'Forecasting sheet'!$B$15,IF($D664&lt;'Forecasting sheet'!$B$16+'Forecasting sheet'!$B$17,'Forecasting sheet'!$B$16+'Forecasting sheet'!$B$17,'Local weather Data'!$D664),'Local weather Data'!$D664),$D664)</f>
        <v>55</v>
      </c>
      <c r="W664" s="3">
        <f>IF($A664&gt;'Forecasting sheet'!$B$13,IF($A664&lt;'Forecasting sheet'!$B$15,IF($E664&lt;'Forecasting sheet'!$B$16,'Forecasting sheet'!$B$16,'Local weather Data'!$E664),$E664),$E664)</f>
        <v>34</v>
      </c>
      <c r="X664" s="4">
        <f>IF($V664-'Forecasting sheet'!$B$7&lt;0,0,IF($W664&gt;'Forecasting sheet'!$B$7,($V664+$W664)/2-'Forecasting sheet'!$B$7,($V664+'Forecasting sheet'!$B$7)/2-'Forecasting sheet'!$B$7))</f>
        <v>7.5</v>
      </c>
      <c r="Y664" s="2">
        <f t="shared" si="53"/>
        <v>79.500000000000014</v>
      </c>
      <c r="Z664" s="2">
        <f>SUM(X$2:X664)</f>
        <v>9447.5</v>
      </c>
      <c r="AA664" s="2">
        <f>SUM(Y$2:Y664)</f>
        <v>132968.15833333335</v>
      </c>
      <c r="AD664" s="3">
        <f>IF($A664&gt;'Forecasting sheet'!$B$13,IF($A664&lt;'Forecasting sheet'!$B$15,IF($D664+'Forecasting sheet'!$B$9&lt;'Forecasting sheet'!$B$16+'Forecasting sheet'!$B$17,'Forecasting sheet'!$B$16+'Forecasting sheet'!$B$17,'Local weather Data'!$D664+'Forecasting sheet'!$B$9),'Local weather Data'!$D664+'Forecasting sheet'!$B$9),$D664+'Forecasting sheet'!$B$9)</f>
        <v>60</v>
      </c>
      <c r="AE664" s="3">
        <f>IF($A664&gt;'Forecasting sheet'!$B$13,IF($A664&lt;'Forecasting sheet'!$B$15,IF($E664+'Forecasting sheet'!$B$9&lt;'Forecasting sheet'!$B$16,'Forecasting sheet'!$B$16,'Local weather Data'!$E664+'Forecasting sheet'!$B$9),$E664+'Forecasting sheet'!$B$9),$E664+'Forecasting sheet'!$B$9)</f>
        <v>39</v>
      </c>
      <c r="AF664" s="4">
        <f>IF($AD664-'Forecasting sheet'!$B$7&lt;0,0,IF($AE664&gt;'Forecasting sheet'!$B$7,($AD664+$AE664)/2-'Forecasting sheet'!$B$7,($AD664+'Forecasting sheet'!$B$7)/2-'Forecasting sheet'!$B$7))</f>
        <v>10</v>
      </c>
      <c r="AG664" s="2">
        <f t="shared" si="54"/>
        <v>106.00000000000001</v>
      </c>
      <c r="AH664" s="2">
        <f>SUM(AF$2:AF664)</f>
        <v>11454.5</v>
      </c>
      <c r="AI664" s="2">
        <f>SUM(AG$2:AG664)</f>
        <v>160172.08333333331</v>
      </c>
    </row>
    <row r="665" spans="3:35" x14ac:dyDescent="0.25">
      <c r="C665" s="52">
        <v>10.566666666666665</v>
      </c>
      <c r="D665" s="53">
        <v>55</v>
      </c>
      <c r="E665" s="53">
        <v>34</v>
      </c>
      <c r="F665" s="4">
        <f>IF(D665-'Forecasting sheet'!$B$7&lt;0,0,IF(E665&gt;'Forecasting sheet'!$B$7,(D665+E665)/2-'Forecasting sheet'!$B$7,(D665+'Forecasting sheet'!$B$7)/2-'Forecasting sheet'!$B$7))</f>
        <v>7.5</v>
      </c>
      <c r="G665" s="2">
        <f t="shared" si="52"/>
        <v>79.249999999999986</v>
      </c>
      <c r="H665" s="2">
        <f>SUM(F$2:F665)</f>
        <v>8812</v>
      </c>
      <c r="I665" s="2">
        <f>SUM(G$2:G665)</f>
        <v>124165.30000000003</v>
      </c>
      <c r="K665" s="4">
        <f>IF($D665+'Forecasting sheet'!$B$9-'Forecasting sheet'!$B$7&lt;0,0,IF($E665+'Forecasting sheet'!$B$9&gt;'Forecasting sheet'!$B$7,($D665+'Forecasting sheet'!$B$9+$E665+'Forecasting sheet'!$B$9)/2-'Forecasting sheet'!$B$7,($D665+'Forecasting sheet'!$B$9+'Forecasting sheet'!$B$7)/2-'Forecasting sheet'!$B$7))</f>
        <v>10</v>
      </c>
      <c r="L665" s="2">
        <f t="shared" si="55"/>
        <v>105.66666666666664</v>
      </c>
      <c r="M665" s="2">
        <f>SUM(K$2:K665)</f>
        <v>10960</v>
      </c>
      <c r="N665" s="2">
        <f>SUM(L$2:L665)</f>
        <v>153336.90833333333</v>
      </c>
      <c r="P665" s="4">
        <f>IF($D665-'Forecasting sheet'!$B$9-'Forecasting sheet'!$B$7&lt;0,0,IF($E665-'Forecasting sheet'!$B$9&gt;'Forecasting sheet'!$B$7,($D665-'Forecasting sheet'!$B$9+$E665-'Forecasting sheet'!$B$9)/2-'Forecasting sheet'!$B$7,($D665-'Forecasting sheet'!$B$9+'Forecasting sheet'!$B$7)/2-'Forecasting sheet'!$B$7))</f>
        <v>5</v>
      </c>
      <c r="Q665" s="2">
        <f t="shared" si="56"/>
        <v>52.833333333333321</v>
      </c>
      <c r="R665" s="2">
        <f>SUM(P$2:P665)</f>
        <v>6892.5</v>
      </c>
      <c r="S665" s="2">
        <f>SUM(Q$2:Q665)</f>
        <v>97733.899999999965</v>
      </c>
      <c r="V665" s="3">
        <f>IF($A665&gt;'Forecasting sheet'!$B$13,IF($A665&lt;'Forecasting sheet'!$B$15,IF($D665&lt;'Forecasting sheet'!$B$16+'Forecasting sheet'!$B$17,'Forecasting sheet'!$B$16+'Forecasting sheet'!$B$17,'Local weather Data'!$D665),'Local weather Data'!$D665),$D665)</f>
        <v>55</v>
      </c>
      <c r="W665" s="3">
        <f>IF($A665&gt;'Forecasting sheet'!$B$13,IF($A665&lt;'Forecasting sheet'!$B$15,IF($E665&lt;'Forecasting sheet'!$B$16,'Forecasting sheet'!$B$16,'Local weather Data'!$E665),$E665),$E665)</f>
        <v>34</v>
      </c>
      <c r="X665" s="4">
        <f>IF($V665-'Forecasting sheet'!$B$7&lt;0,0,IF($W665&gt;'Forecasting sheet'!$B$7,($V665+$W665)/2-'Forecasting sheet'!$B$7,($V665+'Forecasting sheet'!$B$7)/2-'Forecasting sheet'!$B$7))</f>
        <v>7.5</v>
      </c>
      <c r="Y665" s="2">
        <f t="shared" si="53"/>
        <v>79.249999999999986</v>
      </c>
      <c r="Z665" s="2">
        <f>SUM(X$2:X665)</f>
        <v>9455</v>
      </c>
      <c r="AA665" s="2">
        <f>SUM(Y$2:Y665)</f>
        <v>133047.40833333335</v>
      </c>
      <c r="AD665" s="3">
        <f>IF($A665&gt;'Forecasting sheet'!$B$13,IF($A665&lt;'Forecasting sheet'!$B$15,IF($D665+'Forecasting sheet'!$B$9&lt;'Forecasting sheet'!$B$16+'Forecasting sheet'!$B$17,'Forecasting sheet'!$B$16+'Forecasting sheet'!$B$17,'Local weather Data'!$D665+'Forecasting sheet'!$B$9),'Local weather Data'!$D665+'Forecasting sheet'!$B$9),$D665+'Forecasting sheet'!$B$9)</f>
        <v>60</v>
      </c>
      <c r="AE665" s="3">
        <f>IF($A665&gt;'Forecasting sheet'!$B$13,IF($A665&lt;'Forecasting sheet'!$B$15,IF($E665+'Forecasting sheet'!$B$9&lt;'Forecasting sheet'!$B$16,'Forecasting sheet'!$B$16,'Local weather Data'!$E665+'Forecasting sheet'!$B$9),$E665+'Forecasting sheet'!$B$9),$E665+'Forecasting sheet'!$B$9)</f>
        <v>39</v>
      </c>
      <c r="AF665" s="4">
        <f>IF($AD665-'Forecasting sheet'!$B$7&lt;0,0,IF($AE665&gt;'Forecasting sheet'!$B$7,($AD665+$AE665)/2-'Forecasting sheet'!$B$7,($AD665+'Forecasting sheet'!$B$7)/2-'Forecasting sheet'!$B$7))</f>
        <v>10</v>
      </c>
      <c r="AG665" s="2">
        <f t="shared" si="54"/>
        <v>105.66666666666664</v>
      </c>
      <c r="AH665" s="2">
        <f>SUM(AF$2:AF665)</f>
        <v>11464.5</v>
      </c>
      <c r="AI665" s="2">
        <f>SUM(AG$2:AG665)</f>
        <v>160277.74999999997</v>
      </c>
    </row>
    <row r="666" spans="3:35" x14ac:dyDescent="0.25">
      <c r="C666" s="52">
        <v>10.516666666666667</v>
      </c>
      <c r="D666" s="53">
        <v>54</v>
      </c>
      <c r="E666" s="53">
        <v>34</v>
      </c>
      <c r="F666" s="4">
        <f>IF(D666-'Forecasting sheet'!$B$7&lt;0,0,IF(E666&gt;'Forecasting sheet'!$B$7,(D666+E666)/2-'Forecasting sheet'!$B$7,(D666+'Forecasting sheet'!$B$7)/2-'Forecasting sheet'!$B$7))</f>
        <v>7</v>
      </c>
      <c r="G666" s="2">
        <f t="shared" si="52"/>
        <v>73.616666666666674</v>
      </c>
      <c r="H666" s="2">
        <f>SUM(F$2:F666)</f>
        <v>8819</v>
      </c>
      <c r="I666" s="2">
        <f>SUM(G$2:G666)</f>
        <v>124238.9166666667</v>
      </c>
      <c r="K666" s="4">
        <f>IF($D666+'Forecasting sheet'!$B$9-'Forecasting sheet'!$B$7&lt;0,0,IF($E666+'Forecasting sheet'!$B$9&gt;'Forecasting sheet'!$B$7,($D666+'Forecasting sheet'!$B$9+$E666+'Forecasting sheet'!$B$9)/2-'Forecasting sheet'!$B$7,($D666+'Forecasting sheet'!$B$9+'Forecasting sheet'!$B$7)/2-'Forecasting sheet'!$B$7))</f>
        <v>9.5</v>
      </c>
      <c r="L666" s="2">
        <f t="shared" si="55"/>
        <v>99.908333333333346</v>
      </c>
      <c r="M666" s="2">
        <f>SUM(K$2:K666)</f>
        <v>10969.5</v>
      </c>
      <c r="N666" s="2">
        <f>SUM(L$2:L666)</f>
        <v>153436.81666666665</v>
      </c>
      <c r="P666" s="4">
        <f>IF($D666-'Forecasting sheet'!$B$9-'Forecasting sheet'!$B$7&lt;0,0,IF($E666-'Forecasting sheet'!$B$9&gt;'Forecasting sheet'!$B$7,($D666-'Forecasting sheet'!$B$9+$E666-'Forecasting sheet'!$B$9)/2-'Forecasting sheet'!$B$7,($D666-'Forecasting sheet'!$B$9+'Forecasting sheet'!$B$7)/2-'Forecasting sheet'!$B$7))</f>
        <v>4.5</v>
      </c>
      <c r="Q666" s="2">
        <f t="shared" si="56"/>
        <v>47.325000000000003</v>
      </c>
      <c r="R666" s="2">
        <f>SUM(P$2:P666)</f>
        <v>6897</v>
      </c>
      <c r="S666" s="2">
        <f>SUM(Q$2:Q666)</f>
        <v>97781.224999999962</v>
      </c>
      <c r="V666" s="3">
        <f>IF($A666&gt;'Forecasting sheet'!$B$13,IF($A666&lt;'Forecasting sheet'!$B$15,IF($D666&lt;'Forecasting sheet'!$B$16+'Forecasting sheet'!$B$17,'Forecasting sheet'!$B$16+'Forecasting sheet'!$B$17,'Local weather Data'!$D666),'Local weather Data'!$D666),$D666)</f>
        <v>54</v>
      </c>
      <c r="W666" s="3">
        <f>IF($A666&gt;'Forecasting sheet'!$B$13,IF($A666&lt;'Forecasting sheet'!$B$15,IF($E666&lt;'Forecasting sheet'!$B$16,'Forecasting sheet'!$B$16,'Local weather Data'!$E666),$E666),$E666)</f>
        <v>34</v>
      </c>
      <c r="X666" s="4">
        <f>IF($V666-'Forecasting sheet'!$B$7&lt;0,0,IF($W666&gt;'Forecasting sheet'!$B$7,($V666+$W666)/2-'Forecasting sheet'!$B$7,($V666+'Forecasting sheet'!$B$7)/2-'Forecasting sheet'!$B$7))</f>
        <v>7</v>
      </c>
      <c r="Y666" s="2">
        <f t="shared" si="53"/>
        <v>73.616666666666674</v>
      </c>
      <c r="Z666" s="2">
        <f>SUM(X$2:X666)</f>
        <v>9462</v>
      </c>
      <c r="AA666" s="2">
        <f>SUM(Y$2:Y666)</f>
        <v>133121.02500000002</v>
      </c>
      <c r="AD666" s="3">
        <f>IF($A666&gt;'Forecasting sheet'!$B$13,IF($A666&lt;'Forecasting sheet'!$B$15,IF($D666+'Forecasting sheet'!$B$9&lt;'Forecasting sheet'!$B$16+'Forecasting sheet'!$B$17,'Forecasting sheet'!$B$16+'Forecasting sheet'!$B$17,'Local weather Data'!$D666+'Forecasting sheet'!$B$9),'Local weather Data'!$D666+'Forecasting sheet'!$B$9),$D666+'Forecasting sheet'!$B$9)</f>
        <v>59</v>
      </c>
      <c r="AE666" s="3">
        <f>IF($A666&gt;'Forecasting sheet'!$B$13,IF($A666&lt;'Forecasting sheet'!$B$15,IF($E666+'Forecasting sheet'!$B$9&lt;'Forecasting sheet'!$B$16,'Forecasting sheet'!$B$16,'Local weather Data'!$E666+'Forecasting sheet'!$B$9),$E666+'Forecasting sheet'!$B$9),$E666+'Forecasting sheet'!$B$9)</f>
        <v>39</v>
      </c>
      <c r="AF666" s="4">
        <f>IF($AD666-'Forecasting sheet'!$B$7&lt;0,0,IF($AE666&gt;'Forecasting sheet'!$B$7,($AD666+$AE666)/2-'Forecasting sheet'!$B$7,($AD666+'Forecasting sheet'!$B$7)/2-'Forecasting sheet'!$B$7))</f>
        <v>9.5</v>
      </c>
      <c r="AG666" s="2">
        <f t="shared" si="54"/>
        <v>99.908333333333346</v>
      </c>
      <c r="AH666" s="2">
        <f>SUM(AF$2:AF666)</f>
        <v>11474</v>
      </c>
      <c r="AI666" s="2">
        <f>SUM(AG$2:AG666)</f>
        <v>160377.6583333333</v>
      </c>
    </row>
    <row r="667" spans="3:35" x14ac:dyDescent="0.25">
      <c r="C667" s="52">
        <v>10.466666666666669</v>
      </c>
      <c r="D667" s="53">
        <v>54</v>
      </c>
      <c r="E667" s="53">
        <v>34</v>
      </c>
      <c r="F667" s="4">
        <f>IF(D667-'Forecasting sheet'!$B$7&lt;0,0,IF(E667&gt;'Forecasting sheet'!$B$7,(D667+E667)/2-'Forecasting sheet'!$B$7,(D667+'Forecasting sheet'!$B$7)/2-'Forecasting sheet'!$B$7))</f>
        <v>7</v>
      </c>
      <c r="G667" s="2">
        <f t="shared" si="52"/>
        <v>73.26666666666668</v>
      </c>
      <c r="H667" s="2">
        <f>SUM(F$2:F667)</f>
        <v>8826</v>
      </c>
      <c r="I667" s="2">
        <f>SUM(G$2:G667)</f>
        <v>124312.18333333336</v>
      </c>
      <c r="K667" s="4">
        <f>IF($D667+'Forecasting sheet'!$B$9-'Forecasting sheet'!$B$7&lt;0,0,IF($E667+'Forecasting sheet'!$B$9&gt;'Forecasting sheet'!$B$7,($D667+'Forecasting sheet'!$B$9+$E667+'Forecasting sheet'!$B$9)/2-'Forecasting sheet'!$B$7,($D667+'Forecasting sheet'!$B$9+'Forecasting sheet'!$B$7)/2-'Forecasting sheet'!$B$7))</f>
        <v>9.5</v>
      </c>
      <c r="L667" s="2">
        <f t="shared" si="55"/>
        <v>99.433333333333351</v>
      </c>
      <c r="M667" s="2">
        <f>SUM(K$2:K667)</f>
        <v>10979</v>
      </c>
      <c r="N667" s="2">
        <f>SUM(L$2:L667)</f>
        <v>153536.24999999997</v>
      </c>
      <c r="P667" s="4">
        <f>IF($D667-'Forecasting sheet'!$B$9-'Forecasting sheet'!$B$7&lt;0,0,IF($E667-'Forecasting sheet'!$B$9&gt;'Forecasting sheet'!$B$7,($D667-'Forecasting sheet'!$B$9+$E667-'Forecasting sheet'!$B$9)/2-'Forecasting sheet'!$B$7,($D667-'Forecasting sheet'!$B$9+'Forecasting sheet'!$B$7)/2-'Forecasting sheet'!$B$7))</f>
        <v>4.5</v>
      </c>
      <c r="Q667" s="2">
        <f t="shared" si="56"/>
        <v>47.100000000000009</v>
      </c>
      <c r="R667" s="2">
        <f>SUM(P$2:P667)</f>
        <v>6901.5</v>
      </c>
      <c r="S667" s="2">
        <f>SUM(Q$2:Q667)</f>
        <v>97828.324999999968</v>
      </c>
      <c r="V667" s="3">
        <f>IF($A667&gt;'Forecasting sheet'!$B$13,IF($A667&lt;'Forecasting sheet'!$B$15,IF($D667&lt;'Forecasting sheet'!$B$16+'Forecasting sheet'!$B$17,'Forecasting sheet'!$B$16+'Forecasting sheet'!$B$17,'Local weather Data'!$D667),'Local weather Data'!$D667),$D667)</f>
        <v>54</v>
      </c>
      <c r="W667" s="3">
        <f>IF($A667&gt;'Forecasting sheet'!$B$13,IF($A667&lt;'Forecasting sheet'!$B$15,IF($E667&lt;'Forecasting sheet'!$B$16,'Forecasting sheet'!$B$16,'Local weather Data'!$E667),$E667),$E667)</f>
        <v>34</v>
      </c>
      <c r="X667" s="4">
        <f>IF($V667-'Forecasting sheet'!$B$7&lt;0,0,IF($W667&gt;'Forecasting sheet'!$B$7,($V667+$W667)/2-'Forecasting sheet'!$B$7,($V667+'Forecasting sheet'!$B$7)/2-'Forecasting sheet'!$B$7))</f>
        <v>7</v>
      </c>
      <c r="Y667" s="2">
        <f t="shared" si="53"/>
        <v>73.26666666666668</v>
      </c>
      <c r="Z667" s="2">
        <f>SUM(X$2:X667)</f>
        <v>9469</v>
      </c>
      <c r="AA667" s="2">
        <f>SUM(Y$2:Y667)</f>
        <v>133194.29166666669</v>
      </c>
      <c r="AD667" s="3">
        <f>IF($A667&gt;'Forecasting sheet'!$B$13,IF($A667&lt;'Forecasting sheet'!$B$15,IF($D667+'Forecasting sheet'!$B$9&lt;'Forecasting sheet'!$B$16+'Forecasting sheet'!$B$17,'Forecasting sheet'!$B$16+'Forecasting sheet'!$B$17,'Local weather Data'!$D667+'Forecasting sheet'!$B$9),'Local weather Data'!$D667+'Forecasting sheet'!$B$9),$D667+'Forecasting sheet'!$B$9)</f>
        <v>59</v>
      </c>
      <c r="AE667" s="3">
        <f>IF($A667&gt;'Forecasting sheet'!$B$13,IF($A667&lt;'Forecasting sheet'!$B$15,IF($E667+'Forecasting sheet'!$B$9&lt;'Forecasting sheet'!$B$16,'Forecasting sheet'!$B$16,'Local weather Data'!$E667+'Forecasting sheet'!$B$9),$E667+'Forecasting sheet'!$B$9),$E667+'Forecasting sheet'!$B$9)</f>
        <v>39</v>
      </c>
      <c r="AF667" s="4">
        <f>IF($AD667-'Forecasting sheet'!$B$7&lt;0,0,IF($AE667&gt;'Forecasting sheet'!$B$7,($AD667+$AE667)/2-'Forecasting sheet'!$B$7,($AD667+'Forecasting sheet'!$B$7)/2-'Forecasting sheet'!$B$7))</f>
        <v>9.5</v>
      </c>
      <c r="AG667" s="2">
        <f t="shared" si="54"/>
        <v>99.433333333333351</v>
      </c>
      <c r="AH667" s="2">
        <f>SUM(AF$2:AF667)</f>
        <v>11483.5</v>
      </c>
      <c r="AI667" s="2">
        <f>SUM(AG$2:AG667)</f>
        <v>160477.09166666662</v>
      </c>
    </row>
    <row r="668" spans="3:35" x14ac:dyDescent="0.25">
      <c r="C668" s="52">
        <v>10.416666666666668</v>
      </c>
      <c r="D668" s="53">
        <v>53</v>
      </c>
      <c r="E668" s="53">
        <v>34</v>
      </c>
      <c r="F668" s="4">
        <f>IF(D668-'Forecasting sheet'!$B$7&lt;0,0,IF(E668&gt;'Forecasting sheet'!$B$7,(D668+E668)/2-'Forecasting sheet'!$B$7,(D668+'Forecasting sheet'!$B$7)/2-'Forecasting sheet'!$B$7))</f>
        <v>6.5</v>
      </c>
      <c r="G668" s="2">
        <f t="shared" si="52"/>
        <v>67.708333333333343</v>
      </c>
      <c r="H668" s="2">
        <f>SUM(F$2:F668)</f>
        <v>8832.5</v>
      </c>
      <c r="I668" s="2">
        <f>SUM(G$2:G668)</f>
        <v>124379.89166666669</v>
      </c>
      <c r="K668" s="4">
        <f>IF($D668+'Forecasting sheet'!$B$9-'Forecasting sheet'!$B$7&lt;0,0,IF($E668+'Forecasting sheet'!$B$9&gt;'Forecasting sheet'!$B$7,($D668+'Forecasting sheet'!$B$9+$E668+'Forecasting sheet'!$B$9)/2-'Forecasting sheet'!$B$7,($D668+'Forecasting sheet'!$B$9+'Forecasting sheet'!$B$7)/2-'Forecasting sheet'!$B$7))</f>
        <v>9</v>
      </c>
      <c r="L668" s="2">
        <f t="shared" si="55"/>
        <v>93.750000000000014</v>
      </c>
      <c r="M668" s="2">
        <f>SUM(K$2:K668)</f>
        <v>10988</v>
      </c>
      <c r="N668" s="2">
        <f>SUM(L$2:L668)</f>
        <v>153629.99999999997</v>
      </c>
      <c r="P668" s="4">
        <f>IF($D668-'Forecasting sheet'!$B$9-'Forecasting sheet'!$B$7&lt;0,0,IF($E668-'Forecasting sheet'!$B$9&gt;'Forecasting sheet'!$B$7,($D668-'Forecasting sheet'!$B$9+$E668-'Forecasting sheet'!$B$9)/2-'Forecasting sheet'!$B$7,($D668-'Forecasting sheet'!$B$9+'Forecasting sheet'!$B$7)/2-'Forecasting sheet'!$B$7))</f>
        <v>4</v>
      </c>
      <c r="Q668" s="2">
        <f t="shared" si="56"/>
        <v>41.666666666666671</v>
      </c>
      <c r="R668" s="2">
        <f>SUM(P$2:P668)</f>
        <v>6905.5</v>
      </c>
      <c r="S668" s="2">
        <f>SUM(Q$2:Q668)</f>
        <v>97869.99166666664</v>
      </c>
      <c r="V668" s="3">
        <f>IF($A668&gt;'Forecasting sheet'!$B$13,IF($A668&lt;'Forecasting sheet'!$B$15,IF($D668&lt;'Forecasting sheet'!$B$16+'Forecasting sheet'!$B$17,'Forecasting sheet'!$B$16+'Forecasting sheet'!$B$17,'Local weather Data'!$D668),'Local weather Data'!$D668),$D668)</f>
        <v>53</v>
      </c>
      <c r="W668" s="3">
        <f>IF($A668&gt;'Forecasting sheet'!$B$13,IF($A668&lt;'Forecasting sheet'!$B$15,IF($E668&lt;'Forecasting sheet'!$B$16,'Forecasting sheet'!$B$16,'Local weather Data'!$E668),$E668),$E668)</f>
        <v>34</v>
      </c>
      <c r="X668" s="4">
        <f>IF($V668-'Forecasting sheet'!$B$7&lt;0,0,IF($W668&gt;'Forecasting sheet'!$B$7,($V668+$W668)/2-'Forecasting sheet'!$B$7,($V668+'Forecasting sheet'!$B$7)/2-'Forecasting sheet'!$B$7))</f>
        <v>6.5</v>
      </c>
      <c r="Y668" s="2">
        <f t="shared" si="53"/>
        <v>67.708333333333343</v>
      </c>
      <c r="Z668" s="2">
        <f>SUM(X$2:X668)</f>
        <v>9475.5</v>
      </c>
      <c r="AA668" s="2">
        <f>SUM(Y$2:Y668)</f>
        <v>133262.00000000003</v>
      </c>
      <c r="AD668" s="3">
        <f>IF($A668&gt;'Forecasting sheet'!$B$13,IF($A668&lt;'Forecasting sheet'!$B$15,IF($D668+'Forecasting sheet'!$B$9&lt;'Forecasting sheet'!$B$16+'Forecasting sheet'!$B$17,'Forecasting sheet'!$B$16+'Forecasting sheet'!$B$17,'Local weather Data'!$D668+'Forecasting sheet'!$B$9),'Local weather Data'!$D668+'Forecasting sheet'!$B$9),$D668+'Forecasting sheet'!$B$9)</f>
        <v>58</v>
      </c>
      <c r="AE668" s="3">
        <f>IF($A668&gt;'Forecasting sheet'!$B$13,IF($A668&lt;'Forecasting sheet'!$B$15,IF($E668+'Forecasting sheet'!$B$9&lt;'Forecasting sheet'!$B$16,'Forecasting sheet'!$B$16,'Local weather Data'!$E668+'Forecasting sheet'!$B$9),$E668+'Forecasting sheet'!$B$9),$E668+'Forecasting sheet'!$B$9)</f>
        <v>39</v>
      </c>
      <c r="AF668" s="4">
        <f>IF($AD668-'Forecasting sheet'!$B$7&lt;0,0,IF($AE668&gt;'Forecasting sheet'!$B$7,($AD668+$AE668)/2-'Forecasting sheet'!$B$7,($AD668+'Forecasting sheet'!$B$7)/2-'Forecasting sheet'!$B$7))</f>
        <v>9</v>
      </c>
      <c r="AG668" s="2">
        <f t="shared" si="54"/>
        <v>93.750000000000014</v>
      </c>
      <c r="AH668" s="2">
        <f>SUM(AF$2:AF668)</f>
        <v>11492.5</v>
      </c>
      <c r="AI668" s="2">
        <f>SUM(AG$2:AG668)</f>
        <v>160570.84166666662</v>
      </c>
    </row>
    <row r="669" spans="3:35" x14ac:dyDescent="0.25">
      <c r="C669" s="52">
        <v>10.383333333333335</v>
      </c>
      <c r="D669" s="53">
        <v>53</v>
      </c>
      <c r="E669" s="53">
        <v>33</v>
      </c>
      <c r="F669" s="4">
        <f>IF(D669-'Forecasting sheet'!$B$7&lt;0,0,IF(E669&gt;'Forecasting sheet'!$B$7,(D669+E669)/2-'Forecasting sheet'!$B$7,(D669+'Forecasting sheet'!$B$7)/2-'Forecasting sheet'!$B$7))</f>
        <v>6.5</v>
      </c>
      <c r="G669" s="2">
        <f t="shared" si="52"/>
        <v>67.491666666666674</v>
      </c>
      <c r="H669" s="2">
        <f>SUM(F$2:F669)</f>
        <v>8839</v>
      </c>
      <c r="I669" s="2">
        <f>SUM(G$2:G669)</f>
        <v>124447.38333333336</v>
      </c>
      <c r="K669" s="4">
        <f>IF($D669+'Forecasting sheet'!$B$9-'Forecasting sheet'!$B$7&lt;0,0,IF($E669+'Forecasting sheet'!$B$9&gt;'Forecasting sheet'!$B$7,($D669+'Forecasting sheet'!$B$9+$E669+'Forecasting sheet'!$B$9)/2-'Forecasting sheet'!$B$7,($D669+'Forecasting sheet'!$B$9+'Forecasting sheet'!$B$7)/2-'Forecasting sheet'!$B$7))</f>
        <v>9</v>
      </c>
      <c r="L669" s="2">
        <f t="shared" si="55"/>
        <v>93.450000000000017</v>
      </c>
      <c r="M669" s="2">
        <f>SUM(K$2:K669)</f>
        <v>10997</v>
      </c>
      <c r="N669" s="2">
        <f>SUM(L$2:L669)</f>
        <v>153723.44999999998</v>
      </c>
      <c r="P669" s="4">
        <f>IF($D669-'Forecasting sheet'!$B$9-'Forecasting sheet'!$B$7&lt;0,0,IF($E669-'Forecasting sheet'!$B$9&gt;'Forecasting sheet'!$B$7,($D669-'Forecasting sheet'!$B$9+$E669-'Forecasting sheet'!$B$9)/2-'Forecasting sheet'!$B$7,($D669-'Forecasting sheet'!$B$9+'Forecasting sheet'!$B$7)/2-'Forecasting sheet'!$B$7))</f>
        <v>4</v>
      </c>
      <c r="Q669" s="2">
        <f t="shared" si="56"/>
        <v>41.533333333333339</v>
      </c>
      <c r="R669" s="2">
        <f>SUM(P$2:P669)</f>
        <v>6909.5</v>
      </c>
      <c r="S669" s="2">
        <f>SUM(Q$2:Q669)</f>
        <v>97911.52499999998</v>
      </c>
      <c r="V669" s="3">
        <f>IF($A669&gt;'Forecasting sheet'!$B$13,IF($A669&lt;'Forecasting sheet'!$B$15,IF($D669&lt;'Forecasting sheet'!$B$16+'Forecasting sheet'!$B$17,'Forecasting sheet'!$B$16+'Forecasting sheet'!$B$17,'Local weather Data'!$D669),'Local weather Data'!$D669),$D669)</f>
        <v>53</v>
      </c>
      <c r="W669" s="3">
        <f>IF($A669&gt;'Forecasting sheet'!$B$13,IF($A669&lt;'Forecasting sheet'!$B$15,IF($E669&lt;'Forecasting sheet'!$B$16,'Forecasting sheet'!$B$16,'Local weather Data'!$E669),$E669),$E669)</f>
        <v>33</v>
      </c>
      <c r="X669" s="4">
        <f>IF($V669-'Forecasting sheet'!$B$7&lt;0,0,IF($W669&gt;'Forecasting sheet'!$B$7,($V669+$W669)/2-'Forecasting sheet'!$B$7,($V669+'Forecasting sheet'!$B$7)/2-'Forecasting sheet'!$B$7))</f>
        <v>6.5</v>
      </c>
      <c r="Y669" s="2">
        <f t="shared" si="53"/>
        <v>67.491666666666674</v>
      </c>
      <c r="Z669" s="2">
        <f>SUM(X$2:X669)</f>
        <v>9482</v>
      </c>
      <c r="AA669" s="2">
        <f>SUM(Y$2:Y669)</f>
        <v>133329.4916666667</v>
      </c>
      <c r="AD669" s="3">
        <f>IF($A669&gt;'Forecasting sheet'!$B$13,IF($A669&lt;'Forecasting sheet'!$B$15,IF($D669+'Forecasting sheet'!$B$9&lt;'Forecasting sheet'!$B$16+'Forecasting sheet'!$B$17,'Forecasting sheet'!$B$16+'Forecasting sheet'!$B$17,'Local weather Data'!$D669+'Forecasting sheet'!$B$9),'Local weather Data'!$D669+'Forecasting sheet'!$B$9),$D669+'Forecasting sheet'!$B$9)</f>
        <v>58</v>
      </c>
      <c r="AE669" s="3">
        <f>IF($A669&gt;'Forecasting sheet'!$B$13,IF($A669&lt;'Forecasting sheet'!$B$15,IF($E669+'Forecasting sheet'!$B$9&lt;'Forecasting sheet'!$B$16,'Forecasting sheet'!$B$16,'Local weather Data'!$E669+'Forecasting sheet'!$B$9),$E669+'Forecasting sheet'!$B$9),$E669+'Forecasting sheet'!$B$9)</f>
        <v>38</v>
      </c>
      <c r="AF669" s="4">
        <f>IF($AD669-'Forecasting sheet'!$B$7&lt;0,0,IF($AE669&gt;'Forecasting sheet'!$B$7,($AD669+$AE669)/2-'Forecasting sheet'!$B$7,($AD669+'Forecasting sheet'!$B$7)/2-'Forecasting sheet'!$B$7))</f>
        <v>9</v>
      </c>
      <c r="AG669" s="2">
        <f t="shared" si="54"/>
        <v>93.450000000000017</v>
      </c>
      <c r="AH669" s="2">
        <f>SUM(AF$2:AF669)</f>
        <v>11501.5</v>
      </c>
      <c r="AI669" s="2">
        <f>SUM(AG$2:AG669)</f>
        <v>160664.29166666663</v>
      </c>
    </row>
    <row r="670" spans="3:35" x14ac:dyDescent="0.25">
      <c r="C670" s="52">
        <v>10.333333333333332</v>
      </c>
      <c r="D670" s="53">
        <v>53</v>
      </c>
      <c r="E670" s="53">
        <v>33</v>
      </c>
      <c r="F670" s="4">
        <f>IF(D670-'Forecasting sheet'!$B$7&lt;0,0,IF(E670&gt;'Forecasting sheet'!$B$7,(D670+E670)/2-'Forecasting sheet'!$B$7,(D670+'Forecasting sheet'!$B$7)/2-'Forecasting sheet'!$B$7))</f>
        <v>6.5</v>
      </c>
      <c r="G670" s="2">
        <f t="shared" si="52"/>
        <v>67.166666666666657</v>
      </c>
      <c r="H670" s="2">
        <f>SUM(F$2:F670)</f>
        <v>8845.5</v>
      </c>
      <c r="I670" s="2">
        <f>SUM(G$2:G670)</f>
        <v>124514.55000000003</v>
      </c>
      <c r="K670" s="4">
        <f>IF($D670+'Forecasting sheet'!$B$9-'Forecasting sheet'!$B$7&lt;0,0,IF($E670+'Forecasting sheet'!$B$9&gt;'Forecasting sheet'!$B$7,($D670+'Forecasting sheet'!$B$9+$E670+'Forecasting sheet'!$B$9)/2-'Forecasting sheet'!$B$7,($D670+'Forecasting sheet'!$B$9+'Forecasting sheet'!$B$7)/2-'Forecasting sheet'!$B$7))</f>
        <v>9</v>
      </c>
      <c r="L670" s="2">
        <f t="shared" si="55"/>
        <v>92.999999999999986</v>
      </c>
      <c r="M670" s="2">
        <f>SUM(K$2:K670)</f>
        <v>11006</v>
      </c>
      <c r="N670" s="2">
        <f>SUM(L$2:L670)</f>
        <v>153816.44999999998</v>
      </c>
      <c r="P670" s="4">
        <f>IF($D670-'Forecasting sheet'!$B$9-'Forecasting sheet'!$B$7&lt;0,0,IF($E670-'Forecasting sheet'!$B$9&gt;'Forecasting sheet'!$B$7,($D670-'Forecasting sheet'!$B$9+$E670-'Forecasting sheet'!$B$9)/2-'Forecasting sheet'!$B$7,($D670-'Forecasting sheet'!$B$9+'Forecasting sheet'!$B$7)/2-'Forecasting sheet'!$B$7))</f>
        <v>4</v>
      </c>
      <c r="Q670" s="2">
        <f t="shared" si="56"/>
        <v>41.333333333333329</v>
      </c>
      <c r="R670" s="2">
        <f>SUM(P$2:P670)</f>
        <v>6913.5</v>
      </c>
      <c r="S670" s="2">
        <f>SUM(Q$2:Q670)</f>
        <v>97952.858333333308</v>
      </c>
      <c r="V670" s="3">
        <f>IF($A670&gt;'Forecasting sheet'!$B$13,IF($A670&lt;'Forecasting sheet'!$B$15,IF($D670&lt;'Forecasting sheet'!$B$16+'Forecasting sheet'!$B$17,'Forecasting sheet'!$B$16+'Forecasting sheet'!$B$17,'Local weather Data'!$D670),'Local weather Data'!$D670),$D670)</f>
        <v>53</v>
      </c>
      <c r="W670" s="3">
        <f>IF($A670&gt;'Forecasting sheet'!$B$13,IF($A670&lt;'Forecasting sheet'!$B$15,IF($E670&lt;'Forecasting sheet'!$B$16,'Forecasting sheet'!$B$16,'Local weather Data'!$E670),$E670),$E670)</f>
        <v>33</v>
      </c>
      <c r="X670" s="4">
        <f>IF($V670-'Forecasting sheet'!$B$7&lt;0,0,IF($W670&gt;'Forecasting sheet'!$B$7,($V670+$W670)/2-'Forecasting sheet'!$B$7,($V670+'Forecasting sheet'!$B$7)/2-'Forecasting sheet'!$B$7))</f>
        <v>6.5</v>
      </c>
      <c r="Y670" s="2">
        <f t="shared" si="53"/>
        <v>67.166666666666657</v>
      </c>
      <c r="Z670" s="2">
        <f>SUM(X$2:X670)</f>
        <v>9488.5</v>
      </c>
      <c r="AA670" s="2">
        <f>SUM(Y$2:Y670)</f>
        <v>133396.65833333335</v>
      </c>
      <c r="AD670" s="3">
        <f>IF($A670&gt;'Forecasting sheet'!$B$13,IF($A670&lt;'Forecasting sheet'!$B$15,IF($D670+'Forecasting sheet'!$B$9&lt;'Forecasting sheet'!$B$16+'Forecasting sheet'!$B$17,'Forecasting sheet'!$B$16+'Forecasting sheet'!$B$17,'Local weather Data'!$D670+'Forecasting sheet'!$B$9),'Local weather Data'!$D670+'Forecasting sheet'!$B$9),$D670+'Forecasting sheet'!$B$9)</f>
        <v>58</v>
      </c>
      <c r="AE670" s="3">
        <f>IF($A670&gt;'Forecasting sheet'!$B$13,IF($A670&lt;'Forecasting sheet'!$B$15,IF($E670+'Forecasting sheet'!$B$9&lt;'Forecasting sheet'!$B$16,'Forecasting sheet'!$B$16,'Local weather Data'!$E670+'Forecasting sheet'!$B$9),$E670+'Forecasting sheet'!$B$9),$E670+'Forecasting sheet'!$B$9)</f>
        <v>38</v>
      </c>
      <c r="AF670" s="4">
        <f>IF($AD670-'Forecasting sheet'!$B$7&lt;0,0,IF($AE670&gt;'Forecasting sheet'!$B$7,($AD670+$AE670)/2-'Forecasting sheet'!$B$7,($AD670+'Forecasting sheet'!$B$7)/2-'Forecasting sheet'!$B$7))</f>
        <v>9</v>
      </c>
      <c r="AG670" s="2">
        <f t="shared" si="54"/>
        <v>92.999999999999986</v>
      </c>
      <c r="AH670" s="2">
        <f>SUM(AF$2:AF670)</f>
        <v>11510.5</v>
      </c>
      <c r="AI670" s="2">
        <f>SUM(AG$2:AG670)</f>
        <v>160757.29166666663</v>
      </c>
    </row>
    <row r="671" spans="3:35" x14ac:dyDescent="0.25">
      <c r="C671" s="52">
        <v>10.283333333333333</v>
      </c>
      <c r="D671" s="53">
        <v>52</v>
      </c>
      <c r="E671" s="53">
        <v>33</v>
      </c>
      <c r="F671" s="4">
        <f>IF(D671-'Forecasting sheet'!$B$7&lt;0,0,IF(E671&gt;'Forecasting sheet'!$B$7,(D671+E671)/2-'Forecasting sheet'!$B$7,(D671+'Forecasting sheet'!$B$7)/2-'Forecasting sheet'!$B$7))</f>
        <v>6</v>
      </c>
      <c r="G671" s="2">
        <f t="shared" si="52"/>
        <v>61.7</v>
      </c>
      <c r="H671" s="2">
        <f>SUM(F$2:F671)</f>
        <v>8851.5</v>
      </c>
      <c r="I671" s="2">
        <f>SUM(G$2:G671)</f>
        <v>124576.25000000003</v>
      </c>
      <c r="K671" s="4">
        <f>IF($D671+'Forecasting sheet'!$B$9-'Forecasting sheet'!$B$7&lt;0,0,IF($E671+'Forecasting sheet'!$B$9&gt;'Forecasting sheet'!$B$7,($D671+'Forecasting sheet'!$B$9+$E671+'Forecasting sheet'!$B$9)/2-'Forecasting sheet'!$B$7,($D671+'Forecasting sheet'!$B$9+'Forecasting sheet'!$B$7)/2-'Forecasting sheet'!$B$7))</f>
        <v>8.5</v>
      </c>
      <c r="L671" s="2">
        <f t="shared" si="55"/>
        <v>87.408333333333331</v>
      </c>
      <c r="M671" s="2">
        <f>SUM(K$2:K671)</f>
        <v>11014.5</v>
      </c>
      <c r="N671" s="2">
        <f>SUM(L$2:L671)</f>
        <v>153903.85833333331</v>
      </c>
      <c r="P671" s="4">
        <f>IF($D671-'Forecasting sheet'!$B$9-'Forecasting sheet'!$B$7&lt;0,0,IF($E671-'Forecasting sheet'!$B$9&gt;'Forecasting sheet'!$B$7,($D671-'Forecasting sheet'!$B$9+$E671-'Forecasting sheet'!$B$9)/2-'Forecasting sheet'!$B$7,($D671-'Forecasting sheet'!$B$9+'Forecasting sheet'!$B$7)/2-'Forecasting sheet'!$B$7))</f>
        <v>3.5</v>
      </c>
      <c r="Q671" s="2">
        <f t="shared" si="56"/>
        <v>35.991666666666667</v>
      </c>
      <c r="R671" s="2">
        <f>SUM(P$2:P671)</f>
        <v>6917</v>
      </c>
      <c r="S671" s="2">
        <f>SUM(Q$2:Q671)</f>
        <v>97988.849999999977</v>
      </c>
      <c r="V671" s="3">
        <f>IF($A671&gt;'Forecasting sheet'!$B$13,IF($A671&lt;'Forecasting sheet'!$B$15,IF($D671&lt;'Forecasting sheet'!$B$16+'Forecasting sheet'!$B$17,'Forecasting sheet'!$B$16+'Forecasting sheet'!$B$17,'Local weather Data'!$D671),'Local weather Data'!$D671),$D671)</f>
        <v>52</v>
      </c>
      <c r="W671" s="3">
        <f>IF($A671&gt;'Forecasting sheet'!$B$13,IF($A671&lt;'Forecasting sheet'!$B$15,IF($E671&lt;'Forecasting sheet'!$B$16,'Forecasting sheet'!$B$16,'Local weather Data'!$E671),$E671),$E671)</f>
        <v>33</v>
      </c>
      <c r="X671" s="4">
        <f>IF($V671-'Forecasting sheet'!$B$7&lt;0,0,IF($W671&gt;'Forecasting sheet'!$B$7,($V671+$W671)/2-'Forecasting sheet'!$B$7,($V671+'Forecasting sheet'!$B$7)/2-'Forecasting sheet'!$B$7))</f>
        <v>6</v>
      </c>
      <c r="Y671" s="2">
        <f t="shared" si="53"/>
        <v>61.7</v>
      </c>
      <c r="Z671" s="2">
        <f>SUM(X$2:X671)</f>
        <v>9494.5</v>
      </c>
      <c r="AA671" s="2">
        <f>SUM(Y$2:Y671)</f>
        <v>133458.35833333337</v>
      </c>
      <c r="AD671" s="3">
        <f>IF($A671&gt;'Forecasting sheet'!$B$13,IF($A671&lt;'Forecasting sheet'!$B$15,IF($D671+'Forecasting sheet'!$B$9&lt;'Forecasting sheet'!$B$16+'Forecasting sheet'!$B$17,'Forecasting sheet'!$B$16+'Forecasting sheet'!$B$17,'Local weather Data'!$D671+'Forecasting sheet'!$B$9),'Local weather Data'!$D671+'Forecasting sheet'!$B$9),$D671+'Forecasting sheet'!$B$9)</f>
        <v>57</v>
      </c>
      <c r="AE671" s="3">
        <f>IF($A671&gt;'Forecasting sheet'!$B$13,IF($A671&lt;'Forecasting sheet'!$B$15,IF($E671+'Forecasting sheet'!$B$9&lt;'Forecasting sheet'!$B$16,'Forecasting sheet'!$B$16,'Local weather Data'!$E671+'Forecasting sheet'!$B$9),$E671+'Forecasting sheet'!$B$9),$E671+'Forecasting sheet'!$B$9)</f>
        <v>38</v>
      </c>
      <c r="AF671" s="4">
        <f>IF($AD671-'Forecasting sheet'!$B$7&lt;0,0,IF($AE671&gt;'Forecasting sheet'!$B$7,($AD671+$AE671)/2-'Forecasting sheet'!$B$7,($AD671+'Forecasting sheet'!$B$7)/2-'Forecasting sheet'!$B$7))</f>
        <v>8.5</v>
      </c>
      <c r="AG671" s="2">
        <f t="shared" si="54"/>
        <v>87.408333333333331</v>
      </c>
      <c r="AH671" s="2">
        <f>SUM(AF$2:AF671)</f>
        <v>11519</v>
      </c>
      <c r="AI671" s="2">
        <f>SUM(AG$2:AG671)</f>
        <v>160844.69999999995</v>
      </c>
    </row>
    <row r="672" spans="3:35" x14ac:dyDescent="0.25">
      <c r="C672" s="52">
        <v>10.233333333333333</v>
      </c>
      <c r="D672" s="53">
        <v>52</v>
      </c>
      <c r="E672" s="53">
        <v>33</v>
      </c>
      <c r="F672" s="4">
        <f>IF(D672-'Forecasting sheet'!$B$7&lt;0,0,IF(E672&gt;'Forecasting sheet'!$B$7,(D672+E672)/2-'Forecasting sheet'!$B$7,(D672+'Forecasting sheet'!$B$7)/2-'Forecasting sheet'!$B$7))</f>
        <v>6</v>
      </c>
      <c r="G672" s="2">
        <f t="shared" si="52"/>
        <v>61.399999999999991</v>
      </c>
      <c r="H672" s="2">
        <f>SUM(F$2:F672)</f>
        <v>8857.5</v>
      </c>
      <c r="I672" s="2">
        <f>SUM(G$2:G672)</f>
        <v>124637.65000000002</v>
      </c>
      <c r="K672" s="4">
        <f>IF($D672+'Forecasting sheet'!$B$9-'Forecasting sheet'!$B$7&lt;0,0,IF($E672+'Forecasting sheet'!$B$9&gt;'Forecasting sheet'!$B$7,($D672+'Forecasting sheet'!$B$9+$E672+'Forecasting sheet'!$B$9)/2-'Forecasting sheet'!$B$7,($D672+'Forecasting sheet'!$B$9+'Forecasting sheet'!$B$7)/2-'Forecasting sheet'!$B$7))</f>
        <v>8.5</v>
      </c>
      <c r="L672" s="2">
        <f t="shared" si="55"/>
        <v>86.98333333333332</v>
      </c>
      <c r="M672" s="2">
        <f>SUM(K$2:K672)</f>
        <v>11023</v>
      </c>
      <c r="N672" s="2">
        <f>SUM(L$2:L672)</f>
        <v>153990.84166666665</v>
      </c>
      <c r="P672" s="4">
        <f>IF($D672-'Forecasting sheet'!$B$9-'Forecasting sheet'!$B$7&lt;0,0,IF($E672-'Forecasting sheet'!$B$9&gt;'Forecasting sheet'!$B$7,($D672-'Forecasting sheet'!$B$9+$E672-'Forecasting sheet'!$B$9)/2-'Forecasting sheet'!$B$7,($D672-'Forecasting sheet'!$B$9+'Forecasting sheet'!$B$7)/2-'Forecasting sheet'!$B$7))</f>
        <v>3.5</v>
      </c>
      <c r="Q672" s="2">
        <f t="shared" si="56"/>
        <v>35.816666666666663</v>
      </c>
      <c r="R672" s="2">
        <f>SUM(P$2:P672)</f>
        <v>6920.5</v>
      </c>
      <c r="S672" s="2">
        <f>SUM(Q$2:Q672)</f>
        <v>98024.666666666642</v>
      </c>
      <c r="V672" s="3">
        <f>IF($A672&gt;'Forecasting sheet'!$B$13,IF($A672&lt;'Forecasting sheet'!$B$15,IF($D672&lt;'Forecasting sheet'!$B$16+'Forecasting sheet'!$B$17,'Forecasting sheet'!$B$16+'Forecasting sheet'!$B$17,'Local weather Data'!$D672),'Local weather Data'!$D672),$D672)</f>
        <v>52</v>
      </c>
      <c r="W672" s="3">
        <f>IF($A672&gt;'Forecasting sheet'!$B$13,IF($A672&lt;'Forecasting sheet'!$B$15,IF($E672&lt;'Forecasting sheet'!$B$16,'Forecasting sheet'!$B$16,'Local weather Data'!$E672),$E672),$E672)</f>
        <v>33</v>
      </c>
      <c r="X672" s="4">
        <f>IF($V672-'Forecasting sheet'!$B$7&lt;0,0,IF($W672&gt;'Forecasting sheet'!$B$7,($V672+$W672)/2-'Forecasting sheet'!$B$7,($V672+'Forecasting sheet'!$B$7)/2-'Forecasting sheet'!$B$7))</f>
        <v>6</v>
      </c>
      <c r="Y672" s="2">
        <f t="shared" si="53"/>
        <v>61.399999999999991</v>
      </c>
      <c r="Z672" s="2">
        <f>SUM(X$2:X672)</f>
        <v>9500.5</v>
      </c>
      <c r="AA672" s="2">
        <f>SUM(Y$2:Y672)</f>
        <v>133519.75833333336</v>
      </c>
      <c r="AD672" s="3">
        <f>IF($A672&gt;'Forecasting sheet'!$B$13,IF($A672&lt;'Forecasting sheet'!$B$15,IF($D672+'Forecasting sheet'!$B$9&lt;'Forecasting sheet'!$B$16+'Forecasting sheet'!$B$17,'Forecasting sheet'!$B$16+'Forecasting sheet'!$B$17,'Local weather Data'!$D672+'Forecasting sheet'!$B$9),'Local weather Data'!$D672+'Forecasting sheet'!$B$9),$D672+'Forecasting sheet'!$B$9)</f>
        <v>57</v>
      </c>
      <c r="AE672" s="3">
        <f>IF($A672&gt;'Forecasting sheet'!$B$13,IF($A672&lt;'Forecasting sheet'!$B$15,IF($E672+'Forecasting sheet'!$B$9&lt;'Forecasting sheet'!$B$16,'Forecasting sheet'!$B$16,'Local weather Data'!$E672+'Forecasting sheet'!$B$9),$E672+'Forecasting sheet'!$B$9),$E672+'Forecasting sheet'!$B$9)</f>
        <v>38</v>
      </c>
      <c r="AF672" s="4">
        <f>IF($AD672-'Forecasting sheet'!$B$7&lt;0,0,IF($AE672&gt;'Forecasting sheet'!$B$7,($AD672+$AE672)/2-'Forecasting sheet'!$B$7,($AD672+'Forecasting sheet'!$B$7)/2-'Forecasting sheet'!$B$7))</f>
        <v>8.5</v>
      </c>
      <c r="AG672" s="2">
        <f t="shared" si="54"/>
        <v>86.98333333333332</v>
      </c>
      <c r="AH672" s="2">
        <f>SUM(AF$2:AF672)</f>
        <v>11527.5</v>
      </c>
      <c r="AI672" s="2">
        <f>SUM(AG$2:AG672)</f>
        <v>160931.68333333329</v>
      </c>
    </row>
    <row r="673" spans="3:35" x14ac:dyDescent="0.25">
      <c r="C673" s="52">
        <v>10.199999999999999</v>
      </c>
      <c r="D673" s="53">
        <v>51</v>
      </c>
      <c r="E673" s="53">
        <v>33</v>
      </c>
      <c r="F673" s="4">
        <f>IF(D673-'Forecasting sheet'!$B$7&lt;0,0,IF(E673&gt;'Forecasting sheet'!$B$7,(D673+E673)/2-'Forecasting sheet'!$B$7,(D673+'Forecasting sheet'!$B$7)/2-'Forecasting sheet'!$B$7))</f>
        <v>5.5</v>
      </c>
      <c r="G673" s="2">
        <f t="shared" si="52"/>
        <v>56.099999999999994</v>
      </c>
      <c r="H673" s="2">
        <f>SUM(F$2:F673)</f>
        <v>8863</v>
      </c>
      <c r="I673" s="2">
        <f>SUM(G$2:G673)</f>
        <v>124693.75000000003</v>
      </c>
      <c r="K673" s="4">
        <f>IF($D673+'Forecasting sheet'!$B$9-'Forecasting sheet'!$B$7&lt;0,0,IF($E673+'Forecasting sheet'!$B$9&gt;'Forecasting sheet'!$B$7,($D673+'Forecasting sheet'!$B$9+$E673+'Forecasting sheet'!$B$9)/2-'Forecasting sheet'!$B$7,($D673+'Forecasting sheet'!$B$9+'Forecasting sheet'!$B$7)/2-'Forecasting sheet'!$B$7))</f>
        <v>8</v>
      </c>
      <c r="L673" s="2">
        <f t="shared" si="55"/>
        <v>81.599999999999994</v>
      </c>
      <c r="M673" s="2">
        <f>SUM(K$2:K673)</f>
        <v>11031</v>
      </c>
      <c r="N673" s="2">
        <f>SUM(L$2:L673)</f>
        <v>154072.44166666665</v>
      </c>
      <c r="P673" s="4">
        <f>IF($D673-'Forecasting sheet'!$B$9-'Forecasting sheet'!$B$7&lt;0,0,IF($E673-'Forecasting sheet'!$B$9&gt;'Forecasting sheet'!$B$7,($D673-'Forecasting sheet'!$B$9+$E673-'Forecasting sheet'!$B$9)/2-'Forecasting sheet'!$B$7,($D673-'Forecasting sheet'!$B$9+'Forecasting sheet'!$B$7)/2-'Forecasting sheet'!$B$7))</f>
        <v>3</v>
      </c>
      <c r="Q673" s="2">
        <f t="shared" si="56"/>
        <v>30.599999999999998</v>
      </c>
      <c r="R673" s="2">
        <f>SUM(P$2:P673)</f>
        <v>6923.5</v>
      </c>
      <c r="S673" s="2">
        <f>SUM(Q$2:Q673)</f>
        <v>98055.266666666648</v>
      </c>
      <c r="V673" s="3">
        <f>IF($A673&gt;'Forecasting sheet'!$B$13,IF($A673&lt;'Forecasting sheet'!$B$15,IF($D673&lt;'Forecasting sheet'!$B$16+'Forecasting sheet'!$B$17,'Forecasting sheet'!$B$16+'Forecasting sheet'!$B$17,'Local weather Data'!$D673),'Local weather Data'!$D673),$D673)</f>
        <v>51</v>
      </c>
      <c r="W673" s="3">
        <f>IF($A673&gt;'Forecasting sheet'!$B$13,IF($A673&lt;'Forecasting sheet'!$B$15,IF($E673&lt;'Forecasting sheet'!$B$16,'Forecasting sheet'!$B$16,'Local weather Data'!$E673),$E673),$E673)</f>
        <v>33</v>
      </c>
      <c r="X673" s="4">
        <f>IF($V673-'Forecasting sheet'!$B$7&lt;0,0,IF($W673&gt;'Forecasting sheet'!$B$7,($V673+$W673)/2-'Forecasting sheet'!$B$7,($V673+'Forecasting sheet'!$B$7)/2-'Forecasting sheet'!$B$7))</f>
        <v>5.5</v>
      </c>
      <c r="Y673" s="2">
        <f t="shared" si="53"/>
        <v>56.099999999999994</v>
      </c>
      <c r="Z673" s="2">
        <f>SUM(X$2:X673)</f>
        <v>9506</v>
      </c>
      <c r="AA673" s="2">
        <f>SUM(Y$2:Y673)</f>
        <v>133575.85833333337</v>
      </c>
      <c r="AD673" s="3">
        <f>IF($A673&gt;'Forecasting sheet'!$B$13,IF($A673&lt;'Forecasting sheet'!$B$15,IF($D673+'Forecasting sheet'!$B$9&lt;'Forecasting sheet'!$B$16+'Forecasting sheet'!$B$17,'Forecasting sheet'!$B$16+'Forecasting sheet'!$B$17,'Local weather Data'!$D673+'Forecasting sheet'!$B$9),'Local weather Data'!$D673+'Forecasting sheet'!$B$9),$D673+'Forecasting sheet'!$B$9)</f>
        <v>56</v>
      </c>
      <c r="AE673" s="3">
        <f>IF($A673&gt;'Forecasting sheet'!$B$13,IF($A673&lt;'Forecasting sheet'!$B$15,IF($E673+'Forecasting sheet'!$B$9&lt;'Forecasting sheet'!$B$16,'Forecasting sheet'!$B$16,'Local weather Data'!$E673+'Forecasting sheet'!$B$9),$E673+'Forecasting sheet'!$B$9),$E673+'Forecasting sheet'!$B$9)</f>
        <v>38</v>
      </c>
      <c r="AF673" s="4">
        <f>IF($AD673-'Forecasting sheet'!$B$7&lt;0,0,IF($AE673&gt;'Forecasting sheet'!$B$7,($AD673+$AE673)/2-'Forecasting sheet'!$B$7,($AD673+'Forecasting sheet'!$B$7)/2-'Forecasting sheet'!$B$7))</f>
        <v>8</v>
      </c>
      <c r="AG673" s="2">
        <f t="shared" si="54"/>
        <v>81.599999999999994</v>
      </c>
      <c r="AH673" s="2">
        <f>SUM(AF$2:AF673)</f>
        <v>11535.5</v>
      </c>
      <c r="AI673" s="2">
        <f>SUM(AG$2:AG673)</f>
        <v>161013.2833333333</v>
      </c>
    </row>
    <row r="674" spans="3:35" x14ac:dyDescent="0.25">
      <c r="C674" s="52">
        <v>10.166666666666666</v>
      </c>
      <c r="D674" s="53">
        <v>51</v>
      </c>
      <c r="E674" s="53">
        <v>32</v>
      </c>
      <c r="F674" s="4">
        <f>IF(D674-'Forecasting sheet'!$B$7&lt;0,0,IF(E674&gt;'Forecasting sheet'!$B$7,(D674+E674)/2-'Forecasting sheet'!$B$7,(D674+'Forecasting sheet'!$B$7)/2-'Forecasting sheet'!$B$7))</f>
        <v>5.5</v>
      </c>
      <c r="G674" s="2">
        <f t="shared" si="52"/>
        <v>55.916666666666664</v>
      </c>
      <c r="H674" s="2">
        <f>SUM(F$2:F674)</f>
        <v>8868.5</v>
      </c>
      <c r="I674" s="2">
        <f>SUM(G$2:G674)</f>
        <v>124749.6666666667</v>
      </c>
      <c r="K674" s="4">
        <f>IF($D674+'Forecasting sheet'!$B$9-'Forecasting sheet'!$B$7&lt;0,0,IF($E674+'Forecasting sheet'!$B$9&gt;'Forecasting sheet'!$B$7,($D674+'Forecasting sheet'!$B$9+$E674+'Forecasting sheet'!$B$9)/2-'Forecasting sheet'!$B$7,($D674+'Forecasting sheet'!$B$9+'Forecasting sheet'!$B$7)/2-'Forecasting sheet'!$B$7))</f>
        <v>8</v>
      </c>
      <c r="L674" s="2">
        <f t="shared" si="55"/>
        <v>81.333333333333329</v>
      </c>
      <c r="M674" s="2">
        <f>SUM(K$2:K674)</f>
        <v>11039</v>
      </c>
      <c r="N674" s="2">
        <f>SUM(L$2:L674)</f>
        <v>154153.77499999999</v>
      </c>
      <c r="P674" s="4">
        <f>IF($D674-'Forecasting sheet'!$B$9-'Forecasting sheet'!$B$7&lt;0,0,IF($E674-'Forecasting sheet'!$B$9&gt;'Forecasting sheet'!$B$7,($D674-'Forecasting sheet'!$B$9+$E674-'Forecasting sheet'!$B$9)/2-'Forecasting sheet'!$B$7,($D674-'Forecasting sheet'!$B$9+'Forecasting sheet'!$B$7)/2-'Forecasting sheet'!$B$7))</f>
        <v>3</v>
      </c>
      <c r="Q674" s="2">
        <f t="shared" si="56"/>
        <v>30.5</v>
      </c>
      <c r="R674" s="2">
        <f>SUM(P$2:P674)</f>
        <v>6926.5</v>
      </c>
      <c r="S674" s="2">
        <f>SUM(Q$2:Q674)</f>
        <v>98085.766666666648</v>
      </c>
      <c r="V674" s="3">
        <f>IF($A674&gt;'Forecasting sheet'!$B$13,IF($A674&lt;'Forecasting sheet'!$B$15,IF($D674&lt;'Forecasting sheet'!$B$16+'Forecasting sheet'!$B$17,'Forecasting sheet'!$B$16+'Forecasting sheet'!$B$17,'Local weather Data'!$D674),'Local weather Data'!$D674),$D674)</f>
        <v>51</v>
      </c>
      <c r="W674" s="3">
        <f>IF($A674&gt;'Forecasting sheet'!$B$13,IF($A674&lt;'Forecasting sheet'!$B$15,IF($E674&lt;'Forecasting sheet'!$B$16,'Forecasting sheet'!$B$16,'Local weather Data'!$E674),$E674),$E674)</f>
        <v>32</v>
      </c>
      <c r="X674" s="4">
        <f>IF($V674-'Forecasting sheet'!$B$7&lt;0,0,IF($W674&gt;'Forecasting sheet'!$B$7,($V674+$W674)/2-'Forecasting sheet'!$B$7,($V674+'Forecasting sheet'!$B$7)/2-'Forecasting sheet'!$B$7))</f>
        <v>5.5</v>
      </c>
      <c r="Y674" s="2">
        <f t="shared" si="53"/>
        <v>55.916666666666664</v>
      </c>
      <c r="Z674" s="2">
        <f>SUM(X$2:X674)</f>
        <v>9511.5</v>
      </c>
      <c r="AA674" s="2">
        <f>SUM(Y$2:Y674)</f>
        <v>133631.77500000002</v>
      </c>
      <c r="AD674" s="3">
        <f>IF($A674&gt;'Forecasting sheet'!$B$13,IF($A674&lt;'Forecasting sheet'!$B$15,IF($D674+'Forecasting sheet'!$B$9&lt;'Forecasting sheet'!$B$16+'Forecasting sheet'!$B$17,'Forecasting sheet'!$B$16+'Forecasting sheet'!$B$17,'Local weather Data'!$D674+'Forecasting sheet'!$B$9),'Local weather Data'!$D674+'Forecasting sheet'!$B$9),$D674+'Forecasting sheet'!$B$9)</f>
        <v>56</v>
      </c>
      <c r="AE674" s="3">
        <f>IF($A674&gt;'Forecasting sheet'!$B$13,IF($A674&lt;'Forecasting sheet'!$B$15,IF($E674+'Forecasting sheet'!$B$9&lt;'Forecasting sheet'!$B$16,'Forecasting sheet'!$B$16,'Local weather Data'!$E674+'Forecasting sheet'!$B$9),$E674+'Forecasting sheet'!$B$9),$E674+'Forecasting sheet'!$B$9)</f>
        <v>37</v>
      </c>
      <c r="AF674" s="4">
        <f>IF($AD674-'Forecasting sheet'!$B$7&lt;0,0,IF($AE674&gt;'Forecasting sheet'!$B$7,($AD674+$AE674)/2-'Forecasting sheet'!$B$7,($AD674+'Forecasting sheet'!$B$7)/2-'Forecasting sheet'!$B$7))</f>
        <v>8</v>
      </c>
      <c r="AG674" s="2">
        <f t="shared" si="54"/>
        <v>81.333333333333329</v>
      </c>
      <c r="AH674" s="2">
        <f>SUM(AF$2:AF674)</f>
        <v>11543.5</v>
      </c>
      <c r="AI674" s="2">
        <f>SUM(AG$2:AG674)</f>
        <v>161094.61666666664</v>
      </c>
    </row>
    <row r="675" spans="3:35" x14ac:dyDescent="0.25">
      <c r="C675" s="52">
        <v>10.1</v>
      </c>
      <c r="D675" s="53">
        <v>51</v>
      </c>
      <c r="E675" s="53">
        <v>32</v>
      </c>
      <c r="F675" s="4">
        <f>IF(D675-'Forecasting sheet'!$B$7&lt;0,0,IF(E675&gt;'Forecasting sheet'!$B$7,(D675+E675)/2-'Forecasting sheet'!$B$7,(D675+'Forecasting sheet'!$B$7)/2-'Forecasting sheet'!$B$7))</f>
        <v>5.5</v>
      </c>
      <c r="G675" s="2">
        <f t="shared" si="52"/>
        <v>55.55</v>
      </c>
      <c r="H675" s="2">
        <f>SUM(F$2:F675)</f>
        <v>8874</v>
      </c>
      <c r="I675" s="2">
        <f>SUM(G$2:G675)</f>
        <v>124805.2166666667</v>
      </c>
      <c r="K675" s="4">
        <f>IF($D675+'Forecasting sheet'!$B$9-'Forecasting sheet'!$B$7&lt;0,0,IF($E675+'Forecasting sheet'!$B$9&gt;'Forecasting sheet'!$B$7,($D675+'Forecasting sheet'!$B$9+$E675+'Forecasting sheet'!$B$9)/2-'Forecasting sheet'!$B$7,($D675+'Forecasting sheet'!$B$9+'Forecasting sheet'!$B$7)/2-'Forecasting sheet'!$B$7))</f>
        <v>8</v>
      </c>
      <c r="L675" s="2">
        <f t="shared" si="55"/>
        <v>80.8</v>
      </c>
      <c r="M675" s="2">
        <f>SUM(K$2:K675)</f>
        <v>11047</v>
      </c>
      <c r="N675" s="2">
        <f>SUM(L$2:L675)</f>
        <v>154234.57499999998</v>
      </c>
      <c r="P675" s="4">
        <f>IF($D675-'Forecasting sheet'!$B$9-'Forecasting sheet'!$B$7&lt;0,0,IF($E675-'Forecasting sheet'!$B$9&gt;'Forecasting sheet'!$B$7,($D675-'Forecasting sheet'!$B$9+$E675-'Forecasting sheet'!$B$9)/2-'Forecasting sheet'!$B$7,($D675-'Forecasting sheet'!$B$9+'Forecasting sheet'!$B$7)/2-'Forecasting sheet'!$B$7))</f>
        <v>3</v>
      </c>
      <c r="Q675" s="2">
        <f t="shared" si="56"/>
        <v>30.299999999999997</v>
      </c>
      <c r="R675" s="2">
        <f>SUM(P$2:P675)</f>
        <v>6929.5</v>
      </c>
      <c r="S675" s="2">
        <f>SUM(Q$2:Q675)</f>
        <v>98116.066666666651</v>
      </c>
      <c r="V675" s="3">
        <f>IF($A675&gt;'Forecasting sheet'!$B$13,IF($A675&lt;'Forecasting sheet'!$B$15,IF($D675&lt;'Forecasting sheet'!$B$16+'Forecasting sheet'!$B$17,'Forecasting sheet'!$B$16+'Forecasting sheet'!$B$17,'Local weather Data'!$D675),'Local weather Data'!$D675),$D675)</f>
        <v>51</v>
      </c>
      <c r="W675" s="3">
        <f>IF($A675&gt;'Forecasting sheet'!$B$13,IF($A675&lt;'Forecasting sheet'!$B$15,IF($E675&lt;'Forecasting sheet'!$B$16,'Forecasting sheet'!$B$16,'Local weather Data'!$E675),$E675),$E675)</f>
        <v>32</v>
      </c>
      <c r="X675" s="4">
        <f>IF($V675-'Forecasting sheet'!$B$7&lt;0,0,IF($W675&gt;'Forecasting sheet'!$B$7,($V675+$W675)/2-'Forecasting sheet'!$B$7,($V675+'Forecasting sheet'!$B$7)/2-'Forecasting sheet'!$B$7))</f>
        <v>5.5</v>
      </c>
      <c r="Y675" s="2">
        <f t="shared" si="53"/>
        <v>55.55</v>
      </c>
      <c r="Z675" s="2">
        <f>SUM(X$2:X675)</f>
        <v>9517</v>
      </c>
      <c r="AA675" s="2">
        <f>SUM(Y$2:Y675)</f>
        <v>133687.32500000001</v>
      </c>
      <c r="AD675" s="3">
        <f>IF($A675&gt;'Forecasting sheet'!$B$13,IF($A675&lt;'Forecasting sheet'!$B$15,IF($D675+'Forecasting sheet'!$B$9&lt;'Forecasting sheet'!$B$16+'Forecasting sheet'!$B$17,'Forecasting sheet'!$B$16+'Forecasting sheet'!$B$17,'Local weather Data'!$D675+'Forecasting sheet'!$B$9),'Local weather Data'!$D675+'Forecasting sheet'!$B$9),$D675+'Forecasting sheet'!$B$9)</f>
        <v>56</v>
      </c>
      <c r="AE675" s="3">
        <f>IF($A675&gt;'Forecasting sheet'!$B$13,IF($A675&lt;'Forecasting sheet'!$B$15,IF($E675+'Forecasting sheet'!$B$9&lt;'Forecasting sheet'!$B$16,'Forecasting sheet'!$B$16,'Local weather Data'!$E675+'Forecasting sheet'!$B$9),$E675+'Forecasting sheet'!$B$9),$E675+'Forecasting sheet'!$B$9)</f>
        <v>37</v>
      </c>
      <c r="AF675" s="4">
        <f>IF($AD675-'Forecasting sheet'!$B$7&lt;0,0,IF($AE675&gt;'Forecasting sheet'!$B$7,($AD675+$AE675)/2-'Forecasting sheet'!$B$7,($AD675+'Forecasting sheet'!$B$7)/2-'Forecasting sheet'!$B$7))</f>
        <v>8</v>
      </c>
      <c r="AG675" s="2">
        <f t="shared" si="54"/>
        <v>80.8</v>
      </c>
      <c r="AH675" s="2">
        <f>SUM(AF$2:AF675)</f>
        <v>11551.5</v>
      </c>
      <c r="AI675" s="2">
        <f>SUM(AG$2:AG675)</f>
        <v>161175.41666666663</v>
      </c>
    </row>
    <row r="676" spans="3:35" x14ac:dyDescent="0.25">
      <c r="C676" s="52">
        <v>10.066666666666666</v>
      </c>
      <c r="D676" s="53">
        <v>50</v>
      </c>
      <c r="E676" s="53">
        <v>32</v>
      </c>
      <c r="F676" s="4">
        <f>IF(D676-'Forecasting sheet'!$B$7&lt;0,0,IF(E676&gt;'Forecasting sheet'!$B$7,(D676+E676)/2-'Forecasting sheet'!$B$7,(D676+'Forecasting sheet'!$B$7)/2-'Forecasting sheet'!$B$7))</f>
        <v>5</v>
      </c>
      <c r="G676" s="2">
        <f t="shared" si="52"/>
        <v>50.333333333333329</v>
      </c>
      <c r="H676" s="2">
        <f>SUM(F$2:F676)</f>
        <v>8879</v>
      </c>
      <c r="I676" s="2">
        <f>SUM(G$2:G676)</f>
        <v>124855.55000000003</v>
      </c>
      <c r="K676" s="4">
        <f>IF($D676+'Forecasting sheet'!$B$9-'Forecasting sheet'!$B$7&lt;0,0,IF($E676+'Forecasting sheet'!$B$9&gt;'Forecasting sheet'!$B$7,($D676+'Forecasting sheet'!$B$9+$E676+'Forecasting sheet'!$B$9)/2-'Forecasting sheet'!$B$7,($D676+'Forecasting sheet'!$B$9+'Forecasting sheet'!$B$7)/2-'Forecasting sheet'!$B$7))</f>
        <v>7.5</v>
      </c>
      <c r="L676" s="2">
        <f t="shared" si="55"/>
        <v>75.5</v>
      </c>
      <c r="M676" s="2">
        <f>SUM(K$2:K676)</f>
        <v>11054.5</v>
      </c>
      <c r="N676" s="2">
        <f>SUM(L$2:L676)</f>
        <v>154310.07499999998</v>
      </c>
      <c r="P676" s="4">
        <f>IF($D676-'Forecasting sheet'!$B$9-'Forecasting sheet'!$B$7&lt;0,0,IF($E676-'Forecasting sheet'!$B$9&gt;'Forecasting sheet'!$B$7,($D676-'Forecasting sheet'!$B$9+$E676-'Forecasting sheet'!$B$9)/2-'Forecasting sheet'!$B$7,($D676-'Forecasting sheet'!$B$9+'Forecasting sheet'!$B$7)/2-'Forecasting sheet'!$B$7))</f>
        <v>2.5</v>
      </c>
      <c r="Q676" s="2">
        <f t="shared" si="56"/>
        <v>25.166666666666664</v>
      </c>
      <c r="R676" s="2">
        <f>SUM(P$2:P676)</f>
        <v>6932</v>
      </c>
      <c r="S676" s="2">
        <f>SUM(Q$2:Q676)</f>
        <v>98141.233333333323</v>
      </c>
      <c r="V676" s="3">
        <f>IF($A676&gt;'Forecasting sheet'!$B$13,IF($A676&lt;'Forecasting sheet'!$B$15,IF($D676&lt;'Forecasting sheet'!$B$16+'Forecasting sheet'!$B$17,'Forecasting sheet'!$B$16+'Forecasting sheet'!$B$17,'Local weather Data'!$D676),'Local weather Data'!$D676),$D676)</f>
        <v>50</v>
      </c>
      <c r="W676" s="3">
        <f>IF($A676&gt;'Forecasting sheet'!$B$13,IF($A676&lt;'Forecasting sheet'!$B$15,IF($E676&lt;'Forecasting sheet'!$B$16,'Forecasting sheet'!$B$16,'Local weather Data'!$E676),$E676),$E676)</f>
        <v>32</v>
      </c>
      <c r="X676" s="4">
        <f>IF($V676-'Forecasting sheet'!$B$7&lt;0,0,IF($W676&gt;'Forecasting sheet'!$B$7,($V676+$W676)/2-'Forecasting sheet'!$B$7,($V676+'Forecasting sheet'!$B$7)/2-'Forecasting sheet'!$B$7))</f>
        <v>5</v>
      </c>
      <c r="Y676" s="2">
        <f t="shared" si="53"/>
        <v>50.333333333333329</v>
      </c>
      <c r="Z676" s="2">
        <f>SUM(X$2:X676)</f>
        <v>9522</v>
      </c>
      <c r="AA676" s="2">
        <f>SUM(Y$2:Y676)</f>
        <v>133737.65833333335</v>
      </c>
      <c r="AD676" s="3">
        <f>IF($A676&gt;'Forecasting sheet'!$B$13,IF($A676&lt;'Forecasting sheet'!$B$15,IF($D676+'Forecasting sheet'!$B$9&lt;'Forecasting sheet'!$B$16+'Forecasting sheet'!$B$17,'Forecasting sheet'!$B$16+'Forecasting sheet'!$B$17,'Local weather Data'!$D676+'Forecasting sheet'!$B$9),'Local weather Data'!$D676+'Forecasting sheet'!$B$9),$D676+'Forecasting sheet'!$B$9)</f>
        <v>55</v>
      </c>
      <c r="AE676" s="3">
        <f>IF($A676&gt;'Forecasting sheet'!$B$13,IF($A676&lt;'Forecasting sheet'!$B$15,IF($E676+'Forecasting sheet'!$B$9&lt;'Forecasting sheet'!$B$16,'Forecasting sheet'!$B$16,'Local weather Data'!$E676+'Forecasting sheet'!$B$9),$E676+'Forecasting sheet'!$B$9),$E676+'Forecasting sheet'!$B$9)</f>
        <v>37</v>
      </c>
      <c r="AF676" s="4">
        <f>IF($AD676-'Forecasting sheet'!$B$7&lt;0,0,IF($AE676&gt;'Forecasting sheet'!$B$7,($AD676+$AE676)/2-'Forecasting sheet'!$B$7,($AD676+'Forecasting sheet'!$B$7)/2-'Forecasting sheet'!$B$7))</f>
        <v>7.5</v>
      </c>
      <c r="AG676" s="2">
        <f t="shared" si="54"/>
        <v>75.5</v>
      </c>
      <c r="AH676" s="2">
        <f>SUM(AF$2:AF676)</f>
        <v>11559</v>
      </c>
      <c r="AI676" s="2">
        <f>SUM(AG$2:AG676)</f>
        <v>161250.91666666663</v>
      </c>
    </row>
    <row r="677" spans="3:35" x14ac:dyDescent="0.25">
      <c r="C677" s="52">
        <v>10.033333333333333</v>
      </c>
      <c r="D677" s="53">
        <v>50</v>
      </c>
      <c r="E677" s="53">
        <v>32</v>
      </c>
      <c r="F677" s="4">
        <f>IF(D677-'Forecasting sheet'!$B$7&lt;0,0,IF(E677&gt;'Forecasting sheet'!$B$7,(D677+E677)/2-'Forecasting sheet'!$B$7,(D677+'Forecasting sheet'!$B$7)/2-'Forecasting sheet'!$B$7))</f>
        <v>5</v>
      </c>
      <c r="G677" s="2">
        <f t="shared" si="52"/>
        <v>50.166666666666664</v>
      </c>
      <c r="H677" s="2">
        <f>SUM(F$2:F677)</f>
        <v>8884</v>
      </c>
      <c r="I677" s="2">
        <f>SUM(G$2:G677)</f>
        <v>124905.7166666667</v>
      </c>
      <c r="K677" s="4">
        <f>IF($D677+'Forecasting sheet'!$B$9-'Forecasting sheet'!$B$7&lt;0,0,IF($E677+'Forecasting sheet'!$B$9&gt;'Forecasting sheet'!$B$7,($D677+'Forecasting sheet'!$B$9+$E677+'Forecasting sheet'!$B$9)/2-'Forecasting sheet'!$B$7,($D677+'Forecasting sheet'!$B$9+'Forecasting sheet'!$B$7)/2-'Forecasting sheet'!$B$7))</f>
        <v>7.5</v>
      </c>
      <c r="L677" s="2">
        <f t="shared" si="55"/>
        <v>75.25</v>
      </c>
      <c r="M677" s="2">
        <f>SUM(K$2:K677)</f>
        <v>11062</v>
      </c>
      <c r="N677" s="2">
        <f>SUM(L$2:L677)</f>
        <v>154385.32499999998</v>
      </c>
      <c r="P677" s="4">
        <f>IF($D677-'Forecasting sheet'!$B$9-'Forecasting sheet'!$B$7&lt;0,0,IF($E677-'Forecasting sheet'!$B$9&gt;'Forecasting sheet'!$B$7,($D677-'Forecasting sheet'!$B$9+$E677-'Forecasting sheet'!$B$9)/2-'Forecasting sheet'!$B$7,($D677-'Forecasting sheet'!$B$9+'Forecasting sheet'!$B$7)/2-'Forecasting sheet'!$B$7))</f>
        <v>2.5</v>
      </c>
      <c r="Q677" s="2">
        <f t="shared" si="56"/>
        <v>25.083333333333332</v>
      </c>
      <c r="R677" s="2">
        <f>SUM(P$2:P677)</f>
        <v>6934.5</v>
      </c>
      <c r="S677" s="2">
        <f>SUM(Q$2:Q677)</f>
        <v>98166.316666666651</v>
      </c>
      <c r="V677" s="3">
        <f>IF($A677&gt;'Forecasting sheet'!$B$13,IF($A677&lt;'Forecasting sheet'!$B$15,IF($D677&lt;'Forecasting sheet'!$B$16+'Forecasting sheet'!$B$17,'Forecasting sheet'!$B$16+'Forecasting sheet'!$B$17,'Local weather Data'!$D677),'Local weather Data'!$D677),$D677)</f>
        <v>50</v>
      </c>
      <c r="W677" s="3">
        <f>IF($A677&gt;'Forecasting sheet'!$B$13,IF($A677&lt;'Forecasting sheet'!$B$15,IF($E677&lt;'Forecasting sheet'!$B$16,'Forecasting sheet'!$B$16,'Local weather Data'!$E677),$E677),$E677)</f>
        <v>32</v>
      </c>
      <c r="X677" s="4">
        <f>IF($V677-'Forecasting sheet'!$B$7&lt;0,0,IF($W677&gt;'Forecasting sheet'!$B$7,($V677+$W677)/2-'Forecasting sheet'!$B$7,($V677+'Forecasting sheet'!$B$7)/2-'Forecasting sheet'!$B$7))</f>
        <v>5</v>
      </c>
      <c r="Y677" s="2">
        <f t="shared" si="53"/>
        <v>50.166666666666664</v>
      </c>
      <c r="Z677" s="2">
        <f>SUM(X$2:X677)</f>
        <v>9527</v>
      </c>
      <c r="AA677" s="2">
        <f>SUM(Y$2:Y677)</f>
        <v>133787.82500000001</v>
      </c>
      <c r="AD677" s="3">
        <f>IF($A677&gt;'Forecasting sheet'!$B$13,IF($A677&lt;'Forecasting sheet'!$B$15,IF($D677+'Forecasting sheet'!$B$9&lt;'Forecasting sheet'!$B$16+'Forecasting sheet'!$B$17,'Forecasting sheet'!$B$16+'Forecasting sheet'!$B$17,'Local weather Data'!$D677+'Forecasting sheet'!$B$9),'Local weather Data'!$D677+'Forecasting sheet'!$B$9),$D677+'Forecasting sheet'!$B$9)</f>
        <v>55</v>
      </c>
      <c r="AE677" s="3">
        <f>IF($A677&gt;'Forecasting sheet'!$B$13,IF($A677&lt;'Forecasting sheet'!$B$15,IF($E677+'Forecasting sheet'!$B$9&lt;'Forecasting sheet'!$B$16,'Forecasting sheet'!$B$16,'Local weather Data'!$E677+'Forecasting sheet'!$B$9),$E677+'Forecasting sheet'!$B$9),$E677+'Forecasting sheet'!$B$9)</f>
        <v>37</v>
      </c>
      <c r="AF677" s="4">
        <f>IF($AD677-'Forecasting sheet'!$B$7&lt;0,0,IF($AE677&gt;'Forecasting sheet'!$B$7,($AD677+$AE677)/2-'Forecasting sheet'!$B$7,($AD677+'Forecasting sheet'!$B$7)/2-'Forecasting sheet'!$B$7))</f>
        <v>7.5</v>
      </c>
      <c r="AG677" s="2">
        <f t="shared" si="54"/>
        <v>75.25</v>
      </c>
      <c r="AH677" s="2">
        <f>SUM(AF$2:AF677)</f>
        <v>11566.5</v>
      </c>
      <c r="AI677" s="2">
        <f>SUM(AG$2:AG677)</f>
        <v>161326.16666666663</v>
      </c>
    </row>
    <row r="678" spans="3:35" x14ac:dyDescent="0.25">
      <c r="C678" s="52">
        <v>9.9833333333333361</v>
      </c>
      <c r="D678" s="53">
        <v>49</v>
      </c>
      <c r="E678" s="53">
        <v>31</v>
      </c>
      <c r="F678" s="4">
        <f>IF(D678-'Forecasting sheet'!$B$7&lt;0,0,IF(E678&gt;'Forecasting sheet'!$B$7,(D678+E678)/2-'Forecasting sheet'!$B$7,(D678+'Forecasting sheet'!$B$7)/2-'Forecasting sheet'!$B$7))</f>
        <v>4.5</v>
      </c>
      <c r="G678" s="2">
        <f t="shared" si="52"/>
        <v>44.925000000000011</v>
      </c>
      <c r="H678" s="2">
        <f>SUM(F$2:F678)</f>
        <v>8888.5</v>
      </c>
      <c r="I678" s="2">
        <f>SUM(G$2:G678)</f>
        <v>124950.64166666671</v>
      </c>
      <c r="K678" s="4">
        <f>IF($D678+'Forecasting sheet'!$B$9-'Forecasting sheet'!$B$7&lt;0,0,IF($E678+'Forecasting sheet'!$B$9&gt;'Forecasting sheet'!$B$7,($D678+'Forecasting sheet'!$B$9+$E678+'Forecasting sheet'!$B$9)/2-'Forecasting sheet'!$B$7,($D678+'Forecasting sheet'!$B$9+'Forecasting sheet'!$B$7)/2-'Forecasting sheet'!$B$7))</f>
        <v>7</v>
      </c>
      <c r="L678" s="2">
        <f t="shared" si="55"/>
        <v>69.883333333333354</v>
      </c>
      <c r="M678" s="2">
        <f>SUM(K$2:K678)</f>
        <v>11069</v>
      </c>
      <c r="N678" s="2">
        <f>SUM(L$2:L678)</f>
        <v>154455.20833333331</v>
      </c>
      <c r="P678" s="4">
        <f>IF($D678-'Forecasting sheet'!$B$9-'Forecasting sheet'!$B$7&lt;0,0,IF($E678-'Forecasting sheet'!$B$9&gt;'Forecasting sheet'!$B$7,($D678-'Forecasting sheet'!$B$9+$E678-'Forecasting sheet'!$B$9)/2-'Forecasting sheet'!$B$7,($D678-'Forecasting sheet'!$B$9+'Forecasting sheet'!$B$7)/2-'Forecasting sheet'!$B$7))</f>
        <v>2</v>
      </c>
      <c r="Q678" s="2">
        <f t="shared" si="56"/>
        <v>19.966666666666672</v>
      </c>
      <c r="R678" s="2">
        <f>SUM(P$2:P678)</f>
        <v>6936.5</v>
      </c>
      <c r="S678" s="2">
        <f>SUM(Q$2:Q678)</f>
        <v>98186.283333333311</v>
      </c>
      <c r="V678" s="3">
        <f>IF($A678&gt;'Forecasting sheet'!$B$13,IF($A678&lt;'Forecasting sheet'!$B$15,IF($D678&lt;'Forecasting sheet'!$B$16+'Forecasting sheet'!$B$17,'Forecasting sheet'!$B$16+'Forecasting sheet'!$B$17,'Local weather Data'!$D678),'Local weather Data'!$D678),$D678)</f>
        <v>49</v>
      </c>
      <c r="W678" s="3">
        <f>IF($A678&gt;'Forecasting sheet'!$B$13,IF($A678&lt;'Forecasting sheet'!$B$15,IF($E678&lt;'Forecasting sheet'!$B$16,'Forecasting sheet'!$B$16,'Local weather Data'!$E678),$E678),$E678)</f>
        <v>31</v>
      </c>
      <c r="X678" s="4">
        <f>IF($V678-'Forecasting sheet'!$B$7&lt;0,0,IF($W678&gt;'Forecasting sheet'!$B$7,($V678+$W678)/2-'Forecasting sheet'!$B$7,($V678+'Forecasting sheet'!$B$7)/2-'Forecasting sheet'!$B$7))</f>
        <v>4.5</v>
      </c>
      <c r="Y678" s="2">
        <f t="shared" si="53"/>
        <v>44.925000000000011</v>
      </c>
      <c r="Z678" s="2">
        <f>SUM(X$2:X678)</f>
        <v>9531.5</v>
      </c>
      <c r="AA678" s="2">
        <f>SUM(Y$2:Y678)</f>
        <v>133832.75</v>
      </c>
      <c r="AD678" s="3">
        <f>IF($A678&gt;'Forecasting sheet'!$B$13,IF($A678&lt;'Forecasting sheet'!$B$15,IF($D678+'Forecasting sheet'!$B$9&lt;'Forecasting sheet'!$B$16+'Forecasting sheet'!$B$17,'Forecasting sheet'!$B$16+'Forecasting sheet'!$B$17,'Local weather Data'!$D678+'Forecasting sheet'!$B$9),'Local weather Data'!$D678+'Forecasting sheet'!$B$9),$D678+'Forecasting sheet'!$B$9)</f>
        <v>54</v>
      </c>
      <c r="AE678" s="3">
        <f>IF($A678&gt;'Forecasting sheet'!$B$13,IF($A678&lt;'Forecasting sheet'!$B$15,IF($E678+'Forecasting sheet'!$B$9&lt;'Forecasting sheet'!$B$16,'Forecasting sheet'!$B$16,'Local weather Data'!$E678+'Forecasting sheet'!$B$9),$E678+'Forecasting sheet'!$B$9),$E678+'Forecasting sheet'!$B$9)</f>
        <v>36</v>
      </c>
      <c r="AF678" s="4">
        <f>IF($AD678-'Forecasting sheet'!$B$7&lt;0,0,IF($AE678&gt;'Forecasting sheet'!$B$7,($AD678+$AE678)/2-'Forecasting sheet'!$B$7,($AD678+'Forecasting sheet'!$B$7)/2-'Forecasting sheet'!$B$7))</f>
        <v>7</v>
      </c>
      <c r="AG678" s="2">
        <f t="shared" si="54"/>
        <v>69.883333333333354</v>
      </c>
      <c r="AH678" s="2">
        <f>SUM(AF$2:AF678)</f>
        <v>11573.5</v>
      </c>
      <c r="AI678" s="2">
        <f>SUM(AG$2:AG678)</f>
        <v>161396.04999999996</v>
      </c>
    </row>
    <row r="679" spans="3:35" x14ac:dyDescent="0.25">
      <c r="C679" s="52">
        <v>9.9500000000000011</v>
      </c>
      <c r="D679" s="53">
        <v>49</v>
      </c>
      <c r="E679" s="53">
        <v>31</v>
      </c>
      <c r="F679" s="4">
        <f>IF(D679-'Forecasting sheet'!$B$7&lt;0,0,IF(E679&gt;'Forecasting sheet'!$B$7,(D679+E679)/2-'Forecasting sheet'!$B$7,(D679+'Forecasting sheet'!$B$7)/2-'Forecasting sheet'!$B$7))</f>
        <v>4.5</v>
      </c>
      <c r="G679" s="2">
        <f t="shared" si="52"/>
        <v>44.775000000000006</v>
      </c>
      <c r="H679" s="2">
        <f>SUM(F$2:F679)</f>
        <v>8893</v>
      </c>
      <c r="I679" s="2">
        <f>SUM(G$2:G679)</f>
        <v>124995.4166666667</v>
      </c>
      <c r="K679" s="4">
        <f>IF($D679+'Forecasting sheet'!$B$9-'Forecasting sheet'!$B$7&lt;0,0,IF($E679+'Forecasting sheet'!$B$9&gt;'Forecasting sheet'!$B$7,($D679+'Forecasting sheet'!$B$9+$E679+'Forecasting sheet'!$B$9)/2-'Forecasting sheet'!$B$7,($D679+'Forecasting sheet'!$B$9+'Forecasting sheet'!$B$7)/2-'Forecasting sheet'!$B$7))</f>
        <v>7</v>
      </c>
      <c r="L679" s="2">
        <f t="shared" si="55"/>
        <v>69.650000000000006</v>
      </c>
      <c r="M679" s="2">
        <f>SUM(K$2:K679)</f>
        <v>11076</v>
      </c>
      <c r="N679" s="2">
        <f>SUM(L$2:L679)</f>
        <v>154524.85833333331</v>
      </c>
      <c r="P679" s="4">
        <f>IF($D679-'Forecasting sheet'!$B$9-'Forecasting sheet'!$B$7&lt;0,0,IF($E679-'Forecasting sheet'!$B$9&gt;'Forecasting sheet'!$B$7,($D679-'Forecasting sheet'!$B$9+$E679-'Forecasting sheet'!$B$9)/2-'Forecasting sheet'!$B$7,($D679-'Forecasting sheet'!$B$9+'Forecasting sheet'!$B$7)/2-'Forecasting sheet'!$B$7))</f>
        <v>2</v>
      </c>
      <c r="Q679" s="2">
        <f t="shared" si="56"/>
        <v>19.900000000000002</v>
      </c>
      <c r="R679" s="2">
        <f>SUM(P$2:P679)</f>
        <v>6938.5</v>
      </c>
      <c r="S679" s="2">
        <f>SUM(Q$2:Q679)</f>
        <v>98206.183333333305</v>
      </c>
      <c r="V679" s="3">
        <f>IF($A679&gt;'Forecasting sheet'!$B$13,IF($A679&lt;'Forecasting sheet'!$B$15,IF($D679&lt;'Forecasting sheet'!$B$16+'Forecasting sheet'!$B$17,'Forecasting sheet'!$B$16+'Forecasting sheet'!$B$17,'Local weather Data'!$D679),'Local weather Data'!$D679),$D679)</f>
        <v>49</v>
      </c>
      <c r="W679" s="3">
        <f>IF($A679&gt;'Forecasting sheet'!$B$13,IF($A679&lt;'Forecasting sheet'!$B$15,IF($E679&lt;'Forecasting sheet'!$B$16,'Forecasting sheet'!$B$16,'Local weather Data'!$E679),$E679),$E679)</f>
        <v>31</v>
      </c>
      <c r="X679" s="4">
        <f>IF($V679-'Forecasting sheet'!$B$7&lt;0,0,IF($W679&gt;'Forecasting sheet'!$B$7,($V679+$W679)/2-'Forecasting sheet'!$B$7,($V679+'Forecasting sheet'!$B$7)/2-'Forecasting sheet'!$B$7))</f>
        <v>4.5</v>
      </c>
      <c r="Y679" s="2">
        <f t="shared" si="53"/>
        <v>44.775000000000006</v>
      </c>
      <c r="Z679" s="2">
        <f>SUM(X$2:X679)</f>
        <v>9536</v>
      </c>
      <c r="AA679" s="2">
        <f>SUM(Y$2:Y679)</f>
        <v>133877.52499999999</v>
      </c>
      <c r="AD679" s="3">
        <f>IF($A679&gt;'Forecasting sheet'!$B$13,IF($A679&lt;'Forecasting sheet'!$B$15,IF($D679+'Forecasting sheet'!$B$9&lt;'Forecasting sheet'!$B$16+'Forecasting sheet'!$B$17,'Forecasting sheet'!$B$16+'Forecasting sheet'!$B$17,'Local weather Data'!$D679+'Forecasting sheet'!$B$9),'Local weather Data'!$D679+'Forecasting sheet'!$B$9),$D679+'Forecasting sheet'!$B$9)</f>
        <v>54</v>
      </c>
      <c r="AE679" s="3">
        <f>IF($A679&gt;'Forecasting sheet'!$B$13,IF($A679&lt;'Forecasting sheet'!$B$15,IF($E679+'Forecasting sheet'!$B$9&lt;'Forecasting sheet'!$B$16,'Forecasting sheet'!$B$16,'Local weather Data'!$E679+'Forecasting sheet'!$B$9),$E679+'Forecasting sheet'!$B$9),$E679+'Forecasting sheet'!$B$9)</f>
        <v>36</v>
      </c>
      <c r="AF679" s="4">
        <f>IF($AD679-'Forecasting sheet'!$B$7&lt;0,0,IF($AE679&gt;'Forecasting sheet'!$B$7,($AD679+$AE679)/2-'Forecasting sheet'!$B$7,($AD679+'Forecasting sheet'!$B$7)/2-'Forecasting sheet'!$B$7))</f>
        <v>7</v>
      </c>
      <c r="AG679" s="2">
        <f t="shared" si="54"/>
        <v>69.650000000000006</v>
      </c>
      <c r="AH679" s="2">
        <f>SUM(AF$2:AF679)</f>
        <v>11580.5</v>
      </c>
      <c r="AI679" s="2">
        <f>SUM(AG$2:AG679)</f>
        <v>161465.69999999995</v>
      </c>
    </row>
    <row r="680" spans="3:35" x14ac:dyDescent="0.25">
      <c r="C680" s="52">
        <v>9.9</v>
      </c>
      <c r="D680" s="53">
        <v>48</v>
      </c>
      <c r="E680" s="53">
        <v>31</v>
      </c>
      <c r="F680" s="4">
        <f>IF(D680-'Forecasting sheet'!$B$7&lt;0,0,IF(E680&gt;'Forecasting sheet'!$B$7,(D680+E680)/2-'Forecasting sheet'!$B$7,(D680+'Forecasting sheet'!$B$7)/2-'Forecasting sheet'!$B$7))</f>
        <v>4</v>
      </c>
      <c r="G680" s="2">
        <f t="shared" si="52"/>
        <v>39.6</v>
      </c>
      <c r="H680" s="2">
        <f>SUM(F$2:F680)</f>
        <v>8897</v>
      </c>
      <c r="I680" s="2">
        <f>SUM(G$2:G680)</f>
        <v>125035.01666666671</v>
      </c>
      <c r="K680" s="4">
        <f>IF($D680+'Forecasting sheet'!$B$9-'Forecasting sheet'!$B$7&lt;0,0,IF($E680+'Forecasting sheet'!$B$9&gt;'Forecasting sheet'!$B$7,($D680+'Forecasting sheet'!$B$9+$E680+'Forecasting sheet'!$B$9)/2-'Forecasting sheet'!$B$7,($D680+'Forecasting sheet'!$B$9+'Forecasting sheet'!$B$7)/2-'Forecasting sheet'!$B$7))</f>
        <v>6.5</v>
      </c>
      <c r="L680" s="2">
        <f t="shared" si="55"/>
        <v>64.350000000000009</v>
      </c>
      <c r="M680" s="2">
        <f>SUM(K$2:K680)</f>
        <v>11082.5</v>
      </c>
      <c r="N680" s="2">
        <f>SUM(L$2:L680)</f>
        <v>154589.20833333331</v>
      </c>
      <c r="P680" s="4">
        <f>IF($D680-'Forecasting sheet'!$B$9-'Forecasting sheet'!$B$7&lt;0,0,IF($E680-'Forecasting sheet'!$B$9&gt;'Forecasting sheet'!$B$7,($D680-'Forecasting sheet'!$B$9+$E680-'Forecasting sheet'!$B$9)/2-'Forecasting sheet'!$B$7,($D680-'Forecasting sheet'!$B$9+'Forecasting sheet'!$B$7)/2-'Forecasting sheet'!$B$7))</f>
        <v>1.5</v>
      </c>
      <c r="Q680" s="2">
        <f t="shared" si="56"/>
        <v>14.850000000000001</v>
      </c>
      <c r="R680" s="2">
        <f>SUM(P$2:P680)</f>
        <v>6940</v>
      </c>
      <c r="S680" s="2">
        <f>SUM(Q$2:Q680)</f>
        <v>98221.033333333311</v>
      </c>
      <c r="V680" s="3">
        <f>IF($A680&gt;'Forecasting sheet'!$B$13,IF($A680&lt;'Forecasting sheet'!$B$15,IF($D680&lt;'Forecasting sheet'!$B$16+'Forecasting sheet'!$B$17,'Forecasting sheet'!$B$16+'Forecasting sheet'!$B$17,'Local weather Data'!$D680),'Local weather Data'!$D680),$D680)</f>
        <v>48</v>
      </c>
      <c r="W680" s="3">
        <f>IF($A680&gt;'Forecasting sheet'!$B$13,IF($A680&lt;'Forecasting sheet'!$B$15,IF($E680&lt;'Forecasting sheet'!$B$16,'Forecasting sheet'!$B$16,'Local weather Data'!$E680),$E680),$E680)</f>
        <v>31</v>
      </c>
      <c r="X680" s="4">
        <f>IF($V680-'Forecasting sheet'!$B$7&lt;0,0,IF($W680&gt;'Forecasting sheet'!$B$7,($V680+$W680)/2-'Forecasting sheet'!$B$7,($V680+'Forecasting sheet'!$B$7)/2-'Forecasting sheet'!$B$7))</f>
        <v>4</v>
      </c>
      <c r="Y680" s="2">
        <f t="shared" si="53"/>
        <v>39.6</v>
      </c>
      <c r="Z680" s="2">
        <f>SUM(X$2:X680)</f>
        <v>9540</v>
      </c>
      <c r="AA680" s="2">
        <f>SUM(Y$2:Y680)</f>
        <v>133917.125</v>
      </c>
      <c r="AD680" s="3">
        <f>IF($A680&gt;'Forecasting sheet'!$B$13,IF($A680&lt;'Forecasting sheet'!$B$15,IF($D680+'Forecasting sheet'!$B$9&lt;'Forecasting sheet'!$B$16+'Forecasting sheet'!$B$17,'Forecasting sheet'!$B$16+'Forecasting sheet'!$B$17,'Local weather Data'!$D680+'Forecasting sheet'!$B$9),'Local weather Data'!$D680+'Forecasting sheet'!$B$9),$D680+'Forecasting sheet'!$B$9)</f>
        <v>53</v>
      </c>
      <c r="AE680" s="3">
        <f>IF($A680&gt;'Forecasting sheet'!$B$13,IF($A680&lt;'Forecasting sheet'!$B$15,IF($E680+'Forecasting sheet'!$B$9&lt;'Forecasting sheet'!$B$16,'Forecasting sheet'!$B$16,'Local weather Data'!$E680+'Forecasting sheet'!$B$9),$E680+'Forecasting sheet'!$B$9),$E680+'Forecasting sheet'!$B$9)</f>
        <v>36</v>
      </c>
      <c r="AF680" s="4">
        <f>IF($AD680-'Forecasting sheet'!$B$7&lt;0,0,IF($AE680&gt;'Forecasting sheet'!$B$7,($AD680+$AE680)/2-'Forecasting sheet'!$B$7,($AD680+'Forecasting sheet'!$B$7)/2-'Forecasting sheet'!$B$7))</f>
        <v>6.5</v>
      </c>
      <c r="AG680" s="2">
        <f t="shared" si="54"/>
        <v>64.350000000000009</v>
      </c>
      <c r="AH680" s="2">
        <f>SUM(AF$2:AF680)</f>
        <v>11587</v>
      </c>
      <c r="AI680" s="2">
        <f>SUM(AG$2:AG680)</f>
        <v>161530.04999999996</v>
      </c>
    </row>
    <row r="681" spans="3:35" x14ac:dyDescent="0.25">
      <c r="C681" s="52">
        <v>9.8499999999999979</v>
      </c>
      <c r="D681" s="53">
        <v>48</v>
      </c>
      <c r="E681" s="53">
        <v>31</v>
      </c>
      <c r="F681" s="4">
        <f>IF(D681-'Forecasting sheet'!$B$7&lt;0,0,IF(E681&gt;'Forecasting sheet'!$B$7,(D681+E681)/2-'Forecasting sheet'!$B$7,(D681+'Forecasting sheet'!$B$7)/2-'Forecasting sheet'!$B$7))</f>
        <v>4</v>
      </c>
      <c r="G681" s="2">
        <f t="shared" si="52"/>
        <v>39.399999999999991</v>
      </c>
      <c r="H681" s="2">
        <f>SUM(F$2:F681)</f>
        <v>8901</v>
      </c>
      <c r="I681" s="2">
        <f>SUM(G$2:G681)</f>
        <v>125074.4166666667</v>
      </c>
      <c r="K681" s="4">
        <f>IF($D681+'Forecasting sheet'!$B$9-'Forecasting sheet'!$B$7&lt;0,0,IF($E681+'Forecasting sheet'!$B$9&gt;'Forecasting sheet'!$B$7,($D681+'Forecasting sheet'!$B$9+$E681+'Forecasting sheet'!$B$9)/2-'Forecasting sheet'!$B$7,($D681+'Forecasting sheet'!$B$9+'Forecasting sheet'!$B$7)/2-'Forecasting sheet'!$B$7))</f>
        <v>6.5</v>
      </c>
      <c r="L681" s="2">
        <f t="shared" si="55"/>
        <v>64.024999999999991</v>
      </c>
      <c r="M681" s="2">
        <f>SUM(K$2:K681)</f>
        <v>11089</v>
      </c>
      <c r="N681" s="2">
        <f>SUM(L$2:L681)</f>
        <v>154653.23333333331</v>
      </c>
      <c r="P681" s="4">
        <f>IF($D681-'Forecasting sheet'!$B$9-'Forecasting sheet'!$B$7&lt;0,0,IF($E681-'Forecasting sheet'!$B$9&gt;'Forecasting sheet'!$B$7,($D681-'Forecasting sheet'!$B$9+$E681-'Forecasting sheet'!$B$9)/2-'Forecasting sheet'!$B$7,($D681-'Forecasting sheet'!$B$9+'Forecasting sheet'!$B$7)/2-'Forecasting sheet'!$B$7))</f>
        <v>1.5</v>
      </c>
      <c r="Q681" s="2">
        <f t="shared" si="56"/>
        <v>14.774999999999997</v>
      </c>
      <c r="R681" s="2">
        <f>SUM(P$2:P681)</f>
        <v>6941.5</v>
      </c>
      <c r="S681" s="2">
        <f>SUM(Q$2:Q681)</f>
        <v>98235.808333333305</v>
      </c>
      <c r="V681" s="3">
        <f>IF($A681&gt;'Forecasting sheet'!$B$13,IF($A681&lt;'Forecasting sheet'!$B$15,IF($D681&lt;'Forecasting sheet'!$B$16+'Forecasting sheet'!$B$17,'Forecasting sheet'!$B$16+'Forecasting sheet'!$B$17,'Local weather Data'!$D681),'Local weather Data'!$D681),$D681)</f>
        <v>48</v>
      </c>
      <c r="W681" s="3">
        <f>IF($A681&gt;'Forecasting sheet'!$B$13,IF($A681&lt;'Forecasting sheet'!$B$15,IF($E681&lt;'Forecasting sheet'!$B$16,'Forecasting sheet'!$B$16,'Local weather Data'!$E681),$E681),$E681)</f>
        <v>31</v>
      </c>
      <c r="X681" s="4">
        <f>IF($V681-'Forecasting sheet'!$B$7&lt;0,0,IF($W681&gt;'Forecasting sheet'!$B$7,($V681+$W681)/2-'Forecasting sheet'!$B$7,($V681+'Forecasting sheet'!$B$7)/2-'Forecasting sheet'!$B$7))</f>
        <v>4</v>
      </c>
      <c r="Y681" s="2">
        <f t="shared" si="53"/>
        <v>39.399999999999991</v>
      </c>
      <c r="Z681" s="2">
        <f>SUM(X$2:X681)</f>
        <v>9544</v>
      </c>
      <c r="AA681" s="2">
        <f>SUM(Y$2:Y681)</f>
        <v>133956.52499999999</v>
      </c>
      <c r="AD681" s="3">
        <f>IF($A681&gt;'Forecasting sheet'!$B$13,IF($A681&lt;'Forecasting sheet'!$B$15,IF($D681+'Forecasting sheet'!$B$9&lt;'Forecasting sheet'!$B$16+'Forecasting sheet'!$B$17,'Forecasting sheet'!$B$16+'Forecasting sheet'!$B$17,'Local weather Data'!$D681+'Forecasting sheet'!$B$9),'Local weather Data'!$D681+'Forecasting sheet'!$B$9),$D681+'Forecasting sheet'!$B$9)</f>
        <v>53</v>
      </c>
      <c r="AE681" s="3">
        <f>IF($A681&gt;'Forecasting sheet'!$B$13,IF($A681&lt;'Forecasting sheet'!$B$15,IF($E681+'Forecasting sheet'!$B$9&lt;'Forecasting sheet'!$B$16,'Forecasting sheet'!$B$16,'Local weather Data'!$E681+'Forecasting sheet'!$B$9),$E681+'Forecasting sheet'!$B$9),$E681+'Forecasting sheet'!$B$9)</f>
        <v>36</v>
      </c>
      <c r="AF681" s="4">
        <f>IF($AD681-'Forecasting sheet'!$B$7&lt;0,0,IF($AE681&gt;'Forecasting sheet'!$B$7,($AD681+$AE681)/2-'Forecasting sheet'!$B$7,($AD681+'Forecasting sheet'!$B$7)/2-'Forecasting sheet'!$B$7))</f>
        <v>6.5</v>
      </c>
      <c r="AG681" s="2">
        <f t="shared" si="54"/>
        <v>64.024999999999991</v>
      </c>
      <c r="AH681" s="2">
        <f>SUM(AF$2:AF681)</f>
        <v>11593.5</v>
      </c>
      <c r="AI681" s="2">
        <f>SUM(AG$2:AG681)</f>
        <v>161594.07499999995</v>
      </c>
    </row>
    <row r="682" spans="3:35" x14ac:dyDescent="0.25">
      <c r="C682" s="52">
        <v>9.8166666666666682</v>
      </c>
      <c r="D682" s="53">
        <v>48</v>
      </c>
      <c r="E682" s="53">
        <v>30</v>
      </c>
      <c r="F682" s="4">
        <f>IF(D682-'Forecasting sheet'!$B$7&lt;0,0,IF(E682&gt;'Forecasting sheet'!$B$7,(D682+E682)/2-'Forecasting sheet'!$B$7,(D682+'Forecasting sheet'!$B$7)/2-'Forecasting sheet'!$B$7))</f>
        <v>4</v>
      </c>
      <c r="G682" s="2">
        <f t="shared" si="52"/>
        <v>39.266666666666673</v>
      </c>
      <c r="H682" s="2">
        <f>SUM(F$2:F682)</f>
        <v>8905</v>
      </c>
      <c r="I682" s="2">
        <f>SUM(G$2:G682)</f>
        <v>125113.68333333336</v>
      </c>
      <c r="K682" s="4">
        <f>IF($D682+'Forecasting sheet'!$B$9-'Forecasting sheet'!$B$7&lt;0,0,IF($E682+'Forecasting sheet'!$B$9&gt;'Forecasting sheet'!$B$7,($D682+'Forecasting sheet'!$B$9+$E682+'Forecasting sheet'!$B$9)/2-'Forecasting sheet'!$B$7,($D682+'Forecasting sheet'!$B$9+'Forecasting sheet'!$B$7)/2-'Forecasting sheet'!$B$7))</f>
        <v>6.5</v>
      </c>
      <c r="L682" s="2">
        <f t="shared" si="55"/>
        <v>63.808333333333344</v>
      </c>
      <c r="M682" s="2">
        <f>SUM(K$2:K682)</f>
        <v>11095.5</v>
      </c>
      <c r="N682" s="2">
        <f>SUM(L$2:L682)</f>
        <v>154717.04166666663</v>
      </c>
      <c r="P682" s="4">
        <f>IF($D682-'Forecasting sheet'!$B$9-'Forecasting sheet'!$B$7&lt;0,0,IF($E682-'Forecasting sheet'!$B$9&gt;'Forecasting sheet'!$B$7,($D682-'Forecasting sheet'!$B$9+$E682-'Forecasting sheet'!$B$9)/2-'Forecasting sheet'!$B$7,($D682-'Forecasting sheet'!$B$9+'Forecasting sheet'!$B$7)/2-'Forecasting sheet'!$B$7))</f>
        <v>1.5</v>
      </c>
      <c r="Q682" s="2">
        <f t="shared" si="56"/>
        <v>14.725000000000001</v>
      </c>
      <c r="R682" s="2">
        <f>SUM(P$2:P682)</f>
        <v>6943</v>
      </c>
      <c r="S682" s="2">
        <f>SUM(Q$2:Q682)</f>
        <v>98250.533333333311</v>
      </c>
      <c r="V682" s="3">
        <f>IF($A682&gt;'Forecasting sheet'!$B$13,IF($A682&lt;'Forecasting sheet'!$B$15,IF($D682&lt;'Forecasting sheet'!$B$16+'Forecasting sheet'!$B$17,'Forecasting sheet'!$B$16+'Forecasting sheet'!$B$17,'Local weather Data'!$D682),'Local weather Data'!$D682),$D682)</f>
        <v>48</v>
      </c>
      <c r="W682" s="3">
        <f>IF($A682&gt;'Forecasting sheet'!$B$13,IF($A682&lt;'Forecasting sheet'!$B$15,IF($E682&lt;'Forecasting sheet'!$B$16,'Forecasting sheet'!$B$16,'Local weather Data'!$E682),$E682),$E682)</f>
        <v>30</v>
      </c>
      <c r="X682" s="4">
        <f>IF($V682-'Forecasting sheet'!$B$7&lt;0,0,IF($W682&gt;'Forecasting sheet'!$B$7,($V682+$W682)/2-'Forecasting sheet'!$B$7,($V682+'Forecasting sheet'!$B$7)/2-'Forecasting sheet'!$B$7))</f>
        <v>4</v>
      </c>
      <c r="Y682" s="2">
        <f t="shared" si="53"/>
        <v>39.266666666666673</v>
      </c>
      <c r="Z682" s="2">
        <f>SUM(X$2:X682)</f>
        <v>9548</v>
      </c>
      <c r="AA682" s="2">
        <f>SUM(Y$2:Y682)</f>
        <v>133995.79166666666</v>
      </c>
      <c r="AD682" s="3">
        <f>IF($A682&gt;'Forecasting sheet'!$B$13,IF($A682&lt;'Forecasting sheet'!$B$15,IF($D682+'Forecasting sheet'!$B$9&lt;'Forecasting sheet'!$B$16+'Forecasting sheet'!$B$17,'Forecasting sheet'!$B$16+'Forecasting sheet'!$B$17,'Local weather Data'!$D682+'Forecasting sheet'!$B$9),'Local weather Data'!$D682+'Forecasting sheet'!$B$9),$D682+'Forecasting sheet'!$B$9)</f>
        <v>53</v>
      </c>
      <c r="AE682" s="3">
        <f>IF($A682&gt;'Forecasting sheet'!$B$13,IF($A682&lt;'Forecasting sheet'!$B$15,IF($E682+'Forecasting sheet'!$B$9&lt;'Forecasting sheet'!$B$16,'Forecasting sheet'!$B$16,'Local weather Data'!$E682+'Forecasting sheet'!$B$9),$E682+'Forecasting sheet'!$B$9),$E682+'Forecasting sheet'!$B$9)</f>
        <v>35</v>
      </c>
      <c r="AF682" s="4">
        <f>IF($AD682-'Forecasting sheet'!$B$7&lt;0,0,IF($AE682&gt;'Forecasting sheet'!$B$7,($AD682+$AE682)/2-'Forecasting sheet'!$B$7,($AD682+'Forecasting sheet'!$B$7)/2-'Forecasting sheet'!$B$7))</f>
        <v>6.5</v>
      </c>
      <c r="AG682" s="2">
        <f t="shared" si="54"/>
        <v>63.808333333333344</v>
      </c>
      <c r="AH682" s="2">
        <f>SUM(AF$2:AF682)</f>
        <v>11600</v>
      </c>
      <c r="AI682" s="2">
        <f>SUM(AG$2:AG682)</f>
        <v>161657.88333333327</v>
      </c>
    </row>
    <row r="683" spans="3:35" x14ac:dyDescent="0.25">
      <c r="C683" s="52">
        <v>9.7833333333333332</v>
      </c>
      <c r="D683" s="53">
        <v>47</v>
      </c>
      <c r="E683" s="53">
        <v>30</v>
      </c>
      <c r="F683" s="4">
        <f>IF(D683-'Forecasting sheet'!$B$7&lt;0,0,IF(E683&gt;'Forecasting sheet'!$B$7,(D683+E683)/2-'Forecasting sheet'!$B$7,(D683+'Forecasting sheet'!$B$7)/2-'Forecasting sheet'!$B$7))</f>
        <v>3.5</v>
      </c>
      <c r="G683" s="2">
        <f t="shared" si="52"/>
        <v>34.241666666666667</v>
      </c>
      <c r="H683" s="2">
        <f>SUM(F$2:F683)</f>
        <v>8908.5</v>
      </c>
      <c r="I683" s="2">
        <f>SUM(G$2:G683)</f>
        <v>125147.92500000003</v>
      </c>
      <c r="K683" s="4">
        <f>IF($D683+'Forecasting sheet'!$B$9-'Forecasting sheet'!$B$7&lt;0,0,IF($E683+'Forecasting sheet'!$B$9&gt;'Forecasting sheet'!$B$7,($D683+'Forecasting sheet'!$B$9+$E683+'Forecasting sheet'!$B$9)/2-'Forecasting sheet'!$B$7,($D683+'Forecasting sheet'!$B$9+'Forecasting sheet'!$B$7)/2-'Forecasting sheet'!$B$7))</f>
        <v>6</v>
      </c>
      <c r="L683" s="2">
        <f t="shared" si="55"/>
        <v>58.7</v>
      </c>
      <c r="M683" s="2">
        <f>SUM(K$2:K683)</f>
        <v>11101.5</v>
      </c>
      <c r="N683" s="2">
        <f>SUM(L$2:L683)</f>
        <v>154775.74166666664</v>
      </c>
      <c r="P683" s="4">
        <f>IF($D683-'Forecasting sheet'!$B$9-'Forecasting sheet'!$B$7&lt;0,0,IF($E683-'Forecasting sheet'!$B$9&gt;'Forecasting sheet'!$B$7,($D683-'Forecasting sheet'!$B$9+$E683-'Forecasting sheet'!$B$9)/2-'Forecasting sheet'!$B$7,($D683-'Forecasting sheet'!$B$9+'Forecasting sheet'!$B$7)/2-'Forecasting sheet'!$B$7))</f>
        <v>1</v>
      </c>
      <c r="Q683" s="2">
        <f t="shared" si="56"/>
        <v>9.7833333333333332</v>
      </c>
      <c r="R683" s="2">
        <f>SUM(P$2:P683)</f>
        <v>6944</v>
      </c>
      <c r="S683" s="2">
        <f>SUM(Q$2:Q683)</f>
        <v>98260.316666666651</v>
      </c>
      <c r="V683" s="3">
        <f>IF($A683&gt;'Forecasting sheet'!$B$13,IF($A683&lt;'Forecasting sheet'!$B$15,IF($D683&lt;'Forecasting sheet'!$B$16+'Forecasting sheet'!$B$17,'Forecasting sheet'!$B$16+'Forecasting sheet'!$B$17,'Local weather Data'!$D683),'Local weather Data'!$D683),$D683)</f>
        <v>47</v>
      </c>
      <c r="W683" s="3">
        <f>IF($A683&gt;'Forecasting sheet'!$B$13,IF($A683&lt;'Forecasting sheet'!$B$15,IF($E683&lt;'Forecasting sheet'!$B$16,'Forecasting sheet'!$B$16,'Local weather Data'!$E683),$E683),$E683)</f>
        <v>30</v>
      </c>
      <c r="X683" s="4">
        <f>IF($V683-'Forecasting sheet'!$B$7&lt;0,0,IF($W683&gt;'Forecasting sheet'!$B$7,($V683+$W683)/2-'Forecasting sheet'!$B$7,($V683+'Forecasting sheet'!$B$7)/2-'Forecasting sheet'!$B$7))</f>
        <v>3.5</v>
      </c>
      <c r="Y683" s="2">
        <f t="shared" si="53"/>
        <v>34.241666666666667</v>
      </c>
      <c r="Z683" s="2">
        <f>SUM(X$2:X683)</f>
        <v>9551.5</v>
      </c>
      <c r="AA683" s="2">
        <f>SUM(Y$2:Y683)</f>
        <v>134030.03333333333</v>
      </c>
      <c r="AD683" s="3">
        <f>IF($A683&gt;'Forecasting sheet'!$B$13,IF($A683&lt;'Forecasting sheet'!$B$15,IF($D683+'Forecasting sheet'!$B$9&lt;'Forecasting sheet'!$B$16+'Forecasting sheet'!$B$17,'Forecasting sheet'!$B$16+'Forecasting sheet'!$B$17,'Local weather Data'!$D683+'Forecasting sheet'!$B$9),'Local weather Data'!$D683+'Forecasting sheet'!$B$9),$D683+'Forecasting sheet'!$B$9)</f>
        <v>52</v>
      </c>
      <c r="AE683" s="3">
        <f>IF($A683&gt;'Forecasting sheet'!$B$13,IF($A683&lt;'Forecasting sheet'!$B$15,IF($E683+'Forecasting sheet'!$B$9&lt;'Forecasting sheet'!$B$16,'Forecasting sheet'!$B$16,'Local weather Data'!$E683+'Forecasting sheet'!$B$9),$E683+'Forecasting sheet'!$B$9),$E683+'Forecasting sheet'!$B$9)</f>
        <v>35</v>
      </c>
      <c r="AF683" s="4">
        <f>IF($AD683-'Forecasting sheet'!$B$7&lt;0,0,IF($AE683&gt;'Forecasting sheet'!$B$7,($AD683+$AE683)/2-'Forecasting sheet'!$B$7,($AD683+'Forecasting sheet'!$B$7)/2-'Forecasting sheet'!$B$7))</f>
        <v>6</v>
      </c>
      <c r="AG683" s="2">
        <f t="shared" si="54"/>
        <v>58.7</v>
      </c>
      <c r="AH683" s="2">
        <f>SUM(AF$2:AF683)</f>
        <v>11606</v>
      </c>
      <c r="AI683" s="2">
        <f>SUM(AG$2:AG683)</f>
        <v>161716.58333333328</v>
      </c>
    </row>
    <row r="684" spans="3:35" x14ac:dyDescent="0.25">
      <c r="C684" s="52">
        <v>9.7333333333333343</v>
      </c>
      <c r="D684" s="53">
        <v>47</v>
      </c>
      <c r="E684" s="53">
        <v>30</v>
      </c>
      <c r="F684" s="4">
        <f>IF(D684-'Forecasting sheet'!$B$7&lt;0,0,IF(E684&gt;'Forecasting sheet'!$B$7,(D684+E684)/2-'Forecasting sheet'!$B$7,(D684+'Forecasting sheet'!$B$7)/2-'Forecasting sheet'!$B$7))</f>
        <v>3.5</v>
      </c>
      <c r="G684" s="2">
        <f t="shared" si="52"/>
        <v>34.06666666666667</v>
      </c>
      <c r="H684" s="2">
        <f>SUM(F$2:F684)</f>
        <v>8912</v>
      </c>
      <c r="I684" s="2">
        <f>SUM(G$2:G684)</f>
        <v>125181.9916666667</v>
      </c>
      <c r="K684" s="4">
        <f>IF($D684+'Forecasting sheet'!$B$9-'Forecasting sheet'!$B$7&lt;0,0,IF($E684+'Forecasting sheet'!$B$9&gt;'Forecasting sheet'!$B$7,($D684+'Forecasting sheet'!$B$9+$E684+'Forecasting sheet'!$B$9)/2-'Forecasting sheet'!$B$7,($D684+'Forecasting sheet'!$B$9+'Forecasting sheet'!$B$7)/2-'Forecasting sheet'!$B$7))</f>
        <v>6</v>
      </c>
      <c r="L684" s="2">
        <f t="shared" si="55"/>
        <v>58.400000000000006</v>
      </c>
      <c r="M684" s="2">
        <f>SUM(K$2:K684)</f>
        <v>11107.5</v>
      </c>
      <c r="N684" s="2">
        <f>SUM(L$2:L684)</f>
        <v>154834.14166666663</v>
      </c>
      <c r="P684" s="4">
        <f>IF($D684-'Forecasting sheet'!$B$9-'Forecasting sheet'!$B$7&lt;0,0,IF($E684-'Forecasting sheet'!$B$9&gt;'Forecasting sheet'!$B$7,($D684-'Forecasting sheet'!$B$9+$E684-'Forecasting sheet'!$B$9)/2-'Forecasting sheet'!$B$7,($D684-'Forecasting sheet'!$B$9+'Forecasting sheet'!$B$7)/2-'Forecasting sheet'!$B$7))</f>
        <v>1</v>
      </c>
      <c r="Q684" s="2">
        <f t="shared" si="56"/>
        <v>9.7333333333333343</v>
      </c>
      <c r="R684" s="2">
        <f>SUM(P$2:P684)</f>
        <v>6945</v>
      </c>
      <c r="S684" s="2">
        <f>SUM(Q$2:Q684)</f>
        <v>98270.049999999988</v>
      </c>
      <c r="V684" s="3">
        <f>IF($A684&gt;'Forecasting sheet'!$B$13,IF($A684&lt;'Forecasting sheet'!$B$15,IF($D684&lt;'Forecasting sheet'!$B$16+'Forecasting sheet'!$B$17,'Forecasting sheet'!$B$16+'Forecasting sheet'!$B$17,'Local weather Data'!$D684),'Local weather Data'!$D684),$D684)</f>
        <v>47</v>
      </c>
      <c r="W684" s="3">
        <f>IF($A684&gt;'Forecasting sheet'!$B$13,IF($A684&lt;'Forecasting sheet'!$B$15,IF($E684&lt;'Forecasting sheet'!$B$16,'Forecasting sheet'!$B$16,'Local weather Data'!$E684),$E684),$E684)</f>
        <v>30</v>
      </c>
      <c r="X684" s="4">
        <f>IF($V684-'Forecasting sheet'!$B$7&lt;0,0,IF($W684&gt;'Forecasting sheet'!$B$7,($V684+$W684)/2-'Forecasting sheet'!$B$7,($V684+'Forecasting sheet'!$B$7)/2-'Forecasting sheet'!$B$7))</f>
        <v>3.5</v>
      </c>
      <c r="Y684" s="2">
        <f t="shared" si="53"/>
        <v>34.06666666666667</v>
      </c>
      <c r="Z684" s="2">
        <f>SUM(X$2:X684)</f>
        <v>9555</v>
      </c>
      <c r="AA684" s="2">
        <f>SUM(Y$2:Y684)</f>
        <v>134064.1</v>
      </c>
      <c r="AD684" s="3">
        <f>IF($A684&gt;'Forecasting sheet'!$B$13,IF($A684&lt;'Forecasting sheet'!$B$15,IF($D684+'Forecasting sheet'!$B$9&lt;'Forecasting sheet'!$B$16+'Forecasting sheet'!$B$17,'Forecasting sheet'!$B$16+'Forecasting sheet'!$B$17,'Local weather Data'!$D684+'Forecasting sheet'!$B$9),'Local weather Data'!$D684+'Forecasting sheet'!$B$9),$D684+'Forecasting sheet'!$B$9)</f>
        <v>52</v>
      </c>
      <c r="AE684" s="3">
        <f>IF($A684&gt;'Forecasting sheet'!$B$13,IF($A684&lt;'Forecasting sheet'!$B$15,IF($E684+'Forecasting sheet'!$B$9&lt;'Forecasting sheet'!$B$16,'Forecasting sheet'!$B$16,'Local weather Data'!$E684+'Forecasting sheet'!$B$9),$E684+'Forecasting sheet'!$B$9),$E684+'Forecasting sheet'!$B$9)</f>
        <v>35</v>
      </c>
      <c r="AF684" s="4">
        <f>IF($AD684-'Forecasting sheet'!$B$7&lt;0,0,IF($AE684&gt;'Forecasting sheet'!$B$7,($AD684+$AE684)/2-'Forecasting sheet'!$B$7,($AD684+'Forecasting sheet'!$B$7)/2-'Forecasting sheet'!$B$7))</f>
        <v>6</v>
      </c>
      <c r="AG684" s="2">
        <f t="shared" si="54"/>
        <v>58.400000000000006</v>
      </c>
      <c r="AH684" s="2">
        <f>SUM(AF$2:AF684)</f>
        <v>11612</v>
      </c>
      <c r="AI684" s="2">
        <f>SUM(AG$2:AG684)</f>
        <v>161774.98333333328</v>
      </c>
    </row>
    <row r="685" spans="3:35" x14ac:dyDescent="0.25">
      <c r="C685" s="52">
        <v>9.6999999999999975</v>
      </c>
      <c r="D685" s="53">
        <v>46</v>
      </c>
      <c r="E685" s="53">
        <v>29</v>
      </c>
      <c r="F685" s="4">
        <f>IF(D685-'Forecasting sheet'!$B$7&lt;0,0,IF(E685&gt;'Forecasting sheet'!$B$7,(D685+E685)/2-'Forecasting sheet'!$B$7,(D685+'Forecasting sheet'!$B$7)/2-'Forecasting sheet'!$B$7))</f>
        <v>3</v>
      </c>
      <c r="G685" s="2">
        <f t="shared" si="52"/>
        <v>29.099999999999994</v>
      </c>
      <c r="H685" s="2">
        <f>SUM(F$2:F685)</f>
        <v>8915</v>
      </c>
      <c r="I685" s="2">
        <f>SUM(G$2:G685)</f>
        <v>125211.0916666667</v>
      </c>
      <c r="K685" s="4">
        <f>IF($D685+'Forecasting sheet'!$B$9-'Forecasting sheet'!$B$7&lt;0,0,IF($E685+'Forecasting sheet'!$B$9&gt;'Forecasting sheet'!$B$7,($D685+'Forecasting sheet'!$B$9+$E685+'Forecasting sheet'!$B$9)/2-'Forecasting sheet'!$B$7,($D685+'Forecasting sheet'!$B$9+'Forecasting sheet'!$B$7)/2-'Forecasting sheet'!$B$7))</f>
        <v>5.5</v>
      </c>
      <c r="L685" s="2">
        <f t="shared" si="55"/>
        <v>53.349999999999987</v>
      </c>
      <c r="M685" s="2">
        <f>SUM(K$2:K685)</f>
        <v>11113</v>
      </c>
      <c r="N685" s="2">
        <f>SUM(L$2:L685)</f>
        <v>154887.49166666664</v>
      </c>
      <c r="P685" s="4">
        <f>IF($D685-'Forecasting sheet'!$B$9-'Forecasting sheet'!$B$7&lt;0,0,IF($E685-'Forecasting sheet'!$B$9&gt;'Forecasting sheet'!$B$7,($D685-'Forecasting sheet'!$B$9+$E685-'Forecasting sheet'!$B$9)/2-'Forecasting sheet'!$B$7,($D685-'Forecasting sheet'!$B$9+'Forecasting sheet'!$B$7)/2-'Forecasting sheet'!$B$7))</f>
        <v>0.5</v>
      </c>
      <c r="Q685" s="2">
        <f t="shared" si="56"/>
        <v>4.8499999999999988</v>
      </c>
      <c r="R685" s="2">
        <f>SUM(P$2:P685)</f>
        <v>6945.5</v>
      </c>
      <c r="S685" s="2">
        <f>SUM(Q$2:Q685)</f>
        <v>98274.9</v>
      </c>
      <c r="V685" s="3">
        <f>IF($A685&gt;'Forecasting sheet'!$B$13,IF($A685&lt;'Forecasting sheet'!$B$15,IF($D685&lt;'Forecasting sheet'!$B$16+'Forecasting sheet'!$B$17,'Forecasting sheet'!$B$16+'Forecasting sheet'!$B$17,'Local weather Data'!$D685),'Local weather Data'!$D685),$D685)</f>
        <v>46</v>
      </c>
      <c r="W685" s="3">
        <f>IF($A685&gt;'Forecasting sheet'!$B$13,IF($A685&lt;'Forecasting sheet'!$B$15,IF($E685&lt;'Forecasting sheet'!$B$16,'Forecasting sheet'!$B$16,'Local weather Data'!$E685),$E685),$E685)</f>
        <v>29</v>
      </c>
      <c r="X685" s="4">
        <f>IF($V685-'Forecasting sheet'!$B$7&lt;0,0,IF($W685&gt;'Forecasting sheet'!$B$7,($V685+$W685)/2-'Forecasting sheet'!$B$7,($V685+'Forecasting sheet'!$B$7)/2-'Forecasting sheet'!$B$7))</f>
        <v>3</v>
      </c>
      <c r="Y685" s="2">
        <f t="shared" si="53"/>
        <v>29.099999999999994</v>
      </c>
      <c r="Z685" s="2">
        <f>SUM(X$2:X685)</f>
        <v>9558</v>
      </c>
      <c r="AA685" s="2">
        <f>SUM(Y$2:Y685)</f>
        <v>134093.20000000001</v>
      </c>
      <c r="AD685" s="3">
        <f>IF($A685&gt;'Forecasting sheet'!$B$13,IF($A685&lt;'Forecasting sheet'!$B$15,IF($D685+'Forecasting sheet'!$B$9&lt;'Forecasting sheet'!$B$16+'Forecasting sheet'!$B$17,'Forecasting sheet'!$B$16+'Forecasting sheet'!$B$17,'Local weather Data'!$D685+'Forecasting sheet'!$B$9),'Local weather Data'!$D685+'Forecasting sheet'!$B$9),$D685+'Forecasting sheet'!$B$9)</f>
        <v>51</v>
      </c>
      <c r="AE685" s="3">
        <f>IF($A685&gt;'Forecasting sheet'!$B$13,IF($A685&lt;'Forecasting sheet'!$B$15,IF($E685+'Forecasting sheet'!$B$9&lt;'Forecasting sheet'!$B$16,'Forecasting sheet'!$B$16,'Local weather Data'!$E685+'Forecasting sheet'!$B$9),$E685+'Forecasting sheet'!$B$9),$E685+'Forecasting sheet'!$B$9)</f>
        <v>34</v>
      </c>
      <c r="AF685" s="4">
        <f>IF($AD685-'Forecasting sheet'!$B$7&lt;0,0,IF($AE685&gt;'Forecasting sheet'!$B$7,($AD685+$AE685)/2-'Forecasting sheet'!$B$7,($AD685+'Forecasting sheet'!$B$7)/2-'Forecasting sheet'!$B$7))</f>
        <v>5.5</v>
      </c>
      <c r="AG685" s="2">
        <f t="shared" si="54"/>
        <v>53.349999999999987</v>
      </c>
      <c r="AH685" s="2">
        <f>SUM(AF$2:AF685)</f>
        <v>11617.5</v>
      </c>
      <c r="AI685" s="2">
        <f>SUM(AG$2:AG685)</f>
        <v>161828.33333333328</v>
      </c>
    </row>
    <row r="686" spans="3:35" x14ac:dyDescent="0.25">
      <c r="C686" s="52">
        <v>9.6666666666666679</v>
      </c>
      <c r="D686" s="53">
        <v>46</v>
      </c>
      <c r="E686" s="53">
        <v>29</v>
      </c>
      <c r="F686" s="4">
        <f>IF(D686-'Forecasting sheet'!$B$7&lt;0,0,IF(E686&gt;'Forecasting sheet'!$B$7,(D686+E686)/2-'Forecasting sheet'!$B$7,(D686+'Forecasting sheet'!$B$7)/2-'Forecasting sheet'!$B$7))</f>
        <v>3</v>
      </c>
      <c r="G686" s="2">
        <f t="shared" si="52"/>
        <v>29.000000000000004</v>
      </c>
      <c r="H686" s="2">
        <f>SUM(F$2:F686)</f>
        <v>8918</v>
      </c>
      <c r="I686" s="2">
        <f>SUM(G$2:G686)</f>
        <v>125240.0916666667</v>
      </c>
      <c r="K686" s="4">
        <f>IF($D686+'Forecasting sheet'!$B$9-'Forecasting sheet'!$B$7&lt;0,0,IF($E686+'Forecasting sheet'!$B$9&gt;'Forecasting sheet'!$B$7,($D686+'Forecasting sheet'!$B$9+$E686+'Forecasting sheet'!$B$9)/2-'Forecasting sheet'!$B$7,($D686+'Forecasting sheet'!$B$9+'Forecasting sheet'!$B$7)/2-'Forecasting sheet'!$B$7))</f>
        <v>5.5</v>
      </c>
      <c r="L686" s="2">
        <f t="shared" si="55"/>
        <v>53.166666666666671</v>
      </c>
      <c r="M686" s="2">
        <f>SUM(K$2:K686)</f>
        <v>11118.5</v>
      </c>
      <c r="N686" s="2">
        <f>SUM(L$2:L686)</f>
        <v>154940.6583333333</v>
      </c>
      <c r="P686" s="4">
        <f>IF($D686-'Forecasting sheet'!$B$9-'Forecasting sheet'!$B$7&lt;0,0,IF($E686-'Forecasting sheet'!$B$9&gt;'Forecasting sheet'!$B$7,($D686-'Forecasting sheet'!$B$9+$E686-'Forecasting sheet'!$B$9)/2-'Forecasting sheet'!$B$7,($D686-'Forecasting sheet'!$B$9+'Forecasting sheet'!$B$7)/2-'Forecasting sheet'!$B$7))</f>
        <v>0.5</v>
      </c>
      <c r="Q686" s="2">
        <f t="shared" si="56"/>
        <v>4.8333333333333339</v>
      </c>
      <c r="R686" s="2">
        <f>SUM(P$2:P686)</f>
        <v>6946</v>
      </c>
      <c r="S686" s="2">
        <f>SUM(Q$2:Q686)</f>
        <v>98279.733333333323</v>
      </c>
      <c r="V686" s="3">
        <f>IF($A686&gt;'Forecasting sheet'!$B$13,IF($A686&lt;'Forecasting sheet'!$B$15,IF($D686&lt;'Forecasting sheet'!$B$16+'Forecasting sheet'!$B$17,'Forecasting sheet'!$B$16+'Forecasting sheet'!$B$17,'Local weather Data'!$D686),'Local weather Data'!$D686),$D686)</f>
        <v>46</v>
      </c>
      <c r="W686" s="3">
        <f>IF($A686&gt;'Forecasting sheet'!$B$13,IF($A686&lt;'Forecasting sheet'!$B$15,IF($E686&lt;'Forecasting sheet'!$B$16,'Forecasting sheet'!$B$16,'Local weather Data'!$E686),$E686),$E686)</f>
        <v>29</v>
      </c>
      <c r="X686" s="4">
        <f>IF($V686-'Forecasting sheet'!$B$7&lt;0,0,IF($W686&gt;'Forecasting sheet'!$B$7,($V686+$W686)/2-'Forecasting sheet'!$B$7,($V686+'Forecasting sheet'!$B$7)/2-'Forecasting sheet'!$B$7))</f>
        <v>3</v>
      </c>
      <c r="Y686" s="2">
        <f t="shared" si="53"/>
        <v>29.000000000000004</v>
      </c>
      <c r="Z686" s="2">
        <f>SUM(X$2:X686)</f>
        <v>9561</v>
      </c>
      <c r="AA686" s="2">
        <f>SUM(Y$2:Y686)</f>
        <v>134122.20000000001</v>
      </c>
      <c r="AD686" s="3">
        <f>IF($A686&gt;'Forecasting sheet'!$B$13,IF($A686&lt;'Forecasting sheet'!$B$15,IF($D686+'Forecasting sheet'!$B$9&lt;'Forecasting sheet'!$B$16+'Forecasting sheet'!$B$17,'Forecasting sheet'!$B$16+'Forecasting sheet'!$B$17,'Local weather Data'!$D686+'Forecasting sheet'!$B$9),'Local weather Data'!$D686+'Forecasting sheet'!$B$9),$D686+'Forecasting sheet'!$B$9)</f>
        <v>51</v>
      </c>
      <c r="AE686" s="3">
        <f>IF($A686&gt;'Forecasting sheet'!$B$13,IF($A686&lt;'Forecasting sheet'!$B$15,IF($E686+'Forecasting sheet'!$B$9&lt;'Forecasting sheet'!$B$16,'Forecasting sheet'!$B$16,'Local weather Data'!$E686+'Forecasting sheet'!$B$9),$E686+'Forecasting sheet'!$B$9),$E686+'Forecasting sheet'!$B$9)</f>
        <v>34</v>
      </c>
      <c r="AF686" s="4">
        <f>IF($AD686-'Forecasting sheet'!$B$7&lt;0,0,IF($AE686&gt;'Forecasting sheet'!$B$7,($AD686+$AE686)/2-'Forecasting sheet'!$B$7,($AD686+'Forecasting sheet'!$B$7)/2-'Forecasting sheet'!$B$7))</f>
        <v>5.5</v>
      </c>
      <c r="AG686" s="2">
        <f t="shared" si="54"/>
        <v>53.166666666666671</v>
      </c>
      <c r="AH686" s="2">
        <f>SUM(AF$2:AF686)</f>
        <v>11623</v>
      </c>
      <c r="AI686" s="2">
        <f>SUM(AG$2:AG686)</f>
        <v>161881.49999999994</v>
      </c>
    </row>
    <row r="687" spans="3:35" x14ac:dyDescent="0.25">
      <c r="C687" s="52">
        <v>9.6166666666666671</v>
      </c>
      <c r="D687" s="53">
        <v>45</v>
      </c>
      <c r="E687" s="53">
        <v>29</v>
      </c>
      <c r="F687" s="4">
        <f>IF(D687-'Forecasting sheet'!$B$7&lt;0,0,IF(E687&gt;'Forecasting sheet'!$B$7,(D687+E687)/2-'Forecasting sheet'!$B$7,(D687+'Forecasting sheet'!$B$7)/2-'Forecasting sheet'!$B$7))</f>
        <v>2.5</v>
      </c>
      <c r="G687" s="2">
        <f t="shared" si="52"/>
        <v>24.041666666666668</v>
      </c>
      <c r="H687" s="2">
        <f>SUM(F$2:F687)</f>
        <v>8920.5</v>
      </c>
      <c r="I687" s="2">
        <f>SUM(G$2:G687)</f>
        <v>125264.13333333338</v>
      </c>
      <c r="K687" s="4">
        <f>IF($D687+'Forecasting sheet'!$B$9-'Forecasting sheet'!$B$7&lt;0,0,IF($E687+'Forecasting sheet'!$B$9&gt;'Forecasting sheet'!$B$7,($D687+'Forecasting sheet'!$B$9+$E687+'Forecasting sheet'!$B$9)/2-'Forecasting sheet'!$B$7,($D687+'Forecasting sheet'!$B$9+'Forecasting sheet'!$B$7)/2-'Forecasting sheet'!$B$7))</f>
        <v>5</v>
      </c>
      <c r="L687" s="2">
        <f t="shared" si="55"/>
        <v>48.083333333333336</v>
      </c>
      <c r="M687" s="2">
        <f>SUM(K$2:K687)</f>
        <v>11123.5</v>
      </c>
      <c r="N687" s="2">
        <f>SUM(L$2:L687)</f>
        <v>154988.74166666664</v>
      </c>
      <c r="P687" s="4">
        <f>IF($D687-'Forecasting sheet'!$B$9-'Forecasting sheet'!$B$7&lt;0,0,IF($E687-'Forecasting sheet'!$B$9&gt;'Forecasting sheet'!$B$7,($D687-'Forecasting sheet'!$B$9+$E687-'Forecasting sheet'!$B$9)/2-'Forecasting sheet'!$B$7,($D687-'Forecasting sheet'!$B$9+'Forecasting sheet'!$B$7)/2-'Forecasting sheet'!$B$7))</f>
        <v>0</v>
      </c>
      <c r="Q687" s="2">
        <f t="shared" si="56"/>
        <v>0</v>
      </c>
      <c r="R687" s="2">
        <f>SUM(P$2:P687)</f>
        <v>6946</v>
      </c>
      <c r="S687" s="2">
        <f>SUM(Q$2:Q687)</f>
        <v>98279.733333333323</v>
      </c>
      <c r="V687" s="3">
        <f>IF($A687&gt;'Forecasting sheet'!$B$13,IF($A687&lt;'Forecasting sheet'!$B$15,IF($D687&lt;'Forecasting sheet'!$B$16+'Forecasting sheet'!$B$17,'Forecasting sheet'!$B$16+'Forecasting sheet'!$B$17,'Local weather Data'!$D687),'Local weather Data'!$D687),$D687)</f>
        <v>45</v>
      </c>
      <c r="W687" s="3">
        <f>IF($A687&gt;'Forecasting sheet'!$B$13,IF($A687&lt;'Forecasting sheet'!$B$15,IF($E687&lt;'Forecasting sheet'!$B$16,'Forecasting sheet'!$B$16,'Local weather Data'!$E687),$E687),$E687)</f>
        <v>29</v>
      </c>
      <c r="X687" s="4">
        <f>IF($V687-'Forecasting sheet'!$B$7&lt;0,0,IF($W687&gt;'Forecasting sheet'!$B$7,($V687+$W687)/2-'Forecasting sheet'!$B$7,($V687+'Forecasting sheet'!$B$7)/2-'Forecasting sheet'!$B$7))</f>
        <v>2.5</v>
      </c>
      <c r="Y687" s="2">
        <f t="shared" si="53"/>
        <v>24.041666666666668</v>
      </c>
      <c r="Z687" s="2">
        <f>SUM(X$2:X687)</f>
        <v>9563.5</v>
      </c>
      <c r="AA687" s="2">
        <f>SUM(Y$2:Y687)</f>
        <v>134146.24166666667</v>
      </c>
      <c r="AD687" s="3">
        <f>IF($A687&gt;'Forecasting sheet'!$B$13,IF($A687&lt;'Forecasting sheet'!$B$15,IF($D687+'Forecasting sheet'!$B$9&lt;'Forecasting sheet'!$B$16+'Forecasting sheet'!$B$17,'Forecasting sheet'!$B$16+'Forecasting sheet'!$B$17,'Local weather Data'!$D687+'Forecasting sheet'!$B$9),'Local weather Data'!$D687+'Forecasting sheet'!$B$9),$D687+'Forecasting sheet'!$B$9)</f>
        <v>50</v>
      </c>
      <c r="AE687" s="3">
        <f>IF($A687&gt;'Forecasting sheet'!$B$13,IF($A687&lt;'Forecasting sheet'!$B$15,IF($E687+'Forecasting sheet'!$B$9&lt;'Forecasting sheet'!$B$16,'Forecasting sheet'!$B$16,'Local weather Data'!$E687+'Forecasting sheet'!$B$9),$E687+'Forecasting sheet'!$B$9),$E687+'Forecasting sheet'!$B$9)</f>
        <v>34</v>
      </c>
      <c r="AF687" s="4">
        <f>IF($AD687-'Forecasting sheet'!$B$7&lt;0,0,IF($AE687&gt;'Forecasting sheet'!$B$7,($AD687+$AE687)/2-'Forecasting sheet'!$B$7,($AD687+'Forecasting sheet'!$B$7)/2-'Forecasting sheet'!$B$7))</f>
        <v>5</v>
      </c>
      <c r="AG687" s="2">
        <f t="shared" si="54"/>
        <v>48.083333333333336</v>
      </c>
      <c r="AH687" s="2">
        <f>SUM(AF$2:AF687)</f>
        <v>11628</v>
      </c>
      <c r="AI687" s="2">
        <f>SUM(AG$2:AG687)</f>
        <v>161929.58333333328</v>
      </c>
    </row>
    <row r="688" spans="3:35" x14ac:dyDescent="0.25">
      <c r="C688" s="52">
        <v>9.6000000000000014</v>
      </c>
      <c r="D688" s="53">
        <v>45</v>
      </c>
      <c r="E688" s="53">
        <v>28</v>
      </c>
      <c r="F688" s="4">
        <f>IF(D688-'Forecasting sheet'!$B$7&lt;0,0,IF(E688&gt;'Forecasting sheet'!$B$7,(D688+E688)/2-'Forecasting sheet'!$B$7,(D688+'Forecasting sheet'!$B$7)/2-'Forecasting sheet'!$B$7))</f>
        <v>2.5</v>
      </c>
      <c r="G688" s="2">
        <f t="shared" si="52"/>
        <v>24.000000000000004</v>
      </c>
      <c r="H688" s="2">
        <f>SUM(F$2:F688)</f>
        <v>8923</v>
      </c>
      <c r="I688" s="2">
        <f>SUM(G$2:G688)</f>
        <v>125288.13333333338</v>
      </c>
      <c r="K688" s="4">
        <f>IF($D688+'Forecasting sheet'!$B$9-'Forecasting sheet'!$B$7&lt;0,0,IF($E688+'Forecasting sheet'!$B$9&gt;'Forecasting sheet'!$B$7,($D688+'Forecasting sheet'!$B$9+$E688+'Forecasting sheet'!$B$9)/2-'Forecasting sheet'!$B$7,($D688+'Forecasting sheet'!$B$9+'Forecasting sheet'!$B$7)/2-'Forecasting sheet'!$B$7))</f>
        <v>5</v>
      </c>
      <c r="L688" s="2">
        <f t="shared" si="55"/>
        <v>48.000000000000007</v>
      </c>
      <c r="M688" s="2">
        <f>SUM(K$2:K688)</f>
        <v>11128.5</v>
      </c>
      <c r="N688" s="2">
        <f>SUM(L$2:L688)</f>
        <v>155036.74166666664</v>
      </c>
      <c r="P688" s="4">
        <f>IF($D688-'Forecasting sheet'!$B$9-'Forecasting sheet'!$B$7&lt;0,0,IF($E688-'Forecasting sheet'!$B$9&gt;'Forecasting sheet'!$B$7,($D688-'Forecasting sheet'!$B$9+$E688-'Forecasting sheet'!$B$9)/2-'Forecasting sheet'!$B$7,($D688-'Forecasting sheet'!$B$9+'Forecasting sheet'!$B$7)/2-'Forecasting sheet'!$B$7))</f>
        <v>0</v>
      </c>
      <c r="Q688" s="2">
        <f t="shared" si="56"/>
        <v>0</v>
      </c>
      <c r="R688" s="2">
        <f>SUM(P$2:P688)</f>
        <v>6946</v>
      </c>
      <c r="S688" s="2">
        <f>SUM(Q$2:Q688)</f>
        <v>98279.733333333323</v>
      </c>
      <c r="V688" s="3">
        <f>IF($A688&gt;'Forecasting sheet'!$B$13,IF($A688&lt;'Forecasting sheet'!$B$15,IF($D688&lt;'Forecasting sheet'!$B$16+'Forecasting sheet'!$B$17,'Forecasting sheet'!$B$16+'Forecasting sheet'!$B$17,'Local weather Data'!$D688),'Local weather Data'!$D688),$D688)</f>
        <v>45</v>
      </c>
      <c r="W688" s="3">
        <f>IF($A688&gt;'Forecasting sheet'!$B$13,IF($A688&lt;'Forecasting sheet'!$B$15,IF($E688&lt;'Forecasting sheet'!$B$16,'Forecasting sheet'!$B$16,'Local weather Data'!$E688),$E688),$E688)</f>
        <v>28</v>
      </c>
      <c r="X688" s="4">
        <f>IF($V688-'Forecasting sheet'!$B$7&lt;0,0,IF($W688&gt;'Forecasting sheet'!$B$7,($V688+$W688)/2-'Forecasting sheet'!$B$7,($V688+'Forecasting sheet'!$B$7)/2-'Forecasting sheet'!$B$7))</f>
        <v>2.5</v>
      </c>
      <c r="Y688" s="2">
        <f t="shared" si="53"/>
        <v>24.000000000000004</v>
      </c>
      <c r="Z688" s="2">
        <f>SUM(X$2:X688)</f>
        <v>9566</v>
      </c>
      <c r="AA688" s="2">
        <f>SUM(Y$2:Y688)</f>
        <v>134170.24166666667</v>
      </c>
      <c r="AD688" s="3">
        <f>IF($A688&gt;'Forecasting sheet'!$B$13,IF($A688&lt;'Forecasting sheet'!$B$15,IF($D688+'Forecasting sheet'!$B$9&lt;'Forecasting sheet'!$B$16+'Forecasting sheet'!$B$17,'Forecasting sheet'!$B$16+'Forecasting sheet'!$B$17,'Local weather Data'!$D688+'Forecasting sheet'!$B$9),'Local weather Data'!$D688+'Forecasting sheet'!$B$9),$D688+'Forecasting sheet'!$B$9)</f>
        <v>50</v>
      </c>
      <c r="AE688" s="3">
        <f>IF($A688&gt;'Forecasting sheet'!$B$13,IF($A688&lt;'Forecasting sheet'!$B$15,IF($E688+'Forecasting sheet'!$B$9&lt;'Forecasting sheet'!$B$16,'Forecasting sheet'!$B$16,'Local weather Data'!$E688+'Forecasting sheet'!$B$9),$E688+'Forecasting sheet'!$B$9),$E688+'Forecasting sheet'!$B$9)</f>
        <v>33</v>
      </c>
      <c r="AF688" s="4">
        <f>IF($AD688-'Forecasting sheet'!$B$7&lt;0,0,IF($AE688&gt;'Forecasting sheet'!$B$7,($AD688+$AE688)/2-'Forecasting sheet'!$B$7,($AD688+'Forecasting sheet'!$B$7)/2-'Forecasting sheet'!$B$7))</f>
        <v>5</v>
      </c>
      <c r="AG688" s="2">
        <f t="shared" si="54"/>
        <v>48.000000000000007</v>
      </c>
      <c r="AH688" s="2">
        <f>SUM(AF$2:AF688)</f>
        <v>11633</v>
      </c>
      <c r="AI688" s="2">
        <f>SUM(AG$2:AG688)</f>
        <v>161977.58333333328</v>
      </c>
    </row>
    <row r="689" spans="3:35" x14ac:dyDescent="0.25">
      <c r="C689" s="52">
        <v>9.5666666666666664</v>
      </c>
      <c r="D689" s="53">
        <v>45</v>
      </c>
      <c r="E689" s="53">
        <v>28</v>
      </c>
      <c r="F689" s="4">
        <f>IF(D689-'Forecasting sheet'!$B$7&lt;0,0,IF(E689&gt;'Forecasting sheet'!$B$7,(D689+E689)/2-'Forecasting sheet'!$B$7,(D689+'Forecasting sheet'!$B$7)/2-'Forecasting sheet'!$B$7))</f>
        <v>2.5</v>
      </c>
      <c r="G689" s="2">
        <f t="shared" si="52"/>
        <v>23.916666666666664</v>
      </c>
      <c r="H689" s="2">
        <f>SUM(F$2:F689)</f>
        <v>8925.5</v>
      </c>
      <c r="I689" s="2">
        <f>SUM(G$2:G689)</f>
        <v>125312.05000000005</v>
      </c>
      <c r="K689" s="4">
        <f>IF($D689+'Forecasting sheet'!$B$9-'Forecasting sheet'!$B$7&lt;0,0,IF($E689+'Forecasting sheet'!$B$9&gt;'Forecasting sheet'!$B$7,($D689+'Forecasting sheet'!$B$9+$E689+'Forecasting sheet'!$B$9)/2-'Forecasting sheet'!$B$7,($D689+'Forecasting sheet'!$B$9+'Forecasting sheet'!$B$7)/2-'Forecasting sheet'!$B$7))</f>
        <v>5</v>
      </c>
      <c r="L689" s="2">
        <f t="shared" si="55"/>
        <v>47.833333333333329</v>
      </c>
      <c r="M689" s="2">
        <f>SUM(K$2:K689)</f>
        <v>11133.5</v>
      </c>
      <c r="N689" s="2">
        <f>SUM(L$2:L689)</f>
        <v>155084.57499999998</v>
      </c>
      <c r="P689" s="4">
        <f>IF($D689-'Forecasting sheet'!$B$9-'Forecasting sheet'!$B$7&lt;0,0,IF($E689-'Forecasting sheet'!$B$9&gt;'Forecasting sheet'!$B$7,($D689-'Forecasting sheet'!$B$9+$E689-'Forecasting sheet'!$B$9)/2-'Forecasting sheet'!$B$7,($D689-'Forecasting sheet'!$B$9+'Forecasting sheet'!$B$7)/2-'Forecasting sheet'!$B$7))</f>
        <v>0</v>
      </c>
      <c r="Q689" s="2">
        <f t="shared" si="56"/>
        <v>0</v>
      </c>
      <c r="R689" s="2">
        <f>SUM(P$2:P689)</f>
        <v>6946</v>
      </c>
      <c r="S689" s="2">
        <f>SUM(Q$2:Q689)</f>
        <v>98279.733333333323</v>
      </c>
      <c r="V689" s="3">
        <f>IF($A689&gt;'Forecasting sheet'!$B$13,IF($A689&lt;'Forecasting sheet'!$B$15,IF($D689&lt;'Forecasting sheet'!$B$16+'Forecasting sheet'!$B$17,'Forecasting sheet'!$B$16+'Forecasting sheet'!$B$17,'Local weather Data'!$D689),'Local weather Data'!$D689),$D689)</f>
        <v>45</v>
      </c>
      <c r="W689" s="3">
        <f>IF($A689&gt;'Forecasting sheet'!$B$13,IF($A689&lt;'Forecasting sheet'!$B$15,IF($E689&lt;'Forecasting sheet'!$B$16,'Forecasting sheet'!$B$16,'Local weather Data'!$E689),$E689),$E689)</f>
        <v>28</v>
      </c>
      <c r="X689" s="4">
        <f>IF($V689-'Forecasting sheet'!$B$7&lt;0,0,IF($W689&gt;'Forecasting sheet'!$B$7,($V689+$W689)/2-'Forecasting sheet'!$B$7,($V689+'Forecasting sheet'!$B$7)/2-'Forecasting sheet'!$B$7))</f>
        <v>2.5</v>
      </c>
      <c r="Y689" s="2">
        <f t="shared" si="53"/>
        <v>23.916666666666664</v>
      </c>
      <c r="Z689" s="2">
        <f>SUM(X$2:X689)</f>
        <v>9568.5</v>
      </c>
      <c r="AA689" s="2">
        <f>SUM(Y$2:Y689)</f>
        <v>134194.15833333333</v>
      </c>
      <c r="AD689" s="3">
        <f>IF($A689&gt;'Forecasting sheet'!$B$13,IF($A689&lt;'Forecasting sheet'!$B$15,IF($D689+'Forecasting sheet'!$B$9&lt;'Forecasting sheet'!$B$16+'Forecasting sheet'!$B$17,'Forecasting sheet'!$B$16+'Forecasting sheet'!$B$17,'Local weather Data'!$D689+'Forecasting sheet'!$B$9),'Local weather Data'!$D689+'Forecasting sheet'!$B$9),$D689+'Forecasting sheet'!$B$9)</f>
        <v>50</v>
      </c>
      <c r="AE689" s="3">
        <f>IF($A689&gt;'Forecasting sheet'!$B$13,IF($A689&lt;'Forecasting sheet'!$B$15,IF($E689+'Forecasting sheet'!$B$9&lt;'Forecasting sheet'!$B$16,'Forecasting sheet'!$B$16,'Local weather Data'!$E689+'Forecasting sheet'!$B$9),$E689+'Forecasting sheet'!$B$9),$E689+'Forecasting sheet'!$B$9)</f>
        <v>33</v>
      </c>
      <c r="AF689" s="4">
        <f>IF($AD689-'Forecasting sheet'!$B$7&lt;0,0,IF($AE689&gt;'Forecasting sheet'!$B$7,($AD689+$AE689)/2-'Forecasting sheet'!$B$7,($AD689+'Forecasting sheet'!$B$7)/2-'Forecasting sheet'!$B$7))</f>
        <v>5</v>
      </c>
      <c r="AG689" s="2">
        <f t="shared" si="54"/>
        <v>47.833333333333329</v>
      </c>
      <c r="AH689" s="2">
        <f>SUM(AF$2:AF689)</f>
        <v>11638</v>
      </c>
      <c r="AI689" s="2">
        <f>SUM(AG$2:AG689)</f>
        <v>162025.41666666663</v>
      </c>
    </row>
    <row r="690" spans="3:35" x14ac:dyDescent="0.25">
      <c r="C690" s="52">
        <v>9.5333333333333314</v>
      </c>
      <c r="D690" s="53">
        <v>44</v>
      </c>
      <c r="E690" s="53">
        <v>28</v>
      </c>
      <c r="F690" s="4">
        <f>IF(D690-'Forecasting sheet'!$B$7&lt;0,0,IF(E690&gt;'Forecasting sheet'!$B$7,(D690+E690)/2-'Forecasting sheet'!$B$7,(D690+'Forecasting sheet'!$B$7)/2-'Forecasting sheet'!$B$7))</f>
        <v>2</v>
      </c>
      <c r="G690" s="2">
        <f t="shared" si="52"/>
        <v>19.066666666666663</v>
      </c>
      <c r="H690" s="2">
        <f>SUM(F$2:F690)</f>
        <v>8927.5</v>
      </c>
      <c r="I690" s="2">
        <f>SUM(G$2:G690)</f>
        <v>125331.11666666671</v>
      </c>
      <c r="K690" s="4">
        <f>IF($D690+'Forecasting sheet'!$B$9-'Forecasting sheet'!$B$7&lt;0,0,IF($E690+'Forecasting sheet'!$B$9&gt;'Forecasting sheet'!$B$7,($D690+'Forecasting sheet'!$B$9+$E690+'Forecasting sheet'!$B$9)/2-'Forecasting sheet'!$B$7,($D690+'Forecasting sheet'!$B$9+'Forecasting sheet'!$B$7)/2-'Forecasting sheet'!$B$7))</f>
        <v>4.5</v>
      </c>
      <c r="L690" s="2">
        <f t="shared" si="55"/>
        <v>42.899999999999991</v>
      </c>
      <c r="M690" s="2">
        <f>SUM(K$2:K690)</f>
        <v>11138</v>
      </c>
      <c r="N690" s="2">
        <f>SUM(L$2:L690)</f>
        <v>155127.47499999998</v>
      </c>
      <c r="P690" s="4">
        <f>IF($D690-'Forecasting sheet'!$B$9-'Forecasting sheet'!$B$7&lt;0,0,IF($E690-'Forecasting sheet'!$B$9&gt;'Forecasting sheet'!$B$7,($D690-'Forecasting sheet'!$B$9+$E690-'Forecasting sheet'!$B$9)/2-'Forecasting sheet'!$B$7,($D690-'Forecasting sheet'!$B$9+'Forecasting sheet'!$B$7)/2-'Forecasting sheet'!$B$7))</f>
        <v>0</v>
      </c>
      <c r="Q690" s="2">
        <f t="shared" si="56"/>
        <v>0</v>
      </c>
      <c r="R690" s="2">
        <f>SUM(P$2:P690)</f>
        <v>6946</v>
      </c>
      <c r="S690" s="2">
        <f>SUM(Q$2:Q690)</f>
        <v>98279.733333333323</v>
      </c>
      <c r="V690" s="3">
        <f>IF($A690&gt;'Forecasting sheet'!$B$13,IF($A690&lt;'Forecasting sheet'!$B$15,IF($D690&lt;'Forecasting sheet'!$B$16+'Forecasting sheet'!$B$17,'Forecasting sheet'!$B$16+'Forecasting sheet'!$B$17,'Local weather Data'!$D690),'Local weather Data'!$D690),$D690)</f>
        <v>44</v>
      </c>
      <c r="W690" s="3">
        <f>IF($A690&gt;'Forecasting sheet'!$B$13,IF($A690&lt;'Forecasting sheet'!$B$15,IF($E690&lt;'Forecasting sheet'!$B$16,'Forecasting sheet'!$B$16,'Local weather Data'!$E690),$E690),$E690)</f>
        <v>28</v>
      </c>
      <c r="X690" s="4">
        <f>IF($V690-'Forecasting sheet'!$B$7&lt;0,0,IF($W690&gt;'Forecasting sheet'!$B$7,($V690+$W690)/2-'Forecasting sheet'!$B$7,($V690+'Forecasting sheet'!$B$7)/2-'Forecasting sheet'!$B$7))</f>
        <v>2</v>
      </c>
      <c r="Y690" s="2">
        <f t="shared" si="53"/>
        <v>19.066666666666663</v>
      </c>
      <c r="Z690" s="2">
        <f>SUM(X$2:X690)</f>
        <v>9570.5</v>
      </c>
      <c r="AA690" s="2">
        <f>SUM(Y$2:Y690)</f>
        <v>134213.22500000001</v>
      </c>
      <c r="AD690" s="3">
        <f>IF($A690&gt;'Forecasting sheet'!$B$13,IF($A690&lt;'Forecasting sheet'!$B$15,IF($D690+'Forecasting sheet'!$B$9&lt;'Forecasting sheet'!$B$16+'Forecasting sheet'!$B$17,'Forecasting sheet'!$B$16+'Forecasting sheet'!$B$17,'Local weather Data'!$D690+'Forecasting sheet'!$B$9),'Local weather Data'!$D690+'Forecasting sheet'!$B$9),$D690+'Forecasting sheet'!$B$9)</f>
        <v>49</v>
      </c>
      <c r="AE690" s="3">
        <f>IF($A690&gt;'Forecasting sheet'!$B$13,IF($A690&lt;'Forecasting sheet'!$B$15,IF($E690+'Forecasting sheet'!$B$9&lt;'Forecasting sheet'!$B$16,'Forecasting sheet'!$B$16,'Local weather Data'!$E690+'Forecasting sheet'!$B$9),$E690+'Forecasting sheet'!$B$9),$E690+'Forecasting sheet'!$B$9)</f>
        <v>33</v>
      </c>
      <c r="AF690" s="4">
        <f>IF($AD690-'Forecasting sheet'!$B$7&lt;0,0,IF($AE690&gt;'Forecasting sheet'!$B$7,($AD690+$AE690)/2-'Forecasting sheet'!$B$7,($AD690+'Forecasting sheet'!$B$7)/2-'Forecasting sheet'!$B$7))</f>
        <v>4.5</v>
      </c>
      <c r="AG690" s="2">
        <f t="shared" si="54"/>
        <v>42.899999999999991</v>
      </c>
      <c r="AH690" s="2">
        <f>SUM(AF$2:AF690)</f>
        <v>11642.5</v>
      </c>
      <c r="AI690" s="2">
        <f>SUM(AG$2:AG690)</f>
        <v>162068.31666666662</v>
      </c>
    </row>
    <row r="691" spans="3:35" x14ac:dyDescent="0.25">
      <c r="C691" s="52">
        <v>9.4833333333333343</v>
      </c>
      <c r="D691" s="53">
        <v>44</v>
      </c>
      <c r="E691" s="53">
        <v>27</v>
      </c>
      <c r="F691" s="4">
        <f>IF(D691-'Forecasting sheet'!$B$7&lt;0,0,IF(E691&gt;'Forecasting sheet'!$B$7,(D691+E691)/2-'Forecasting sheet'!$B$7,(D691+'Forecasting sheet'!$B$7)/2-'Forecasting sheet'!$B$7))</f>
        <v>2</v>
      </c>
      <c r="G691" s="2">
        <f t="shared" si="52"/>
        <v>18.966666666666669</v>
      </c>
      <c r="H691" s="2">
        <f>SUM(F$2:F691)</f>
        <v>8929.5</v>
      </c>
      <c r="I691" s="2">
        <f>SUM(G$2:G691)</f>
        <v>125350.08333333337</v>
      </c>
      <c r="K691" s="4">
        <f>IF($D691+'Forecasting sheet'!$B$9-'Forecasting sheet'!$B$7&lt;0,0,IF($E691+'Forecasting sheet'!$B$9&gt;'Forecasting sheet'!$B$7,($D691+'Forecasting sheet'!$B$9+$E691+'Forecasting sheet'!$B$9)/2-'Forecasting sheet'!$B$7,($D691+'Forecasting sheet'!$B$9+'Forecasting sheet'!$B$7)/2-'Forecasting sheet'!$B$7))</f>
        <v>4.5</v>
      </c>
      <c r="L691" s="2">
        <f t="shared" si="55"/>
        <v>42.675000000000004</v>
      </c>
      <c r="M691" s="2">
        <f>SUM(K$2:K691)</f>
        <v>11142.5</v>
      </c>
      <c r="N691" s="2">
        <f>SUM(L$2:L691)</f>
        <v>155170.14999999997</v>
      </c>
      <c r="P691" s="4">
        <f>IF($D691-'Forecasting sheet'!$B$9-'Forecasting sheet'!$B$7&lt;0,0,IF($E691-'Forecasting sheet'!$B$9&gt;'Forecasting sheet'!$B$7,($D691-'Forecasting sheet'!$B$9+$E691-'Forecasting sheet'!$B$9)/2-'Forecasting sheet'!$B$7,($D691-'Forecasting sheet'!$B$9+'Forecasting sheet'!$B$7)/2-'Forecasting sheet'!$B$7))</f>
        <v>0</v>
      </c>
      <c r="Q691" s="2">
        <f t="shared" si="56"/>
        <v>0</v>
      </c>
      <c r="R691" s="2">
        <f>SUM(P$2:P691)</f>
        <v>6946</v>
      </c>
      <c r="S691" s="2">
        <f>SUM(Q$2:Q691)</f>
        <v>98279.733333333323</v>
      </c>
      <c r="V691" s="3">
        <f>IF($A691&gt;'Forecasting sheet'!$B$13,IF($A691&lt;'Forecasting sheet'!$B$15,IF($D691&lt;'Forecasting sheet'!$B$16+'Forecasting sheet'!$B$17,'Forecasting sheet'!$B$16+'Forecasting sheet'!$B$17,'Local weather Data'!$D691),'Local weather Data'!$D691),$D691)</f>
        <v>44</v>
      </c>
      <c r="W691" s="3">
        <f>IF($A691&gt;'Forecasting sheet'!$B$13,IF($A691&lt;'Forecasting sheet'!$B$15,IF($E691&lt;'Forecasting sheet'!$B$16,'Forecasting sheet'!$B$16,'Local weather Data'!$E691),$E691),$E691)</f>
        <v>27</v>
      </c>
      <c r="X691" s="4">
        <f>IF($V691-'Forecasting sheet'!$B$7&lt;0,0,IF($W691&gt;'Forecasting sheet'!$B$7,($V691+$W691)/2-'Forecasting sheet'!$B$7,($V691+'Forecasting sheet'!$B$7)/2-'Forecasting sheet'!$B$7))</f>
        <v>2</v>
      </c>
      <c r="Y691" s="2">
        <f t="shared" si="53"/>
        <v>18.966666666666669</v>
      </c>
      <c r="Z691" s="2">
        <f>SUM(X$2:X691)</f>
        <v>9572.5</v>
      </c>
      <c r="AA691" s="2">
        <f>SUM(Y$2:Y691)</f>
        <v>134232.19166666668</v>
      </c>
      <c r="AD691" s="3">
        <f>IF($A691&gt;'Forecasting sheet'!$B$13,IF($A691&lt;'Forecasting sheet'!$B$15,IF($D691+'Forecasting sheet'!$B$9&lt;'Forecasting sheet'!$B$16+'Forecasting sheet'!$B$17,'Forecasting sheet'!$B$16+'Forecasting sheet'!$B$17,'Local weather Data'!$D691+'Forecasting sheet'!$B$9),'Local weather Data'!$D691+'Forecasting sheet'!$B$9),$D691+'Forecasting sheet'!$B$9)</f>
        <v>49</v>
      </c>
      <c r="AE691" s="3">
        <f>IF($A691&gt;'Forecasting sheet'!$B$13,IF($A691&lt;'Forecasting sheet'!$B$15,IF($E691+'Forecasting sheet'!$B$9&lt;'Forecasting sheet'!$B$16,'Forecasting sheet'!$B$16,'Local weather Data'!$E691+'Forecasting sheet'!$B$9),$E691+'Forecasting sheet'!$B$9),$E691+'Forecasting sheet'!$B$9)</f>
        <v>32</v>
      </c>
      <c r="AF691" s="4">
        <f>IF($AD691-'Forecasting sheet'!$B$7&lt;0,0,IF($AE691&gt;'Forecasting sheet'!$B$7,($AD691+$AE691)/2-'Forecasting sheet'!$B$7,($AD691+'Forecasting sheet'!$B$7)/2-'Forecasting sheet'!$B$7))</f>
        <v>4.5</v>
      </c>
      <c r="AG691" s="2">
        <f t="shared" si="54"/>
        <v>42.675000000000004</v>
      </c>
      <c r="AH691" s="2">
        <f>SUM(AF$2:AF691)</f>
        <v>11647</v>
      </c>
      <c r="AI691" s="2">
        <f>SUM(AG$2:AG691)</f>
        <v>162110.99166666661</v>
      </c>
    </row>
    <row r="692" spans="3:35" x14ac:dyDescent="0.25">
      <c r="C692" s="52">
        <v>9.4500000000000011</v>
      </c>
      <c r="D692" s="53">
        <v>43</v>
      </c>
      <c r="E692" s="53">
        <v>27</v>
      </c>
      <c r="F692" s="4">
        <f>IF(D692-'Forecasting sheet'!$B$7&lt;0,0,IF(E692&gt;'Forecasting sheet'!$B$7,(D692+E692)/2-'Forecasting sheet'!$B$7,(D692+'Forecasting sheet'!$B$7)/2-'Forecasting sheet'!$B$7))</f>
        <v>1.5</v>
      </c>
      <c r="G692" s="2">
        <f t="shared" si="52"/>
        <v>14.175000000000001</v>
      </c>
      <c r="H692" s="2">
        <f>SUM(F$2:F692)</f>
        <v>8931</v>
      </c>
      <c r="I692" s="2">
        <f>SUM(G$2:G692)</f>
        <v>125364.25833333338</v>
      </c>
      <c r="K692" s="4">
        <f>IF($D692+'Forecasting sheet'!$B$9-'Forecasting sheet'!$B$7&lt;0,0,IF($E692+'Forecasting sheet'!$B$9&gt;'Forecasting sheet'!$B$7,($D692+'Forecasting sheet'!$B$9+$E692+'Forecasting sheet'!$B$9)/2-'Forecasting sheet'!$B$7,($D692+'Forecasting sheet'!$B$9+'Forecasting sheet'!$B$7)/2-'Forecasting sheet'!$B$7))</f>
        <v>4</v>
      </c>
      <c r="L692" s="2">
        <f t="shared" si="55"/>
        <v>37.800000000000004</v>
      </c>
      <c r="M692" s="2">
        <f>SUM(K$2:K692)</f>
        <v>11146.5</v>
      </c>
      <c r="N692" s="2">
        <f>SUM(L$2:L692)</f>
        <v>155207.94999999995</v>
      </c>
      <c r="P692" s="4">
        <f>IF($D692-'Forecasting sheet'!$B$9-'Forecasting sheet'!$B$7&lt;0,0,IF($E692-'Forecasting sheet'!$B$9&gt;'Forecasting sheet'!$B$7,($D692-'Forecasting sheet'!$B$9+$E692-'Forecasting sheet'!$B$9)/2-'Forecasting sheet'!$B$7,($D692-'Forecasting sheet'!$B$9+'Forecasting sheet'!$B$7)/2-'Forecasting sheet'!$B$7))</f>
        <v>0</v>
      </c>
      <c r="Q692" s="2">
        <f t="shared" si="56"/>
        <v>0</v>
      </c>
      <c r="R692" s="2">
        <f>SUM(P$2:P692)</f>
        <v>6946</v>
      </c>
      <c r="S692" s="2">
        <f>SUM(Q$2:Q692)</f>
        <v>98279.733333333323</v>
      </c>
      <c r="V692" s="3">
        <f>IF($A692&gt;'Forecasting sheet'!$B$13,IF($A692&lt;'Forecasting sheet'!$B$15,IF($D692&lt;'Forecasting sheet'!$B$16+'Forecasting sheet'!$B$17,'Forecasting sheet'!$B$16+'Forecasting sheet'!$B$17,'Local weather Data'!$D692),'Local weather Data'!$D692),$D692)</f>
        <v>43</v>
      </c>
      <c r="W692" s="3">
        <f>IF($A692&gt;'Forecasting sheet'!$B$13,IF($A692&lt;'Forecasting sheet'!$B$15,IF($E692&lt;'Forecasting sheet'!$B$16,'Forecasting sheet'!$B$16,'Local weather Data'!$E692),$E692),$E692)</f>
        <v>27</v>
      </c>
      <c r="X692" s="4">
        <f>IF($V692-'Forecasting sheet'!$B$7&lt;0,0,IF($W692&gt;'Forecasting sheet'!$B$7,($V692+$W692)/2-'Forecasting sheet'!$B$7,($V692+'Forecasting sheet'!$B$7)/2-'Forecasting sheet'!$B$7))</f>
        <v>1.5</v>
      </c>
      <c r="Y692" s="2">
        <f t="shared" si="53"/>
        <v>14.175000000000001</v>
      </c>
      <c r="Z692" s="2">
        <f>SUM(X$2:X692)</f>
        <v>9574</v>
      </c>
      <c r="AA692" s="2">
        <f>SUM(Y$2:Y692)</f>
        <v>134246.36666666667</v>
      </c>
      <c r="AD692" s="3">
        <f>IF($A692&gt;'Forecasting sheet'!$B$13,IF($A692&lt;'Forecasting sheet'!$B$15,IF($D692+'Forecasting sheet'!$B$9&lt;'Forecasting sheet'!$B$16+'Forecasting sheet'!$B$17,'Forecasting sheet'!$B$16+'Forecasting sheet'!$B$17,'Local weather Data'!$D692+'Forecasting sheet'!$B$9),'Local weather Data'!$D692+'Forecasting sheet'!$B$9),$D692+'Forecasting sheet'!$B$9)</f>
        <v>48</v>
      </c>
      <c r="AE692" s="3">
        <f>IF($A692&gt;'Forecasting sheet'!$B$13,IF($A692&lt;'Forecasting sheet'!$B$15,IF($E692+'Forecasting sheet'!$B$9&lt;'Forecasting sheet'!$B$16,'Forecasting sheet'!$B$16,'Local weather Data'!$E692+'Forecasting sheet'!$B$9),$E692+'Forecasting sheet'!$B$9),$E692+'Forecasting sheet'!$B$9)</f>
        <v>32</v>
      </c>
      <c r="AF692" s="4">
        <f>IF($AD692-'Forecasting sheet'!$B$7&lt;0,0,IF($AE692&gt;'Forecasting sheet'!$B$7,($AD692+$AE692)/2-'Forecasting sheet'!$B$7,($AD692+'Forecasting sheet'!$B$7)/2-'Forecasting sheet'!$B$7))</f>
        <v>4</v>
      </c>
      <c r="AG692" s="2">
        <f t="shared" si="54"/>
        <v>37.800000000000004</v>
      </c>
      <c r="AH692" s="2">
        <f>SUM(AF$2:AF692)</f>
        <v>11651</v>
      </c>
      <c r="AI692" s="2">
        <f>SUM(AG$2:AG692)</f>
        <v>162148.7916666666</v>
      </c>
    </row>
    <row r="693" spans="3:35" x14ac:dyDescent="0.25">
      <c r="C693" s="52">
        <v>9.4333333333333336</v>
      </c>
      <c r="D693" s="53">
        <v>43</v>
      </c>
      <c r="E693" s="53">
        <v>26</v>
      </c>
      <c r="F693" s="4">
        <f>IF(D693-'Forecasting sheet'!$B$7&lt;0,0,IF(E693&gt;'Forecasting sheet'!$B$7,(D693+E693)/2-'Forecasting sheet'!$B$7,(D693+'Forecasting sheet'!$B$7)/2-'Forecasting sheet'!$B$7))</f>
        <v>1.5</v>
      </c>
      <c r="G693" s="2">
        <f t="shared" si="52"/>
        <v>14.15</v>
      </c>
      <c r="H693" s="2">
        <f>SUM(F$2:F693)</f>
        <v>8932.5</v>
      </c>
      <c r="I693" s="2">
        <f>SUM(G$2:G693)</f>
        <v>125378.40833333337</v>
      </c>
      <c r="K693" s="4">
        <f>IF($D693+'Forecasting sheet'!$B$9-'Forecasting sheet'!$B$7&lt;0,0,IF($E693+'Forecasting sheet'!$B$9&gt;'Forecasting sheet'!$B$7,($D693+'Forecasting sheet'!$B$9+$E693+'Forecasting sheet'!$B$9)/2-'Forecasting sheet'!$B$7,($D693+'Forecasting sheet'!$B$9+'Forecasting sheet'!$B$7)/2-'Forecasting sheet'!$B$7))</f>
        <v>4</v>
      </c>
      <c r="L693" s="2">
        <f t="shared" si="55"/>
        <v>37.733333333333334</v>
      </c>
      <c r="M693" s="2">
        <f>SUM(K$2:K693)</f>
        <v>11150.5</v>
      </c>
      <c r="N693" s="2">
        <f>SUM(L$2:L693)</f>
        <v>155245.68333333329</v>
      </c>
      <c r="P693" s="4">
        <f>IF($D693-'Forecasting sheet'!$B$9-'Forecasting sheet'!$B$7&lt;0,0,IF($E693-'Forecasting sheet'!$B$9&gt;'Forecasting sheet'!$B$7,($D693-'Forecasting sheet'!$B$9+$E693-'Forecasting sheet'!$B$9)/2-'Forecasting sheet'!$B$7,($D693-'Forecasting sheet'!$B$9+'Forecasting sheet'!$B$7)/2-'Forecasting sheet'!$B$7))</f>
        <v>0</v>
      </c>
      <c r="Q693" s="2">
        <f t="shared" si="56"/>
        <v>0</v>
      </c>
      <c r="R693" s="2">
        <f>SUM(P$2:P693)</f>
        <v>6946</v>
      </c>
      <c r="S693" s="2">
        <f>SUM(Q$2:Q693)</f>
        <v>98279.733333333323</v>
      </c>
      <c r="V693" s="3">
        <f>IF($A693&gt;'Forecasting sheet'!$B$13,IF($A693&lt;'Forecasting sheet'!$B$15,IF($D693&lt;'Forecasting sheet'!$B$16+'Forecasting sheet'!$B$17,'Forecasting sheet'!$B$16+'Forecasting sheet'!$B$17,'Local weather Data'!$D693),'Local weather Data'!$D693),$D693)</f>
        <v>43</v>
      </c>
      <c r="W693" s="3">
        <f>IF($A693&gt;'Forecasting sheet'!$B$13,IF($A693&lt;'Forecasting sheet'!$B$15,IF($E693&lt;'Forecasting sheet'!$B$16,'Forecasting sheet'!$B$16,'Local weather Data'!$E693),$E693),$E693)</f>
        <v>26</v>
      </c>
      <c r="X693" s="4">
        <f>IF($V693-'Forecasting sheet'!$B$7&lt;0,0,IF($W693&gt;'Forecasting sheet'!$B$7,($V693+$W693)/2-'Forecasting sheet'!$B$7,($V693+'Forecasting sheet'!$B$7)/2-'Forecasting sheet'!$B$7))</f>
        <v>1.5</v>
      </c>
      <c r="Y693" s="2">
        <f t="shared" si="53"/>
        <v>14.15</v>
      </c>
      <c r="Z693" s="2">
        <f>SUM(X$2:X693)</f>
        <v>9575.5</v>
      </c>
      <c r="AA693" s="2">
        <f>SUM(Y$2:Y693)</f>
        <v>134260.51666666666</v>
      </c>
      <c r="AD693" s="3">
        <f>IF($A693&gt;'Forecasting sheet'!$B$13,IF($A693&lt;'Forecasting sheet'!$B$15,IF($D693+'Forecasting sheet'!$B$9&lt;'Forecasting sheet'!$B$16+'Forecasting sheet'!$B$17,'Forecasting sheet'!$B$16+'Forecasting sheet'!$B$17,'Local weather Data'!$D693+'Forecasting sheet'!$B$9),'Local weather Data'!$D693+'Forecasting sheet'!$B$9),$D693+'Forecasting sheet'!$B$9)</f>
        <v>48</v>
      </c>
      <c r="AE693" s="3">
        <f>IF($A693&gt;'Forecasting sheet'!$B$13,IF($A693&lt;'Forecasting sheet'!$B$15,IF($E693+'Forecasting sheet'!$B$9&lt;'Forecasting sheet'!$B$16,'Forecasting sheet'!$B$16,'Local weather Data'!$E693+'Forecasting sheet'!$B$9),$E693+'Forecasting sheet'!$B$9),$E693+'Forecasting sheet'!$B$9)</f>
        <v>31</v>
      </c>
      <c r="AF693" s="4">
        <f>IF($AD693-'Forecasting sheet'!$B$7&lt;0,0,IF($AE693&gt;'Forecasting sheet'!$B$7,($AD693+$AE693)/2-'Forecasting sheet'!$B$7,($AD693+'Forecasting sheet'!$B$7)/2-'Forecasting sheet'!$B$7))</f>
        <v>4</v>
      </c>
      <c r="AG693" s="2">
        <f t="shared" si="54"/>
        <v>37.733333333333334</v>
      </c>
      <c r="AH693" s="2">
        <f>SUM(AF$2:AF693)</f>
        <v>11655</v>
      </c>
      <c r="AI693" s="2">
        <f>SUM(AG$2:AG693)</f>
        <v>162186.52499999994</v>
      </c>
    </row>
    <row r="694" spans="3:35" x14ac:dyDescent="0.25">
      <c r="C694" s="52">
        <v>9.4000000000000021</v>
      </c>
      <c r="D694" s="53">
        <v>42</v>
      </c>
      <c r="E694" s="53">
        <v>26</v>
      </c>
      <c r="F694" s="4">
        <f>IF(D694-'Forecasting sheet'!$B$7&lt;0,0,IF(E694&gt;'Forecasting sheet'!$B$7,(D694+E694)/2-'Forecasting sheet'!$B$7,(D694+'Forecasting sheet'!$B$7)/2-'Forecasting sheet'!$B$7))</f>
        <v>1</v>
      </c>
      <c r="G694" s="2">
        <f t="shared" si="52"/>
        <v>9.4000000000000021</v>
      </c>
      <c r="H694" s="2">
        <f>SUM(F$2:F694)</f>
        <v>8933.5</v>
      </c>
      <c r="I694" s="2">
        <f>SUM(G$2:G694)</f>
        <v>125387.80833333336</v>
      </c>
      <c r="K694" s="4">
        <f>IF($D694+'Forecasting sheet'!$B$9-'Forecasting sheet'!$B$7&lt;0,0,IF($E694+'Forecasting sheet'!$B$9&gt;'Forecasting sheet'!$B$7,($D694+'Forecasting sheet'!$B$9+$E694+'Forecasting sheet'!$B$9)/2-'Forecasting sheet'!$B$7,($D694+'Forecasting sheet'!$B$9+'Forecasting sheet'!$B$7)/2-'Forecasting sheet'!$B$7))</f>
        <v>3.5</v>
      </c>
      <c r="L694" s="2">
        <f t="shared" si="55"/>
        <v>32.900000000000006</v>
      </c>
      <c r="M694" s="2">
        <f>SUM(K$2:K694)</f>
        <v>11154</v>
      </c>
      <c r="N694" s="2">
        <f>SUM(L$2:L694)</f>
        <v>155278.58333333328</v>
      </c>
      <c r="P694" s="4">
        <f>IF($D694-'Forecasting sheet'!$B$9-'Forecasting sheet'!$B$7&lt;0,0,IF($E694-'Forecasting sheet'!$B$9&gt;'Forecasting sheet'!$B$7,($D694-'Forecasting sheet'!$B$9+$E694-'Forecasting sheet'!$B$9)/2-'Forecasting sheet'!$B$7,($D694-'Forecasting sheet'!$B$9+'Forecasting sheet'!$B$7)/2-'Forecasting sheet'!$B$7))</f>
        <v>0</v>
      </c>
      <c r="Q694" s="2">
        <f t="shared" si="56"/>
        <v>0</v>
      </c>
      <c r="R694" s="2">
        <f>SUM(P$2:P694)</f>
        <v>6946</v>
      </c>
      <c r="S694" s="2">
        <f>SUM(Q$2:Q694)</f>
        <v>98279.733333333323</v>
      </c>
      <c r="V694" s="3">
        <f>IF($A694&gt;'Forecasting sheet'!$B$13,IF($A694&lt;'Forecasting sheet'!$B$15,IF($D694&lt;'Forecasting sheet'!$B$16+'Forecasting sheet'!$B$17,'Forecasting sheet'!$B$16+'Forecasting sheet'!$B$17,'Local weather Data'!$D694),'Local weather Data'!$D694),$D694)</f>
        <v>42</v>
      </c>
      <c r="W694" s="3">
        <f>IF($A694&gt;'Forecasting sheet'!$B$13,IF($A694&lt;'Forecasting sheet'!$B$15,IF($E694&lt;'Forecasting sheet'!$B$16,'Forecasting sheet'!$B$16,'Local weather Data'!$E694),$E694),$E694)</f>
        <v>26</v>
      </c>
      <c r="X694" s="4">
        <f>IF($V694-'Forecasting sheet'!$B$7&lt;0,0,IF($W694&gt;'Forecasting sheet'!$B$7,($V694+$W694)/2-'Forecasting sheet'!$B$7,($V694+'Forecasting sheet'!$B$7)/2-'Forecasting sheet'!$B$7))</f>
        <v>1</v>
      </c>
      <c r="Y694" s="2">
        <f t="shared" si="53"/>
        <v>9.4000000000000021</v>
      </c>
      <c r="Z694" s="2">
        <f>SUM(X$2:X694)</f>
        <v>9576.5</v>
      </c>
      <c r="AA694" s="2">
        <f>SUM(Y$2:Y694)</f>
        <v>134269.91666666666</v>
      </c>
      <c r="AD694" s="3">
        <f>IF($A694&gt;'Forecasting sheet'!$B$13,IF($A694&lt;'Forecasting sheet'!$B$15,IF($D694+'Forecasting sheet'!$B$9&lt;'Forecasting sheet'!$B$16+'Forecasting sheet'!$B$17,'Forecasting sheet'!$B$16+'Forecasting sheet'!$B$17,'Local weather Data'!$D694+'Forecasting sheet'!$B$9),'Local weather Data'!$D694+'Forecasting sheet'!$B$9),$D694+'Forecasting sheet'!$B$9)</f>
        <v>47</v>
      </c>
      <c r="AE694" s="3">
        <f>IF($A694&gt;'Forecasting sheet'!$B$13,IF($A694&lt;'Forecasting sheet'!$B$15,IF($E694+'Forecasting sheet'!$B$9&lt;'Forecasting sheet'!$B$16,'Forecasting sheet'!$B$16,'Local weather Data'!$E694+'Forecasting sheet'!$B$9),$E694+'Forecasting sheet'!$B$9),$E694+'Forecasting sheet'!$B$9)</f>
        <v>31</v>
      </c>
      <c r="AF694" s="4">
        <f>IF($AD694-'Forecasting sheet'!$B$7&lt;0,0,IF($AE694&gt;'Forecasting sheet'!$B$7,($AD694+$AE694)/2-'Forecasting sheet'!$B$7,($AD694+'Forecasting sheet'!$B$7)/2-'Forecasting sheet'!$B$7))</f>
        <v>3.5</v>
      </c>
      <c r="AG694" s="2">
        <f t="shared" si="54"/>
        <v>32.900000000000006</v>
      </c>
      <c r="AH694" s="2">
        <f>SUM(AF$2:AF694)</f>
        <v>11658.5</v>
      </c>
      <c r="AI694" s="2">
        <f>SUM(AG$2:AG694)</f>
        <v>162219.42499999993</v>
      </c>
    </row>
    <row r="695" spans="3:35" x14ac:dyDescent="0.25">
      <c r="C695" s="52">
        <v>9.3499999999999979</v>
      </c>
      <c r="D695" s="53">
        <v>42</v>
      </c>
      <c r="E695" s="53">
        <v>25</v>
      </c>
      <c r="F695" s="4">
        <f>IF(D695-'Forecasting sheet'!$B$7&lt;0,0,IF(E695&gt;'Forecasting sheet'!$B$7,(D695+E695)/2-'Forecasting sheet'!$B$7,(D695+'Forecasting sheet'!$B$7)/2-'Forecasting sheet'!$B$7))</f>
        <v>1</v>
      </c>
      <c r="G695" s="2">
        <f t="shared" si="52"/>
        <v>9.3499999999999979</v>
      </c>
      <c r="H695" s="2">
        <f>SUM(F$2:F695)</f>
        <v>8934.5</v>
      </c>
      <c r="I695" s="2">
        <f>SUM(G$2:G695)</f>
        <v>125397.15833333337</v>
      </c>
      <c r="K695" s="4">
        <f>IF($D695+'Forecasting sheet'!$B$9-'Forecasting sheet'!$B$7&lt;0,0,IF($E695+'Forecasting sheet'!$B$9&gt;'Forecasting sheet'!$B$7,($D695+'Forecasting sheet'!$B$9+$E695+'Forecasting sheet'!$B$9)/2-'Forecasting sheet'!$B$7,($D695+'Forecasting sheet'!$B$9+'Forecasting sheet'!$B$7)/2-'Forecasting sheet'!$B$7))</f>
        <v>3.5</v>
      </c>
      <c r="L695" s="2">
        <f t="shared" si="55"/>
        <v>32.724999999999994</v>
      </c>
      <c r="M695" s="2">
        <f>SUM(K$2:K695)</f>
        <v>11157.5</v>
      </c>
      <c r="N695" s="2">
        <f>SUM(L$2:L695)</f>
        <v>155311.30833333329</v>
      </c>
      <c r="P695" s="4">
        <f>IF($D695-'Forecasting sheet'!$B$9-'Forecasting sheet'!$B$7&lt;0,0,IF($E695-'Forecasting sheet'!$B$9&gt;'Forecasting sheet'!$B$7,($D695-'Forecasting sheet'!$B$9+$E695-'Forecasting sheet'!$B$9)/2-'Forecasting sheet'!$B$7,($D695-'Forecasting sheet'!$B$9+'Forecasting sheet'!$B$7)/2-'Forecasting sheet'!$B$7))</f>
        <v>0</v>
      </c>
      <c r="Q695" s="2">
        <f t="shared" si="56"/>
        <v>0</v>
      </c>
      <c r="R695" s="2">
        <f>SUM(P$2:P695)</f>
        <v>6946</v>
      </c>
      <c r="S695" s="2">
        <f>SUM(Q$2:Q695)</f>
        <v>98279.733333333323</v>
      </c>
      <c r="V695" s="3">
        <f>IF($A695&gt;'Forecasting sheet'!$B$13,IF($A695&lt;'Forecasting sheet'!$B$15,IF($D695&lt;'Forecasting sheet'!$B$16+'Forecasting sheet'!$B$17,'Forecasting sheet'!$B$16+'Forecasting sheet'!$B$17,'Local weather Data'!$D695),'Local weather Data'!$D695),$D695)</f>
        <v>42</v>
      </c>
      <c r="W695" s="3">
        <f>IF($A695&gt;'Forecasting sheet'!$B$13,IF($A695&lt;'Forecasting sheet'!$B$15,IF($E695&lt;'Forecasting sheet'!$B$16,'Forecasting sheet'!$B$16,'Local weather Data'!$E695),$E695),$E695)</f>
        <v>25</v>
      </c>
      <c r="X695" s="4">
        <f>IF($V695-'Forecasting sheet'!$B$7&lt;0,0,IF($W695&gt;'Forecasting sheet'!$B$7,($V695+$W695)/2-'Forecasting sheet'!$B$7,($V695+'Forecasting sheet'!$B$7)/2-'Forecasting sheet'!$B$7))</f>
        <v>1</v>
      </c>
      <c r="Y695" s="2">
        <f t="shared" si="53"/>
        <v>9.3499999999999979</v>
      </c>
      <c r="Z695" s="2">
        <f>SUM(X$2:X695)</f>
        <v>9577.5</v>
      </c>
      <c r="AA695" s="2">
        <f>SUM(Y$2:Y695)</f>
        <v>134279.26666666666</v>
      </c>
      <c r="AD695" s="3">
        <f>IF($A695&gt;'Forecasting sheet'!$B$13,IF($A695&lt;'Forecasting sheet'!$B$15,IF($D695+'Forecasting sheet'!$B$9&lt;'Forecasting sheet'!$B$16+'Forecasting sheet'!$B$17,'Forecasting sheet'!$B$16+'Forecasting sheet'!$B$17,'Local weather Data'!$D695+'Forecasting sheet'!$B$9),'Local weather Data'!$D695+'Forecasting sheet'!$B$9),$D695+'Forecasting sheet'!$B$9)</f>
        <v>47</v>
      </c>
      <c r="AE695" s="3">
        <f>IF($A695&gt;'Forecasting sheet'!$B$13,IF($A695&lt;'Forecasting sheet'!$B$15,IF($E695+'Forecasting sheet'!$B$9&lt;'Forecasting sheet'!$B$16,'Forecasting sheet'!$B$16,'Local weather Data'!$E695+'Forecasting sheet'!$B$9),$E695+'Forecasting sheet'!$B$9),$E695+'Forecasting sheet'!$B$9)</f>
        <v>30</v>
      </c>
      <c r="AF695" s="4">
        <f>IF($AD695-'Forecasting sheet'!$B$7&lt;0,0,IF($AE695&gt;'Forecasting sheet'!$B$7,($AD695+$AE695)/2-'Forecasting sheet'!$B$7,($AD695+'Forecasting sheet'!$B$7)/2-'Forecasting sheet'!$B$7))</f>
        <v>3.5</v>
      </c>
      <c r="AG695" s="2">
        <f t="shared" si="54"/>
        <v>32.724999999999994</v>
      </c>
      <c r="AH695" s="2">
        <f>SUM(AF$2:AF695)</f>
        <v>11662</v>
      </c>
      <c r="AI695" s="2">
        <f>SUM(AG$2:AG695)</f>
        <v>162252.14999999994</v>
      </c>
    </row>
    <row r="696" spans="3:35" x14ac:dyDescent="0.25">
      <c r="C696" s="52">
        <v>9.3333333333333304</v>
      </c>
      <c r="D696" s="53">
        <v>41</v>
      </c>
      <c r="E696" s="53">
        <v>25</v>
      </c>
      <c r="F696" s="4">
        <f>IF(D696-'Forecasting sheet'!$B$7&lt;0,0,IF(E696&gt;'Forecasting sheet'!$B$7,(D696+E696)/2-'Forecasting sheet'!$B$7,(D696+'Forecasting sheet'!$B$7)/2-'Forecasting sheet'!$B$7))</f>
        <v>0.5</v>
      </c>
      <c r="G696" s="2">
        <f t="shared" si="52"/>
        <v>4.6666666666666652</v>
      </c>
      <c r="H696" s="2">
        <f>SUM(F$2:F696)</f>
        <v>8935</v>
      </c>
      <c r="I696" s="2">
        <f>SUM(G$2:G696)</f>
        <v>125401.82500000004</v>
      </c>
      <c r="K696" s="4">
        <f>IF($D696+'Forecasting sheet'!$B$9-'Forecasting sheet'!$B$7&lt;0,0,IF($E696+'Forecasting sheet'!$B$9&gt;'Forecasting sheet'!$B$7,($D696+'Forecasting sheet'!$B$9+$E696+'Forecasting sheet'!$B$9)/2-'Forecasting sheet'!$B$7,($D696+'Forecasting sheet'!$B$9+'Forecasting sheet'!$B$7)/2-'Forecasting sheet'!$B$7))</f>
        <v>3</v>
      </c>
      <c r="L696" s="2">
        <f t="shared" si="55"/>
        <v>27.999999999999993</v>
      </c>
      <c r="M696" s="2">
        <f>SUM(K$2:K696)</f>
        <v>11160.5</v>
      </c>
      <c r="N696" s="2">
        <f>SUM(L$2:L696)</f>
        <v>155339.30833333329</v>
      </c>
      <c r="P696" s="4">
        <f>IF($D696-'Forecasting sheet'!$B$9-'Forecasting sheet'!$B$7&lt;0,0,IF($E696-'Forecasting sheet'!$B$9&gt;'Forecasting sheet'!$B$7,($D696-'Forecasting sheet'!$B$9+$E696-'Forecasting sheet'!$B$9)/2-'Forecasting sheet'!$B$7,($D696-'Forecasting sheet'!$B$9+'Forecasting sheet'!$B$7)/2-'Forecasting sheet'!$B$7))</f>
        <v>0</v>
      </c>
      <c r="Q696" s="2">
        <f t="shared" si="56"/>
        <v>0</v>
      </c>
      <c r="R696" s="2">
        <f>SUM(P$2:P696)</f>
        <v>6946</v>
      </c>
      <c r="S696" s="2">
        <f>SUM(Q$2:Q696)</f>
        <v>98279.733333333323</v>
      </c>
      <c r="V696" s="3">
        <f>IF($A696&gt;'Forecasting sheet'!$B$13,IF($A696&lt;'Forecasting sheet'!$B$15,IF($D696&lt;'Forecasting sheet'!$B$16+'Forecasting sheet'!$B$17,'Forecasting sheet'!$B$16+'Forecasting sheet'!$B$17,'Local weather Data'!$D696),'Local weather Data'!$D696),$D696)</f>
        <v>41</v>
      </c>
      <c r="W696" s="3">
        <f>IF($A696&gt;'Forecasting sheet'!$B$13,IF($A696&lt;'Forecasting sheet'!$B$15,IF($E696&lt;'Forecasting sheet'!$B$16,'Forecasting sheet'!$B$16,'Local weather Data'!$E696),$E696),$E696)</f>
        <v>25</v>
      </c>
      <c r="X696" s="4">
        <f>IF($V696-'Forecasting sheet'!$B$7&lt;0,0,IF($W696&gt;'Forecasting sheet'!$B$7,($V696+$W696)/2-'Forecasting sheet'!$B$7,($V696+'Forecasting sheet'!$B$7)/2-'Forecasting sheet'!$B$7))</f>
        <v>0.5</v>
      </c>
      <c r="Y696" s="2">
        <f t="shared" si="53"/>
        <v>4.6666666666666652</v>
      </c>
      <c r="Z696" s="2">
        <f>SUM(X$2:X696)</f>
        <v>9578</v>
      </c>
      <c r="AA696" s="2">
        <f>SUM(Y$2:Y696)</f>
        <v>134283.93333333332</v>
      </c>
      <c r="AD696" s="3">
        <f>IF($A696&gt;'Forecasting sheet'!$B$13,IF($A696&lt;'Forecasting sheet'!$B$15,IF($D696+'Forecasting sheet'!$B$9&lt;'Forecasting sheet'!$B$16+'Forecasting sheet'!$B$17,'Forecasting sheet'!$B$16+'Forecasting sheet'!$B$17,'Local weather Data'!$D696+'Forecasting sheet'!$B$9),'Local weather Data'!$D696+'Forecasting sheet'!$B$9),$D696+'Forecasting sheet'!$B$9)</f>
        <v>46</v>
      </c>
      <c r="AE696" s="3">
        <f>IF($A696&gt;'Forecasting sheet'!$B$13,IF($A696&lt;'Forecasting sheet'!$B$15,IF($E696+'Forecasting sheet'!$B$9&lt;'Forecasting sheet'!$B$16,'Forecasting sheet'!$B$16,'Local weather Data'!$E696+'Forecasting sheet'!$B$9),$E696+'Forecasting sheet'!$B$9),$E696+'Forecasting sheet'!$B$9)</f>
        <v>30</v>
      </c>
      <c r="AF696" s="4">
        <f>IF($AD696-'Forecasting sheet'!$B$7&lt;0,0,IF($AE696&gt;'Forecasting sheet'!$B$7,($AD696+$AE696)/2-'Forecasting sheet'!$B$7,($AD696+'Forecasting sheet'!$B$7)/2-'Forecasting sheet'!$B$7))</f>
        <v>3</v>
      </c>
      <c r="AG696" s="2">
        <f t="shared" si="54"/>
        <v>27.999999999999993</v>
      </c>
      <c r="AH696" s="2">
        <f>SUM(AF$2:AF696)</f>
        <v>11665</v>
      </c>
      <c r="AI696" s="2">
        <f>SUM(AG$2:AG696)</f>
        <v>162280.14999999994</v>
      </c>
    </row>
    <row r="697" spans="3:35" x14ac:dyDescent="0.25">
      <c r="C697" s="52">
        <v>9.3000000000000007</v>
      </c>
      <c r="D697" s="53">
        <v>41</v>
      </c>
      <c r="E697" s="53">
        <v>24</v>
      </c>
      <c r="F697" s="4">
        <f>IF(D697-'Forecasting sheet'!$B$7&lt;0,0,IF(E697&gt;'Forecasting sheet'!$B$7,(D697+E697)/2-'Forecasting sheet'!$B$7,(D697+'Forecasting sheet'!$B$7)/2-'Forecasting sheet'!$B$7))</f>
        <v>0.5</v>
      </c>
      <c r="G697" s="2">
        <f t="shared" si="52"/>
        <v>4.6500000000000004</v>
      </c>
      <c r="H697" s="2">
        <f>SUM(F$2:F697)</f>
        <v>8935.5</v>
      </c>
      <c r="I697" s="2">
        <f>SUM(G$2:G697)</f>
        <v>125406.47500000003</v>
      </c>
      <c r="K697" s="4">
        <f>IF($D697+'Forecasting sheet'!$B$9-'Forecasting sheet'!$B$7&lt;0,0,IF($E697+'Forecasting sheet'!$B$9&gt;'Forecasting sheet'!$B$7,($D697+'Forecasting sheet'!$B$9+$E697+'Forecasting sheet'!$B$9)/2-'Forecasting sheet'!$B$7,($D697+'Forecasting sheet'!$B$9+'Forecasting sheet'!$B$7)/2-'Forecasting sheet'!$B$7))</f>
        <v>3</v>
      </c>
      <c r="L697" s="2">
        <f t="shared" si="55"/>
        <v>27.900000000000002</v>
      </c>
      <c r="M697" s="2">
        <f>SUM(K$2:K697)</f>
        <v>11163.5</v>
      </c>
      <c r="N697" s="2">
        <f>SUM(L$2:L697)</f>
        <v>155367.20833333328</v>
      </c>
      <c r="P697" s="4">
        <f>IF($D697-'Forecasting sheet'!$B$9-'Forecasting sheet'!$B$7&lt;0,0,IF($E697-'Forecasting sheet'!$B$9&gt;'Forecasting sheet'!$B$7,($D697-'Forecasting sheet'!$B$9+$E697-'Forecasting sheet'!$B$9)/2-'Forecasting sheet'!$B$7,($D697-'Forecasting sheet'!$B$9+'Forecasting sheet'!$B$7)/2-'Forecasting sheet'!$B$7))</f>
        <v>0</v>
      </c>
      <c r="Q697" s="2">
        <f t="shared" si="56"/>
        <v>0</v>
      </c>
      <c r="R697" s="2">
        <f>SUM(P$2:P697)</f>
        <v>6946</v>
      </c>
      <c r="S697" s="2">
        <f>SUM(Q$2:Q697)</f>
        <v>98279.733333333323</v>
      </c>
      <c r="V697" s="3">
        <f>IF($A697&gt;'Forecasting sheet'!$B$13,IF($A697&lt;'Forecasting sheet'!$B$15,IF($D697&lt;'Forecasting sheet'!$B$16+'Forecasting sheet'!$B$17,'Forecasting sheet'!$B$16+'Forecasting sheet'!$B$17,'Local weather Data'!$D697),'Local weather Data'!$D697),$D697)</f>
        <v>41</v>
      </c>
      <c r="W697" s="3">
        <f>IF($A697&gt;'Forecasting sheet'!$B$13,IF($A697&lt;'Forecasting sheet'!$B$15,IF($E697&lt;'Forecasting sheet'!$B$16,'Forecasting sheet'!$B$16,'Local weather Data'!$E697),$E697),$E697)</f>
        <v>24</v>
      </c>
      <c r="X697" s="4">
        <f>IF($V697-'Forecasting sheet'!$B$7&lt;0,0,IF($W697&gt;'Forecasting sheet'!$B$7,($V697+$W697)/2-'Forecasting sheet'!$B$7,($V697+'Forecasting sheet'!$B$7)/2-'Forecasting sheet'!$B$7))</f>
        <v>0.5</v>
      </c>
      <c r="Y697" s="2">
        <f t="shared" si="53"/>
        <v>4.6500000000000004</v>
      </c>
      <c r="Z697" s="2">
        <f>SUM(X$2:X697)</f>
        <v>9578.5</v>
      </c>
      <c r="AA697" s="2">
        <f>SUM(Y$2:Y697)</f>
        <v>134288.58333333331</v>
      </c>
      <c r="AD697" s="3">
        <f>IF($A697&gt;'Forecasting sheet'!$B$13,IF($A697&lt;'Forecasting sheet'!$B$15,IF($D697+'Forecasting sheet'!$B$9&lt;'Forecasting sheet'!$B$16+'Forecasting sheet'!$B$17,'Forecasting sheet'!$B$16+'Forecasting sheet'!$B$17,'Local weather Data'!$D697+'Forecasting sheet'!$B$9),'Local weather Data'!$D697+'Forecasting sheet'!$B$9),$D697+'Forecasting sheet'!$B$9)</f>
        <v>46</v>
      </c>
      <c r="AE697" s="3">
        <f>IF($A697&gt;'Forecasting sheet'!$B$13,IF($A697&lt;'Forecasting sheet'!$B$15,IF($E697+'Forecasting sheet'!$B$9&lt;'Forecasting sheet'!$B$16,'Forecasting sheet'!$B$16,'Local weather Data'!$E697+'Forecasting sheet'!$B$9),$E697+'Forecasting sheet'!$B$9),$E697+'Forecasting sheet'!$B$9)</f>
        <v>29</v>
      </c>
      <c r="AF697" s="4">
        <f>IF($AD697-'Forecasting sheet'!$B$7&lt;0,0,IF($AE697&gt;'Forecasting sheet'!$B$7,($AD697+$AE697)/2-'Forecasting sheet'!$B$7,($AD697+'Forecasting sheet'!$B$7)/2-'Forecasting sheet'!$B$7))</f>
        <v>3</v>
      </c>
      <c r="AG697" s="2">
        <f t="shared" si="54"/>
        <v>27.900000000000002</v>
      </c>
      <c r="AH697" s="2">
        <f>SUM(AF$2:AF697)</f>
        <v>11668</v>
      </c>
      <c r="AI697" s="2">
        <f>SUM(AG$2:AG697)</f>
        <v>162308.04999999993</v>
      </c>
    </row>
    <row r="698" spans="3:35" x14ac:dyDescent="0.25">
      <c r="C698" s="52">
        <v>9.2833333333333332</v>
      </c>
      <c r="D698" s="53">
        <v>41</v>
      </c>
      <c r="E698" s="53">
        <v>24</v>
      </c>
      <c r="F698" s="4">
        <f>IF(D698-'Forecasting sheet'!$B$7&lt;0,0,IF(E698&gt;'Forecasting sheet'!$B$7,(D698+E698)/2-'Forecasting sheet'!$B$7,(D698+'Forecasting sheet'!$B$7)/2-'Forecasting sheet'!$B$7))</f>
        <v>0.5</v>
      </c>
      <c r="G698" s="2">
        <f t="shared" si="52"/>
        <v>4.6416666666666666</v>
      </c>
      <c r="H698" s="2">
        <f>SUM(F$2:F698)</f>
        <v>8936</v>
      </c>
      <c r="I698" s="2">
        <f>SUM(G$2:G698)</f>
        <v>125411.1166666667</v>
      </c>
      <c r="K698" s="4">
        <f>IF($D698+'Forecasting sheet'!$B$9-'Forecasting sheet'!$B$7&lt;0,0,IF($E698+'Forecasting sheet'!$B$9&gt;'Forecasting sheet'!$B$7,($D698+'Forecasting sheet'!$B$9+$E698+'Forecasting sheet'!$B$9)/2-'Forecasting sheet'!$B$7,($D698+'Forecasting sheet'!$B$9+'Forecasting sheet'!$B$7)/2-'Forecasting sheet'!$B$7))</f>
        <v>3</v>
      </c>
      <c r="L698" s="2">
        <f t="shared" si="55"/>
        <v>27.85</v>
      </c>
      <c r="M698" s="2">
        <f>SUM(K$2:K698)</f>
        <v>11166.5</v>
      </c>
      <c r="N698" s="2">
        <f>SUM(L$2:L698)</f>
        <v>155395.05833333329</v>
      </c>
      <c r="P698" s="4">
        <f>IF($D698-'Forecasting sheet'!$B$9-'Forecasting sheet'!$B$7&lt;0,0,IF($E698-'Forecasting sheet'!$B$9&gt;'Forecasting sheet'!$B$7,($D698-'Forecasting sheet'!$B$9+$E698-'Forecasting sheet'!$B$9)/2-'Forecasting sheet'!$B$7,($D698-'Forecasting sheet'!$B$9+'Forecasting sheet'!$B$7)/2-'Forecasting sheet'!$B$7))</f>
        <v>0</v>
      </c>
      <c r="Q698" s="2">
        <f t="shared" si="56"/>
        <v>0</v>
      </c>
      <c r="R698" s="2">
        <f>SUM(P$2:P698)</f>
        <v>6946</v>
      </c>
      <c r="S698" s="2">
        <f>SUM(Q$2:Q698)</f>
        <v>98279.733333333323</v>
      </c>
      <c r="V698" s="3">
        <f>IF($A698&gt;'Forecasting sheet'!$B$13,IF($A698&lt;'Forecasting sheet'!$B$15,IF($D698&lt;'Forecasting sheet'!$B$16+'Forecasting sheet'!$B$17,'Forecasting sheet'!$B$16+'Forecasting sheet'!$B$17,'Local weather Data'!$D698),'Local weather Data'!$D698),$D698)</f>
        <v>41</v>
      </c>
      <c r="W698" s="3">
        <f>IF($A698&gt;'Forecasting sheet'!$B$13,IF($A698&lt;'Forecasting sheet'!$B$15,IF($E698&lt;'Forecasting sheet'!$B$16,'Forecasting sheet'!$B$16,'Local weather Data'!$E698),$E698),$E698)</f>
        <v>24</v>
      </c>
      <c r="X698" s="4">
        <f>IF($V698-'Forecasting sheet'!$B$7&lt;0,0,IF($W698&gt;'Forecasting sheet'!$B$7,($V698+$W698)/2-'Forecasting sheet'!$B$7,($V698+'Forecasting sheet'!$B$7)/2-'Forecasting sheet'!$B$7))</f>
        <v>0.5</v>
      </c>
      <c r="Y698" s="2">
        <f t="shared" si="53"/>
        <v>4.6416666666666666</v>
      </c>
      <c r="Z698" s="2">
        <f>SUM(X$2:X698)</f>
        <v>9579</v>
      </c>
      <c r="AA698" s="2">
        <f>SUM(Y$2:Y698)</f>
        <v>134293.22499999998</v>
      </c>
      <c r="AD698" s="3">
        <f>IF($A698&gt;'Forecasting sheet'!$B$13,IF($A698&lt;'Forecasting sheet'!$B$15,IF($D698+'Forecasting sheet'!$B$9&lt;'Forecasting sheet'!$B$16+'Forecasting sheet'!$B$17,'Forecasting sheet'!$B$16+'Forecasting sheet'!$B$17,'Local weather Data'!$D698+'Forecasting sheet'!$B$9),'Local weather Data'!$D698+'Forecasting sheet'!$B$9),$D698+'Forecasting sheet'!$B$9)</f>
        <v>46</v>
      </c>
      <c r="AE698" s="3">
        <f>IF($A698&gt;'Forecasting sheet'!$B$13,IF($A698&lt;'Forecasting sheet'!$B$15,IF($E698+'Forecasting sheet'!$B$9&lt;'Forecasting sheet'!$B$16,'Forecasting sheet'!$B$16,'Local weather Data'!$E698+'Forecasting sheet'!$B$9),$E698+'Forecasting sheet'!$B$9),$E698+'Forecasting sheet'!$B$9)</f>
        <v>29</v>
      </c>
      <c r="AF698" s="4">
        <f>IF($AD698-'Forecasting sheet'!$B$7&lt;0,0,IF($AE698&gt;'Forecasting sheet'!$B$7,($AD698+$AE698)/2-'Forecasting sheet'!$B$7,($AD698+'Forecasting sheet'!$B$7)/2-'Forecasting sheet'!$B$7))</f>
        <v>3</v>
      </c>
      <c r="AG698" s="2">
        <f t="shared" si="54"/>
        <v>27.85</v>
      </c>
      <c r="AH698" s="2">
        <f>SUM(AF$2:AF698)</f>
        <v>11671</v>
      </c>
      <c r="AI698" s="2">
        <f>SUM(AG$2:AG698)</f>
        <v>162335.89999999994</v>
      </c>
    </row>
    <row r="699" spans="3:35" x14ac:dyDescent="0.25">
      <c r="C699" s="52">
        <v>9.25</v>
      </c>
      <c r="D699" s="53">
        <v>40</v>
      </c>
      <c r="E699" s="53">
        <v>24</v>
      </c>
      <c r="F699" s="4">
        <f>IF(D699-'Forecasting sheet'!$B$7&lt;0,0,IF(E699&gt;'Forecasting sheet'!$B$7,(D699+E699)/2-'Forecasting sheet'!$B$7,(D699+'Forecasting sheet'!$B$7)/2-'Forecasting sheet'!$B$7))</f>
        <v>0</v>
      </c>
      <c r="G699" s="2">
        <f t="shared" si="52"/>
        <v>0</v>
      </c>
      <c r="H699" s="2">
        <f>SUM(F$2:F699)</f>
        <v>8936</v>
      </c>
      <c r="I699" s="2">
        <f>SUM(G$2:G699)</f>
        <v>125411.1166666667</v>
      </c>
      <c r="K699" s="4">
        <f>IF($D699+'Forecasting sheet'!$B$9-'Forecasting sheet'!$B$7&lt;0,0,IF($E699+'Forecasting sheet'!$B$9&gt;'Forecasting sheet'!$B$7,($D699+'Forecasting sheet'!$B$9+$E699+'Forecasting sheet'!$B$9)/2-'Forecasting sheet'!$B$7,($D699+'Forecasting sheet'!$B$9+'Forecasting sheet'!$B$7)/2-'Forecasting sheet'!$B$7))</f>
        <v>2.5</v>
      </c>
      <c r="L699" s="2">
        <f t="shared" si="55"/>
        <v>23.125</v>
      </c>
      <c r="M699" s="2">
        <f>SUM(K$2:K699)</f>
        <v>11169</v>
      </c>
      <c r="N699" s="2">
        <f>SUM(L$2:L699)</f>
        <v>155418.18333333329</v>
      </c>
      <c r="P699" s="4">
        <f>IF($D699-'Forecasting sheet'!$B$9-'Forecasting sheet'!$B$7&lt;0,0,IF($E699-'Forecasting sheet'!$B$9&gt;'Forecasting sheet'!$B$7,($D699-'Forecasting sheet'!$B$9+$E699-'Forecasting sheet'!$B$9)/2-'Forecasting sheet'!$B$7,($D699-'Forecasting sheet'!$B$9+'Forecasting sheet'!$B$7)/2-'Forecasting sheet'!$B$7))</f>
        <v>0</v>
      </c>
      <c r="Q699" s="2">
        <f t="shared" si="56"/>
        <v>0</v>
      </c>
      <c r="R699" s="2">
        <f>SUM(P$2:P699)</f>
        <v>6946</v>
      </c>
      <c r="S699" s="2">
        <f>SUM(Q$2:Q699)</f>
        <v>98279.733333333323</v>
      </c>
      <c r="V699" s="3">
        <f>IF($A699&gt;'Forecasting sheet'!$B$13,IF($A699&lt;'Forecasting sheet'!$B$15,IF($D699&lt;'Forecasting sheet'!$B$16+'Forecasting sheet'!$B$17,'Forecasting sheet'!$B$16+'Forecasting sheet'!$B$17,'Local weather Data'!$D699),'Local weather Data'!$D699),$D699)</f>
        <v>40</v>
      </c>
      <c r="W699" s="3">
        <f>IF($A699&gt;'Forecasting sheet'!$B$13,IF($A699&lt;'Forecasting sheet'!$B$15,IF($E699&lt;'Forecasting sheet'!$B$16,'Forecasting sheet'!$B$16,'Local weather Data'!$E699),$E699),$E699)</f>
        <v>24</v>
      </c>
      <c r="X699" s="4">
        <f>IF($V699-'Forecasting sheet'!$B$7&lt;0,0,IF($W699&gt;'Forecasting sheet'!$B$7,($V699+$W699)/2-'Forecasting sheet'!$B$7,($V699+'Forecasting sheet'!$B$7)/2-'Forecasting sheet'!$B$7))</f>
        <v>0</v>
      </c>
      <c r="Y699" s="2">
        <f t="shared" si="53"/>
        <v>0</v>
      </c>
      <c r="Z699" s="2">
        <f>SUM(X$2:X699)</f>
        <v>9579</v>
      </c>
      <c r="AA699" s="2">
        <f>SUM(Y$2:Y699)</f>
        <v>134293.22499999998</v>
      </c>
      <c r="AD699" s="3">
        <f>IF($A699&gt;'Forecasting sheet'!$B$13,IF($A699&lt;'Forecasting sheet'!$B$15,IF($D699+'Forecasting sheet'!$B$9&lt;'Forecasting sheet'!$B$16+'Forecasting sheet'!$B$17,'Forecasting sheet'!$B$16+'Forecasting sheet'!$B$17,'Local weather Data'!$D699+'Forecasting sheet'!$B$9),'Local weather Data'!$D699+'Forecasting sheet'!$B$9),$D699+'Forecasting sheet'!$B$9)</f>
        <v>45</v>
      </c>
      <c r="AE699" s="3">
        <f>IF($A699&gt;'Forecasting sheet'!$B$13,IF($A699&lt;'Forecasting sheet'!$B$15,IF($E699+'Forecasting sheet'!$B$9&lt;'Forecasting sheet'!$B$16,'Forecasting sheet'!$B$16,'Local weather Data'!$E699+'Forecasting sheet'!$B$9),$E699+'Forecasting sheet'!$B$9),$E699+'Forecasting sheet'!$B$9)</f>
        <v>29</v>
      </c>
      <c r="AF699" s="4">
        <f>IF($AD699-'Forecasting sheet'!$B$7&lt;0,0,IF($AE699&gt;'Forecasting sheet'!$B$7,($AD699+$AE699)/2-'Forecasting sheet'!$B$7,($AD699+'Forecasting sheet'!$B$7)/2-'Forecasting sheet'!$B$7))</f>
        <v>2.5</v>
      </c>
      <c r="AG699" s="2">
        <f t="shared" si="54"/>
        <v>23.125</v>
      </c>
      <c r="AH699" s="2">
        <f>SUM(AF$2:AF699)</f>
        <v>11673.5</v>
      </c>
      <c r="AI699" s="2">
        <f>SUM(AG$2:AG699)</f>
        <v>162359.02499999994</v>
      </c>
    </row>
    <row r="700" spans="3:35" x14ac:dyDescent="0.25">
      <c r="C700" s="52">
        <v>9.2166666666666668</v>
      </c>
      <c r="D700" s="53">
        <v>40</v>
      </c>
      <c r="E700" s="53">
        <v>23</v>
      </c>
      <c r="F700" s="4">
        <f>IF(D700-'Forecasting sheet'!$B$7&lt;0,0,IF(E700&gt;'Forecasting sheet'!$B$7,(D700+E700)/2-'Forecasting sheet'!$B$7,(D700+'Forecasting sheet'!$B$7)/2-'Forecasting sheet'!$B$7))</f>
        <v>0</v>
      </c>
      <c r="G700" s="2">
        <f t="shared" si="52"/>
        <v>0</v>
      </c>
      <c r="H700" s="2">
        <f>SUM(F$2:F700)</f>
        <v>8936</v>
      </c>
      <c r="I700" s="2">
        <f>SUM(G$2:G700)</f>
        <v>125411.1166666667</v>
      </c>
      <c r="K700" s="4">
        <f>IF($D700+'Forecasting sheet'!$B$9-'Forecasting sheet'!$B$7&lt;0,0,IF($E700+'Forecasting sheet'!$B$9&gt;'Forecasting sheet'!$B$7,($D700+'Forecasting sheet'!$B$9+$E700+'Forecasting sheet'!$B$9)/2-'Forecasting sheet'!$B$7,($D700+'Forecasting sheet'!$B$9+'Forecasting sheet'!$B$7)/2-'Forecasting sheet'!$B$7))</f>
        <v>2.5</v>
      </c>
      <c r="L700" s="2">
        <f t="shared" si="55"/>
        <v>23.041666666666668</v>
      </c>
      <c r="M700" s="2">
        <f>SUM(K$2:K700)</f>
        <v>11171.5</v>
      </c>
      <c r="N700" s="2">
        <f>SUM(L$2:L700)</f>
        <v>155441.22499999995</v>
      </c>
      <c r="P700" s="4">
        <f>IF($D700-'Forecasting sheet'!$B$9-'Forecasting sheet'!$B$7&lt;0,0,IF($E700-'Forecasting sheet'!$B$9&gt;'Forecasting sheet'!$B$7,($D700-'Forecasting sheet'!$B$9+$E700-'Forecasting sheet'!$B$9)/2-'Forecasting sheet'!$B$7,($D700-'Forecasting sheet'!$B$9+'Forecasting sheet'!$B$7)/2-'Forecasting sheet'!$B$7))</f>
        <v>0</v>
      </c>
      <c r="Q700" s="2">
        <f t="shared" si="56"/>
        <v>0</v>
      </c>
      <c r="R700" s="2">
        <f>SUM(P$2:P700)</f>
        <v>6946</v>
      </c>
      <c r="S700" s="2">
        <f>SUM(Q$2:Q700)</f>
        <v>98279.733333333323</v>
      </c>
      <c r="V700" s="3">
        <f>IF($A700&gt;'Forecasting sheet'!$B$13,IF($A700&lt;'Forecasting sheet'!$B$15,IF($D700&lt;'Forecasting sheet'!$B$16+'Forecasting sheet'!$B$17,'Forecasting sheet'!$B$16+'Forecasting sheet'!$B$17,'Local weather Data'!$D700),'Local weather Data'!$D700),$D700)</f>
        <v>40</v>
      </c>
      <c r="W700" s="3">
        <f>IF($A700&gt;'Forecasting sheet'!$B$13,IF($A700&lt;'Forecasting sheet'!$B$15,IF($E700&lt;'Forecasting sheet'!$B$16,'Forecasting sheet'!$B$16,'Local weather Data'!$E700),$E700),$E700)</f>
        <v>23</v>
      </c>
      <c r="X700" s="4">
        <f>IF($V700-'Forecasting sheet'!$B$7&lt;0,0,IF($W700&gt;'Forecasting sheet'!$B$7,($V700+$W700)/2-'Forecasting sheet'!$B$7,($V700+'Forecasting sheet'!$B$7)/2-'Forecasting sheet'!$B$7))</f>
        <v>0</v>
      </c>
      <c r="Y700" s="2">
        <f t="shared" si="53"/>
        <v>0</v>
      </c>
      <c r="Z700" s="2">
        <f>SUM(X$2:X700)</f>
        <v>9579</v>
      </c>
      <c r="AA700" s="2">
        <f>SUM(Y$2:Y700)</f>
        <v>134293.22499999998</v>
      </c>
      <c r="AD700" s="3">
        <f>IF($A700&gt;'Forecasting sheet'!$B$13,IF($A700&lt;'Forecasting sheet'!$B$15,IF($D700+'Forecasting sheet'!$B$9&lt;'Forecasting sheet'!$B$16+'Forecasting sheet'!$B$17,'Forecasting sheet'!$B$16+'Forecasting sheet'!$B$17,'Local weather Data'!$D700+'Forecasting sheet'!$B$9),'Local weather Data'!$D700+'Forecasting sheet'!$B$9),$D700+'Forecasting sheet'!$B$9)</f>
        <v>45</v>
      </c>
      <c r="AE700" s="3">
        <f>IF($A700&gt;'Forecasting sheet'!$B$13,IF($A700&lt;'Forecasting sheet'!$B$15,IF($E700+'Forecasting sheet'!$B$9&lt;'Forecasting sheet'!$B$16,'Forecasting sheet'!$B$16,'Local weather Data'!$E700+'Forecasting sheet'!$B$9),$E700+'Forecasting sheet'!$B$9),$E700+'Forecasting sheet'!$B$9)</f>
        <v>28</v>
      </c>
      <c r="AF700" s="4">
        <f>IF($AD700-'Forecasting sheet'!$B$7&lt;0,0,IF($AE700&gt;'Forecasting sheet'!$B$7,($AD700+$AE700)/2-'Forecasting sheet'!$B$7,($AD700+'Forecasting sheet'!$B$7)/2-'Forecasting sheet'!$B$7))</f>
        <v>2.5</v>
      </c>
      <c r="AG700" s="2">
        <f t="shared" si="54"/>
        <v>23.041666666666668</v>
      </c>
      <c r="AH700" s="2">
        <f>SUM(AF$2:AF700)</f>
        <v>11676</v>
      </c>
      <c r="AI700" s="2">
        <f>SUM(AG$2:AG700)</f>
        <v>162382.06666666659</v>
      </c>
    </row>
    <row r="701" spans="3:35" x14ac:dyDescent="0.25">
      <c r="C701" s="52">
        <v>9.1833333333333318</v>
      </c>
      <c r="D701" s="53">
        <v>39</v>
      </c>
      <c r="E701" s="53">
        <v>22</v>
      </c>
      <c r="F701" s="4">
        <f>IF(D701-'Forecasting sheet'!$B$7&lt;0,0,IF(E701&gt;'Forecasting sheet'!$B$7,(D701+E701)/2-'Forecasting sheet'!$B$7,(D701+'Forecasting sheet'!$B$7)/2-'Forecasting sheet'!$B$7))</f>
        <v>0</v>
      </c>
      <c r="G701" s="2">
        <f t="shared" si="52"/>
        <v>0</v>
      </c>
      <c r="H701" s="2">
        <f>SUM(F$2:F701)</f>
        <v>8936</v>
      </c>
      <c r="I701" s="2">
        <f>SUM(G$2:G701)</f>
        <v>125411.1166666667</v>
      </c>
      <c r="K701" s="4">
        <f>IF($D701+'Forecasting sheet'!$B$9-'Forecasting sheet'!$B$7&lt;0,0,IF($E701+'Forecasting sheet'!$B$9&gt;'Forecasting sheet'!$B$7,($D701+'Forecasting sheet'!$B$9+$E701+'Forecasting sheet'!$B$9)/2-'Forecasting sheet'!$B$7,($D701+'Forecasting sheet'!$B$9+'Forecasting sheet'!$B$7)/2-'Forecasting sheet'!$B$7))</f>
        <v>2</v>
      </c>
      <c r="L701" s="2">
        <f t="shared" si="55"/>
        <v>18.366666666666664</v>
      </c>
      <c r="M701" s="2">
        <f>SUM(K$2:K701)</f>
        <v>11173.5</v>
      </c>
      <c r="N701" s="2">
        <f>SUM(L$2:L701)</f>
        <v>155459.59166666662</v>
      </c>
      <c r="P701" s="4">
        <f>IF($D701-'Forecasting sheet'!$B$9-'Forecasting sheet'!$B$7&lt;0,0,IF($E701-'Forecasting sheet'!$B$9&gt;'Forecasting sheet'!$B$7,($D701-'Forecasting sheet'!$B$9+$E701-'Forecasting sheet'!$B$9)/2-'Forecasting sheet'!$B$7,($D701-'Forecasting sheet'!$B$9+'Forecasting sheet'!$B$7)/2-'Forecasting sheet'!$B$7))</f>
        <v>0</v>
      </c>
      <c r="Q701" s="2">
        <f t="shared" si="56"/>
        <v>0</v>
      </c>
      <c r="R701" s="2">
        <f>SUM(P$2:P701)</f>
        <v>6946</v>
      </c>
      <c r="S701" s="2">
        <f>SUM(Q$2:Q701)</f>
        <v>98279.733333333323</v>
      </c>
      <c r="V701" s="3">
        <f>IF($A701&gt;'Forecasting sheet'!$B$13,IF($A701&lt;'Forecasting sheet'!$B$15,IF($D701&lt;'Forecasting sheet'!$B$16+'Forecasting sheet'!$B$17,'Forecasting sheet'!$B$16+'Forecasting sheet'!$B$17,'Local weather Data'!$D701),'Local weather Data'!$D701),$D701)</f>
        <v>39</v>
      </c>
      <c r="W701" s="3">
        <f>IF($A701&gt;'Forecasting sheet'!$B$13,IF($A701&lt;'Forecasting sheet'!$B$15,IF($E701&lt;'Forecasting sheet'!$B$16,'Forecasting sheet'!$B$16,'Local weather Data'!$E701),$E701),$E701)</f>
        <v>22</v>
      </c>
      <c r="X701" s="4">
        <f>IF($V701-'Forecasting sheet'!$B$7&lt;0,0,IF($W701&gt;'Forecasting sheet'!$B$7,($V701+$W701)/2-'Forecasting sheet'!$B$7,($V701+'Forecasting sheet'!$B$7)/2-'Forecasting sheet'!$B$7))</f>
        <v>0</v>
      </c>
      <c r="Y701" s="2">
        <f t="shared" si="53"/>
        <v>0</v>
      </c>
      <c r="Z701" s="2">
        <f>SUM(X$2:X701)</f>
        <v>9579</v>
      </c>
      <c r="AA701" s="2">
        <f>SUM(Y$2:Y701)</f>
        <v>134293.22499999998</v>
      </c>
      <c r="AD701" s="3">
        <f>IF($A701&gt;'Forecasting sheet'!$B$13,IF($A701&lt;'Forecasting sheet'!$B$15,IF($D701+'Forecasting sheet'!$B$9&lt;'Forecasting sheet'!$B$16+'Forecasting sheet'!$B$17,'Forecasting sheet'!$B$16+'Forecasting sheet'!$B$17,'Local weather Data'!$D701+'Forecasting sheet'!$B$9),'Local weather Data'!$D701+'Forecasting sheet'!$B$9),$D701+'Forecasting sheet'!$B$9)</f>
        <v>44</v>
      </c>
      <c r="AE701" s="3">
        <f>IF($A701&gt;'Forecasting sheet'!$B$13,IF($A701&lt;'Forecasting sheet'!$B$15,IF($E701+'Forecasting sheet'!$B$9&lt;'Forecasting sheet'!$B$16,'Forecasting sheet'!$B$16,'Local weather Data'!$E701+'Forecasting sheet'!$B$9),$E701+'Forecasting sheet'!$B$9),$E701+'Forecasting sheet'!$B$9)</f>
        <v>27</v>
      </c>
      <c r="AF701" s="4">
        <f>IF($AD701-'Forecasting sheet'!$B$7&lt;0,0,IF($AE701&gt;'Forecasting sheet'!$B$7,($AD701+$AE701)/2-'Forecasting sheet'!$B$7,($AD701+'Forecasting sheet'!$B$7)/2-'Forecasting sheet'!$B$7))</f>
        <v>2</v>
      </c>
      <c r="AG701" s="2">
        <f t="shared" si="54"/>
        <v>18.366666666666664</v>
      </c>
      <c r="AH701" s="2">
        <f>SUM(AF$2:AF701)</f>
        <v>11678</v>
      </c>
      <c r="AI701" s="2">
        <f>SUM(AG$2:AG701)</f>
        <v>162400.43333333326</v>
      </c>
    </row>
    <row r="702" spans="3:35" x14ac:dyDescent="0.25">
      <c r="C702" s="52">
        <v>9.1666666666666643</v>
      </c>
      <c r="D702" s="53">
        <v>39</v>
      </c>
      <c r="E702" s="53">
        <v>22</v>
      </c>
      <c r="F702" s="4">
        <f>IF(D702-'Forecasting sheet'!$B$7&lt;0,0,IF(E702&gt;'Forecasting sheet'!$B$7,(D702+E702)/2-'Forecasting sheet'!$B$7,(D702+'Forecasting sheet'!$B$7)/2-'Forecasting sheet'!$B$7))</f>
        <v>0</v>
      </c>
      <c r="G702" s="2">
        <f t="shared" si="52"/>
        <v>0</v>
      </c>
      <c r="H702" s="2">
        <f>SUM(F$2:F702)</f>
        <v>8936</v>
      </c>
      <c r="I702" s="2">
        <f>SUM(G$2:G702)</f>
        <v>125411.1166666667</v>
      </c>
      <c r="K702" s="4">
        <f>IF($D702+'Forecasting sheet'!$B$9-'Forecasting sheet'!$B$7&lt;0,0,IF($E702+'Forecasting sheet'!$B$9&gt;'Forecasting sheet'!$B$7,($D702+'Forecasting sheet'!$B$9+$E702+'Forecasting sheet'!$B$9)/2-'Forecasting sheet'!$B$7,($D702+'Forecasting sheet'!$B$9+'Forecasting sheet'!$B$7)/2-'Forecasting sheet'!$B$7))</f>
        <v>2</v>
      </c>
      <c r="L702" s="2">
        <f t="shared" si="55"/>
        <v>18.333333333333329</v>
      </c>
      <c r="M702" s="2">
        <f>SUM(K$2:K702)</f>
        <v>11175.5</v>
      </c>
      <c r="N702" s="2">
        <f>SUM(L$2:L702)</f>
        <v>155477.92499999996</v>
      </c>
      <c r="P702" s="4">
        <f>IF($D702-'Forecasting sheet'!$B$9-'Forecasting sheet'!$B$7&lt;0,0,IF($E702-'Forecasting sheet'!$B$9&gt;'Forecasting sheet'!$B$7,($D702-'Forecasting sheet'!$B$9+$E702-'Forecasting sheet'!$B$9)/2-'Forecasting sheet'!$B$7,($D702-'Forecasting sheet'!$B$9+'Forecasting sheet'!$B$7)/2-'Forecasting sheet'!$B$7))</f>
        <v>0</v>
      </c>
      <c r="Q702" s="2">
        <f t="shared" si="56"/>
        <v>0</v>
      </c>
      <c r="R702" s="2">
        <f>SUM(P$2:P702)</f>
        <v>6946</v>
      </c>
      <c r="S702" s="2">
        <f>SUM(Q$2:Q702)</f>
        <v>98279.733333333323</v>
      </c>
      <c r="V702" s="3">
        <f>IF($A702&gt;'Forecasting sheet'!$B$13,IF($A702&lt;'Forecasting sheet'!$B$15,IF($D702&lt;'Forecasting sheet'!$B$16+'Forecasting sheet'!$B$17,'Forecasting sheet'!$B$16+'Forecasting sheet'!$B$17,'Local weather Data'!$D702),'Local weather Data'!$D702),$D702)</f>
        <v>39</v>
      </c>
      <c r="W702" s="3">
        <f>IF($A702&gt;'Forecasting sheet'!$B$13,IF($A702&lt;'Forecasting sheet'!$B$15,IF($E702&lt;'Forecasting sheet'!$B$16,'Forecasting sheet'!$B$16,'Local weather Data'!$E702),$E702),$E702)</f>
        <v>22</v>
      </c>
      <c r="X702" s="4">
        <f>IF($V702-'Forecasting sheet'!$B$7&lt;0,0,IF($W702&gt;'Forecasting sheet'!$B$7,($V702+$W702)/2-'Forecasting sheet'!$B$7,($V702+'Forecasting sheet'!$B$7)/2-'Forecasting sheet'!$B$7))</f>
        <v>0</v>
      </c>
      <c r="Y702" s="2">
        <f t="shared" si="53"/>
        <v>0</v>
      </c>
      <c r="Z702" s="2">
        <f>SUM(X$2:X702)</f>
        <v>9579</v>
      </c>
      <c r="AA702" s="2">
        <f>SUM(Y$2:Y702)</f>
        <v>134293.22499999998</v>
      </c>
      <c r="AD702" s="3">
        <f>IF($A702&gt;'Forecasting sheet'!$B$13,IF($A702&lt;'Forecasting sheet'!$B$15,IF($D702+'Forecasting sheet'!$B$9&lt;'Forecasting sheet'!$B$16+'Forecasting sheet'!$B$17,'Forecasting sheet'!$B$16+'Forecasting sheet'!$B$17,'Local weather Data'!$D702+'Forecasting sheet'!$B$9),'Local weather Data'!$D702+'Forecasting sheet'!$B$9),$D702+'Forecasting sheet'!$B$9)</f>
        <v>44</v>
      </c>
      <c r="AE702" s="3">
        <f>IF($A702&gt;'Forecasting sheet'!$B$13,IF($A702&lt;'Forecasting sheet'!$B$15,IF($E702+'Forecasting sheet'!$B$9&lt;'Forecasting sheet'!$B$16,'Forecasting sheet'!$B$16,'Local weather Data'!$E702+'Forecasting sheet'!$B$9),$E702+'Forecasting sheet'!$B$9),$E702+'Forecasting sheet'!$B$9)</f>
        <v>27</v>
      </c>
      <c r="AF702" s="4">
        <f>IF($AD702-'Forecasting sheet'!$B$7&lt;0,0,IF($AE702&gt;'Forecasting sheet'!$B$7,($AD702+$AE702)/2-'Forecasting sheet'!$B$7,($AD702+'Forecasting sheet'!$B$7)/2-'Forecasting sheet'!$B$7))</f>
        <v>2</v>
      </c>
      <c r="AG702" s="2">
        <f t="shared" si="54"/>
        <v>18.333333333333329</v>
      </c>
      <c r="AH702" s="2">
        <f>SUM(AF$2:AF702)</f>
        <v>11680</v>
      </c>
      <c r="AI702" s="2">
        <f>SUM(AG$2:AG702)</f>
        <v>162418.7666666666</v>
      </c>
    </row>
    <row r="703" spans="3:35" x14ac:dyDescent="0.25">
      <c r="C703" s="52">
        <v>9.1499999999999986</v>
      </c>
      <c r="D703" s="53">
        <v>38</v>
      </c>
      <c r="E703" s="53">
        <v>21</v>
      </c>
      <c r="F703" s="4">
        <f>IF(D703-'Forecasting sheet'!$B$7&lt;0,0,IF(E703&gt;'Forecasting sheet'!$B$7,(D703+E703)/2-'Forecasting sheet'!$B$7,(D703+'Forecasting sheet'!$B$7)/2-'Forecasting sheet'!$B$7))</f>
        <v>0</v>
      </c>
      <c r="G703" s="2">
        <f t="shared" ref="G703:G732" si="57">F703*C703</f>
        <v>0</v>
      </c>
      <c r="H703" s="2">
        <f>SUM(F$2:F703)</f>
        <v>8936</v>
      </c>
      <c r="I703" s="2">
        <f>SUM(G$2:G703)</f>
        <v>125411.1166666667</v>
      </c>
      <c r="K703" s="4">
        <f>IF($D703+'Forecasting sheet'!$B$9-'Forecasting sheet'!$B$7&lt;0,0,IF($E703+'Forecasting sheet'!$B$9&gt;'Forecasting sheet'!$B$7,($D703+'Forecasting sheet'!$B$9+$E703+'Forecasting sheet'!$B$9)/2-'Forecasting sheet'!$B$7,($D703+'Forecasting sheet'!$B$9+'Forecasting sheet'!$B$7)/2-'Forecasting sheet'!$B$7))</f>
        <v>1.5</v>
      </c>
      <c r="L703" s="2">
        <f t="shared" si="55"/>
        <v>13.724999999999998</v>
      </c>
      <c r="M703" s="2">
        <f>SUM(K$2:K703)</f>
        <v>11177</v>
      </c>
      <c r="N703" s="2">
        <f>SUM(L$2:L703)</f>
        <v>155491.64999999997</v>
      </c>
      <c r="P703" s="4">
        <f>IF($D703-'Forecasting sheet'!$B$9-'Forecasting sheet'!$B$7&lt;0,0,IF($E703-'Forecasting sheet'!$B$9&gt;'Forecasting sheet'!$B$7,($D703-'Forecasting sheet'!$B$9+$E703-'Forecasting sheet'!$B$9)/2-'Forecasting sheet'!$B$7,($D703-'Forecasting sheet'!$B$9+'Forecasting sheet'!$B$7)/2-'Forecasting sheet'!$B$7))</f>
        <v>0</v>
      </c>
      <c r="Q703" s="2">
        <f t="shared" si="56"/>
        <v>0</v>
      </c>
      <c r="R703" s="2">
        <f>SUM(P$2:P703)</f>
        <v>6946</v>
      </c>
      <c r="S703" s="2">
        <f>SUM(Q$2:Q703)</f>
        <v>98279.733333333323</v>
      </c>
      <c r="V703" s="3">
        <f>IF($A703&gt;'Forecasting sheet'!$B$13,IF($A703&lt;'Forecasting sheet'!$B$15,IF($D703&lt;'Forecasting sheet'!$B$16+'Forecasting sheet'!$B$17,'Forecasting sheet'!$B$16+'Forecasting sheet'!$B$17,'Local weather Data'!$D703),'Local weather Data'!$D703),$D703)</f>
        <v>38</v>
      </c>
      <c r="W703" s="3">
        <f>IF($A703&gt;'Forecasting sheet'!$B$13,IF($A703&lt;'Forecasting sheet'!$B$15,IF($E703&lt;'Forecasting sheet'!$B$16,'Forecasting sheet'!$B$16,'Local weather Data'!$E703),$E703),$E703)</f>
        <v>21</v>
      </c>
      <c r="X703" s="4">
        <f>IF($V703-'Forecasting sheet'!$B$7&lt;0,0,IF($W703&gt;'Forecasting sheet'!$B$7,($V703+$W703)/2-'Forecasting sheet'!$B$7,($V703+'Forecasting sheet'!$B$7)/2-'Forecasting sheet'!$B$7))</f>
        <v>0</v>
      </c>
      <c r="Y703" s="2">
        <f t="shared" si="53"/>
        <v>0</v>
      </c>
      <c r="Z703" s="2">
        <f>SUM(X$2:X703)</f>
        <v>9579</v>
      </c>
      <c r="AA703" s="2">
        <f>SUM(Y$2:Y703)</f>
        <v>134293.22499999998</v>
      </c>
      <c r="AD703" s="3">
        <f>IF($A703&gt;'Forecasting sheet'!$B$13,IF($A703&lt;'Forecasting sheet'!$B$15,IF($D703+'Forecasting sheet'!$B$9&lt;'Forecasting sheet'!$B$16+'Forecasting sheet'!$B$17,'Forecasting sheet'!$B$16+'Forecasting sheet'!$B$17,'Local weather Data'!$D703+'Forecasting sheet'!$B$9),'Local weather Data'!$D703+'Forecasting sheet'!$B$9),$D703+'Forecasting sheet'!$B$9)</f>
        <v>43</v>
      </c>
      <c r="AE703" s="3">
        <f>IF($A703&gt;'Forecasting sheet'!$B$13,IF($A703&lt;'Forecasting sheet'!$B$15,IF($E703+'Forecasting sheet'!$B$9&lt;'Forecasting sheet'!$B$16,'Forecasting sheet'!$B$16,'Local weather Data'!$E703+'Forecasting sheet'!$B$9),$E703+'Forecasting sheet'!$B$9),$E703+'Forecasting sheet'!$B$9)</f>
        <v>26</v>
      </c>
      <c r="AF703" s="4">
        <f>IF($AD703-'Forecasting sheet'!$B$7&lt;0,0,IF($AE703&gt;'Forecasting sheet'!$B$7,($AD703+$AE703)/2-'Forecasting sheet'!$B$7,($AD703+'Forecasting sheet'!$B$7)/2-'Forecasting sheet'!$B$7))</f>
        <v>1.5</v>
      </c>
      <c r="AG703" s="2">
        <f t="shared" si="54"/>
        <v>13.724999999999998</v>
      </c>
      <c r="AH703" s="2">
        <f>SUM(AF$2:AF703)</f>
        <v>11681.5</v>
      </c>
      <c r="AI703" s="2">
        <f>SUM(AG$2:AG703)</f>
        <v>162432.49166666661</v>
      </c>
    </row>
    <row r="704" spans="3:35" x14ac:dyDescent="0.25">
      <c r="C704" s="52">
        <v>9.1333333333333311</v>
      </c>
      <c r="D704" s="53">
        <v>38</v>
      </c>
      <c r="E704" s="53">
        <v>21</v>
      </c>
      <c r="F704" s="4">
        <f>IF(D704-'Forecasting sheet'!$B$7&lt;0,0,IF(E704&gt;'Forecasting sheet'!$B$7,(D704+E704)/2-'Forecasting sheet'!$B$7,(D704+'Forecasting sheet'!$B$7)/2-'Forecasting sheet'!$B$7))</f>
        <v>0</v>
      </c>
      <c r="G704" s="2">
        <f t="shared" si="57"/>
        <v>0</v>
      </c>
      <c r="H704" s="2">
        <f>SUM(F$2:F704)</f>
        <v>8936</v>
      </c>
      <c r="I704" s="2">
        <f>SUM(G$2:G704)</f>
        <v>125411.1166666667</v>
      </c>
      <c r="K704" s="4">
        <f>IF($D704+'Forecasting sheet'!$B$9-'Forecasting sheet'!$B$7&lt;0,0,IF($E704+'Forecasting sheet'!$B$9&gt;'Forecasting sheet'!$B$7,($D704+'Forecasting sheet'!$B$9+$E704+'Forecasting sheet'!$B$9)/2-'Forecasting sheet'!$B$7,($D704+'Forecasting sheet'!$B$9+'Forecasting sheet'!$B$7)/2-'Forecasting sheet'!$B$7))</f>
        <v>1.5</v>
      </c>
      <c r="L704" s="2">
        <f t="shared" si="55"/>
        <v>13.699999999999996</v>
      </c>
      <c r="M704" s="2">
        <f>SUM(K$2:K704)</f>
        <v>11178.5</v>
      </c>
      <c r="N704" s="2">
        <f>SUM(L$2:L704)</f>
        <v>155505.34999999998</v>
      </c>
      <c r="P704" s="4">
        <f>IF($D704-'Forecasting sheet'!$B$9-'Forecasting sheet'!$B$7&lt;0,0,IF($E704-'Forecasting sheet'!$B$9&gt;'Forecasting sheet'!$B$7,($D704-'Forecasting sheet'!$B$9+$E704-'Forecasting sheet'!$B$9)/2-'Forecasting sheet'!$B$7,($D704-'Forecasting sheet'!$B$9+'Forecasting sheet'!$B$7)/2-'Forecasting sheet'!$B$7))</f>
        <v>0</v>
      </c>
      <c r="Q704" s="2">
        <f t="shared" si="56"/>
        <v>0</v>
      </c>
      <c r="R704" s="2">
        <f>SUM(P$2:P704)</f>
        <v>6946</v>
      </c>
      <c r="S704" s="2">
        <f>SUM(Q$2:Q704)</f>
        <v>98279.733333333323</v>
      </c>
      <c r="V704" s="3">
        <f>IF($A704&gt;'Forecasting sheet'!$B$13,IF($A704&lt;'Forecasting sheet'!$B$15,IF($D704&lt;'Forecasting sheet'!$B$16+'Forecasting sheet'!$B$17,'Forecasting sheet'!$B$16+'Forecasting sheet'!$B$17,'Local weather Data'!$D704),'Local weather Data'!$D704),$D704)</f>
        <v>38</v>
      </c>
      <c r="W704" s="3">
        <f>IF($A704&gt;'Forecasting sheet'!$B$13,IF($A704&lt;'Forecasting sheet'!$B$15,IF($E704&lt;'Forecasting sheet'!$B$16,'Forecasting sheet'!$B$16,'Local weather Data'!$E704),$E704),$E704)</f>
        <v>21</v>
      </c>
      <c r="X704" s="4">
        <f>IF($V704-'Forecasting sheet'!$B$7&lt;0,0,IF($W704&gt;'Forecasting sheet'!$B$7,($V704+$W704)/2-'Forecasting sheet'!$B$7,($V704+'Forecasting sheet'!$B$7)/2-'Forecasting sheet'!$B$7))</f>
        <v>0</v>
      </c>
      <c r="Y704" s="2">
        <f t="shared" si="53"/>
        <v>0</v>
      </c>
      <c r="Z704" s="2">
        <f>SUM(X$2:X704)</f>
        <v>9579</v>
      </c>
      <c r="AA704" s="2">
        <f>SUM(Y$2:Y704)</f>
        <v>134293.22499999998</v>
      </c>
      <c r="AD704" s="3">
        <f>IF($A704&gt;'Forecasting sheet'!$B$13,IF($A704&lt;'Forecasting sheet'!$B$15,IF($D704+'Forecasting sheet'!$B$9&lt;'Forecasting sheet'!$B$16+'Forecasting sheet'!$B$17,'Forecasting sheet'!$B$16+'Forecasting sheet'!$B$17,'Local weather Data'!$D704+'Forecasting sheet'!$B$9),'Local weather Data'!$D704+'Forecasting sheet'!$B$9),$D704+'Forecasting sheet'!$B$9)</f>
        <v>43</v>
      </c>
      <c r="AE704" s="3">
        <f>IF($A704&gt;'Forecasting sheet'!$B$13,IF($A704&lt;'Forecasting sheet'!$B$15,IF($E704+'Forecasting sheet'!$B$9&lt;'Forecasting sheet'!$B$16,'Forecasting sheet'!$B$16,'Local weather Data'!$E704+'Forecasting sheet'!$B$9),$E704+'Forecasting sheet'!$B$9),$E704+'Forecasting sheet'!$B$9)</f>
        <v>26</v>
      </c>
      <c r="AF704" s="4">
        <f>IF($AD704-'Forecasting sheet'!$B$7&lt;0,0,IF($AE704&gt;'Forecasting sheet'!$B$7,($AD704+$AE704)/2-'Forecasting sheet'!$B$7,($AD704+'Forecasting sheet'!$B$7)/2-'Forecasting sheet'!$B$7))</f>
        <v>1.5</v>
      </c>
      <c r="AG704" s="2">
        <f t="shared" si="54"/>
        <v>13.699999999999996</v>
      </c>
      <c r="AH704" s="2">
        <f>SUM(AF$2:AF704)</f>
        <v>11683</v>
      </c>
      <c r="AI704" s="2">
        <f>SUM(AG$2:AG704)</f>
        <v>162446.19166666662</v>
      </c>
    </row>
    <row r="705" spans="3:35" x14ac:dyDescent="0.25">
      <c r="C705" s="52">
        <v>9.0999999999999979</v>
      </c>
      <c r="D705" s="53">
        <v>37</v>
      </c>
      <c r="E705" s="53">
        <v>20</v>
      </c>
      <c r="F705" s="4">
        <f>IF(D705-'Forecasting sheet'!$B$7&lt;0,0,IF(E705&gt;'Forecasting sheet'!$B$7,(D705+E705)/2-'Forecasting sheet'!$B$7,(D705+'Forecasting sheet'!$B$7)/2-'Forecasting sheet'!$B$7))</f>
        <v>0</v>
      </c>
      <c r="G705" s="2">
        <f t="shared" si="57"/>
        <v>0</v>
      </c>
      <c r="H705" s="2">
        <f>SUM(F$2:F705)</f>
        <v>8936</v>
      </c>
      <c r="I705" s="2">
        <f>SUM(G$2:G705)</f>
        <v>125411.1166666667</v>
      </c>
      <c r="K705" s="4">
        <f>IF($D705+'Forecasting sheet'!$B$9-'Forecasting sheet'!$B$7&lt;0,0,IF($E705+'Forecasting sheet'!$B$9&gt;'Forecasting sheet'!$B$7,($D705+'Forecasting sheet'!$B$9+$E705+'Forecasting sheet'!$B$9)/2-'Forecasting sheet'!$B$7,($D705+'Forecasting sheet'!$B$9+'Forecasting sheet'!$B$7)/2-'Forecasting sheet'!$B$7))</f>
        <v>1</v>
      </c>
      <c r="L705" s="2">
        <f t="shared" si="55"/>
        <v>9.0999999999999979</v>
      </c>
      <c r="M705" s="2">
        <f>SUM(K$2:K705)</f>
        <v>11179.5</v>
      </c>
      <c r="N705" s="2">
        <f>SUM(L$2:L705)</f>
        <v>155514.44999999998</v>
      </c>
      <c r="P705" s="4">
        <f>IF($D705-'Forecasting sheet'!$B$9-'Forecasting sheet'!$B$7&lt;0,0,IF($E705-'Forecasting sheet'!$B$9&gt;'Forecasting sheet'!$B$7,($D705-'Forecasting sheet'!$B$9+$E705-'Forecasting sheet'!$B$9)/2-'Forecasting sheet'!$B$7,($D705-'Forecasting sheet'!$B$9+'Forecasting sheet'!$B$7)/2-'Forecasting sheet'!$B$7))</f>
        <v>0</v>
      </c>
      <c r="Q705" s="2">
        <f t="shared" si="56"/>
        <v>0</v>
      </c>
      <c r="R705" s="2">
        <f>SUM(P$2:P705)</f>
        <v>6946</v>
      </c>
      <c r="S705" s="2">
        <f>SUM(Q$2:Q705)</f>
        <v>98279.733333333323</v>
      </c>
      <c r="V705" s="3">
        <f>IF($A705&gt;'Forecasting sheet'!$B$13,IF($A705&lt;'Forecasting sheet'!$B$15,IF($D705&lt;'Forecasting sheet'!$B$16+'Forecasting sheet'!$B$17,'Forecasting sheet'!$B$16+'Forecasting sheet'!$B$17,'Local weather Data'!$D705),'Local weather Data'!$D705),$D705)</f>
        <v>37</v>
      </c>
      <c r="W705" s="3">
        <f>IF($A705&gt;'Forecasting sheet'!$B$13,IF($A705&lt;'Forecasting sheet'!$B$15,IF($E705&lt;'Forecasting sheet'!$B$16,'Forecasting sheet'!$B$16,'Local weather Data'!$E705),$E705),$E705)</f>
        <v>20</v>
      </c>
      <c r="X705" s="4">
        <f>IF($V705-'Forecasting sheet'!$B$7&lt;0,0,IF($W705&gt;'Forecasting sheet'!$B$7,($V705+$W705)/2-'Forecasting sheet'!$B$7,($V705+'Forecasting sheet'!$B$7)/2-'Forecasting sheet'!$B$7))</f>
        <v>0</v>
      </c>
      <c r="Y705" s="2">
        <f t="shared" si="53"/>
        <v>0</v>
      </c>
      <c r="Z705" s="2">
        <f>SUM(X$2:X705)</f>
        <v>9579</v>
      </c>
      <c r="AA705" s="2">
        <f>SUM(Y$2:Y705)</f>
        <v>134293.22499999998</v>
      </c>
      <c r="AD705" s="3">
        <f>IF($A705&gt;'Forecasting sheet'!$B$13,IF($A705&lt;'Forecasting sheet'!$B$15,IF($D705+'Forecasting sheet'!$B$9&lt;'Forecasting sheet'!$B$16+'Forecasting sheet'!$B$17,'Forecasting sheet'!$B$16+'Forecasting sheet'!$B$17,'Local weather Data'!$D705+'Forecasting sheet'!$B$9),'Local weather Data'!$D705+'Forecasting sheet'!$B$9),$D705+'Forecasting sheet'!$B$9)</f>
        <v>42</v>
      </c>
      <c r="AE705" s="3">
        <f>IF($A705&gt;'Forecasting sheet'!$B$13,IF($A705&lt;'Forecasting sheet'!$B$15,IF($E705+'Forecasting sheet'!$B$9&lt;'Forecasting sheet'!$B$16,'Forecasting sheet'!$B$16,'Local weather Data'!$E705+'Forecasting sheet'!$B$9),$E705+'Forecasting sheet'!$B$9),$E705+'Forecasting sheet'!$B$9)</f>
        <v>25</v>
      </c>
      <c r="AF705" s="4">
        <f>IF($AD705-'Forecasting sheet'!$B$7&lt;0,0,IF($AE705&gt;'Forecasting sheet'!$B$7,($AD705+$AE705)/2-'Forecasting sheet'!$B$7,($AD705+'Forecasting sheet'!$B$7)/2-'Forecasting sheet'!$B$7))</f>
        <v>1</v>
      </c>
      <c r="AG705" s="2">
        <f t="shared" si="54"/>
        <v>9.0999999999999979</v>
      </c>
      <c r="AH705" s="2">
        <f>SUM(AF$2:AF705)</f>
        <v>11684</v>
      </c>
      <c r="AI705" s="2">
        <f>SUM(AG$2:AG705)</f>
        <v>162455.29166666663</v>
      </c>
    </row>
    <row r="706" spans="3:35" x14ac:dyDescent="0.25">
      <c r="C706" s="52">
        <v>9.0833333333333321</v>
      </c>
      <c r="D706" s="53">
        <v>37</v>
      </c>
      <c r="E706" s="53">
        <v>20</v>
      </c>
      <c r="F706" s="4">
        <f>IF(D706-'Forecasting sheet'!$B$7&lt;0,0,IF(E706&gt;'Forecasting sheet'!$B$7,(D706+E706)/2-'Forecasting sheet'!$B$7,(D706+'Forecasting sheet'!$B$7)/2-'Forecasting sheet'!$B$7))</f>
        <v>0</v>
      </c>
      <c r="G706" s="2">
        <f t="shared" si="57"/>
        <v>0</v>
      </c>
      <c r="H706" s="2">
        <f>SUM(F$2:F706)</f>
        <v>8936</v>
      </c>
      <c r="I706" s="2">
        <f>SUM(G$2:G706)</f>
        <v>125411.1166666667</v>
      </c>
      <c r="K706" s="4">
        <f>IF($D706+'Forecasting sheet'!$B$9-'Forecasting sheet'!$B$7&lt;0,0,IF($E706+'Forecasting sheet'!$B$9&gt;'Forecasting sheet'!$B$7,($D706+'Forecasting sheet'!$B$9+$E706+'Forecasting sheet'!$B$9)/2-'Forecasting sheet'!$B$7,($D706+'Forecasting sheet'!$B$9+'Forecasting sheet'!$B$7)/2-'Forecasting sheet'!$B$7))</f>
        <v>1</v>
      </c>
      <c r="L706" s="2">
        <f t="shared" si="55"/>
        <v>9.0833333333333321</v>
      </c>
      <c r="M706" s="2">
        <f>SUM(K$2:K706)</f>
        <v>11180.5</v>
      </c>
      <c r="N706" s="2">
        <f>SUM(L$2:L706)</f>
        <v>155523.53333333333</v>
      </c>
      <c r="P706" s="4">
        <f>IF($D706-'Forecasting sheet'!$B$9-'Forecasting sheet'!$B$7&lt;0,0,IF($E706-'Forecasting sheet'!$B$9&gt;'Forecasting sheet'!$B$7,($D706-'Forecasting sheet'!$B$9+$E706-'Forecasting sheet'!$B$9)/2-'Forecasting sheet'!$B$7,($D706-'Forecasting sheet'!$B$9+'Forecasting sheet'!$B$7)/2-'Forecasting sheet'!$B$7))</f>
        <v>0</v>
      </c>
      <c r="Q706" s="2">
        <f t="shared" si="56"/>
        <v>0</v>
      </c>
      <c r="R706" s="2">
        <f>SUM(P$2:P706)</f>
        <v>6946</v>
      </c>
      <c r="S706" s="2">
        <f>SUM(Q$2:Q706)</f>
        <v>98279.733333333323</v>
      </c>
      <c r="V706" s="3">
        <f>IF($A706&gt;'Forecasting sheet'!$B$13,IF($A706&lt;'Forecasting sheet'!$B$15,IF($D706&lt;'Forecasting sheet'!$B$16+'Forecasting sheet'!$B$17,'Forecasting sheet'!$B$16+'Forecasting sheet'!$B$17,'Local weather Data'!$D706),'Local weather Data'!$D706),$D706)</f>
        <v>37</v>
      </c>
      <c r="W706" s="3">
        <f>IF($A706&gt;'Forecasting sheet'!$B$13,IF($A706&lt;'Forecasting sheet'!$B$15,IF($E706&lt;'Forecasting sheet'!$B$16,'Forecasting sheet'!$B$16,'Local weather Data'!$E706),$E706),$E706)</f>
        <v>20</v>
      </c>
      <c r="X706" s="4">
        <f>IF($V706-'Forecasting sheet'!$B$7&lt;0,0,IF($W706&gt;'Forecasting sheet'!$B$7,($V706+$W706)/2-'Forecasting sheet'!$B$7,($V706+'Forecasting sheet'!$B$7)/2-'Forecasting sheet'!$B$7))</f>
        <v>0</v>
      </c>
      <c r="Y706" s="2">
        <f t="shared" ref="Y706:Y732" si="58">X706*$C706</f>
        <v>0</v>
      </c>
      <c r="Z706" s="2">
        <f>SUM(X$2:X706)</f>
        <v>9579</v>
      </c>
      <c r="AA706" s="2">
        <f>SUM(Y$2:Y706)</f>
        <v>134293.22499999998</v>
      </c>
      <c r="AD706" s="3">
        <f>IF($A706&gt;'Forecasting sheet'!$B$13,IF($A706&lt;'Forecasting sheet'!$B$15,IF($D706+'Forecasting sheet'!$B$9&lt;'Forecasting sheet'!$B$16+'Forecasting sheet'!$B$17,'Forecasting sheet'!$B$16+'Forecasting sheet'!$B$17,'Local weather Data'!$D706+'Forecasting sheet'!$B$9),'Local weather Data'!$D706+'Forecasting sheet'!$B$9),$D706+'Forecasting sheet'!$B$9)</f>
        <v>42</v>
      </c>
      <c r="AE706" s="3">
        <f>IF($A706&gt;'Forecasting sheet'!$B$13,IF($A706&lt;'Forecasting sheet'!$B$15,IF($E706+'Forecasting sheet'!$B$9&lt;'Forecasting sheet'!$B$16,'Forecasting sheet'!$B$16,'Local weather Data'!$E706+'Forecasting sheet'!$B$9),$E706+'Forecasting sheet'!$B$9),$E706+'Forecasting sheet'!$B$9)</f>
        <v>25</v>
      </c>
      <c r="AF706" s="4">
        <f>IF($AD706-'Forecasting sheet'!$B$7&lt;0,0,IF($AE706&gt;'Forecasting sheet'!$B$7,($AD706+$AE706)/2-'Forecasting sheet'!$B$7,($AD706+'Forecasting sheet'!$B$7)/2-'Forecasting sheet'!$B$7))</f>
        <v>1</v>
      </c>
      <c r="AG706" s="2">
        <f t="shared" ref="AG706:AG732" si="59">AF706*$C706</f>
        <v>9.0833333333333321</v>
      </c>
      <c r="AH706" s="2">
        <f>SUM(AF$2:AF706)</f>
        <v>11685</v>
      </c>
      <c r="AI706" s="2">
        <f>SUM(AG$2:AG706)</f>
        <v>162464.37499999997</v>
      </c>
    </row>
    <row r="707" spans="3:35" x14ac:dyDescent="0.25">
      <c r="C707" s="52">
        <v>9.0666666666666647</v>
      </c>
      <c r="D707" s="53">
        <v>37</v>
      </c>
      <c r="E707" s="53">
        <v>19</v>
      </c>
      <c r="F707" s="4">
        <f>IF(D707-'Forecasting sheet'!$B$7&lt;0,0,IF(E707&gt;'Forecasting sheet'!$B$7,(D707+E707)/2-'Forecasting sheet'!$B$7,(D707+'Forecasting sheet'!$B$7)/2-'Forecasting sheet'!$B$7))</f>
        <v>0</v>
      </c>
      <c r="G707" s="2">
        <f t="shared" si="57"/>
        <v>0</v>
      </c>
      <c r="H707" s="2">
        <f>SUM(F$2:F707)</f>
        <v>8936</v>
      </c>
      <c r="I707" s="2">
        <f>SUM(G$2:G707)</f>
        <v>125411.1166666667</v>
      </c>
      <c r="K707" s="4">
        <f>IF($D707+'Forecasting sheet'!$B$9-'Forecasting sheet'!$B$7&lt;0,0,IF($E707+'Forecasting sheet'!$B$9&gt;'Forecasting sheet'!$B$7,($D707+'Forecasting sheet'!$B$9+$E707+'Forecasting sheet'!$B$9)/2-'Forecasting sheet'!$B$7,($D707+'Forecasting sheet'!$B$9+'Forecasting sheet'!$B$7)/2-'Forecasting sheet'!$B$7))</f>
        <v>1</v>
      </c>
      <c r="L707" s="2">
        <f t="shared" ref="L707:L732" si="60">K707*$C707</f>
        <v>9.0666666666666647</v>
      </c>
      <c r="M707" s="2">
        <f>SUM(K$2:K707)</f>
        <v>11181.5</v>
      </c>
      <c r="N707" s="2">
        <f>SUM(L$2:L707)</f>
        <v>155532.6</v>
      </c>
      <c r="P707" s="4">
        <f>IF($D707-'Forecasting sheet'!$B$9-'Forecasting sheet'!$B$7&lt;0,0,IF($E707-'Forecasting sheet'!$B$9&gt;'Forecasting sheet'!$B$7,($D707-'Forecasting sheet'!$B$9+$E707-'Forecasting sheet'!$B$9)/2-'Forecasting sheet'!$B$7,($D707-'Forecasting sheet'!$B$9+'Forecasting sheet'!$B$7)/2-'Forecasting sheet'!$B$7))</f>
        <v>0</v>
      </c>
      <c r="Q707" s="2">
        <f t="shared" ref="Q707:Q732" si="61">P707*$C707</f>
        <v>0</v>
      </c>
      <c r="R707" s="2">
        <f>SUM(P$2:P707)</f>
        <v>6946</v>
      </c>
      <c r="S707" s="2">
        <f>SUM(Q$2:Q707)</f>
        <v>98279.733333333323</v>
      </c>
      <c r="V707" s="3">
        <f>IF($A707&gt;'Forecasting sheet'!$B$13,IF($A707&lt;'Forecasting sheet'!$B$15,IF($D707&lt;'Forecasting sheet'!$B$16+'Forecasting sheet'!$B$17,'Forecasting sheet'!$B$16+'Forecasting sheet'!$B$17,'Local weather Data'!$D707),'Local weather Data'!$D707),$D707)</f>
        <v>37</v>
      </c>
      <c r="W707" s="3">
        <f>IF($A707&gt;'Forecasting sheet'!$B$13,IF($A707&lt;'Forecasting sheet'!$B$15,IF($E707&lt;'Forecasting sheet'!$B$16,'Forecasting sheet'!$B$16,'Local weather Data'!$E707),$E707),$E707)</f>
        <v>19</v>
      </c>
      <c r="X707" s="4">
        <f>IF($V707-'Forecasting sheet'!$B$7&lt;0,0,IF($W707&gt;'Forecasting sheet'!$B$7,($V707+$W707)/2-'Forecasting sheet'!$B$7,($V707+'Forecasting sheet'!$B$7)/2-'Forecasting sheet'!$B$7))</f>
        <v>0</v>
      </c>
      <c r="Y707" s="2">
        <f t="shared" si="58"/>
        <v>0</v>
      </c>
      <c r="Z707" s="2">
        <f>SUM(X$2:X707)</f>
        <v>9579</v>
      </c>
      <c r="AA707" s="2">
        <f>SUM(Y$2:Y707)</f>
        <v>134293.22499999998</v>
      </c>
      <c r="AD707" s="3">
        <f>IF($A707&gt;'Forecasting sheet'!$B$13,IF($A707&lt;'Forecasting sheet'!$B$15,IF($D707+'Forecasting sheet'!$B$9&lt;'Forecasting sheet'!$B$16+'Forecasting sheet'!$B$17,'Forecasting sheet'!$B$16+'Forecasting sheet'!$B$17,'Local weather Data'!$D707+'Forecasting sheet'!$B$9),'Local weather Data'!$D707+'Forecasting sheet'!$B$9),$D707+'Forecasting sheet'!$B$9)</f>
        <v>42</v>
      </c>
      <c r="AE707" s="3">
        <f>IF($A707&gt;'Forecasting sheet'!$B$13,IF($A707&lt;'Forecasting sheet'!$B$15,IF($E707+'Forecasting sheet'!$B$9&lt;'Forecasting sheet'!$B$16,'Forecasting sheet'!$B$16,'Local weather Data'!$E707+'Forecasting sheet'!$B$9),$E707+'Forecasting sheet'!$B$9),$E707+'Forecasting sheet'!$B$9)</f>
        <v>24</v>
      </c>
      <c r="AF707" s="4">
        <f>IF($AD707-'Forecasting sheet'!$B$7&lt;0,0,IF($AE707&gt;'Forecasting sheet'!$B$7,($AD707+$AE707)/2-'Forecasting sheet'!$B$7,($AD707+'Forecasting sheet'!$B$7)/2-'Forecasting sheet'!$B$7))</f>
        <v>1</v>
      </c>
      <c r="AG707" s="2">
        <f t="shared" si="59"/>
        <v>9.0666666666666647</v>
      </c>
      <c r="AH707" s="2">
        <f>SUM(AF$2:AF707)</f>
        <v>11686</v>
      </c>
      <c r="AI707" s="2">
        <f>SUM(AG$2:AG707)</f>
        <v>162473.44166666665</v>
      </c>
    </row>
    <row r="708" spans="3:35" x14ac:dyDescent="0.25">
      <c r="C708" s="52">
        <v>9.0499999999999989</v>
      </c>
      <c r="D708" s="53">
        <v>36</v>
      </c>
      <c r="E708" s="53">
        <v>19</v>
      </c>
      <c r="F708" s="4">
        <f>IF(D708-'Forecasting sheet'!$B$7&lt;0,0,IF(E708&gt;'Forecasting sheet'!$B$7,(D708+E708)/2-'Forecasting sheet'!$B$7,(D708+'Forecasting sheet'!$B$7)/2-'Forecasting sheet'!$B$7))</f>
        <v>0</v>
      </c>
      <c r="G708" s="2">
        <f t="shared" si="57"/>
        <v>0</v>
      </c>
      <c r="H708" s="2">
        <f>SUM(F$2:F708)</f>
        <v>8936</v>
      </c>
      <c r="I708" s="2">
        <f>SUM(G$2:G708)</f>
        <v>125411.1166666667</v>
      </c>
      <c r="K708" s="4">
        <f>IF($D708+'Forecasting sheet'!$B$9-'Forecasting sheet'!$B$7&lt;0,0,IF($E708+'Forecasting sheet'!$B$9&gt;'Forecasting sheet'!$B$7,($D708+'Forecasting sheet'!$B$9+$E708+'Forecasting sheet'!$B$9)/2-'Forecasting sheet'!$B$7,($D708+'Forecasting sheet'!$B$9+'Forecasting sheet'!$B$7)/2-'Forecasting sheet'!$B$7))</f>
        <v>0.5</v>
      </c>
      <c r="L708" s="2">
        <f t="shared" si="60"/>
        <v>4.5249999999999995</v>
      </c>
      <c r="M708" s="2">
        <f>SUM(K$2:K708)</f>
        <v>11182</v>
      </c>
      <c r="N708" s="2">
        <f>SUM(L$2:L708)</f>
        <v>155537.125</v>
      </c>
      <c r="P708" s="4">
        <f>IF($D708-'Forecasting sheet'!$B$9-'Forecasting sheet'!$B$7&lt;0,0,IF($E708-'Forecasting sheet'!$B$9&gt;'Forecasting sheet'!$B$7,($D708-'Forecasting sheet'!$B$9+$E708-'Forecasting sheet'!$B$9)/2-'Forecasting sheet'!$B$7,($D708-'Forecasting sheet'!$B$9+'Forecasting sheet'!$B$7)/2-'Forecasting sheet'!$B$7))</f>
        <v>0</v>
      </c>
      <c r="Q708" s="2">
        <f t="shared" si="61"/>
        <v>0</v>
      </c>
      <c r="R708" s="2">
        <f>SUM(P$2:P708)</f>
        <v>6946</v>
      </c>
      <c r="S708" s="2">
        <f>SUM(Q$2:Q708)</f>
        <v>98279.733333333323</v>
      </c>
      <c r="V708" s="3">
        <f>IF($A708&gt;'Forecasting sheet'!$B$13,IF($A708&lt;'Forecasting sheet'!$B$15,IF($D708&lt;'Forecasting sheet'!$B$16+'Forecasting sheet'!$B$17,'Forecasting sheet'!$B$16+'Forecasting sheet'!$B$17,'Local weather Data'!$D708),'Local weather Data'!$D708),$D708)</f>
        <v>36</v>
      </c>
      <c r="W708" s="3">
        <f>IF($A708&gt;'Forecasting sheet'!$B$13,IF($A708&lt;'Forecasting sheet'!$B$15,IF($E708&lt;'Forecasting sheet'!$B$16,'Forecasting sheet'!$B$16,'Local weather Data'!$E708),$E708),$E708)</f>
        <v>19</v>
      </c>
      <c r="X708" s="4">
        <f>IF($V708-'Forecasting sheet'!$B$7&lt;0,0,IF($W708&gt;'Forecasting sheet'!$B$7,($V708+$W708)/2-'Forecasting sheet'!$B$7,($V708+'Forecasting sheet'!$B$7)/2-'Forecasting sheet'!$B$7))</f>
        <v>0</v>
      </c>
      <c r="Y708" s="2">
        <f t="shared" si="58"/>
        <v>0</v>
      </c>
      <c r="Z708" s="2">
        <f>SUM(X$2:X708)</f>
        <v>9579</v>
      </c>
      <c r="AA708" s="2">
        <f>SUM(Y$2:Y708)</f>
        <v>134293.22499999998</v>
      </c>
      <c r="AD708" s="3">
        <f>IF($A708&gt;'Forecasting sheet'!$B$13,IF($A708&lt;'Forecasting sheet'!$B$15,IF($D708+'Forecasting sheet'!$B$9&lt;'Forecasting sheet'!$B$16+'Forecasting sheet'!$B$17,'Forecasting sheet'!$B$16+'Forecasting sheet'!$B$17,'Local weather Data'!$D708+'Forecasting sheet'!$B$9),'Local weather Data'!$D708+'Forecasting sheet'!$B$9),$D708+'Forecasting sheet'!$B$9)</f>
        <v>41</v>
      </c>
      <c r="AE708" s="3">
        <f>IF($A708&gt;'Forecasting sheet'!$B$13,IF($A708&lt;'Forecasting sheet'!$B$15,IF($E708+'Forecasting sheet'!$B$9&lt;'Forecasting sheet'!$B$16,'Forecasting sheet'!$B$16,'Local weather Data'!$E708+'Forecasting sheet'!$B$9),$E708+'Forecasting sheet'!$B$9),$E708+'Forecasting sheet'!$B$9)</f>
        <v>24</v>
      </c>
      <c r="AF708" s="4">
        <f>IF($AD708-'Forecasting sheet'!$B$7&lt;0,0,IF($AE708&gt;'Forecasting sheet'!$B$7,($AD708+$AE708)/2-'Forecasting sheet'!$B$7,($AD708+'Forecasting sheet'!$B$7)/2-'Forecasting sheet'!$B$7))</f>
        <v>0.5</v>
      </c>
      <c r="AG708" s="2">
        <f t="shared" si="59"/>
        <v>4.5249999999999995</v>
      </c>
      <c r="AH708" s="2">
        <f>SUM(AF$2:AF708)</f>
        <v>11686.5</v>
      </c>
      <c r="AI708" s="2">
        <f>SUM(AG$2:AG708)</f>
        <v>162477.96666666665</v>
      </c>
    </row>
    <row r="709" spans="3:35" x14ac:dyDescent="0.25">
      <c r="C709" s="52">
        <v>9.0333333333333314</v>
      </c>
      <c r="D709" s="53">
        <v>36</v>
      </c>
      <c r="E709" s="53">
        <v>19</v>
      </c>
      <c r="F709" s="4">
        <f>IF(D709-'Forecasting sheet'!$B$7&lt;0,0,IF(E709&gt;'Forecasting sheet'!$B$7,(D709+E709)/2-'Forecasting sheet'!$B$7,(D709+'Forecasting sheet'!$B$7)/2-'Forecasting sheet'!$B$7))</f>
        <v>0</v>
      </c>
      <c r="G709" s="2">
        <f t="shared" si="57"/>
        <v>0</v>
      </c>
      <c r="H709" s="2">
        <f>SUM(F$2:F709)</f>
        <v>8936</v>
      </c>
      <c r="I709" s="2">
        <f>SUM(G$2:G709)</f>
        <v>125411.1166666667</v>
      </c>
      <c r="K709" s="4">
        <f>IF($D709+'Forecasting sheet'!$B$9-'Forecasting sheet'!$B$7&lt;0,0,IF($E709+'Forecasting sheet'!$B$9&gt;'Forecasting sheet'!$B$7,($D709+'Forecasting sheet'!$B$9+$E709+'Forecasting sheet'!$B$9)/2-'Forecasting sheet'!$B$7,($D709+'Forecasting sheet'!$B$9+'Forecasting sheet'!$B$7)/2-'Forecasting sheet'!$B$7))</f>
        <v>0.5</v>
      </c>
      <c r="L709" s="2">
        <f t="shared" si="60"/>
        <v>4.5166666666666657</v>
      </c>
      <c r="M709" s="2">
        <f>SUM(K$2:K709)</f>
        <v>11182.5</v>
      </c>
      <c r="N709" s="2">
        <f>SUM(L$2:L709)</f>
        <v>155541.64166666666</v>
      </c>
      <c r="P709" s="4">
        <f>IF($D709-'Forecasting sheet'!$B$9-'Forecasting sheet'!$B$7&lt;0,0,IF($E709-'Forecasting sheet'!$B$9&gt;'Forecasting sheet'!$B$7,($D709-'Forecasting sheet'!$B$9+$E709-'Forecasting sheet'!$B$9)/2-'Forecasting sheet'!$B$7,($D709-'Forecasting sheet'!$B$9+'Forecasting sheet'!$B$7)/2-'Forecasting sheet'!$B$7))</f>
        <v>0</v>
      </c>
      <c r="Q709" s="2">
        <f t="shared" si="61"/>
        <v>0</v>
      </c>
      <c r="R709" s="2">
        <f>SUM(P$2:P709)</f>
        <v>6946</v>
      </c>
      <c r="S709" s="2">
        <f>SUM(Q$2:Q709)</f>
        <v>98279.733333333323</v>
      </c>
      <c r="V709" s="3">
        <f>IF($A709&gt;'Forecasting sheet'!$B$13,IF($A709&lt;'Forecasting sheet'!$B$15,IF($D709&lt;'Forecasting sheet'!$B$16+'Forecasting sheet'!$B$17,'Forecasting sheet'!$B$16+'Forecasting sheet'!$B$17,'Local weather Data'!$D709),'Local weather Data'!$D709),$D709)</f>
        <v>36</v>
      </c>
      <c r="W709" s="3">
        <f>IF($A709&gt;'Forecasting sheet'!$B$13,IF($A709&lt;'Forecasting sheet'!$B$15,IF($E709&lt;'Forecasting sheet'!$B$16,'Forecasting sheet'!$B$16,'Local weather Data'!$E709),$E709),$E709)</f>
        <v>19</v>
      </c>
      <c r="X709" s="4">
        <f>IF($V709-'Forecasting sheet'!$B$7&lt;0,0,IF($W709&gt;'Forecasting sheet'!$B$7,($V709+$W709)/2-'Forecasting sheet'!$B$7,($V709+'Forecasting sheet'!$B$7)/2-'Forecasting sheet'!$B$7))</f>
        <v>0</v>
      </c>
      <c r="Y709" s="2">
        <f t="shared" si="58"/>
        <v>0</v>
      </c>
      <c r="Z709" s="2">
        <f>SUM(X$2:X709)</f>
        <v>9579</v>
      </c>
      <c r="AA709" s="2">
        <f>SUM(Y$2:Y709)</f>
        <v>134293.22499999998</v>
      </c>
      <c r="AD709" s="3">
        <f>IF($A709&gt;'Forecasting sheet'!$B$13,IF($A709&lt;'Forecasting sheet'!$B$15,IF($D709+'Forecasting sheet'!$B$9&lt;'Forecasting sheet'!$B$16+'Forecasting sheet'!$B$17,'Forecasting sheet'!$B$16+'Forecasting sheet'!$B$17,'Local weather Data'!$D709+'Forecasting sheet'!$B$9),'Local weather Data'!$D709+'Forecasting sheet'!$B$9),$D709+'Forecasting sheet'!$B$9)</f>
        <v>41</v>
      </c>
      <c r="AE709" s="3">
        <f>IF($A709&gt;'Forecasting sheet'!$B$13,IF($A709&lt;'Forecasting sheet'!$B$15,IF($E709+'Forecasting sheet'!$B$9&lt;'Forecasting sheet'!$B$16,'Forecasting sheet'!$B$16,'Local weather Data'!$E709+'Forecasting sheet'!$B$9),$E709+'Forecasting sheet'!$B$9),$E709+'Forecasting sheet'!$B$9)</f>
        <v>24</v>
      </c>
      <c r="AF709" s="4">
        <f>IF($AD709-'Forecasting sheet'!$B$7&lt;0,0,IF($AE709&gt;'Forecasting sheet'!$B$7,($AD709+$AE709)/2-'Forecasting sheet'!$B$7,($AD709+'Forecasting sheet'!$B$7)/2-'Forecasting sheet'!$B$7))</f>
        <v>0.5</v>
      </c>
      <c r="AG709" s="2">
        <f t="shared" si="59"/>
        <v>4.5166666666666657</v>
      </c>
      <c r="AH709" s="2">
        <f>SUM(AF$2:AF709)</f>
        <v>11687</v>
      </c>
      <c r="AI709" s="2">
        <f>SUM(AG$2:AG709)</f>
        <v>162482.48333333331</v>
      </c>
    </row>
    <row r="710" spans="3:35" x14ac:dyDescent="0.25">
      <c r="C710" s="52">
        <v>9.0166666666666657</v>
      </c>
      <c r="D710" s="53">
        <v>36</v>
      </c>
      <c r="E710" s="53">
        <v>18</v>
      </c>
      <c r="F710" s="4">
        <f>IF(D710-'Forecasting sheet'!$B$7&lt;0,0,IF(E710&gt;'Forecasting sheet'!$B$7,(D710+E710)/2-'Forecasting sheet'!$B$7,(D710+'Forecasting sheet'!$B$7)/2-'Forecasting sheet'!$B$7))</f>
        <v>0</v>
      </c>
      <c r="G710" s="2">
        <f t="shared" si="57"/>
        <v>0</v>
      </c>
      <c r="H710" s="2">
        <f>SUM(F$2:F710)</f>
        <v>8936</v>
      </c>
      <c r="I710" s="2">
        <f>SUM(G$2:G710)</f>
        <v>125411.1166666667</v>
      </c>
      <c r="K710" s="4">
        <f>IF($D710+'Forecasting sheet'!$B$9-'Forecasting sheet'!$B$7&lt;0,0,IF($E710+'Forecasting sheet'!$B$9&gt;'Forecasting sheet'!$B$7,($D710+'Forecasting sheet'!$B$9+$E710+'Forecasting sheet'!$B$9)/2-'Forecasting sheet'!$B$7,($D710+'Forecasting sheet'!$B$9+'Forecasting sheet'!$B$7)/2-'Forecasting sheet'!$B$7))</f>
        <v>0.5</v>
      </c>
      <c r="L710" s="2">
        <f t="shared" si="60"/>
        <v>4.5083333333333329</v>
      </c>
      <c r="M710" s="2">
        <f>SUM(K$2:K710)</f>
        <v>11183</v>
      </c>
      <c r="N710" s="2">
        <f>SUM(L$2:L710)</f>
        <v>155546.15</v>
      </c>
      <c r="P710" s="4">
        <f>IF($D710-'Forecasting sheet'!$B$9-'Forecasting sheet'!$B$7&lt;0,0,IF($E710-'Forecasting sheet'!$B$9&gt;'Forecasting sheet'!$B$7,($D710-'Forecasting sheet'!$B$9+$E710-'Forecasting sheet'!$B$9)/2-'Forecasting sheet'!$B$7,($D710-'Forecasting sheet'!$B$9+'Forecasting sheet'!$B$7)/2-'Forecasting sheet'!$B$7))</f>
        <v>0</v>
      </c>
      <c r="Q710" s="2">
        <f t="shared" si="61"/>
        <v>0</v>
      </c>
      <c r="R710" s="2">
        <f>SUM(P$2:P710)</f>
        <v>6946</v>
      </c>
      <c r="S710" s="2">
        <f>SUM(Q$2:Q710)</f>
        <v>98279.733333333323</v>
      </c>
      <c r="V710" s="3">
        <f>IF($A710&gt;'Forecasting sheet'!$B$13,IF($A710&lt;'Forecasting sheet'!$B$15,IF($D710&lt;'Forecasting sheet'!$B$16+'Forecasting sheet'!$B$17,'Forecasting sheet'!$B$16+'Forecasting sheet'!$B$17,'Local weather Data'!$D710),'Local weather Data'!$D710),$D710)</f>
        <v>36</v>
      </c>
      <c r="W710" s="3">
        <f>IF($A710&gt;'Forecasting sheet'!$B$13,IF($A710&lt;'Forecasting sheet'!$B$15,IF($E710&lt;'Forecasting sheet'!$B$16,'Forecasting sheet'!$B$16,'Local weather Data'!$E710),$E710),$E710)</f>
        <v>18</v>
      </c>
      <c r="X710" s="4">
        <f>IF($V710-'Forecasting sheet'!$B$7&lt;0,0,IF($W710&gt;'Forecasting sheet'!$B$7,($V710+$W710)/2-'Forecasting sheet'!$B$7,($V710+'Forecasting sheet'!$B$7)/2-'Forecasting sheet'!$B$7))</f>
        <v>0</v>
      </c>
      <c r="Y710" s="2">
        <f t="shared" si="58"/>
        <v>0</v>
      </c>
      <c r="Z710" s="2">
        <f>SUM(X$2:X710)</f>
        <v>9579</v>
      </c>
      <c r="AA710" s="2">
        <f>SUM(Y$2:Y710)</f>
        <v>134293.22499999998</v>
      </c>
      <c r="AD710" s="3">
        <f>IF($A710&gt;'Forecasting sheet'!$B$13,IF($A710&lt;'Forecasting sheet'!$B$15,IF($D710+'Forecasting sheet'!$B$9&lt;'Forecasting sheet'!$B$16+'Forecasting sheet'!$B$17,'Forecasting sheet'!$B$16+'Forecasting sheet'!$B$17,'Local weather Data'!$D710+'Forecasting sheet'!$B$9),'Local weather Data'!$D710+'Forecasting sheet'!$B$9),$D710+'Forecasting sheet'!$B$9)</f>
        <v>41</v>
      </c>
      <c r="AE710" s="3">
        <f>IF($A710&gt;'Forecasting sheet'!$B$13,IF($A710&lt;'Forecasting sheet'!$B$15,IF($E710+'Forecasting sheet'!$B$9&lt;'Forecasting sheet'!$B$16,'Forecasting sheet'!$B$16,'Local weather Data'!$E710+'Forecasting sheet'!$B$9),$E710+'Forecasting sheet'!$B$9),$E710+'Forecasting sheet'!$B$9)</f>
        <v>23</v>
      </c>
      <c r="AF710" s="4">
        <f>IF($AD710-'Forecasting sheet'!$B$7&lt;0,0,IF($AE710&gt;'Forecasting sheet'!$B$7,($AD710+$AE710)/2-'Forecasting sheet'!$B$7,($AD710+'Forecasting sheet'!$B$7)/2-'Forecasting sheet'!$B$7))</f>
        <v>0.5</v>
      </c>
      <c r="AG710" s="2">
        <f t="shared" si="59"/>
        <v>4.5083333333333329</v>
      </c>
      <c r="AH710" s="2">
        <f>SUM(AF$2:AF710)</f>
        <v>11687.5</v>
      </c>
      <c r="AI710" s="2">
        <f>SUM(AG$2:AG710)</f>
        <v>162486.99166666664</v>
      </c>
    </row>
    <row r="711" spans="3:35" x14ac:dyDescent="0.25">
      <c r="C711" s="52">
        <v>8.9999999999999982</v>
      </c>
      <c r="D711" s="53">
        <v>35</v>
      </c>
      <c r="E711" s="53">
        <v>18</v>
      </c>
      <c r="F711" s="4">
        <f>IF(D711-'Forecasting sheet'!$B$7&lt;0,0,IF(E711&gt;'Forecasting sheet'!$B$7,(D711+E711)/2-'Forecasting sheet'!$B$7,(D711+'Forecasting sheet'!$B$7)/2-'Forecasting sheet'!$B$7))</f>
        <v>0</v>
      </c>
      <c r="G711" s="2">
        <f t="shared" si="57"/>
        <v>0</v>
      </c>
      <c r="H711" s="2">
        <f>SUM(F$2:F711)</f>
        <v>8936</v>
      </c>
      <c r="I711" s="2">
        <f>SUM(G$2:G711)</f>
        <v>125411.1166666667</v>
      </c>
      <c r="K711" s="4">
        <f>IF($D711+'Forecasting sheet'!$B$9-'Forecasting sheet'!$B$7&lt;0,0,IF($E711+'Forecasting sheet'!$B$9&gt;'Forecasting sheet'!$B$7,($D711+'Forecasting sheet'!$B$9+$E711+'Forecasting sheet'!$B$9)/2-'Forecasting sheet'!$B$7,($D711+'Forecasting sheet'!$B$9+'Forecasting sheet'!$B$7)/2-'Forecasting sheet'!$B$7))</f>
        <v>0</v>
      </c>
      <c r="L711" s="2">
        <f t="shared" si="60"/>
        <v>0</v>
      </c>
      <c r="M711" s="2">
        <f>SUM(K$2:K711)</f>
        <v>11183</v>
      </c>
      <c r="N711" s="2">
        <f>SUM(L$2:L711)</f>
        <v>155546.15</v>
      </c>
      <c r="P711" s="4">
        <f>IF($D711-'Forecasting sheet'!$B$9-'Forecasting sheet'!$B$7&lt;0,0,IF($E711-'Forecasting sheet'!$B$9&gt;'Forecasting sheet'!$B$7,($D711-'Forecasting sheet'!$B$9+$E711-'Forecasting sheet'!$B$9)/2-'Forecasting sheet'!$B$7,($D711-'Forecasting sheet'!$B$9+'Forecasting sheet'!$B$7)/2-'Forecasting sheet'!$B$7))</f>
        <v>0</v>
      </c>
      <c r="Q711" s="2">
        <f t="shared" si="61"/>
        <v>0</v>
      </c>
      <c r="R711" s="2">
        <f>SUM(P$2:P711)</f>
        <v>6946</v>
      </c>
      <c r="S711" s="2">
        <f>SUM(Q$2:Q711)</f>
        <v>98279.733333333323</v>
      </c>
      <c r="V711" s="3">
        <f>IF($A711&gt;'Forecasting sheet'!$B$13,IF($A711&lt;'Forecasting sheet'!$B$15,IF($D711&lt;'Forecasting sheet'!$B$16+'Forecasting sheet'!$B$17,'Forecasting sheet'!$B$16+'Forecasting sheet'!$B$17,'Local weather Data'!$D711),'Local weather Data'!$D711),$D711)</f>
        <v>35</v>
      </c>
      <c r="W711" s="3">
        <f>IF($A711&gt;'Forecasting sheet'!$B$13,IF($A711&lt;'Forecasting sheet'!$B$15,IF($E711&lt;'Forecasting sheet'!$B$16,'Forecasting sheet'!$B$16,'Local weather Data'!$E711),$E711),$E711)</f>
        <v>18</v>
      </c>
      <c r="X711" s="4">
        <f>IF($V711-'Forecasting sheet'!$B$7&lt;0,0,IF($W711&gt;'Forecasting sheet'!$B$7,($V711+$W711)/2-'Forecasting sheet'!$B$7,($V711+'Forecasting sheet'!$B$7)/2-'Forecasting sheet'!$B$7))</f>
        <v>0</v>
      </c>
      <c r="Y711" s="2">
        <f t="shared" si="58"/>
        <v>0</v>
      </c>
      <c r="Z711" s="2">
        <f>SUM(X$2:X711)</f>
        <v>9579</v>
      </c>
      <c r="AA711" s="2">
        <f>SUM(Y$2:Y711)</f>
        <v>134293.22499999998</v>
      </c>
      <c r="AD711" s="3">
        <f>IF($A711&gt;'Forecasting sheet'!$B$13,IF($A711&lt;'Forecasting sheet'!$B$15,IF($D711+'Forecasting sheet'!$B$9&lt;'Forecasting sheet'!$B$16+'Forecasting sheet'!$B$17,'Forecasting sheet'!$B$16+'Forecasting sheet'!$B$17,'Local weather Data'!$D711+'Forecasting sheet'!$B$9),'Local weather Data'!$D711+'Forecasting sheet'!$B$9),$D711+'Forecasting sheet'!$B$9)</f>
        <v>40</v>
      </c>
      <c r="AE711" s="3">
        <f>IF($A711&gt;'Forecasting sheet'!$B$13,IF($A711&lt;'Forecasting sheet'!$B$15,IF($E711+'Forecasting sheet'!$B$9&lt;'Forecasting sheet'!$B$16,'Forecasting sheet'!$B$16,'Local weather Data'!$E711+'Forecasting sheet'!$B$9),$E711+'Forecasting sheet'!$B$9),$E711+'Forecasting sheet'!$B$9)</f>
        <v>23</v>
      </c>
      <c r="AF711" s="4">
        <f>IF($AD711-'Forecasting sheet'!$B$7&lt;0,0,IF($AE711&gt;'Forecasting sheet'!$B$7,($AD711+$AE711)/2-'Forecasting sheet'!$B$7,($AD711+'Forecasting sheet'!$B$7)/2-'Forecasting sheet'!$B$7))</f>
        <v>0</v>
      </c>
      <c r="AG711" s="2">
        <f t="shared" si="59"/>
        <v>0</v>
      </c>
      <c r="AH711" s="2">
        <f>SUM(AF$2:AF711)</f>
        <v>11687.5</v>
      </c>
      <c r="AI711" s="2">
        <f>SUM(AG$2:AG711)</f>
        <v>162486.99166666664</v>
      </c>
    </row>
    <row r="712" spans="3:35" x14ac:dyDescent="0.25">
      <c r="C712" s="52">
        <v>8.9833333333333325</v>
      </c>
      <c r="D712" s="53">
        <v>35</v>
      </c>
      <c r="E712" s="53">
        <v>17</v>
      </c>
      <c r="F712" s="4">
        <f>IF(D712-'Forecasting sheet'!$B$7&lt;0,0,IF(E712&gt;'Forecasting sheet'!$B$7,(D712+E712)/2-'Forecasting sheet'!$B$7,(D712+'Forecasting sheet'!$B$7)/2-'Forecasting sheet'!$B$7))</f>
        <v>0</v>
      </c>
      <c r="G712" s="2">
        <f t="shared" si="57"/>
        <v>0</v>
      </c>
      <c r="H712" s="2">
        <f>SUM(F$2:F712)</f>
        <v>8936</v>
      </c>
      <c r="I712" s="2">
        <f>SUM(G$2:G712)</f>
        <v>125411.1166666667</v>
      </c>
      <c r="K712" s="4">
        <f>IF($D712+'Forecasting sheet'!$B$9-'Forecasting sheet'!$B$7&lt;0,0,IF($E712+'Forecasting sheet'!$B$9&gt;'Forecasting sheet'!$B$7,($D712+'Forecasting sheet'!$B$9+$E712+'Forecasting sheet'!$B$9)/2-'Forecasting sheet'!$B$7,($D712+'Forecasting sheet'!$B$9+'Forecasting sheet'!$B$7)/2-'Forecasting sheet'!$B$7))</f>
        <v>0</v>
      </c>
      <c r="L712" s="2">
        <f t="shared" si="60"/>
        <v>0</v>
      </c>
      <c r="M712" s="2">
        <f>SUM(K$2:K712)</f>
        <v>11183</v>
      </c>
      <c r="N712" s="2">
        <f>SUM(L$2:L712)</f>
        <v>155546.15</v>
      </c>
      <c r="P712" s="4">
        <f>IF($D712-'Forecasting sheet'!$B$9-'Forecasting sheet'!$B$7&lt;0,0,IF($E712-'Forecasting sheet'!$B$9&gt;'Forecasting sheet'!$B$7,($D712-'Forecasting sheet'!$B$9+$E712-'Forecasting sheet'!$B$9)/2-'Forecasting sheet'!$B$7,($D712-'Forecasting sheet'!$B$9+'Forecasting sheet'!$B$7)/2-'Forecasting sheet'!$B$7))</f>
        <v>0</v>
      </c>
      <c r="Q712" s="2">
        <f t="shared" si="61"/>
        <v>0</v>
      </c>
      <c r="R712" s="2">
        <f>SUM(P$2:P712)</f>
        <v>6946</v>
      </c>
      <c r="S712" s="2">
        <f>SUM(Q$2:Q712)</f>
        <v>98279.733333333323</v>
      </c>
      <c r="V712" s="3">
        <f>IF($A712&gt;'Forecasting sheet'!$B$13,IF($A712&lt;'Forecasting sheet'!$B$15,IF($D712&lt;'Forecasting sheet'!$B$16+'Forecasting sheet'!$B$17,'Forecasting sheet'!$B$16+'Forecasting sheet'!$B$17,'Local weather Data'!$D712),'Local weather Data'!$D712),$D712)</f>
        <v>35</v>
      </c>
      <c r="W712" s="3">
        <f>IF($A712&gt;'Forecasting sheet'!$B$13,IF($A712&lt;'Forecasting sheet'!$B$15,IF($E712&lt;'Forecasting sheet'!$B$16,'Forecasting sheet'!$B$16,'Local weather Data'!$E712),$E712),$E712)</f>
        <v>17</v>
      </c>
      <c r="X712" s="4">
        <f>IF($V712-'Forecasting sheet'!$B$7&lt;0,0,IF($W712&gt;'Forecasting sheet'!$B$7,($V712+$W712)/2-'Forecasting sheet'!$B$7,($V712+'Forecasting sheet'!$B$7)/2-'Forecasting sheet'!$B$7))</f>
        <v>0</v>
      </c>
      <c r="Y712" s="2">
        <f t="shared" si="58"/>
        <v>0</v>
      </c>
      <c r="Z712" s="2">
        <f>SUM(X$2:X712)</f>
        <v>9579</v>
      </c>
      <c r="AA712" s="2">
        <f>SUM(Y$2:Y712)</f>
        <v>134293.22499999998</v>
      </c>
      <c r="AD712" s="3">
        <f>IF($A712&gt;'Forecasting sheet'!$B$13,IF($A712&lt;'Forecasting sheet'!$B$15,IF($D712+'Forecasting sheet'!$B$9&lt;'Forecasting sheet'!$B$16+'Forecasting sheet'!$B$17,'Forecasting sheet'!$B$16+'Forecasting sheet'!$B$17,'Local weather Data'!$D712+'Forecasting sheet'!$B$9),'Local weather Data'!$D712+'Forecasting sheet'!$B$9),$D712+'Forecasting sheet'!$B$9)</f>
        <v>40</v>
      </c>
      <c r="AE712" s="3">
        <f>IF($A712&gt;'Forecasting sheet'!$B$13,IF($A712&lt;'Forecasting sheet'!$B$15,IF($E712+'Forecasting sheet'!$B$9&lt;'Forecasting sheet'!$B$16,'Forecasting sheet'!$B$16,'Local weather Data'!$E712+'Forecasting sheet'!$B$9),$E712+'Forecasting sheet'!$B$9),$E712+'Forecasting sheet'!$B$9)</f>
        <v>22</v>
      </c>
      <c r="AF712" s="4">
        <f>IF($AD712-'Forecasting sheet'!$B$7&lt;0,0,IF($AE712&gt;'Forecasting sheet'!$B$7,($AD712+$AE712)/2-'Forecasting sheet'!$B$7,($AD712+'Forecasting sheet'!$B$7)/2-'Forecasting sheet'!$B$7))</f>
        <v>0</v>
      </c>
      <c r="AG712" s="2">
        <f t="shared" si="59"/>
        <v>0</v>
      </c>
      <c r="AH712" s="2">
        <f>SUM(AF$2:AF712)</f>
        <v>11687.5</v>
      </c>
      <c r="AI712" s="2">
        <f>SUM(AG$2:AG712)</f>
        <v>162486.99166666664</v>
      </c>
    </row>
    <row r="713" spans="3:35" x14ac:dyDescent="0.25">
      <c r="C713" s="52">
        <v>8.966666666666665</v>
      </c>
      <c r="D713" s="53">
        <v>34</v>
      </c>
      <c r="E713" s="53">
        <v>17</v>
      </c>
      <c r="F713" s="4">
        <f>IF(D713-'Forecasting sheet'!$B$7&lt;0,0,IF(E713&gt;'Forecasting sheet'!$B$7,(D713+E713)/2-'Forecasting sheet'!$B$7,(D713+'Forecasting sheet'!$B$7)/2-'Forecasting sheet'!$B$7))</f>
        <v>0</v>
      </c>
      <c r="G713" s="2">
        <f t="shared" si="57"/>
        <v>0</v>
      </c>
      <c r="H713" s="2">
        <f>SUM(F$2:F713)</f>
        <v>8936</v>
      </c>
      <c r="I713" s="2">
        <f>SUM(G$2:G713)</f>
        <v>125411.1166666667</v>
      </c>
      <c r="K713" s="4">
        <f>IF($D713+'Forecasting sheet'!$B$9-'Forecasting sheet'!$B$7&lt;0,0,IF($E713+'Forecasting sheet'!$B$9&gt;'Forecasting sheet'!$B$7,($D713+'Forecasting sheet'!$B$9+$E713+'Forecasting sheet'!$B$9)/2-'Forecasting sheet'!$B$7,($D713+'Forecasting sheet'!$B$9+'Forecasting sheet'!$B$7)/2-'Forecasting sheet'!$B$7))</f>
        <v>0</v>
      </c>
      <c r="L713" s="2">
        <f t="shared" si="60"/>
        <v>0</v>
      </c>
      <c r="M713" s="2">
        <f>SUM(K$2:K713)</f>
        <v>11183</v>
      </c>
      <c r="N713" s="2">
        <f>SUM(L$2:L713)</f>
        <v>155546.15</v>
      </c>
      <c r="P713" s="4">
        <f>IF($D713-'Forecasting sheet'!$B$9-'Forecasting sheet'!$B$7&lt;0,0,IF($E713-'Forecasting sheet'!$B$9&gt;'Forecasting sheet'!$B$7,($D713-'Forecasting sheet'!$B$9+$E713-'Forecasting sheet'!$B$9)/2-'Forecasting sheet'!$B$7,($D713-'Forecasting sheet'!$B$9+'Forecasting sheet'!$B$7)/2-'Forecasting sheet'!$B$7))</f>
        <v>0</v>
      </c>
      <c r="Q713" s="2">
        <f t="shared" si="61"/>
        <v>0</v>
      </c>
      <c r="R713" s="2">
        <f>SUM(P$2:P713)</f>
        <v>6946</v>
      </c>
      <c r="S713" s="2">
        <f>SUM(Q$2:Q713)</f>
        <v>98279.733333333323</v>
      </c>
      <c r="V713" s="3">
        <f>IF($A713&gt;'Forecasting sheet'!$B$13,IF($A713&lt;'Forecasting sheet'!$B$15,IF($D713&lt;'Forecasting sheet'!$B$16+'Forecasting sheet'!$B$17,'Forecasting sheet'!$B$16+'Forecasting sheet'!$B$17,'Local weather Data'!$D713),'Local weather Data'!$D713),$D713)</f>
        <v>34</v>
      </c>
      <c r="W713" s="3">
        <f>IF($A713&gt;'Forecasting sheet'!$B$13,IF($A713&lt;'Forecasting sheet'!$B$15,IF($E713&lt;'Forecasting sheet'!$B$16,'Forecasting sheet'!$B$16,'Local weather Data'!$E713),$E713),$E713)</f>
        <v>17</v>
      </c>
      <c r="X713" s="4">
        <f>IF($V713-'Forecasting sheet'!$B$7&lt;0,0,IF($W713&gt;'Forecasting sheet'!$B$7,($V713+$W713)/2-'Forecasting sheet'!$B$7,($V713+'Forecasting sheet'!$B$7)/2-'Forecasting sheet'!$B$7))</f>
        <v>0</v>
      </c>
      <c r="Y713" s="2">
        <f t="shared" si="58"/>
        <v>0</v>
      </c>
      <c r="Z713" s="2">
        <f>SUM(X$2:X713)</f>
        <v>9579</v>
      </c>
      <c r="AA713" s="2">
        <f>SUM(Y$2:Y713)</f>
        <v>134293.22499999998</v>
      </c>
      <c r="AD713" s="3">
        <f>IF($A713&gt;'Forecasting sheet'!$B$13,IF($A713&lt;'Forecasting sheet'!$B$15,IF($D713+'Forecasting sheet'!$B$9&lt;'Forecasting sheet'!$B$16+'Forecasting sheet'!$B$17,'Forecasting sheet'!$B$16+'Forecasting sheet'!$B$17,'Local weather Data'!$D713+'Forecasting sheet'!$B$9),'Local weather Data'!$D713+'Forecasting sheet'!$B$9),$D713+'Forecasting sheet'!$B$9)</f>
        <v>39</v>
      </c>
      <c r="AE713" s="3">
        <f>IF($A713&gt;'Forecasting sheet'!$B$13,IF($A713&lt;'Forecasting sheet'!$B$15,IF($E713+'Forecasting sheet'!$B$9&lt;'Forecasting sheet'!$B$16,'Forecasting sheet'!$B$16,'Local weather Data'!$E713+'Forecasting sheet'!$B$9),$E713+'Forecasting sheet'!$B$9),$E713+'Forecasting sheet'!$B$9)</f>
        <v>22</v>
      </c>
      <c r="AF713" s="4">
        <f>IF($AD713-'Forecasting sheet'!$B$7&lt;0,0,IF($AE713&gt;'Forecasting sheet'!$B$7,($AD713+$AE713)/2-'Forecasting sheet'!$B$7,($AD713+'Forecasting sheet'!$B$7)/2-'Forecasting sheet'!$B$7))</f>
        <v>0</v>
      </c>
      <c r="AG713" s="2">
        <f t="shared" si="59"/>
        <v>0</v>
      </c>
      <c r="AH713" s="2">
        <f>SUM(AF$2:AF713)</f>
        <v>11687.5</v>
      </c>
      <c r="AI713" s="2">
        <f>SUM(AG$2:AG713)</f>
        <v>162486.99166666664</v>
      </c>
    </row>
    <row r="714" spans="3:35" x14ac:dyDescent="0.25">
      <c r="C714" s="52">
        <v>8.966666666666665</v>
      </c>
      <c r="D714" s="53">
        <v>34</v>
      </c>
      <c r="E714" s="53">
        <v>16</v>
      </c>
      <c r="F714" s="4">
        <f>IF(D714-'Forecasting sheet'!$B$7&lt;0,0,IF(E714&gt;'Forecasting sheet'!$B$7,(D714+E714)/2-'Forecasting sheet'!$B$7,(D714+'Forecasting sheet'!$B$7)/2-'Forecasting sheet'!$B$7))</f>
        <v>0</v>
      </c>
      <c r="G714" s="2">
        <f t="shared" si="57"/>
        <v>0</v>
      </c>
      <c r="H714" s="2">
        <f>SUM(F$2:F714)</f>
        <v>8936</v>
      </c>
      <c r="I714" s="2">
        <f>SUM(G$2:G714)</f>
        <v>125411.1166666667</v>
      </c>
      <c r="K714" s="4">
        <f>IF($D714+'Forecasting sheet'!$B$9-'Forecasting sheet'!$B$7&lt;0,0,IF($E714+'Forecasting sheet'!$B$9&gt;'Forecasting sheet'!$B$7,($D714+'Forecasting sheet'!$B$9+$E714+'Forecasting sheet'!$B$9)/2-'Forecasting sheet'!$B$7,($D714+'Forecasting sheet'!$B$9+'Forecasting sheet'!$B$7)/2-'Forecasting sheet'!$B$7))</f>
        <v>0</v>
      </c>
      <c r="L714" s="2">
        <f t="shared" si="60"/>
        <v>0</v>
      </c>
      <c r="M714" s="2">
        <f>SUM(K$2:K714)</f>
        <v>11183</v>
      </c>
      <c r="N714" s="2">
        <f>SUM(L$2:L714)</f>
        <v>155546.15</v>
      </c>
      <c r="P714" s="4">
        <f>IF($D714-'Forecasting sheet'!$B$9-'Forecasting sheet'!$B$7&lt;0,0,IF($E714-'Forecasting sheet'!$B$9&gt;'Forecasting sheet'!$B$7,($D714-'Forecasting sheet'!$B$9+$E714-'Forecasting sheet'!$B$9)/2-'Forecasting sheet'!$B$7,($D714-'Forecasting sheet'!$B$9+'Forecasting sheet'!$B$7)/2-'Forecasting sheet'!$B$7))</f>
        <v>0</v>
      </c>
      <c r="Q714" s="2">
        <f t="shared" si="61"/>
        <v>0</v>
      </c>
      <c r="R714" s="2">
        <f>SUM(P$2:P714)</f>
        <v>6946</v>
      </c>
      <c r="S714" s="2">
        <f>SUM(Q$2:Q714)</f>
        <v>98279.733333333323</v>
      </c>
      <c r="V714" s="3">
        <f>IF($A714&gt;'Forecasting sheet'!$B$13,IF($A714&lt;'Forecasting sheet'!$B$15,IF($D714&lt;'Forecasting sheet'!$B$16+'Forecasting sheet'!$B$17,'Forecasting sheet'!$B$16+'Forecasting sheet'!$B$17,'Local weather Data'!$D714),'Local weather Data'!$D714),$D714)</f>
        <v>34</v>
      </c>
      <c r="W714" s="3">
        <f>IF($A714&gt;'Forecasting sheet'!$B$13,IF($A714&lt;'Forecasting sheet'!$B$15,IF($E714&lt;'Forecasting sheet'!$B$16,'Forecasting sheet'!$B$16,'Local weather Data'!$E714),$E714),$E714)</f>
        <v>16</v>
      </c>
      <c r="X714" s="4">
        <f>IF($V714-'Forecasting sheet'!$B$7&lt;0,0,IF($W714&gt;'Forecasting sheet'!$B$7,($V714+$W714)/2-'Forecasting sheet'!$B$7,($V714+'Forecasting sheet'!$B$7)/2-'Forecasting sheet'!$B$7))</f>
        <v>0</v>
      </c>
      <c r="Y714" s="2">
        <f t="shared" si="58"/>
        <v>0</v>
      </c>
      <c r="Z714" s="2">
        <f>SUM(X$2:X714)</f>
        <v>9579</v>
      </c>
      <c r="AA714" s="2">
        <f>SUM(Y$2:Y714)</f>
        <v>134293.22499999998</v>
      </c>
      <c r="AD714" s="3">
        <f>IF($A714&gt;'Forecasting sheet'!$B$13,IF($A714&lt;'Forecasting sheet'!$B$15,IF($D714+'Forecasting sheet'!$B$9&lt;'Forecasting sheet'!$B$16+'Forecasting sheet'!$B$17,'Forecasting sheet'!$B$16+'Forecasting sheet'!$B$17,'Local weather Data'!$D714+'Forecasting sheet'!$B$9),'Local weather Data'!$D714+'Forecasting sheet'!$B$9),$D714+'Forecasting sheet'!$B$9)</f>
        <v>39</v>
      </c>
      <c r="AE714" s="3">
        <f>IF($A714&gt;'Forecasting sheet'!$B$13,IF($A714&lt;'Forecasting sheet'!$B$15,IF($E714+'Forecasting sheet'!$B$9&lt;'Forecasting sheet'!$B$16,'Forecasting sheet'!$B$16,'Local weather Data'!$E714+'Forecasting sheet'!$B$9),$E714+'Forecasting sheet'!$B$9),$E714+'Forecasting sheet'!$B$9)</f>
        <v>21</v>
      </c>
      <c r="AF714" s="4">
        <f>IF($AD714-'Forecasting sheet'!$B$7&lt;0,0,IF($AE714&gt;'Forecasting sheet'!$B$7,($AD714+$AE714)/2-'Forecasting sheet'!$B$7,($AD714+'Forecasting sheet'!$B$7)/2-'Forecasting sheet'!$B$7))</f>
        <v>0</v>
      </c>
      <c r="AG714" s="2">
        <f t="shared" si="59"/>
        <v>0</v>
      </c>
      <c r="AH714" s="2">
        <f>SUM(AF$2:AF714)</f>
        <v>11687.5</v>
      </c>
      <c r="AI714" s="2">
        <f>SUM(AG$2:AG714)</f>
        <v>162486.99166666664</v>
      </c>
    </row>
    <row r="715" spans="3:35" x14ac:dyDescent="0.25">
      <c r="C715" s="52">
        <v>8.9499999999999993</v>
      </c>
      <c r="D715" s="53">
        <v>34</v>
      </c>
      <c r="E715" s="53">
        <v>16</v>
      </c>
      <c r="F715" s="4">
        <f>IF(D715-'Forecasting sheet'!$B$7&lt;0,0,IF(E715&gt;'Forecasting sheet'!$B$7,(D715+E715)/2-'Forecasting sheet'!$B$7,(D715+'Forecasting sheet'!$B$7)/2-'Forecasting sheet'!$B$7))</f>
        <v>0</v>
      </c>
      <c r="G715" s="2">
        <f t="shared" si="57"/>
        <v>0</v>
      </c>
      <c r="H715" s="2">
        <f>SUM(F$2:F715)</f>
        <v>8936</v>
      </c>
      <c r="I715" s="2">
        <f>SUM(G$2:G715)</f>
        <v>125411.1166666667</v>
      </c>
      <c r="K715" s="4">
        <f>IF($D715+'Forecasting sheet'!$B$9-'Forecasting sheet'!$B$7&lt;0,0,IF($E715+'Forecasting sheet'!$B$9&gt;'Forecasting sheet'!$B$7,($D715+'Forecasting sheet'!$B$9+$E715+'Forecasting sheet'!$B$9)/2-'Forecasting sheet'!$B$7,($D715+'Forecasting sheet'!$B$9+'Forecasting sheet'!$B$7)/2-'Forecasting sheet'!$B$7))</f>
        <v>0</v>
      </c>
      <c r="L715" s="2">
        <f t="shared" si="60"/>
        <v>0</v>
      </c>
      <c r="M715" s="2">
        <f>SUM(K$2:K715)</f>
        <v>11183</v>
      </c>
      <c r="N715" s="2">
        <f>SUM(L$2:L715)</f>
        <v>155546.15</v>
      </c>
      <c r="P715" s="4">
        <f>IF($D715-'Forecasting sheet'!$B$9-'Forecasting sheet'!$B$7&lt;0,0,IF($E715-'Forecasting sheet'!$B$9&gt;'Forecasting sheet'!$B$7,($D715-'Forecasting sheet'!$B$9+$E715-'Forecasting sheet'!$B$9)/2-'Forecasting sheet'!$B$7,($D715-'Forecasting sheet'!$B$9+'Forecasting sheet'!$B$7)/2-'Forecasting sheet'!$B$7))</f>
        <v>0</v>
      </c>
      <c r="Q715" s="2">
        <f t="shared" si="61"/>
        <v>0</v>
      </c>
      <c r="R715" s="2">
        <f>SUM(P$2:P715)</f>
        <v>6946</v>
      </c>
      <c r="S715" s="2">
        <f>SUM(Q$2:Q715)</f>
        <v>98279.733333333323</v>
      </c>
      <c r="V715" s="3">
        <f>IF($A715&gt;'Forecasting sheet'!$B$13,IF($A715&lt;'Forecasting sheet'!$B$15,IF($D715&lt;'Forecasting sheet'!$B$16+'Forecasting sheet'!$B$17,'Forecasting sheet'!$B$16+'Forecasting sheet'!$B$17,'Local weather Data'!$D715),'Local weather Data'!$D715),$D715)</f>
        <v>34</v>
      </c>
      <c r="W715" s="3">
        <f>IF($A715&gt;'Forecasting sheet'!$B$13,IF($A715&lt;'Forecasting sheet'!$B$15,IF($E715&lt;'Forecasting sheet'!$B$16,'Forecasting sheet'!$B$16,'Local weather Data'!$E715),$E715),$E715)</f>
        <v>16</v>
      </c>
      <c r="X715" s="4">
        <f>IF($V715-'Forecasting sheet'!$B$7&lt;0,0,IF($W715&gt;'Forecasting sheet'!$B$7,($V715+$W715)/2-'Forecasting sheet'!$B$7,($V715+'Forecasting sheet'!$B$7)/2-'Forecasting sheet'!$B$7))</f>
        <v>0</v>
      </c>
      <c r="Y715" s="2">
        <f t="shared" si="58"/>
        <v>0</v>
      </c>
      <c r="Z715" s="2">
        <f>SUM(X$2:X715)</f>
        <v>9579</v>
      </c>
      <c r="AA715" s="2">
        <f>SUM(Y$2:Y715)</f>
        <v>134293.22499999998</v>
      </c>
      <c r="AD715" s="3">
        <f>IF($A715&gt;'Forecasting sheet'!$B$13,IF($A715&lt;'Forecasting sheet'!$B$15,IF($D715+'Forecasting sheet'!$B$9&lt;'Forecasting sheet'!$B$16+'Forecasting sheet'!$B$17,'Forecasting sheet'!$B$16+'Forecasting sheet'!$B$17,'Local weather Data'!$D715+'Forecasting sheet'!$B$9),'Local weather Data'!$D715+'Forecasting sheet'!$B$9),$D715+'Forecasting sheet'!$B$9)</f>
        <v>39</v>
      </c>
      <c r="AE715" s="3">
        <f>IF($A715&gt;'Forecasting sheet'!$B$13,IF($A715&lt;'Forecasting sheet'!$B$15,IF($E715+'Forecasting sheet'!$B$9&lt;'Forecasting sheet'!$B$16,'Forecasting sheet'!$B$16,'Local weather Data'!$E715+'Forecasting sheet'!$B$9),$E715+'Forecasting sheet'!$B$9),$E715+'Forecasting sheet'!$B$9)</f>
        <v>21</v>
      </c>
      <c r="AF715" s="4">
        <f>IF($AD715-'Forecasting sheet'!$B$7&lt;0,0,IF($AE715&gt;'Forecasting sheet'!$B$7,($AD715+$AE715)/2-'Forecasting sheet'!$B$7,($AD715+'Forecasting sheet'!$B$7)/2-'Forecasting sheet'!$B$7))</f>
        <v>0</v>
      </c>
      <c r="AG715" s="2">
        <f t="shared" si="59"/>
        <v>0</v>
      </c>
      <c r="AH715" s="2">
        <f>SUM(AF$2:AF715)</f>
        <v>11687.5</v>
      </c>
      <c r="AI715" s="2">
        <f>SUM(AG$2:AG715)</f>
        <v>162486.99166666664</v>
      </c>
    </row>
    <row r="716" spans="3:35" x14ac:dyDescent="0.25">
      <c r="C716" s="52">
        <v>8.9499999999999993</v>
      </c>
      <c r="D716" s="53">
        <v>34</v>
      </c>
      <c r="E716" s="53">
        <v>16</v>
      </c>
      <c r="F716" s="4">
        <f>IF(D716-'Forecasting sheet'!$B$7&lt;0,0,IF(E716&gt;'Forecasting sheet'!$B$7,(D716+E716)/2-'Forecasting sheet'!$B$7,(D716+'Forecasting sheet'!$B$7)/2-'Forecasting sheet'!$B$7))</f>
        <v>0</v>
      </c>
      <c r="G716" s="2">
        <f t="shared" si="57"/>
        <v>0</v>
      </c>
      <c r="H716" s="2">
        <f>SUM(F$2:F716)</f>
        <v>8936</v>
      </c>
      <c r="I716" s="2">
        <f>SUM(G$2:G716)</f>
        <v>125411.1166666667</v>
      </c>
      <c r="K716" s="4">
        <f>IF($D716+'Forecasting sheet'!$B$9-'Forecasting sheet'!$B$7&lt;0,0,IF($E716+'Forecasting sheet'!$B$9&gt;'Forecasting sheet'!$B$7,($D716+'Forecasting sheet'!$B$9+$E716+'Forecasting sheet'!$B$9)/2-'Forecasting sheet'!$B$7,($D716+'Forecasting sheet'!$B$9+'Forecasting sheet'!$B$7)/2-'Forecasting sheet'!$B$7))</f>
        <v>0</v>
      </c>
      <c r="L716" s="2">
        <f t="shared" si="60"/>
        <v>0</v>
      </c>
      <c r="M716" s="2">
        <f>SUM(K$2:K716)</f>
        <v>11183</v>
      </c>
      <c r="N716" s="2">
        <f>SUM(L$2:L716)</f>
        <v>155546.15</v>
      </c>
      <c r="P716" s="4">
        <f>IF($D716-'Forecasting sheet'!$B$9-'Forecasting sheet'!$B$7&lt;0,0,IF($E716-'Forecasting sheet'!$B$9&gt;'Forecasting sheet'!$B$7,($D716-'Forecasting sheet'!$B$9+$E716-'Forecasting sheet'!$B$9)/2-'Forecasting sheet'!$B$7,($D716-'Forecasting sheet'!$B$9+'Forecasting sheet'!$B$7)/2-'Forecasting sheet'!$B$7))</f>
        <v>0</v>
      </c>
      <c r="Q716" s="2">
        <f t="shared" si="61"/>
        <v>0</v>
      </c>
      <c r="R716" s="2">
        <f>SUM(P$2:P716)</f>
        <v>6946</v>
      </c>
      <c r="S716" s="2">
        <f>SUM(Q$2:Q716)</f>
        <v>98279.733333333323</v>
      </c>
      <c r="V716" s="3">
        <f>IF($A716&gt;'Forecasting sheet'!$B$13,IF($A716&lt;'Forecasting sheet'!$B$15,IF($D716&lt;'Forecasting sheet'!$B$16+'Forecasting sheet'!$B$17,'Forecasting sheet'!$B$16+'Forecasting sheet'!$B$17,'Local weather Data'!$D716),'Local weather Data'!$D716),$D716)</f>
        <v>34</v>
      </c>
      <c r="W716" s="3">
        <f>IF($A716&gt;'Forecasting sheet'!$B$13,IF($A716&lt;'Forecasting sheet'!$B$15,IF($E716&lt;'Forecasting sheet'!$B$16,'Forecasting sheet'!$B$16,'Local weather Data'!$E716),$E716),$E716)</f>
        <v>16</v>
      </c>
      <c r="X716" s="4">
        <f>IF($V716-'Forecasting sheet'!$B$7&lt;0,0,IF($W716&gt;'Forecasting sheet'!$B$7,($V716+$W716)/2-'Forecasting sheet'!$B$7,($V716+'Forecasting sheet'!$B$7)/2-'Forecasting sheet'!$B$7))</f>
        <v>0</v>
      </c>
      <c r="Y716" s="2">
        <f t="shared" si="58"/>
        <v>0</v>
      </c>
      <c r="Z716" s="2">
        <f>SUM(X$2:X716)</f>
        <v>9579</v>
      </c>
      <c r="AA716" s="2">
        <f>SUM(Y$2:Y716)</f>
        <v>134293.22499999998</v>
      </c>
      <c r="AD716" s="3">
        <f>IF($A716&gt;'Forecasting sheet'!$B$13,IF($A716&lt;'Forecasting sheet'!$B$15,IF($D716+'Forecasting sheet'!$B$9&lt;'Forecasting sheet'!$B$16+'Forecasting sheet'!$B$17,'Forecasting sheet'!$B$16+'Forecasting sheet'!$B$17,'Local weather Data'!$D716+'Forecasting sheet'!$B$9),'Local weather Data'!$D716+'Forecasting sheet'!$B$9),$D716+'Forecasting sheet'!$B$9)</f>
        <v>39</v>
      </c>
      <c r="AE716" s="3">
        <f>IF($A716&gt;'Forecasting sheet'!$B$13,IF($A716&lt;'Forecasting sheet'!$B$15,IF($E716+'Forecasting sheet'!$B$9&lt;'Forecasting sheet'!$B$16,'Forecasting sheet'!$B$16,'Local weather Data'!$E716+'Forecasting sheet'!$B$9),$E716+'Forecasting sheet'!$B$9),$E716+'Forecasting sheet'!$B$9)</f>
        <v>21</v>
      </c>
      <c r="AF716" s="4">
        <f>IF($AD716-'Forecasting sheet'!$B$7&lt;0,0,IF($AE716&gt;'Forecasting sheet'!$B$7,($AD716+$AE716)/2-'Forecasting sheet'!$B$7,($AD716+'Forecasting sheet'!$B$7)/2-'Forecasting sheet'!$B$7))</f>
        <v>0</v>
      </c>
      <c r="AG716" s="2">
        <f t="shared" si="59"/>
        <v>0</v>
      </c>
      <c r="AH716" s="2">
        <f>SUM(AF$2:AF716)</f>
        <v>11687.5</v>
      </c>
      <c r="AI716" s="2">
        <f>SUM(AG$2:AG716)</f>
        <v>162486.99166666664</v>
      </c>
    </row>
    <row r="717" spans="3:35" x14ac:dyDescent="0.25">
      <c r="C717" s="52">
        <v>8.9333333333333318</v>
      </c>
      <c r="D717" s="53">
        <v>33</v>
      </c>
      <c r="E717" s="53">
        <v>15</v>
      </c>
      <c r="F717" s="4">
        <f>IF(D717-'Forecasting sheet'!$B$7&lt;0,0,IF(E717&gt;'Forecasting sheet'!$B$7,(D717+E717)/2-'Forecasting sheet'!$B$7,(D717+'Forecasting sheet'!$B$7)/2-'Forecasting sheet'!$B$7))</f>
        <v>0</v>
      </c>
      <c r="G717" s="2">
        <f t="shared" si="57"/>
        <v>0</v>
      </c>
      <c r="H717" s="2">
        <f>SUM(F$2:F717)</f>
        <v>8936</v>
      </c>
      <c r="I717" s="2">
        <f>SUM(G$2:G717)</f>
        <v>125411.1166666667</v>
      </c>
      <c r="K717" s="4">
        <f>IF($D717+'Forecasting sheet'!$B$9-'Forecasting sheet'!$B$7&lt;0,0,IF($E717+'Forecasting sheet'!$B$9&gt;'Forecasting sheet'!$B$7,($D717+'Forecasting sheet'!$B$9+$E717+'Forecasting sheet'!$B$9)/2-'Forecasting sheet'!$B$7,($D717+'Forecasting sheet'!$B$9+'Forecasting sheet'!$B$7)/2-'Forecasting sheet'!$B$7))</f>
        <v>0</v>
      </c>
      <c r="L717" s="2">
        <f t="shared" si="60"/>
        <v>0</v>
      </c>
      <c r="M717" s="2">
        <f>SUM(K$2:K717)</f>
        <v>11183</v>
      </c>
      <c r="N717" s="2">
        <f>SUM(L$2:L717)</f>
        <v>155546.15</v>
      </c>
      <c r="P717" s="4">
        <f>IF($D717-'Forecasting sheet'!$B$9-'Forecasting sheet'!$B$7&lt;0,0,IF($E717-'Forecasting sheet'!$B$9&gt;'Forecasting sheet'!$B$7,($D717-'Forecasting sheet'!$B$9+$E717-'Forecasting sheet'!$B$9)/2-'Forecasting sheet'!$B$7,($D717-'Forecasting sheet'!$B$9+'Forecasting sheet'!$B$7)/2-'Forecasting sheet'!$B$7))</f>
        <v>0</v>
      </c>
      <c r="Q717" s="2">
        <f t="shared" si="61"/>
        <v>0</v>
      </c>
      <c r="R717" s="2">
        <f>SUM(P$2:P717)</f>
        <v>6946</v>
      </c>
      <c r="S717" s="2">
        <f>SUM(Q$2:Q717)</f>
        <v>98279.733333333323</v>
      </c>
      <c r="V717" s="3">
        <f>IF($A717&gt;'Forecasting sheet'!$B$13,IF($A717&lt;'Forecasting sheet'!$B$15,IF($D717&lt;'Forecasting sheet'!$B$16+'Forecasting sheet'!$B$17,'Forecasting sheet'!$B$16+'Forecasting sheet'!$B$17,'Local weather Data'!$D717),'Local weather Data'!$D717),$D717)</f>
        <v>33</v>
      </c>
      <c r="W717" s="3">
        <f>IF($A717&gt;'Forecasting sheet'!$B$13,IF($A717&lt;'Forecasting sheet'!$B$15,IF($E717&lt;'Forecasting sheet'!$B$16,'Forecasting sheet'!$B$16,'Local weather Data'!$E717),$E717),$E717)</f>
        <v>15</v>
      </c>
      <c r="X717" s="4">
        <f>IF($V717-'Forecasting sheet'!$B$7&lt;0,0,IF($W717&gt;'Forecasting sheet'!$B$7,($V717+$W717)/2-'Forecasting sheet'!$B$7,($V717+'Forecasting sheet'!$B$7)/2-'Forecasting sheet'!$B$7))</f>
        <v>0</v>
      </c>
      <c r="Y717" s="2">
        <f t="shared" si="58"/>
        <v>0</v>
      </c>
      <c r="Z717" s="2">
        <f>SUM(X$2:X717)</f>
        <v>9579</v>
      </c>
      <c r="AA717" s="2">
        <f>SUM(Y$2:Y717)</f>
        <v>134293.22499999998</v>
      </c>
      <c r="AD717" s="3">
        <f>IF($A717&gt;'Forecasting sheet'!$B$13,IF($A717&lt;'Forecasting sheet'!$B$15,IF($D717+'Forecasting sheet'!$B$9&lt;'Forecasting sheet'!$B$16+'Forecasting sheet'!$B$17,'Forecasting sheet'!$B$16+'Forecasting sheet'!$B$17,'Local weather Data'!$D717+'Forecasting sheet'!$B$9),'Local weather Data'!$D717+'Forecasting sheet'!$B$9),$D717+'Forecasting sheet'!$B$9)</f>
        <v>38</v>
      </c>
      <c r="AE717" s="3">
        <f>IF($A717&gt;'Forecasting sheet'!$B$13,IF($A717&lt;'Forecasting sheet'!$B$15,IF($E717+'Forecasting sheet'!$B$9&lt;'Forecasting sheet'!$B$16,'Forecasting sheet'!$B$16,'Local weather Data'!$E717+'Forecasting sheet'!$B$9),$E717+'Forecasting sheet'!$B$9),$E717+'Forecasting sheet'!$B$9)</f>
        <v>20</v>
      </c>
      <c r="AF717" s="4">
        <f>IF($AD717-'Forecasting sheet'!$B$7&lt;0,0,IF($AE717&gt;'Forecasting sheet'!$B$7,($AD717+$AE717)/2-'Forecasting sheet'!$B$7,($AD717+'Forecasting sheet'!$B$7)/2-'Forecasting sheet'!$B$7))</f>
        <v>0</v>
      </c>
      <c r="AG717" s="2">
        <f t="shared" si="59"/>
        <v>0</v>
      </c>
      <c r="AH717" s="2">
        <f>SUM(AF$2:AF717)</f>
        <v>11687.5</v>
      </c>
      <c r="AI717" s="2">
        <f>SUM(AG$2:AG717)</f>
        <v>162486.99166666664</v>
      </c>
    </row>
    <row r="718" spans="3:35" x14ac:dyDescent="0.25">
      <c r="C718" s="52">
        <v>8.9333333333333318</v>
      </c>
      <c r="D718" s="53">
        <v>33</v>
      </c>
      <c r="E718" s="53">
        <v>15</v>
      </c>
      <c r="F718" s="4">
        <f>IF(D718-'Forecasting sheet'!$B$7&lt;0,0,IF(E718&gt;'Forecasting sheet'!$B$7,(D718+E718)/2-'Forecasting sheet'!$B$7,(D718+'Forecasting sheet'!$B$7)/2-'Forecasting sheet'!$B$7))</f>
        <v>0</v>
      </c>
      <c r="G718" s="2">
        <f t="shared" si="57"/>
        <v>0</v>
      </c>
      <c r="H718" s="2">
        <f>SUM(F$2:F718)</f>
        <v>8936</v>
      </c>
      <c r="I718" s="2">
        <f>SUM(G$2:G718)</f>
        <v>125411.1166666667</v>
      </c>
      <c r="K718" s="4">
        <f>IF($D718+'Forecasting sheet'!$B$9-'Forecasting sheet'!$B$7&lt;0,0,IF($E718+'Forecasting sheet'!$B$9&gt;'Forecasting sheet'!$B$7,($D718+'Forecasting sheet'!$B$9+$E718+'Forecasting sheet'!$B$9)/2-'Forecasting sheet'!$B$7,($D718+'Forecasting sheet'!$B$9+'Forecasting sheet'!$B$7)/2-'Forecasting sheet'!$B$7))</f>
        <v>0</v>
      </c>
      <c r="L718" s="2">
        <f t="shared" si="60"/>
        <v>0</v>
      </c>
      <c r="M718" s="2">
        <f>SUM(K$2:K718)</f>
        <v>11183</v>
      </c>
      <c r="N718" s="2">
        <f>SUM(L$2:L718)</f>
        <v>155546.15</v>
      </c>
      <c r="P718" s="4">
        <f>IF($D718-'Forecasting sheet'!$B$9-'Forecasting sheet'!$B$7&lt;0,0,IF($E718-'Forecasting sheet'!$B$9&gt;'Forecasting sheet'!$B$7,($D718-'Forecasting sheet'!$B$9+$E718-'Forecasting sheet'!$B$9)/2-'Forecasting sheet'!$B$7,($D718-'Forecasting sheet'!$B$9+'Forecasting sheet'!$B$7)/2-'Forecasting sheet'!$B$7))</f>
        <v>0</v>
      </c>
      <c r="Q718" s="2">
        <f t="shared" si="61"/>
        <v>0</v>
      </c>
      <c r="R718" s="2">
        <f>SUM(P$2:P718)</f>
        <v>6946</v>
      </c>
      <c r="S718" s="2">
        <f>SUM(Q$2:Q718)</f>
        <v>98279.733333333323</v>
      </c>
      <c r="V718" s="3">
        <f>IF($A718&gt;'Forecasting sheet'!$B$13,IF($A718&lt;'Forecasting sheet'!$B$15,IF($D718&lt;'Forecasting sheet'!$B$16+'Forecasting sheet'!$B$17,'Forecasting sheet'!$B$16+'Forecasting sheet'!$B$17,'Local weather Data'!$D718),'Local weather Data'!$D718),$D718)</f>
        <v>33</v>
      </c>
      <c r="W718" s="3">
        <f>IF($A718&gt;'Forecasting sheet'!$B$13,IF($A718&lt;'Forecasting sheet'!$B$15,IF($E718&lt;'Forecasting sheet'!$B$16,'Forecasting sheet'!$B$16,'Local weather Data'!$E718),$E718),$E718)</f>
        <v>15</v>
      </c>
      <c r="X718" s="4">
        <f>IF($V718-'Forecasting sheet'!$B$7&lt;0,0,IF($W718&gt;'Forecasting sheet'!$B$7,($V718+$W718)/2-'Forecasting sheet'!$B$7,($V718+'Forecasting sheet'!$B$7)/2-'Forecasting sheet'!$B$7))</f>
        <v>0</v>
      </c>
      <c r="Y718" s="2">
        <f t="shared" si="58"/>
        <v>0</v>
      </c>
      <c r="Z718" s="2">
        <f>SUM(X$2:X718)</f>
        <v>9579</v>
      </c>
      <c r="AA718" s="2">
        <f>SUM(Y$2:Y718)</f>
        <v>134293.22499999998</v>
      </c>
      <c r="AD718" s="3">
        <f>IF($A718&gt;'Forecasting sheet'!$B$13,IF($A718&lt;'Forecasting sheet'!$B$15,IF($D718+'Forecasting sheet'!$B$9&lt;'Forecasting sheet'!$B$16+'Forecasting sheet'!$B$17,'Forecasting sheet'!$B$16+'Forecasting sheet'!$B$17,'Local weather Data'!$D718+'Forecasting sheet'!$B$9),'Local weather Data'!$D718+'Forecasting sheet'!$B$9),$D718+'Forecasting sheet'!$B$9)</f>
        <v>38</v>
      </c>
      <c r="AE718" s="3">
        <f>IF($A718&gt;'Forecasting sheet'!$B$13,IF($A718&lt;'Forecasting sheet'!$B$15,IF($E718+'Forecasting sheet'!$B$9&lt;'Forecasting sheet'!$B$16,'Forecasting sheet'!$B$16,'Local weather Data'!$E718+'Forecasting sheet'!$B$9),$E718+'Forecasting sheet'!$B$9),$E718+'Forecasting sheet'!$B$9)</f>
        <v>20</v>
      </c>
      <c r="AF718" s="4">
        <f>IF($AD718-'Forecasting sheet'!$B$7&lt;0,0,IF($AE718&gt;'Forecasting sheet'!$B$7,($AD718+$AE718)/2-'Forecasting sheet'!$B$7,($AD718+'Forecasting sheet'!$B$7)/2-'Forecasting sheet'!$B$7))</f>
        <v>0</v>
      </c>
      <c r="AG718" s="2">
        <f t="shared" si="59"/>
        <v>0</v>
      </c>
      <c r="AH718" s="2">
        <f>SUM(AF$2:AF718)</f>
        <v>11687.5</v>
      </c>
      <c r="AI718" s="2">
        <f>SUM(AG$2:AG718)</f>
        <v>162486.99166666664</v>
      </c>
    </row>
    <row r="719" spans="3:35" x14ac:dyDescent="0.25">
      <c r="C719" s="52">
        <v>8.9333333333333353</v>
      </c>
      <c r="D719" s="53">
        <v>33</v>
      </c>
      <c r="E719" s="53">
        <v>15</v>
      </c>
      <c r="F719" s="4">
        <f>IF(D719-'Forecasting sheet'!$B$7&lt;0,0,IF(E719&gt;'Forecasting sheet'!$B$7,(D719+E719)/2-'Forecasting sheet'!$B$7,(D719+'Forecasting sheet'!$B$7)/2-'Forecasting sheet'!$B$7))</f>
        <v>0</v>
      </c>
      <c r="G719" s="2">
        <f t="shared" si="57"/>
        <v>0</v>
      </c>
      <c r="H719" s="2">
        <f>SUM(F$2:F719)</f>
        <v>8936</v>
      </c>
      <c r="I719" s="2">
        <f>SUM(G$2:G719)</f>
        <v>125411.1166666667</v>
      </c>
      <c r="K719" s="4">
        <f>IF($D719+'Forecasting sheet'!$B$9-'Forecasting sheet'!$B$7&lt;0,0,IF($E719+'Forecasting sheet'!$B$9&gt;'Forecasting sheet'!$B$7,($D719+'Forecasting sheet'!$B$9+$E719+'Forecasting sheet'!$B$9)/2-'Forecasting sheet'!$B$7,($D719+'Forecasting sheet'!$B$9+'Forecasting sheet'!$B$7)/2-'Forecasting sheet'!$B$7))</f>
        <v>0</v>
      </c>
      <c r="L719" s="2">
        <f t="shared" si="60"/>
        <v>0</v>
      </c>
      <c r="M719" s="2">
        <f>SUM(K$2:K719)</f>
        <v>11183</v>
      </c>
      <c r="N719" s="2">
        <f>SUM(L$2:L719)</f>
        <v>155546.15</v>
      </c>
      <c r="P719" s="4">
        <f>IF($D719-'Forecasting sheet'!$B$9-'Forecasting sheet'!$B$7&lt;0,0,IF($E719-'Forecasting sheet'!$B$9&gt;'Forecasting sheet'!$B$7,($D719-'Forecasting sheet'!$B$9+$E719-'Forecasting sheet'!$B$9)/2-'Forecasting sheet'!$B$7,($D719-'Forecasting sheet'!$B$9+'Forecasting sheet'!$B$7)/2-'Forecasting sheet'!$B$7))</f>
        <v>0</v>
      </c>
      <c r="Q719" s="2">
        <f t="shared" si="61"/>
        <v>0</v>
      </c>
      <c r="R719" s="2">
        <f>SUM(P$2:P719)</f>
        <v>6946</v>
      </c>
      <c r="S719" s="2">
        <f>SUM(Q$2:Q719)</f>
        <v>98279.733333333323</v>
      </c>
      <c r="V719" s="3">
        <f>IF($A719&gt;'Forecasting sheet'!$B$13,IF($A719&lt;'Forecasting sheet'!$B$15,IF($D719&lt;'Forecasting sheet'!$B$16+'Forecasting sheet'!$B$17,'Forecasting sheet'!$B$16+'Forecasting sheet'!$B$17,'Local weather Data'!$D719),'Local weather Data'!$D719),$D719)</f>
        <v>33</v>
      </c>
      <c r="W719" s="3">
        <f>IF($A719&gt;'Forecasting sheet'!$B$13,IF($A719&lt;'Forecasting sheet'!$B$15,IF($E719&lt;'Forecasting sheet'!$B$16,'Forecasting sheet'!$B$16,'Local weather Data'!$E719),$E719),$E719)</f>
        <v>15</v>
      </c>
      <c r="X719" s="4">
        <f>IF($V719-'Forecasting sheet'!$B$7&lt;0,0,IF($W719&gt;'Forecasting sheet'!$B$7,($V719+$W719)/2-'Forecasting sheet'!$B$7,($V719+'Forecasting sheet'!$B$7)/2-'Forecasting sheet'!$B$7))</f>
        <v>0</v>
      </c>
      <c r="Y719" s="2">
        <f t="shared" si="58"/>
        <v>0</v>
      </c>
      <c r="Z719" s="2">
        <f>SUM(X$2:X719)</f>
        <v>9579</v>
      </c>
      <c r="AA719" s="2">
        <f>SUM(Y$2:Y719)</f>
        <v>134293.22499999998</v>
      </c>
      <c r="AD719" s="3">
        <f>IF($A719&gt;'Forecasting sheet'!$B$13,IF($A719&lt;'Forecasting sheet'!$B$15,IF($D719+'Forecasting sheet'!$B$9&lt;'Forecasting sheet'!$B$16+'Forecasting sheet'!$B$17,'Forecasting sheet'!$B$16+'Forecasting sheet'!$B$17,'Local weather Data'!$D719+'Forecasting sheet'!$B$9),'Local weather Data'!$D719+'Forecasting sheet'!$B$9),$D719+'Forecasting sheet'!$B$9)</f>
        <v>38</v>
      </c>
      <c r="AE719" s="3">
        <f>IF($A719&gt;'Forecasting sheet'!$B$13,IF($A719&lt;'Forecasting sheet'!$B$15,IF($E719+'Forecasting sheet'!$B$9&lt;'Forecasting sheet'!$B$16,'Forecasting sheet'!$B$16,'Local weather Data'!$E719+'Forecasting sheet'!$B$9),$E719+'Forecasting sheet'!$B$9),$E719+'Forecasting sheet'!$B$9)</f>
        <v>20</v>
      </c>
      <c r="AF719" s="4">
        <f>IF($AD719-'Forecasting sheet'!$B$7&lt;0,0,IF($AE719&gt;'Forecasting sheet'!$B$7,($AD719+$AE719)/2-'Forecasting sheet'!$B$7,($AD719+'Forecasting sheet'!$B$7)/2-'Forecasting sheet'!$B$7))</f>
        <v>0</v>
      </c>
      <c r="AG719" s="2">
        <f t="shared" si="59"/>
        <v>0</v>
      </c>
      <c r="AH719" s="2">
        <f>SUM(AF$2:AF719)</f>
        <v>11687.5</v>
      </c>
      <c r="AI719" s="2">
        <f>SUM(AG$2:AG719)</f>
        <v>162486.99166666664</v>
      </c>
    </row>
    <row r="720" spans="3:35" x14ac:dyDescent="0.25">
      <c r="C720" s="52">
        <v>8.9166666666666679</v>
      </c>
      <c r="D720" s="53">
        <v>32</v>
      </c>
      <c r="E720" s="53">
        <v>14</v>
      </c>
      <c r="F720" s="4">
        <f>IF(D720-'Forecasting sheet'!$B$7&lt;0,0,IF(E720&gt;'Forecasting sheet'!$B$7,(D720+E720)/2-'Forecasting sheet'!$B$7,(D720+'Forecasting sheet'!$B$7)/2-'Forecasting sheet'!$B$7))</f>
        <v>0</v>
      </c>
      <c r="G720" s="2">
        <f t="shared" si="57"/>
        <v>0</v>
      </c>
      <c r="H720" s="2">
        <f>SUM(F$2:F720)</f>
        <v>8936</v>
      </c>
      <c r="I720" s="2">
        <f>SUM(G$2:G720)</f>
        <v>125411.1166666667</v>
      </c>
      <c r="K720" s="4">
        <f>IF($D720+'Forecasting sheet'!$B$9-'Forecasting sheet'!$B$7&lt;0,0,IF($E720+'Forecasting sheet'!$B$9&gt;'Forecasting sheet'!$B$7,($D720+'Forecasting sheet'!$B$9+$E720+'Forecasting sheet'!$B$9)/2-'Forecasting sheet'!$B$7,($D720+'Forecasting sheet'!$B$9+'Forecasting sheet'!$B$7)/2-'Forecasting sheet'!$B$7))</f>
        <v>0</v>
      </c>
      <c r="L720" s="2">
        <f t="shared" si="60"/>
        <v>0</v>
      </c>
      <c r="M720" s="2">
        <f>SUM(K$2:K720)</f>
        <v>11183</v>
      </c>
      <c r="N720" s="2">
        <f>SUM(L$2:L720)</f>
        <v>155546.15</v>
      </c>
      <c r="P720" s="4">
        <f>IF($D720-'Forecasting sheet'!$B$9-'Forecasting sheet'!$B$7&lt;0,0,IF($E720-'Forecasting sheet'!$B$9&gt;'Forecasting sheet'!$B$7,($D720-'Forecasting sheet'!$B$9+$E720-'Forecasting sheet'!$B$9)/2-'Forecasting sheet'!$B$7,($D720-'Forecasting sheet'!$B$9+'Forecasting sheet'!$B$7)/2-'Forecasting sheet'!$B$7))</f>
        <v>0</v>
      </c>
      <c r="Q720" s="2">
        <f t="shared" si="61"/>
        <v>0</v>
      </c>
      <c r="R720" s="2">
        <f>SUM(P$2:P720)</f>
        <v>6946</v>
      </c>
      <c r="S720" s="2">
        <f>SUM(Q$2:Q720)</f>
        <v>98279.733333333323</v>
      </c>
      <c r="V720" s="3">
        <f>IF($A720&gt;'Forecasting sheet'!$B$13,IF($A720&lt;'Forecasting sheet'!$B$15,IF($D720&lt;'Forecasting sheet'!$B$16+'Forecasting sheet'!$B$17,'Forecasting sheet'!$B$16+'Forecasting sheet'!$B$17,'Local weather Data'!$D720),'Local weather Data'!$D720),$D720)</f>
        <v>32</v>
      </c>
      <c r="W720" s="3">
        <f>IF($A720&gt;'Forecasting sheet'!$B$13,IF($A720&lt;'Forecasting sheet'!$B$15,IF($E720&lt;'Forecasting sheet'!$B$16,'Forecasting sheet'!$B$16,'Local weather Data'!$E720),$E720),$E720)</f>
        <v>14</v>
      </c>
      <c r="X720" s="4">
        <f>IF($V720-'Forecasting sheet'!$B$7&lt;0,0,IF($W720&gt;'Forecasting sheet'!$B$7,($V720+$W720)/2-'Forecasting sheet'!$B$7,($V720+'Forecasting sheet'!$B$7)/2-'Forecasting sheet'!$B$7))</f>
        <v>0</v>
      </c>
      <c r="Y720" s="2">
        <f t="shared" si="58"/>
        <v>0</v>
      </c>
      <c r="Z720" s="2">
        <f>SUM(X$2:X720)</f>
        <v>9579</v>
      </c>
      <c r="AA720" s="2">
        <f>SUM(Y$2:Y720)</f>
        <v>134293.22499999998</v>
      </c>
      <c r="AD720" s="3">
        <f>IF($A720&gt;'Forecasting sheet'!$B$13,IF($A720&lt;'Forecasting sheet'!$B$15,IF($D720+'Forecasting sheet'!$B$9&lt;'Forecasting sheet'!$B$16+'Forecasting sheet'!$B$17,'Forecasting sheet'!$B$16+'Forecasting sheet'!$B$17,'Local weather Data'!$D720+'Forecasting sheet'!$B$9),'Local weather Data'!$D720+'Forecasting sheet'!$B$9),$D720+'Forecasting sheet'!$B$9)</f>
        <v>37</v>
      </c>
      <c r="AE720" s="3">
        <f>IF($A720&gt;'Forecasting sheet'!$B$13,IF($A720&lt;'Forecasting sheet'!$B$15,IF($E720+'Forecasting sheet'!$B$9&lt;'Forecasting sheet'!$B$16,'Forecasting sheet'!$B$16,'Local weather Data'!$E720+'Forecasting sheet'!$B$9),$E720+'Forecasting sheet'!$B$9),$E720+'Forecasting sheet'!$B$9)</f>
        <v>19</v>
      </c>
      <c r="AF720" s="4">
        <f>IF($AD720-'Forecasting sheet'!$B$7&lt;0,0,IF($AE720&gt;'Forecasting sheet'!$B$7,($AD720+$AE720)/2-'Forecasting sheet'!$B$7,($AD720+'Forecasting sheet'!$B$7)/2-'Forecasting sheet'!$B$7))</f>
        <v>0</v>
      </c>
      <c r="AG720" s="2">
        <f t="shared" si="59"/>
        <v>0</v>
      </c>
      <c r="AH720" s="2">
        <f>SUM(AF$2:AF720)</f>
        <v>11687.5</v>
      </c>
      <c r="AI720" s="2">
        <f>SUM(AG$2:AG720)</f>
        <v>162486.99166666664</v>
      </c>
    </row>
    <row r="721" spans="3:35" x14ac:dyDescent="0.25">
      <c r="C721" s="52">
        <v>8.9166666666666679</v>
      </c>
      <c r="D721" s="53">
        <v>32</v>
      </c>
      <c r="E721" s="53">
        <v>14</v>
      </c>
      <c r="F721" s="4">
        <f>IF(D721-'Forecasting sheet'!$B$7&lt;0,0,IF(E721&gt;'Forecasting sheet'!$B$7,(D721+E721)/2-'Forecasting sheet'!$B$7,(D721+'Forecasting sheet'!$B$7)/2-'Forecasting sheet'!$B$7))</f>
        <v>0</v>
      </c>
      <c r="G721" s="2">
        <f t="shared" si="57"/>
        <v>0</v>
      </c>
      <c r="H721" s="2">
        <f>SUM(F$2:F721)</f>
        <v>8936</v>
      </c>
      <c r="I721" s="2">
        <f>SUM(G$2:G721)</f>
        <v>125411.1166666667</v>
      </c>
      <c r="K721" s="4">
        <f>IF($D721+'Forecasting sheet'!$B$9-'Forecasting sheet'!$B$7&lt;0,0,IF($E721+'Forecasting sheet'!$B$9&gt;'Forecasting sheet'!$B$7,($D721+'Forecasting sheet'!$B$9+$E721+'Forecasting sheet'!$B$9)/2-'Forecasting sheet'!$B$7,($D721+'Forecasting sheet'!$B$9+'Forecasting sheet'!$B$7)/2-'Forecasting sheet'!$B$7))</f>
        <v>0</v>
      </c>
      <c r="L721" s="2">
        <f t="shared" si="60"/>
        <v>0</v>
      </c>
      <c r="M721" s="2">
        <f>SUM(K$2:K721)</f>
        <v>11183</v>
      </c>
      <c r="N721" s="2">
        <f>SUM(L$2:L721)</f>
        <v>155546.15</v>
      </c>
      <c r="P721" s="4">
        <f>IF($D721-'Forecasting sheet'!$B$9-'Forecasting sheet'!$B$7&lt;0,0,IF($E721-'Forecasting sheet'!$B$9&gt;'Forecasting sheet'!$B$7,($D721-'Forecasting sheet'!$B$9+$E721-'Forecasting sheet'!$B$9)/2-'Forecasting sheet'!$B$7,($D721-'Forecasting sheet'!$B$9+'Forecasting sheet'!$B$7)/2-'Forecasting sheet'!$B$7))</f>
        <v>0</v>
      </c>
      <c r="Q721" s="2">
        <f t="shared" si="61"/>
        <v>0</v>
      </c>
      <c r="R721" s="2">
        <f>SUM(P$2:P721)</f>
        <v>6946</v>
      </c>
      <c r="S721" s="2">
        <f>SUM(Q$2:Q721)</f>
        <v>98279.733333333323</v>
      </c>
      <c r="V721" s="3">
        <f>IF($A721&gt;'Forecasting sheet'!$B$13,IF($A721&lt;'Forecasting sheet'!$B$15,IF($D721&lt;'Forecasting sheet'!$B$16+'Forecasting sheet'!$B$17,'Forecasting sheet'!$B$16+'Forecasting sheet'!$B$17,'Local weather Data'!$D721),'Local weather Data'!$D721),$D721)</f>
        <v>32</v>
      </c>
      <c r="W721" s="3">
        <f>IF($A721&gt;'Forecasting sheet'!$B$13,IF($A721&lt;'Forecasting sheet'!$B$15,IF($E721&lt;'Forecasting sheet'!$B$16,'Forecasting sheet'!$B$16,'Local weather Data'!$E721),$E721),$E721)</f>
        <v>14</v>
      </c>
      <c r="X721" s="4">
        <f>IF($V721-'Forecasting sheet'!$B$7&lt;0,0,IF($W721&gt;'Forecasting sheet'!$B$7,($V721+$W721)/2-'Forecasting sheet'!$B$7,($V721+'Forecasting sheet'!$B$7)/2-'Forecasting sheet'!$B$7))</f>
        <v>0</v>
      </c>
      <c r="Y721" s="2">
        <f t="shared" si="58"/>
        <v>0</v>
      </c>
      <c r="Z721" s="2">
        <f>SUM(X$2:X721)</f>
        <v>9579</v>
      </c>
      <c r="AA721" s="2">
        <f>SUM(Y$2:Y721)</f>
        <v>134293.22499999998</v>
      </c>
      <c r="AD721" s="3">
        <f>IF($A721&gt;'Forecasting sheet'!$B$13,IF($A721&lt;'Forecasting sheet'!$B$15,IF($D721+'Forecasting sheet'!$B$9&lt;'Forecasting sheet'!$B$16+'Forecasting sheet'!$B$17,'Forecasting sheet'!$B$16+'Forecasting sheet'!$B$17,'Local weather Data'!$D721+'Forecasting sheet'!$B$9),'Local weather Data'!$D721+'Forecasting sheet'!$B$9),$D721+'Forecasting sheet'!$B$9)</f>
        <v>37</v>
      </c>
      <c r="AE721" s="3">
        <f>IF($A721&gt;'Forecasting sheet'!$B$13,IF($A721&lt;'Forecasting sheet'!$B$15,IF($E721+'Forecasting sheet'!$B$9&lt;'Forecasting sheet'!$B$16,'Forecasting sheet'!$B$16,'Local weather Data'!$E721+'Forecasting sheet'!$B$9),$E721+'Forecasting sheet'!$B$9),$E721+'Forecasting sheet'!$B$9)</f>
        <v>19</v>
      </c>
      <c r="AF721" s="4">
        <f>IF($AD721-'Forecasting sheet'!$B$7&lt;0,0,IF($AE721&gt;'Forecasting sheet'!$B$7,($AD721+$AE721)/2-'Forecasting sheet'!$B$7,($AD721+'Forecasting sheet'!$B$7)/2-'Forecasting sheet'!$B$7))</f>
        <v>0</v>
      </c>
      <c r="AG721" s="2">
        <f t="shared" si="59"/>
        <v>0</v>
      </c>
      <c r="AH721" s="2">
        <f>SUM(AF$2:AF721)</f>
        <v>11687.5</v>
      </c>
      <c r="AI721" s="2">
        <f>SUM(AG$2:AG721)</f>
        <v>162486.99166666664</v>
      </c>
    </row>
    <row r="722" spans="3:35" x14ac:dyDescent="0.25">
      <c r="C722" s="52">
        <v>8.9166666666666679</v>
      </c>
      <c r="D722" s="53">
        <v>32</v>
      </c>
      <c r="E722" s="53">
        <v>13</v>
      </c>
      <c r="F722" s="4">
        <f>IF(D722-'Forecasting sheet'!$B$7&lt;0,0,IF(E722&gt;'Forecasting sheet'!$B$7,(D722+E722)/2-'Forecasting sheet'!$B$7,(D722+'Forecasting sheet'!$B$7)/2-'Forecasting sheet'!$B$7))</f>
        <v>0</v>
      </c>
      <c r="G722" s="2">
        <f t="shared" si="57"/>
        <v>0</v>
      </c>
      <c r="H722" s="2">
        <f>SUM(F$2:F722)</f>
        <v>8936</v>
      </c>
      <c r="I722" s="2">
        <f>SUM(G$2:G722)</f>
        <v>125411.1166666667</v>
      </c>
      <c r="K722" s="4">
        <f>IF($D722+'Forecasting sheet'!$B$9-'Forecasting sheet'!$B$7&lt;0,0,IF($E722+'Forecasting sheet'!$B$9&gt;'Forecasting sheet'!$B$7,($D722+'Forecasting sheet'!$B$9+$E722+'Forecasting sheet'!$B$9)/2-'Forecasting sheet'!$B$7,($D722+'Forecasting sheet'!$B$9+'Forecasting sheet'!$B$7)/2-'Forecasting sheet'!$B$7))</f>
        <v>0</v>
      </c>
      <c r="L722" s="2">
        <f t="shared" si="60"/>
        <v>0</v>
      </c>
      <c r="M722" s="2">
        <f>SUM(K$2:K722)</f>
        <v>11183</v>
      </c>
      <c r="N722" s="2">
        <f>SUM(L$2:L722)</f>
        <v>155546.15</v>
      </c>
      <c r="P722" s="4">
        <f>IF($D722-'Forecasting sheet'!$B$9-'Forecasting sheet'!$B$7&lt;0,0,IF($E722-'Forecasting sheet'!$B$9&gt;'Forecasting sheet'!$B$7,($D722-'Forecasting sheet'!$B$9+$E722-'Forecasting sheet'!$B$9)/2-'Forecasting sheet'!$B$7,($D722-'Forecasting sheet'!$B$9+'Forecasting sheet'!$B$7)/2-'Forecasting sheet'!$B$7))</f>
        <v>0</v>
      </c>
      <c r="Q722" s="2">
        <f t="shared" si="61"/>
        <v>0</v>
      </c>
      <c r="R722" s="2">
        <f>SUM(P$2:P722)</f>
        <v>6946</v>
      </c>
      <c r="S722" s="2">
        <f>SUM(Q$2:Q722)</f>
        <v>98279.733333333323</v>
      </c>
      <c r="V722" s="3">
        <f>IF($A722&gt;'Forecasting sheet'!$B$13,IF($A722&lt;'Forecasting sheet'!$B$15,IF($D722&lt;'Forecasting sheet'!$B$16+'Forecasting sheet'!$B$17,'Forecasting sheet'!$B$16+'Forecasting sheet'!$B$17,'Local weather Data'!$D722),'Local weather Data'!$D722),$D722)</f>
        <v>32</v>
      </c>
      <c r="W722" s="3">
        <f>IF($A722&gt;'Forecasting sheet'!$B$13,IF($A722&lt;'Forecasting sheet'!$B$15,IF($E722&lt;'Forecasting sheet'!$B$16,'Forecasting sheet'!$B$16,'Local weather Data'!$E722),$E722),$E722)</f>
        <v>13</v>
      </c>
      <c r="X722" s="4">
        <f>IF($V722-'Forecasting sheet'!$B$7&lt;0,0,IF($W722&gt;'Forecasting sheet'!$B$7,($V722+$W722)/2-'Forecasting sheet'!$B$7,($V722+'Forecasting sheet'!$B$7)/2-'Forecasting sheet'!$B$7))</f>
        <v>0</v>
      </c>
      <c r="Y722" s="2">
        <f t="shared" si="58"/>
        <v>0</v>
      </c>
      <c r="Z722" s="2">
        <f>SUM(X$2:X722)</f>
        <v>9579</v>
      </c>
      <c r="AA722" s="2">
        <f>SUM(Y$2:Y722)</f>
        <v>134293.22499999998</v>
      </c>
      <c r="AD722" s="3">
        <f>IF($A722&gt;'Forecasting sheet'!$B$13,IF($A722&lt;'Forecasting sheet'!$B$15,IF($D722+'Forecasting sheet'!$B$9&lt;'Forecasting sheet'!$B$16+'Forecasting sheet'!$B$17,'Forecasting sheet'!$B$16+'Forecasting sheet'!$B$17,'Local weather Data'!$D722+'Forecasting sheet'!$B$9),'Local weather Data'!$D722+'Forecasting sheet'!$B$9),$D722+'Forecasting sheet'!$B$9)</f>
        <v>37</v>
      </c>
      <c r="AE722" s="3">
        <f>IF($A722&gt;'Forecasting sheet'!$B$13,IF($A722&lt;'Forecasting sheet'!$B$15,IF($E722+'Forecasting sheet'!$B$9&lt;'Forecasting sheet'!$B$16,'Forecasting sheet'!$B$16,'Local weather Data'!$E722+'Forecasting sheet'!$B$9),$E722+'Forecasting sheet'!$B$9),$E722+'Forecasting sheet'!$B$9)</f>
        <v>18</v>
      </c>
      <c r="AF722" s="4">
        <f>IF($AD722-'Forecasting sheet'!$B$7&lt;0,0,IF($AE722&gt;'Forecasting sheet'!$B$7,($AD722+$AE722)/2-'Forecasting sheet'!$B$7,($AD722+'Forecasting sheet'!$B$7)/2-'Forecasting sheet'!$B$7))</f>
        <v>0</v>
      </c>
      <c r="AG722" s="2">
        <f t="shared" si="59"/>
        <v>0</v>
      </c>
      <c r="AH722" s="2">
        <f>SUM(AF$2:AF722)</f>
        <v>11687.5</v>
      </c>
      <c r="AI722" s="2">
        <f>SUM(AG$2:AG722)</f>
        <v>162486.99166666664</v>
      </c>
    </row>
    <row r="723" spans="3:35" x14ac:dyDescent="0.25">
      <c r="C723" s="52">
        <v>8.9166666666666679</v>
      </c>
      <c r="D723" s="53">
        <v>32</v>
      </c>
      <c r="E723" s="53">
        <v>13</v>
      </c>
      <c r="F723" s="4">
        <f>IF(D723-'Forecasting sheet'!$B$7&lt;0,0,IF(E723&gt;'Forecasting sheet'!$B$7,(D723+E723)/2-'Forecasting sheet'!$B$7,(D723+'Forecasting sheet'!$B$7)/2-'Forecasting sheet'!$B$7))</f>
        <v>0</v>
      </c>
      <c r="G723" s="2">
        <f t="shared" si="57"/>
        <v>0</v>
      </c>
      <c r="H723" s="2">
        <f>SUM(F$2:F723)</f>
        <v>8936</v>
      </c>
      <c r="I723" s="2">
        <f>SUM(G$2:G723)</f>
        <v>125411.1166666667</v>
      </c>
      <c r="K723" s="4">
        <f>IF($D723+'Forecasting sheet'!$B$9-'Forecasting sheet'!$B$7&lt;0,0,IF($E723+'Forecasting sheet'!$B$9&gt;'Forecasting sheet'!$B$7,($D723+'Forecasting sheet'!$B$9+$E723+'Forecasting sheet'!$B$9)/2-'Forecasting sheet'!$B$7,($D723+'Forecasting sheet'!$B$9+'Forecasting sheet'!$B$7)/2-'Forecasting sheet'!$B$7))</f>
        <v>0</v>
      </c>
      <c r="L723" s="2">
        <f t="shared" si="60"/>
        <v>0</v>
      </c>
      <c r="M723" s="2">
        <f>SUM(K$2:K723)</f>
        <v>11183</v>
      </c>
      <c r="N723" s="2">
        <f>SUM(L$2:L723)</f>
        <v>155546.15</v>
      </c>
      <c r="P723" s="4">
        <f>IF($D723-'Forecasting sheet'!$B$9-'Forecasting sheet'!$B$7&lt;0,0,IF($E723-'Forecasting sheet'!$B$9&gt;'Forecasting sheet'!$B$7,($D723-'Forecasting sheet'!$B$9+$E723-'Forecasting sheet'!$B$9)/2-'Forecasting sheet'!$B$7,($D723-'Forecasting sheet'!$B$9+'Forecasting sheet'!$B$7)/2-'Forecasting sheet'!$B$7))</f>
        <v>0</v>
      </c>
      <c r="Q723" s="2">
        <f t="shared" si="61"/>
        <v>0</v>
      </c>
      <c r="R723" s="2">
        <f>SUM(P$2:P723)</f>
        <v>6946</v>
      </c>
      <c r="S723" s="2">
        <f>SUM(Q$2:Q723)</f>
        <v>98279.733333333323</v>
      </c>
      <c r="V723" s="3">
        <f>IF($A723&gt;'Forecasting sheet'!$B$13,IF($A723&lt;'Forecasting sheet'!$B$15,IF($D723&lt;'Forecasting sheet'!$B$16+'Forecasting sheet'!$B$17,'Forecasting sheet'!$B$16+'Forecasting sheet'!$B$17,'Local weather Data'!$D723),'Local weather Data'!$D723),$D723)</f>
        <v>32</v>
      </c>
      <c r="W723" s="3">
        <f>IF($A723&gt;'Forecasting sheet'!$B$13,IF($A723&lt;'Forecasting sheet'!$B$15,IF($E723&lt;'Forecasting sheet'!$B$16,'Forecasting sheet'!$B$16,'Local weather Data'!$E723),$E723),$E723)</f>
        <v>13</v>
      </c>
      <c r="X723" s="4">
        <f>IF($V723-'Forecasting sheet'!$B$7&lt;0,0,IF($W723&gt;'Forecasting sheet'!$B$7,($V723+$W723)/2-'Forecasting sheet'!$B$7,($V723+'Forecasting sheet'!$B$7)/2-'Forecasting sheet'!$B$7))</f>
        <v>0</v>
      </c>
      <c r="Y723" s="2">
        <f t="shared" si="58"/>
        <v>0</v>
      </c>
      <c r="Z723" s="2">
        <f>SUM(X$2:X723)</f>
        <v>9579</v>
      </c>
      <c r="AA723" s="2">
        <f>SUM(Y$2:Y723)</f>
        <v>134293.22499999998</v>
      </c>
      <c r="AD723" s="3">
        <f>IF($A723&gt;'Forecasting sheet'!$B$13,IF($A723&lt;'Forecasting sheet'!$B$15,IF($D723+'Forecasting sheet'!$B$9&lt;'Forecasting sheet'!$B$16+'Forecasting sheet'!$B$17,'Forecasting sheet'!$B$16+'Forecasting sheet'!$B$17,'Local weather Data'!$D723+'Forecasting sheet'!$B$9),'Local weather Data'!$D723+'Forecasting sheet'!$B$9),$D723+'Forecasting sheet'!$B$9)</f>
        <v>37</v>
      </c>
      <c r="AE723" s="3">
        <f>IF($A723&gt;'Forecasting sheet'!$B$13,IF($A723&lt;'Forecasting sheet'!$B$15,IF($E723+'Forecasting sheet'!$B$9&lt;'Forecasting sheet'!$B$16,'Forecasting sheet'!$B$16,'Local weather Data'!$E723+'Forecasting sheet'!$B$9),$E723+'Forecasting sheet'!$B$9),$E723+'Forecasting sheet'!$B$9)</f>
        <v>18</v>
      </c>
      <c r="AF723" s="4">
        <f>IF($AD723-'Forecasting sheet'!$B$7&lt;0,0,IF($AE723&gt;'Forecasting sheet'!$B$7,($AD723+$AE723)/2-'Forecasting sheet'!$B$7,($AD723+'Forecasting sheet'!$B$7)/2-'Forecasting sheet'!$B$7))</f>
        <v>0</v>
      </c>
      <c r="AG723" s="2">
        <f t="shared" si="59"/>
        <v>0</v>
      </c>
      <c r="AH723" s="2">
        <f>SUM(AF$2:AF723)</f>
        <v>11687.5</v>
      </c>
      <c r="AI723" s="2">
        <f>SUM(AG$2:AG723)</f>
        <v>162486.99166666664</v>
      </c>
    </row>
    <row r="724" spans="3:35" x14ac:dyDescent="0.25">
      <c r="C724" s="52">
        <v>8.9166666666666661</v>
      </c>
      <c r="D724" s="53">
        <v>31</v>
      </c>
      <c r="E724" s="53">
        <v>13</v>
      </c>
      <c r="F724" s="4">
        <f>IF(D724-'Forecasting sheet'!$B$7&lt;0,0,IF(E724&gt;'Forecasting sheet'!$B$7,(D724+E724)/2-'Forecasting sheet'!$B$7,(D724+'Forecasting sheet'!$B$7)/2-'Forecasting sheet'!$B$7))</f>
        <v>0</v>
      </c>
      <c r="G724" s="2">
        <f t="shared" si="57"/>
        <v>0</v>
      </c>
      <c r="H724" s="2">
        <f>SUM(F$2:F724)</f>
        <v>8936</v>
      </c>
      <c r="I724" s="2">
        <f>SUM(G$2:G724)</f>
        <v>125411.1166666667</v>
      </c>
      <c r="K724" s="4">
        <f>IF($D724+'Forecasting sheet'!$B$9-'Forecasting sheet'!$B$7&lt;0,0,IF($E724+'Forecasting sheet'!$B$9&gt;'Forecasting sheet'!$B$7,($D724+'Forecasting sheet'!$B$9+$E724+'Forecasting sheet'!$B$9)/2-'Forecasting sheet'!$B$7,($D724+'Forecasting sheet'!$B$9+'Forecasting sheet'!$B$7)/2-'Forecasting sheet'!$B$7))</f>
        <v>0</v>
      </c>
      <c r="L724" s="2">
        <f t="shared" si="60"/>
        <v>0</v>
      </c>
      <c r="M724" s="2">
        <f>SUM(K$2:K724)</f>
        <v>11183</v>
      </c>
      <c r="N724" s="2">
        <f>SUM(L$2:L724)</f>
        <v>155546.15</v>
      </c>
      <c r="P724" s="4">
        <f>IF($D724-'Forecasting sheet'!$B$9-'Forecasting sheet'!$B$7&lt;0,0,IF($E724-'Forecasting sheet'!$B$9&gt;'Forecasting sheet'!$B$7,($D724-'Forecasting sheet'!$B$9+$E724-'Forecasting sheet'!$B$9)/2-'Forecasting sheet'!$B$7,($D724-'Forecasting sheet'!$B$9+'Forecasting sheet'!$B$7)/2-'Forecasting sheet'!$B$7))</f>
        <v>0</v>
      </c>
      <c r="Q724" s="2">
        <f t="shared" si="61"/>
        <v>0</v>
      </c>
      <c r="R724" s="2">
        <f>SUM(P$2:P724)</f>
        <v>6946</v>
      </c>
      <c r="S724" s="2">
        <f>SUM(Q$2:Q724)</f>
        <v>98279.733333333323</v>
      </c>
      <c r="V724" s="3">
        <f>IF($A724&gt;'Forecasting sheet'!$B$13,IF($A724&lt;'Forecasting sheet'!$B$15,IF($D724&lt;'Forecasting sheet'!$B$16+'Forecasting sheet'!$B$17,'Forecasting sheet'!$B$16+'Forecasting sheet'!$B$17,'Local weather Data'!$D724),'Local weather Data'!$D724),$D724)</f>
        <v>31</v>
      </c>
      <c r="W724" s="3">
        <f>IF($A724&gt;'Forecasting sheet'!$B$13,IF($A724&lt;'Forecasting sheet'!$B$15,IF($E724&lt;'Forecasting sheet'!$B$16,'Forecasting sheet'!$B$16,'Local weather Data'!$E724),$E724),$E724)</f>
        <v>13</v>
      </c>
      <c r="X724" s="4">
        <f>IF($V724-'Forecasting sheet'!$B$7&lt;0,0,IF($W724&gt;'Forecasting sheet'!$B$7,($V724+$W724)/2-'Forecasting sheet'!$B$7,($V724+'Forecasting sheet'!$B$7)/2-'Forecasting sheet'!$B$7))</f>
        <v>0</v>
      </c>
      <c r="Y724" s="2">
        <f t="shared" si="58"/>
        <v>0</v>
      </c>
      <c r="Z724" s="2">
        <f>SUM(X$2:X724)</f>
        <v>9579</v>
      </c>
      <c r="AA724" s="2">
        <f>SUM(Y$2:Y724)</f>
        <v>134293.22499999998</v>
      </c>
      <c r="AD724" s="3">
        <f>IF($A724&gt;'Forecasting sheet'!$B$13,IF($A724&lt;'Forecasting sheet'!$B$15,IF($D724+'Forecasting sheet'!$B$9&lt;'Forecasting sheet'!$B$16+'Forecasting sheet'!$B$17,'Forecasting sheet'!$B$16+'Forecasting sheet'!$B$17,'Local weather Data'!$D724+'Forecasting sheet'!$B$9),'Local weather Data'!$D724+'Forecasting sheet'!$B$9),$D724+'Forecasting sheet'!$B$9)</f>
        <v>36</v>
      </c>
      <c r="AE724" s="3">
        <f>IF($A724&gt;'Forecasting sheet'!$B$13,IF($A724&lt;'Forecasting sheet'!$B$15,IF($E724+'Forecasting sheet'!$B$9&lt;'Forecasting sheet'!$B$16,'Forecasting sheet'!$B$16,'Local weather Data'!$E724+'Forecasting sheet'!$B$9),$E724+'Forecasting sheet'!$B$9),$E724+'Forecasting sheet'!$B$9)</f>
        <v>18</v>
      </c>
      <c r="AF724" s="4">
        <f>IF($AD724-'Forecasting sheet'!$B$7&lt;0,0,IF($AE724&gt;'Forecasting sheet'!$B$7,($AD724+$AE724)/2-'Forecasting sheet'!$B$7,($AD724+'Forecasting sheet'!$B$7)/2-'Forecasting sheet'!$B$7))</f>
        <v>0</v>
      </c>
      <c r="AG724" s="2">
        <f t="shared" si="59"/>
        <v>0</v>
      </c>
      <c r="AH724" s="2">
        <f>SUM(AF$2:AF724)</f>
        <v>11687.5</v>
      </c>
      <c r="AI724" s="2">
        <f>SUM(AG$2:AG724)</f>
        <v>162486.99166666664</v>
      </c>
    </row>
    <row r="725" spans="3:35" x14ac:dyDescent="0.25">
      <c r="C725" s="52">
        <v>8.9333333333333353</v>
      </c>
      <c r="D725" s="53">
        <v>31</v>
      </c>
      <c r="E725" s="53">
        <v>13</v>
      </c>
      <c r="F725" s="4">
        <f>IF(D725-'Forecasting sheet'!$B$7&lt;0,0,IF(E725&gt;'Forecasting sheet'!$B$7,(D725+E725)/2-'Forecasting sheet'!$B$7,(D725+'Forecasting sheet'!$B$7)/2-'Forecasting sheet'!$B$7))</f>
        <v>0</v>
      </c>
      <c r="G725" s="2">
        <f t="shared" si="57"/>
        <v>0</v>
      </c>
      <c r="H725" s="2">
        <f>SUM(F$2:F725)</f>
        <v>8936</v>
      </c>
      <c r="I725" s="2">
        <f>SUM(G$2:G725)</f>
        <v>125411.1166666667</v>
      </c>
      <c r="K725" s="4">
        <f>IF($D725+'Forecasting sheet'!$B$9-'Forecasting sheet'!$B$7&lt;0,0,IF($E725+'Forecasting sheet'!$B$9&gt;'Forecasting sheet'!$B$7,($D725+'Forecasting sheet'!$B$9+$E725+'Forecasting sheet'!$B$9)/2-'Forecasting sheet'!$B$7,($D725+'Forecasting sheet'!$B$9+'Forecasting sheet'!$B$7)/2-'Forecasting sheet'!$B$7))</f>
        <v>0</v>
      </c>
      <c r="L725" s="2">
        <f t="shared" si="60"/>
        <v>0</v>
      </c>
      <c r="M725" s="2">
        <f>SUM(K$2:K725)</f>
        <v>11183</v>
      </c>
      <c r="N725" s="2">
        <f>SUM(L$2:L725)</f>
        <v>155546.15</v>
      </c>
      <c r="P725" s="4">
        <f>IF($D725-'Forecasting sheet'!$B$9-'Forecasting sheet'!$B$7&lt;0,0,IF($E725-'Forecasting sheet'!$B$9&gt;'Forecasting sheet'!$B$7,($D725-'Forecasting sheet'!$B$9+$E725-'Forecasting sheet'!$B$9)/2-'Forecasting sheet'!$B$7,($D725-'Forecasting sheet'!$B$9+'Forecasting sheet'!$B$7)/2-'Forecasting sheet'!$B$7))</f>
        <v>0</v>
      </c>
      <c r="Q725" s="2">
        <f t="shared" si="61"/>
        <v>0</v>
      </c>
      <c r="R725" s="2">
        <f>SUM(P$2:P725)</f>
        <v>6946</v>
      </c>
      <c r="S725" s="2">
        <f>SUM(Q$2:Q725)</f>
        <v>98279.733333333323</v>
      </c>
      <c r="V725" s="3">
        <f>IF($A725&gt;'Forecasting sheet'!$B$13,IF($A725&lt;'Forecasting sheet'!$B$15,IF($D725&lt;'Forecasting sheet'!$B$16+'Forecasting sheet'!$B$17,'Forecasting sheet'!$B$16+'Forecasting sheet'!$B$17,'Local weather Data'!$D725),'Local weather Data'!$D725),$D725)</f>
        <v>31</v>
      </c>
      <c r="W725" s="3">
        <f>IF($A725&gt;'Forecasting sheet'!$B$13,IF($A725&lt;'Forecasting sheet'!$B$15,IF($E725&lt;'Forecasting sheet'!$B$16,'Forecasting sheet'!$B$16,'Local weather Data'!$E725),$E725),$E725)</f>
        <v>13</v>
      </c>
      <c r="X725" s="4">
        <f>IF($V725-'Forecasting sheet'!$B$7&lt;0,0,IF($W725&gt;'Forecasting sheet'!$B$7,($V725+$W725)/2-'Forecasting sheet'!$B$7,($V725+'Forecasting sheet'!$B$7)/2-'Forecasting sheet'!$B$7))</f>
        <v>0</v>
      </c>
      <c r="Y725" s="2">
        <f t="shared" si="58"/>
        <v>0</v>
      </c>
      <c r="Z725" s="2">
        <f>SUM(X$2:X725)</f>
        <v>9579</v>
      </c>
      <c r="AA725" s="2">
        <f>SUM(Y$2:Y725)</f>
        <v>134293.22499999998</v>
      </c>
      <c r="AD725" s="3">
        <f>IF($A725&gt;'Forecasting sheet'!$B$13,IF($A725&lt;'Forecasting sheet'!$B$15,IF($D725+'Forecasting sheet'!$B$9&lt;'Forecasting sheet'!$B$16+'Forecasting sheet'!$B$17,'Forecasting sheet'!$B$16+'Forecasting sheet'!$B$17,'Local weather Data'!$D725+'Forecasting sheet'!$B$9),'Local weather Data'!$D725+'Forecasting sheet'!$B$9),$D725+'Forecasting sheet'!$B$9)</f>
        <v>36</v>
      </c>
      <c r="AE725" s="3">
        <f>IF($A725&gt;'Forecasting sheet'!$B$13,IF($A725&lt;'Forecasting sheet'!$B$15,IF($E725+'Forecasting sheet'!$B$9&lt;'Forecasting sheet'!$B$16,'Forecasting sheet'!$B$16,'Local weather Data'!$E725+'Forecasting sheet'!$B$9),$E725+'Forecasting sheet'!$B$9),$E725+'Forecasting sheet'!$B$9)</f>
        <v>18</v>
      </c>
      <c r="AF725" s="4">
        <f>IF($AD725-'Forecasting sheet'!$B$7&lt;0,0,IF($AE725&gt;'Forecasting sheet'!$B$7,($AD725+$AE725)/2-'Forecasting sheet'!$B$7,($AD725+'Forecasting sheet'!$B$7)/2-'Forecasting sheet'!$B$7))</f>
        <v>0</v>
      </c>
      <c r="AG725" s="2">
        <f t="shared" si="59"/>
        <v>0</v>
      </c>
      <c r="AH725" s="2">
        <f>SUM(AF$2:AF725)</f>
        <v>11687.5</v>
      </c>
      <c r="AI725" s="2">
        <f>SUM(AG$2:AG725)</f>
        <v>162486.99166666664</v>
      </c>
    </row>
    <row r="726" spans="3:35" x14ac:dyDescent="0.25">
      <c r="C726" s="52">
        <v>8.9333333333333353</v>
      </c>
      <c r="D726" s="53">
        <v>31</v>
      </c>
      <c r="E726" s="53">
        <v>12</v>
      </c>
      <c r="F726" s="4">
        <f>IF(D726-'Forecasting sheet'!$B$7&lt;0,0,IF(E726&gt;'Forecasting sheet'!$B$7,(D726+E726)/2-'Forecasting sheet'!$B$7,(D726+'Forecasting sheet'!$B$7)/2-'Forecasting sheet'!$B$7))</f>
        <v>0</v>
      </c>
      <c r="G726" s="2">
        <f t="shared" si="57"/>
        <v>0</v>
      </c>
      <c r="H726" s="2">
        <f>SUM(F$2:F726)</f>
        <v>8936</v>
      </c>
      <c r="I726" s="2">
        <f>SUM(G$2:G726)</f>
        <v>125411.1166666667</v>
      </c>
      <c r="K726" s="4">
        <f>IF($D726+'Forecasting sheet'!$B$9-'Forecasting sheet'!$B$7&lt;0,0,IF($E726+'Forecasting sheet'!$B$9&gt;'Forecasting sheet'!$B$7,($D726+'Forecasting sheet'!$B$9+$E726+'Forecasting sheet'!$B$9)/2-'Forecasting sheet'!$B$7,($D726+'Forecasting sheet'!$B$9+'Forecasting sheet'!$B$7)/2-'Forecasting sheet'!$B$7))</f>
        <v>0</v>
      </c>
      <c r="L726" s="2">
        <f t="shared" si="60"/>
        <v>0</v>
      </c>
      <c r="M726" s="2">
        <f>SUM(K$2:K726)</f>
        <v>11183</v>
      </c>
      <c r="N726" s="2">
        <f>SUM(L$2:L726)</f>
        <v>155546.15</v>
      </c>
      <c r="P726" s="4">
        <f>IF($D726-'Forecasting sheet'!$B$9-'Forecasting sheet'!$B$7&lt;0,0,IF($E726-'Forecasting sheet'!$B$9&gt;'Forecasting sheet'!$B$7,($D726-'Forecasting sheet'!$B$9+$E726-'Forecasting sheet'!$B$9)/2-'Forecasting sheet'!$B$7,($D726-'Forecasting sheet'!$B$9+'Forecasting sheet'!$B$7)/2-'Forecasting sheet'!$B$7))</f>
        <v>0</v>
      </c>
      <c r="Q726" s="2">
        <f t="shared" si="61"/>
        <v>0</v>
      </c>
      <c r="R726" s="2">
        <f>SUM(P$2:P726)</f>
        <v>6946</v>
      </c>
      <c r="S726" s="2">
        <f>SUM(Q$2:Q726)</f>
        <v>98279.733333333323</v>
      </c>
      <c r="V726" s="3">
        <f>IF($A726&gt;'Forecasting sheet'!$B$13,IF($A726&lt;'Forecasting sheet'!$B$15,IF($D726&lt;'Forecasting sheet'!$B$16+'Forecasting sheet'!$B$17,'Forecasting sheet'!$B$16+'Forecasting sheet'!$B$17,'Local weather Data'!$D726),'Local weather Data'!$D726),$D726)</f>
        <v>31</v>
      </c>
      <c r="W726" s="3">
        <f>IF($A726&gt;'Forecasting sheet'!$B$13,IF($A726&lt;'Forecasting sheet'!$B$15,IF($E726&lt;'Forecasting sheet'!$B$16,'Forecasting sheet'!$B$16,'Local weather Data'!$E726),$E726),$E726)</f>
        <v>12</v>
      </c>
      <c r="X726" s="4">
        <f>IF($V726-'Forecasting sheet'!$B$7&lt;0,0,IF($W726&gt;'Forecasting sheet'!$B$7,($V726+$W726)/2-'Forecasting sheet'!$B$7,($V726+'Forecasting sheet'!$B$7)/2-'Forecasting sheet'!$B$7))</f>
        <v>0</v>
      </c>
      <c r="Y726" s="2">
        <f t="shared" si="58"/>
        <v>0</v>
      </c>
      <c r="Z726" s="2">
        <f>SUM(X$2:X726)</f>
        <v>9579</v>
      </c>
      <c r="AA726" s="2">
        <f>SUM(Y$2:Y726)</f>
        <v>134293.22499999998</v>
      </c>
      <c r="AD726" s="3">
        <f>IF($A726&gt;'Forecasting sheet'!$B$13,IF($A726&lt;'Forecasting sheet'!$B$15,IF($D726+'Forecasting sheet'!$B$9&lt;'Forecasting sheet'!$B$16+'Forecasting sheet'!$B$17,'Forecasting sheet'!$B$16+'Forecasting sheet'!$B$17,'Local weather Data'!$D726+'Forecasting sheet'!$B$9),'Local weather Data'!$D726+'Forecasting sheet'!$B$9),$D726+'Forecasting sheet'!$B$9)</f>
        <v>36</v>
      </c>
      <c r="AE726" s="3">
        <f>IF($A726&gt;'Forecasting sheet'!$B$13,IF($A726&lt;'Forecasting sheet'!$B$15,IF($E726+'Forecasting sheet'!$B$9&lt;'Forecasting sheet'!$B$16,'Forecasting sheet'!$B$16,'Local weather Data'!$E726+'Forecasting sheet'!$B$9),$E726+'Forecasting sheet'!$B$9),$E726+'Forecasting sheet'!$B$9)</f>
        <v>17</v>
      </c>
      <c r="AF726" s="4">
        <f>IF($AD726-'Forecasting sheet'!$B$7&lt;0,0,IF($AE726&gt;'Forecasting sheet'!$B$7,($AD726+$AE726)/2-'Forecasting sheet'!$B$7,($AD726+'Forecasting sheet'!$B$7)/2-'Forecasting sheet'!$B$7))</f>
        <v>0</v>
      </c>
      <c r="AG726" s="2">
        <f t="shared" si="59"/>
        <v>0</v>
      </c>
      <c r="AH726" s="2">
        <f>SUM(AF$2:AF726)</f>
        <v>11687.5</v>
      </c>
      <c r="AI726" s="2">
        <f>SUM(AG$2:AG726)</f>
        <v>162486.99166666664</v>
      </c>
    </row>
    <row r="727" spans="3:35" x14ac:dyDescent="0.25">
      <c r="C727" s="52">
        <v>8.9333333333333353</v>
      </c>
      <c r="D727" s="53">
        <v>31</v>
      </c>
      <c r="E727" s="53">
        <v>12</v>
      </c>
      <c r="F727" s="4">
        <f>IF(D727-'Forecasting sheet'!$B$7&lt;0,0,IF(E727&gt;'Forecasting sheet'!$B$7,(D727+E727)/2-'Forecasting sheet'!$B$7,(D727+'Forecasting sheet'!$B$7)/2-'Forecasting sheet'!$B$7))</f>
        <v>0</v>
      </c>
      <c r="G727" s="2">
        <f t="shared" si="57"/>
        <v>0</v>
      </c>
      <c r="H727" s="2">
        <f>SUM(F$2:F727)</f>
        <v>8936</v>
      </c>
      <c r="I727" s="2">
        <f>SUM(G$2:G727)</f>
        <v>125411.1166666667</v>
      </c>
      <c r="K727" s="4">
        <f>IF($D727+'Forecasting sheet'!$B$9-'Forecasting sheet'!$B$7&lt;0,0,IF($E727+'Forecasting sheet'!$B$9&gt;'Forecasting sheet'!$B$7,($D727+'Forecasting sheet'!$B$9+$E727+'Forecasting sheet'!$B$9)/2-'Forecasting sheet'!$B$7,($D727+'Forecasting sheet'!$B$9+'Forecasting sheet'!$B$7)/2-'Forecasting sheet'!$B$7))</f>
        <v>0</v>
      </c>
      <c r="L727" s="2">
        <f t="shared" si="60"/>
        <v>0</v>
      </c>
      <c r="M727" s="2">
        <f>SUM(K$2:K727)</f>
        <v>11183</v>
      </c>
      <c r="N727" s="2">
        <f>SUM(L$2:L727)</f>
        <v>155546.15</v>
      </c>
      <c r="P727" s="4">
        <f>IF($D727-'Forecasting sheet'!$B$9-'Forecasting sheet'!$B$7&lt;0,0,IF($E727-'Forecasting sheet'!$B$9&gt;'Forecasting sheet'!$B$7,($D727-'Forecasting sheet'!$B$9+$E727-'Forecasting sheet'!$B$9)/2-'Forecasting sheet'!$B$7,($D727-'Forecasting sheet'!$B$9+'Forecasting sheet'!$B$7)/2-'Forecasting sheet'!$B$7))</f>
        <v>0</v>
      </c>
      <c r="Q727" s="2">
        <f t="shared" si="61"/>
        <v>0</v>
      </c>
      <c r="R727" s="2">
        <f>SUM(P$2:P727)</f>
        <v>6946</v>
      </c>
      <c r="S727" s="2">
        <f>SUM(Q$2:Q727)</f>
        <v>98279.733333333323</v>
      </c>
      <c r="V727" s="3">
        <f>IF($A727&gt;'Forecasting sheet'!$B$13,IF($A727&lt;'Forecasting sheet'!$B$15,IF($D727&lt;'Forecasting sheet'!$B$16+'Forecasting sheet'!$B$17,'Forecasting sheet'!$B$16+'Forecasting sheet'!$B$17,'Local weather Data'!$D727),'Local weather Data'!$D727),$D727)</f>
        <v>31</v>
      </c>
      <c r="W727" s="3">
        <f>IF($A727&gt;'Forecasting sheet'!$B$13,IF($A727&lt;'Forecasting sheet'!$B$15,IF($E727&lt;'Forecasting sheet'!$B$16,'Forecasting sheet'!$B$16,'Local weather Data'!$E727),$E727),$E727)</f>
        <v>12</v>
      </c>
      <c r="X727" s="4">
        <f>IF($V727-'Forecasting sheet'!$B$7&lt;0,0,IF($W727&gt;'Forecasting sheet'!$B$7,($V727+$W727)/2-'Forecasting sheet'!$B$7,($V727+'Forecasting sheet'!$B$7)/2-'Forecasting sheet'!$B$7))</f>
        <v>0</v>
      </c>
      <c r="Y727" s="2">
        <f t="shared" si="58"/>
        <v>0</v>
      </c>
      <c r="Z727" s="2">
        <f>SUM(X$2:X727)</f>
        <v>9579</v>
      </c>
      <c r="AA727" s="2">
        <f>SUM(Y$2:Y727)</f>
        <v>134293.22499999998</v>
      </c>
      <c r="AD727" s="3">
        <f>IF($A727&gt;'Forecasting sheet'!$B$13,IF($A727&lt;'Forecasting sheet'!$B$15,IF($D727+'Forecasting sheet'!$B$9&lt;'Forecasting sheet'!$B$16+'Forecasting sheet'!$B$17,'Forecasting sheet'!$B$16+'Forecasting sheet'!$B$17,'Local weather Data'!$D727+'Forecasting sheet'!$B$9),'Local weather Data'!$D727+'Forecasting sheet'!$B$9),$D727+'Forecasting sheet'!$B$9)</f>
        <v>36</v>
      </c>
      <c r="AE727" s="3">
        <f>IF($A727&gt;'Forecasting sheet'!$B$13,IF($A727&lt;'Forecasting sheet'!$B$15,IF($E727+'Forecasting sheet'!$B$9&lt;'Forecasting sheet'!$B$16,'Forecasting sheet'!$B$16,'Local weather Data'!$E727+'Forecasting sheet'!$B$9),$E727+'Forecasting sheet'!$B$9),$E727+'Forecasting sheet'!$B$9)</f>
        <v>17</v>
      </c>
      <c r="AF727" s="4">
        <f>IF($AD727-'Forecasting sheet'!$B$7&lt;0,0,IF($AE727&gt;'Forecasting sheet'!$B$7,($AD727+$AE727)/2-'Forecasting sheet'!$B$7,($AD727+'Forecasting sheet'!$B$7)/2-'Forecasting sheet'!$B$7))</f>
        <v>0</v>
      </c>
      <c r="AG727" s="2">
        <f t="shared" si="59"/>
        <v>0</v>
      </c>
      <c r="AH727" s="2">
        <f>SUM(AF$2:AF727)</f>
        <v>11687.5</v>
      </c>
      <c r="AI727" s="2">
        <f>SUM(AG$2:AG727)</f>
        <v>162486.99166666664</v>
      </c>
    </row>
    <row r="728" spans="3:35" x14ac:dyDescent="0.25">
      <c r="C728" s="52">
        <v>8.9500000000000011</v>
      </c>
      <c r="D728" s="53">
        <v>31</v>
      </c>
      <c r="E728" s="53">
        <v>12</v>
      </c>
      <c r="F728" s="4">
        <f>IF(D728-'Forecasting sheet'!$B$7&lt;0,0,IF(E728&gt;'Forecasting sheet'!$B$7,(D728+E728)/2-'Forecasting sheet'!$B$7,(D728+'Forecasting sheet'!$B$7)/2-'Forecasting sheet'!$B$7))</f>
        <v>0</v>
      </c>
      <c r="G728" s="2">
        <f t="shared" si="57"/>
        <v>0</v>
      </c>
      <c r="H728" s="2">
        <f>SUM(F$2:F728)</f>
        <v>8936</v>
      </c>
      <c r="I728" s="2">
        <f>SUM(G$2:G728)</f>
        <v>125411.1166666667</v>
      </c>
      <c r="K728" s="4">
        <f>IF($D728+'Forecasting sheet'!$B$9-'Forecasting sheet'!$B$7&lt;0,0,IF($E728+'Forecasting sheet'!$B$9&gt;'Forecasting sheet'!$B$7,($D728+'Forecasting sheet'!$B$9+$E728+'Forecasting sheet'!$B$9)/2-'Forecasting sheet'!$B$7,($D728+'Forecasting sheet'!$B$9+'Forecasting sheet'!$B$7)/2-'Forecasting sheet'!$B$7))</f>
        <v>0</v>
      </c>
      <c r="L728" s="2">
        <f t="shared" si="60"/>
        <v>0</v>
      </c>
      <c r="M728" s="2">
        <f>SUM(K$2:K728)</f>
        <v>11183</v>
      </c>
      <c r="N728" s="2">
        <f>SUM(L$2:L728)</f>
        <v>155546.15</v>
      </c>
      <c r="P728" s="4">
        <f>IF($D728-'Forecasting sheet'!$B$9-'Forecasting sheet'!$B$7&lt;0,0,IF($E728-'Forecasting sheet'!$B$9&gt;'Forecasting sheet'!$B$7,($D728-'Forecasting sheet'!$B$9+$E728-'Forecasting sheet'!$B$9)/2-'Forecasting sheet'!$B$7,($D728-'Forecasting sheet'!$B$9+'Forecasting sheet'!$B$7)/2-'Forecasting sheet'!$B$7))</f>
        <v>0</v>
      </c>
      <c r="Q728" s="2">
        <f t="shared" si="61"/>
        <v>0</v>
      </c>
      <c r="R728" s="2">
        <f>SUM(P$2:P728)</f>
        <v>6946</v>
      </c>
      <c r="S728" s="2">
        <f>SUM(Q$2:Q728)</f>
        <v>98279.733333333323</v>
      </c>
      <c r="V728" s="3">
        <f>IF($A728&gt;'Forecasting sheet'!$B$13,IF($A728&lt;'Forecasting sheet'!$B$15,IF($D728&lt;'Forecasting sheet'!$B$16+'Forecasting sheet'!$B$17,'Forecasting sheet'!$B$16+'Forecasting sheet'!$B$17,'Local weather Data'!$D728),'Local weather Data'!$D728),$D728)</f>
        <v>31</v>
      </c>
      <c r="W728" s="3">
        <f>IF($A728&gt;'Forecasting sheet'!$B$13,IF($A728&lt;'Forecasting sheet'!$B$15,IF($E728&lt;'Forecasting sheet'!$B$16,'Forecasting sheet'!$B$16,'Local weather Data'!$E728),$E728),$E728)</f>
        <v>12</v>
      </c>
      <c r="X728" s="4">
        <f>IF($V728-'Forecasting sheet'!$B$7&lt;0,0,IF($W728&gt;'Forecasting sheet'!$B$7,($V728+$W728)/2-'Forecasting sheet'!$B$7,($V728+'Forecasting sheet'!$B$7)/2-'Forecasting sheet'!$B$7))</f>
        <v>0</v>
      </c>
      <c r="Y728" s="2">
        <f t="shared" si="58"/>
        <v>0</v>
      </c>
      <c r="Z728" s="2">
        <f>SUM(X$2:X728)</f>
        <v>9579</v>
      </c>
      <c r="AA728" s="2">
        <f>SUM(Y$2:Y728)</f>
        <v>134293.22499999998</v>
      </c>
      <c r="AD728" s="3">
        <f>IF($A728&gt;'Forecasting sheet'!$B$13,IF($A728&lt;'Forecasting sheet'!$B$15,IF($D728+'Forecasting sheet'!$B$9&lt;'Forecasting sheet'!$B$16+'Forecasting sheet'!$B$17,'Forecasting sheet'!$B$16+'Forecasting sheet'!$B$17,'Local weather Data'!$D728+'Forecasting sheet'!$B$9),'Local weather Data'!$D728+'Forecasting sheet'!$B$9),$D728+'Forecasting sheet'!$B$9)</f>
        <v>36</v>
      </c>
      <c r="AE728" s="3">
        <f>IF($A728&gt;'Forecasting sheet'!$B$13,IF($A728&lt;'Forecasting sheet'!$B$15,IF($E728+'Forecasting sheet'!$B$9&lt;'Forecasting sheet'!$B$16,'Forecasting sheet'!$B$16,'Local weather Data'!$E728+'Forecasting sheet'!$B$9),$E728+'Forecasting sheet'!$B$9),$E728+'Forecasting sheet'!$B$9)</f>
        <v>17</v>
      </c>
      <c r="AF728" s="4">
        <f>IF($AD728-'Forecasting sheet'!$B$7&lt;0,0,IF($AE728&gt;'Forecasting sheet'!$B$7,($AD728+$AE728)/2-'Forecasting sheet'!$B$7,($AD728+'Forecasting sheet'!$B$7)/2-'Forecasting sheet'!$B$7))</f>
        <v>0</v>
      </c>
      <c r="AG728" s="2">
        <f t="shared" si="59"/>
        <v>0</v>
      </c>
      <c r="AH728" s="2">
        <f>SUM(AF$2:AF728)</f>
        <v>11687.5</v>
      </c>
      <c r="AI728" s="2">
        <f>SUM(AG$2:AG728)</f>
        <v>162486.99166666664</v>
      </c>
    </row>
    <row r="729" spans="3:35" x14ac:dyDescent="0.25">
      <c r="C729" s="52">
        <v>8.9500000000000011</v>
      </c>
      <c r="D729" s="53">
        <v>30</v>
      </c>
      <c r="E729" s="53">
        <v>11</v>
      </c>
      <c r="F729" s="4">
        <f>IF(D729-'Forecasting sheet'!$B$7&lt;0,0,IF(E729&gt;'Forecasting sheet'!$B$7,(D729+E729)/2-'Forecasting sheet'!$B$7,(D729+'Forecasting sheet'!$B$7)/2-'Forecasting sheet'!$B$7))</f>
        <v>0</v>
      </c>
      <c r="G729" s="2">
        <f t="shared" si="57"/>
        <v>0</v>
      </c>
      <c r="H729" s="2">
        <f>SUM(F$2:F729)</f>
        <v>8936</v>
      </c>
      <c r="I729" s="2">
        <f>SUM(G$2:G729)</f>
        <v>125411.1166666667</v>
      </c>
      <c r="K729" s="4">
        <f>IF($D729+'Forecasting sheet'!$B$9-'Forecasting sheet'!$B$7&lt;0,0,IF($E729+'Forecasting sheet'!$B$9&gt;'Forecasting sheet'!$B$7,($D729+'Forecasting sheet'!$B$9+$E729+'Forecasting sheet'!$B$9)/2-'Forecasting sheet'!$B$7,($D729+'Forecasting sheet'!$B$9+'Forecasting sheet'!$B$7)/2-'Forecasting sheet'!$B$7))</f>
        <v>0</v>
      </c>
      <c r="L729" s="2">
        <f t="shared" si="60"/>
        <v>0</v>
      </c>
      <c r="M729" s="2">
        <f>SUM(K$2:K729)</f>
        <v>11183</v>
      </c>
      <c r="N729" s="2">
        <f>SUM(L$2:L729)</f>
        <v>155546.15</v>
      </c>
      <c r="P729" s="4">
        <f>IF($D729-'Forecasting sheet'!$B$9-'Forecasting sheet'!$B$7&lt;0,0,IF($E729-'Forecasting sheet'!$B$9&gt;'Forecasting sheet'!$B$7,($D729-'Forecasting sheet'!$B$9+$E729-'Forecasting sheet'!$B$9)/2-'Forecasting sheet'!$B$7,($D729-'Forecasting sheet'!$B$9+'Forecasting sheet'!$B$7)/2-'Forecasting sheet'!$B$7))</f>
        <v>0</v>
      </c>
      <c r="Q729" s="2">
        <f t="shared" si="61"/>
        <v>0</v>
      </c>
      <c r="R729" s="2">
        <f>SUM(P$2:P729)</f>
        <v>6946</v>
      </c>
      <c r="S729" s="2">
        <f>SUM(Q$2:Q729)</f>
        <v>98279.733333333323</v>
      </c>
      <c r="V729" s="3">
        <f>IF($A729&gt;'Forecasting sheet'!$B$13,IF($A729&lt;'Forecasting sheet'!$B$15,IF($D729&lt;'Forecasting sheet'!$B$16+'Forecasting sheet'!$B$17,'Forecasting sheet'!$B$16+'Forecasting sheet'!$B$17,'Local weather Data'!$D729),'Local weather Data'!$D729),$D729)</f>
        <v>30</v>
      </c>
      <c r="W729" s="3">
        <f>IF($A729&gt;'Forecasting sheet'!$B$13,IF($A729&lt;'Forecasting sheet'!$B$15,IF($E729&lt;'Forecasting sheet'!$B$16,'Forecasting sheet'!$B$16,'Local weather Data'!$E729),$E729),$E729)</f>
        <v>11</v>
      </c>
      <c r="X729" s="4">
        <f>IF($V729-'Forecasting sheet'!$B$7&lt;0,0,IF($W729&gt;'Forecasting sheet'!$B$7,($V729+$W729)/2-'Forecasting sheet'!$B$7,($V729+'Forecasting sheet'!$B$7)/2-'Forecasting sheet'!$B$7))</f>
        <v>0</v>
      </c>
      <c r="Y729" s="2">
        <f t="shared" si="58"/>
        <v>0</v>
      </c>
      <c r="Z729" s="2">
        <f>SUM(X$2:X729)</f>
        <v>9579</v>
      </c>
      <c r="AA729" s="2">
        <f>SUM(Y$2:Y729)</f>
        <v>134293.22499999998</v>
      </c>
      <c r="AD729" s="3">
        <f>IF($A729&gt;'Forecasting sheet'!$B$13,IF($A729&lt;'Forecasting sheet'!$B$15,IF($D729+'Forecasting sheet'!$B$9&lt;'Forecasting sheet'!$B$16+'Forecasting sheet'!$B$17,'Forecasting sheet'!$B$16+'Forecasting sheet'!$B$17,'Local weather Data'!$D729+'Forecasting sheet'!$B$9),'Local weather Data'!$D729+'Forecasting sheet'!$B$9),$D729+'Forecasting sheet'!$B$9)</f>
        <v>35</v>
      </c>
      <c r="AE729" s="3">
        <f>IF($A729&gt;'Forecasting sheet'!$B$13,IF($A729&lt;'Forecasting sheet'!$B$15,IF($E729+'Forecasting sheet'!$B$9&lt;'Forecasting sheet'!$B$16,'Forecasting sheet'!$B$16,'Local weather Data'!$E729+'Forecasting sheet'!$B$9),$E729+'Forecasting sheet'!$B$9),$E729+'Forecasting sheet'!$B$9)</f>
        <v>16</v>
      </c>
      <c r="AF729" s="4">
        <f>IF($AD729-'Forecasting sheet'!$B$7&lt;0,0,IF($AE729&gt;'Forecasting sheet'!$B$7,($AD729+$AE729)/2-'Forecasting sheet'!$B$7,($AD729+'Forecasting sheet'!$B$7)/2-'Forecasting sheet'!$B$7))</f>
        <v>0</v>
      </c>
      <c r="AG729" s="2">
        <f t="shared" si="59"/>
        <v>0</v>
      </c>
      <c r="AH729" s="2">
        <f>SUM(AF$2:AF729)</f>
        <v>11687.5</v>
      </c>
      <c r="AI729" s="2">
        <f>SUM(AG$2:AG729)</f>
        <v>162486.99166666664</v>
      </c>
    </row>
    <row r="730" spans="3:35" x14ac:dyDescent="0.25">
      <c r="C730" s="52">
        <v>8.966666666666665</v>
      </c>
      <c r="D730" s="53">
        <v>30</v>
      </c>
      <c r="E730" s="53">
        <v>11</v>
      </c>
      <c r="F730" s="4">
        <f>IF(D730-'Forecasting sheet'!$B$7&lt;0,0,IF(E730&gt;'Forecasting sheet'!$B$7,(D730+E730)/2-'Forecasting sheet'!$B$7,(D730+'Forecasting sheet'!$B$7)/2-'Forecasting sheet'!$B$7))</f>
        <v>0</v>
      </c>
      <c r="G730" s="2">
        <f t="shared" si="57"/>
        <v>0</v>
      </c>
      <c r="H730" s="2">
        <f>SUM(F$2:F730)</f>
        <v>8936</v>
      </c>
      <c r="I730" s="2">
        <f>SUM(G$2:G730)</f>
        <v>125411.1166666667</v>
      </c>
      <c r="K730" s="4">
        <f>IF($D730+'Forecasting sheet'!$B$9-'Forecasting sheet'!$B$7&lt;0,0,IF($E730+'Forecasting sheet'!$B$9&gt;'Forecasting sheet'!$B$7,($D730+'Forecasting sheet'!$B$9+$E730+'Forecasting sheet'!$B$9)/2-'Forecasting sheet'!$B$7,($D730+'Forecasting sheet'!$B$9+'Forecasting sheet'!$B$7)/2-'Forecasting sheet'!$B$7))</f>
        <v>0</v>
      </c>
      <c r="L730" s="2">
        <f t="shared" si="60"/>
        <v>0</v>
      </c>
      <c r="M730" s="2">
        <f>SUM(K$2:K730)</f>
        <v>11183</v>
      </c>
      <c r="N730" s="2">
        <f>SUM(L$2:L730)</f>
        <v>155546.15</v>
      </c>
      <c r="P730" s="4">
        <f>IF($D730-'Forecasting sheet'!$B$9-'Forecasting sheet'!$B$7&lt;0,0,IF($E730-'Forecasting sheet'!$B$9&gt;'Forecasting sheet'!$B$7,($D730-'Forecasting sheet'!$B$9+$E730-'Forecasting sheet'!$B$9)/2-'Forecasting sheet'!$B$7,($D730-'Forecasting sheet'!$B$9+'Forecasting sheet'!$B$7)/2-'Forecasting sheet'!$B$7))</f>
        <v>0</v>
      </c>
      <c r="Q730" s="2">
        <f t="shared" si="61"/>
        <v>0</v>
      </c>
      <c r="R730" s="2">
        <f>SUM(P$2:P730)</f>
        <v>6946</v>
      </c>
      <c r="S730" s="2">
        <f>SUM(Q$2:Q730)</f>
        <v>98279.733333333323</v>
      </c>
      <c r="V730" s="3">
        <f>IF($A730&gt;'Forecasting sheet'!$B$13,IF($A730&lt;'Forecasting sheet'!$B$15,IF($D730&lt;'Forecasting sheet'!$B$16+'Forecasting sheet'!$B$17,'Forecasting sheet'!$B$16+'Forecasting sheet'!$B$17,'Local weather Data'!$D730),'Local weather Data'!$D730),$D730)</f>
        <v>30</v>
      </c>
      <c r="W730" s="3">
        <f>IF($A730&gt;'Forecasting sheet'!$B$13,IF($A730&lt;'Forecasting sheet'!$B$15,IF($E730&lt;'Forecasting sheet'!$B$16,'Forecasting sheet'!$B$16,'Local weather Data'!$E730),$E730),$E730)</f>
        <v>11</v>
      </c>
      <c r="X730" s="4">
        <f>IF($V730-'Forecasting sheet'!$B$7&lt;0,0,IF($W730&gt;'Forecasting sheet'!$B$7,($V730+$W730)/2-'Forecasting sheet'!$B$7,($V730+'Forecasting sheet'!$B$7)/2-'Forecasting sheet'!$B$7))</f>
        <v>0</v>
      </c>
      <c r="Y730" s="2">
        <f t="shared" si="58"/>
        <v>0</v>
      </c>
      <c r="Z730" s="2">
        <f>SUM(X$2:X730)</f>
        <v>9579</v>
      </c>
      <c r="AA730" s="2">
        <f>SUM(Y$2:Y730)</f>
        <v>134293.22499999998</v>
      </c>
      <c r="AD730" s="3">
        <f>IF($A730&gt;'Forecasting sheet'!$B$13,IF($A730&lt;'Forecasting sheet'!$B$15,IF($D730+'Forecasting sheet'!$B$9&lt;'Forecasting sheet'!$B$16+'Forecasting sheet'!$B$17,'Forecasting sheet'!$B$16+'Forecasting sheet'!$B$17,'Local weather Data'!$D730+'Forecasting sheet'!$B$9),'Local weather Data'!$D730+'Forecasting sheet'!$B$9),$D730+'Forecasting sheet'!$B$9)</f>
        <v>35</v>
      </c>
      <c r="AE730" s="3">
        <f>IF($A730&gt;'Forecasting sheet'!$B$13,IF($A730&lt;'Forecasting sheet'!$B$15,IF($E730+'Forecasting sheet'!$B$9&lt;'Forecasting sheet'!$B$16,'Forecasting sheet'!$B$16,'Local weather Data'!$E730+'Forecasting sheet'!$B$9),$E730+'Forecasting sheet'!$B$9),$E730+'Forecasting sheet'!$B$9)</f>
        <v>16</v>
      </c>
      <c r="AF730" s="4">
        <f>IF($AD730-'Forecasting sheet'!$B$7&lt;0,0,IF($AE730&gt;'Forecasting sheet'!$B$7,($AD730+$AE730)/2-'Forecasting sheet'!$B$7,($AD730+'Forecasting sheet'!$B$7)/2-'Forecasting sheet'!$B$7))</f>
        <v>0</v>
      </c>
      <c r="AG730" s="2">
        <f t="shared" si="59"/>
        <v>0</v>
      </c>
      <c r="AH730" s="2">
        <f>SUM(AF$2:AF730)</f>
        <v>11687.5</v>
      </c>
      <c r="AI730" s="2">
        <f>SUM(AG$2:AG730)</f>
        <v>162486.99166666664</v>
      </c>
    </row>
    <row r="731" spans="3:35" x14ac:dyDescent="0.25">
      <c r="C731" s="52">
        <v>8.9666666666666668</v>
      </c>
      <c r="D731" s="53">
        <v>30</v>
      </c>
      <c r="E731" s="53">
        <v>11</v>
      </c>
      <c r="F731" s="4">
        <f>IF(D731-'Forecasting sheet'!$B$7&lt;0,0,IF(E731&gt;'Forecasting sheet'!$B$7,(D731+E731)/2-'Forecasting sheet'!$B$7,(D731+'Forecasting sheet'!$B$7)/2-'Forecasting sheet'!$B$7))</f>
        <v>0</v>
      </c>
      <c r="G731" s="2">
        <f t="shared" si="57"/>
        <v>0</v>
      </c>
      <c r="H731" s="2">
        <f>SUM(F$2:F731)</f>
        <v>8936</v>
      </c>
      <c r="I731" s="2">
        <f>SUM(G$2:G731)</f>
        <v>125411.1166666667</v>
      </c>
      <c r="K731" s="4">
        <f>IF($D731+'Forecasting sheet'!$B$9-'Forecasting sheet'!$B$7&lt;0,0,IF($E731+'Forecasting sheet'!$B$9&gt;'Forecasting sheet'!$B$7,($D731+'Forecasting sheet'!$B$9+$E731+'Forecasting sheet'!$B$9)/2-'Forecasting sheet'!$B$7,($D731+'Forecasting sheet'!$B$9+'Forecasting sheet'!$B$7)/2-'Forecasting sheet'!$B$7))</f>
        <v>0</v>
      </c>
      <c r="L731" s="2">
        <f t="shared" si="60"/>
        <v>0</v>
      </c>
      <c r="M731" s="2">
        <f>SUM(K$2:K731)</f>
        <v>11183</v>
      </c>
      <c r="N731" s="2">
        <f>SUM(L$2:L731)</f>
        <v>155546.15</v>
      </c>
      <c r="P731" s="4">
        <f>IF($D731-'Forecasting sheet'!$B$9-'Forecasting sheet'!$B$7&lt;0,0,IF($E731-'Forecasting sheet'!$B$9&gt;'Forecasting sheet'!$B$7,($D731-'Forecasting sheet'!$B$9+$E731-'Forecasting sheet'!$B$9)/2-'Forecasting sheet'!$B$7,($D731-'Forecasting sheet'!$B$9+'Forecasting sheet'!$B$7)/2-'Forecasting sheet'!$B$7))</f>
        <v>0</v>
      </c>
      <c r="Q731" s="2">
        <f t="shared" si="61"/>
        <v>0</v>
      </c>
      <c r="R731" s="2">
        <f>SUM(P$2:P731)</f>
        <v>6946</v>
      </c>
      <c r="S731" s="2">
        <f>SUM(Q$2:Q731)</f>
        <v>98279.733333333323</v>
      </c>
      <c r="V731" s="3">
        <f>IF($A731&gt;'Forecasting sheet'!$B$13,IF($A731&lt;'Forecasting sheet'!$B$15,IF($D731&lt;'Forecasting sheet'!$B$16+'Forecasting sheet'!$B$17,'Forecasting sheet'!$B$16+'Forecasting sheet'!$B$17,'Local weather Data'!$D731),'Local weather Data'!$D731),$D731)</f>
        <v>30</v>
      </c>
      <c r="W731" s="3">
        <f>IF($A731&gt;'Forecasting sheet'!$B$13,IF($A731&lt;'Forecasting sheet'!$B$15,IF($E731&lt;'Forecasting sheet'!$B$16,'Forecasting sheet'!$B$16,'Local weather Data'!$E731),$E731),$E731)</f>
        <v>11</v>
      </c>
      <c r="X731" s="4">
        <f>IF($V731-'Forecasting sheet'!$B$7&lt;0,0,IF($W731&gt;'Forecasting sheet'!$B$7,($V731+$W731)/2-'Forecasting sheet'!$B$7,($V731+'Forecasting sheet'!$B$7)/2-'Forecasting sheet'!$B$7))</f>
        <v>0</v>
      </c>
      <c r="Y731" s="2">
        <f t="shared" si="58"/>
        <v>0</v>
      </c>
      <c r="Z731" s="2">
        <f>SUM(X$2:X731)</f>
        <v>9579</v>
      </c>
      <c r="AA731" s="2">
        <f>SUM(Y$2:Y731)</f>
        <v>134293.22499999998</v>
      </c>
      <c r="AD731" s="3">
        <f>IF($A731&gt;'Forecasting sheet'!$B$13,IF($A731&lt;'Forecasting sheet'!$B$15,IF($D731+'Forecasting sheet'!$B$9&lt;'Forecasting sheet'!$B$16+'Forecasting sheet'!$B$17,'Forecasting sheet'!$B$16+'Forecasting sheet'!$B$17,'Local weather Data'!$D731+'Forecasting sheet'!$B$9),'Local weather Data'!$D731+'Forecasting sheet'!$B$9),$D731+'Forecasting sheet'!$B$9)</f>
        <v>35</v>
      </c>
      <c r="AE731" s="3">
        <f>IF($A731&gt;'Forecasting sheet'!$B$13,IF($A731&lt;'Forecasting sheet'!$B$15,IF($E731+'Forecasting sheet'!$B$9&lt;'Forecasting sheet'!$B$16,'Forecasting sheet'!$B$16,'Local weather Data'!$E731+'Forecasting sheet'!$B$9),$E731+'Forecasting sheet'!$B$9),$E731+'Forecasting sheet'!$B$9)</f>
        <v>16</v>
      </c>
      <c r="AF731" s="4">
        <f>IF($AD731-'Forecasting sheet'!$B$7&lt;0,0,IF($AE731&gt;'Forecasting sheet'!$B$7,($AD731+$AE731)/2-'Forecasting sheet'!$B$7,($AD731+'Forecasting sheet'!$B$7)/2-'Forecasting sheet'!$B$7))</f>
        <v>0</v>
      </c>
      <c r="AG731" s="2">
        <f t="shared" si="59"/>
        <v>0</v>
      </c>
      <c r="AH731" s="2">
        <f>SUM(AF$2:AF731)</f>
        <v>11687.5</v>
      </c>
      <c r="AI731" s="2">
        <f>SUM(AG$2:AG731)</f>
        <v>162486.99166666664</v>
      </c>
    </row>
    <row r="732" spans="3:35" x14ac:dyDescent="0.25">
      <c r="C732" s="52">
        <v>8.9833333333333343</v>
      </c>
      <c r="D732" s="53">
        <v>30</v>
      </c>
      <c r="E732" s="53">
        <v>11</v>
      </c>
      <c r="F732" s="4">
        <f>IF(D732-'Forecasting sheet'!$B$7&lt;0,0,IF(E732&gt;'Forecasting sheet'!$B$7,(D732+E732)/2-'Forecasting sheet'!$B$7,(D732+'Forecasting sheet'!$B$7)/2-'Forecasting sheet'!$B$7))</f>
        <v>0</v>
      </c>
      <c r="G732" s="2">
        <f t="shared" si="57"/>
        <v>0</v>
      </c>
      <c r="H732" s="2">
        <f>SUM(F$2:F732)</f>
        <v>8936</v>
      </c>
      <c r="I732" s="2">
        <f>SUM(G$2:G732)</f>
        <v>125411.1166666667</v>
      </c>
      <c r="K732" s="4">
        <f>IF($D732+'Forecasting sheet'!$B$9-'Forecasting sheet'!$B$7&lt;0,0,IF($E732+'Forecasting sheet'!$B$9&gt;'Forecasting sheet'!$B$7,($D732+'Forecasting sheet'!$B$9+$E732+'Forecasting sheet'!$B$9)/2-'Forecasting sheet'!$B$7,($D732+'Forecasting sheet'!$B$9+'Forecasting sheet'!$B$7)/2-'Forecasting sheet'!$B$7))</f>
        <v>0</v>
      </c>
      <c r="L732" s="2">
        <f t="shared" si="60"/>
        <v>0</v>
      </c>
      <c r="M732" s="2">
        <f>SUM(K$2:K732)</f>
        <v>11183</v>
      </c>
      <c r="N732" s="2">
        <f>SUM(L$2:L732)</f>
        <v>155546.15</v>
      </c>
      <c r="P732" s="4">
        <f>IF($D732-'Forecasting sheet'!$B$9-'Forecasting sheet'!$B$7&lt;0,0,IF($E732-'Forecasting sheet'!$B$9&gt;'Forecasting sheet'!$B$7,($D732-'Forecasting sheet'!$B$9+$E732-'Forecasting sheet'!$B$9)/2-'Forecasting sheet'!$B$7,($D732-'Forecasting sheet'!$B$9+'Forecasting sheet'!$B$7)/2-'Forecasting sheet'!$B$7))</f>
        <v>0</v>
      </c>
      <c r="Q732" s="2">
        <f t="shared" si="61"/>
        <v>0</v>
      </c>
      <c r="R732" s="2">
        <f>SUM(P$2:P732)</f>
        <v>6946</v>
      </c>
      <c r="S732" s="2">
        <f>SUM(Q$2:Q732)</f>
        <v>98279.733333333323</v>
      </c>
      <c r="V732" s="3">
        <f>IF($A732&gt;'Forecasting sheet'!$B$13,IF($A732&lt;'Forecasting sheet'!$B$15,IF($D732&lt;'Forecasting sheet'!$B$16+'Forecasting sheet'!$B$17,'Forecasting sheet'!$B$16+'Forecasting sheet'!$B$17,'Local weather Data'!$D732),'Local weather Data'!$D732),$D732)</f>
        <v>30</v>
      </c>
      <c r="W732" s="3">
        <f>IF($A732&gt;'Forecasting sheet'!$B$13,IF($A732&lt;'Forecasting sheet'!$B$15,IF($E732&lt;'Forecasting sheet'!$B$16,'Forecasting sheet'!$B$16,'Local weather Data'!$E732),$E732),$E732)</f>
        <v>11</v>
      </c>
      <c r="X732" s="4">
        <f>IF($V732-'Forecasting sheet'!$B$7&lt;0,0,IF($W732&gt;'Forecasting sheet'!$B$7,($V732+$W732)/2-'Forecasting sheet'!$B$7,($V732+'Forecasting sheet'!$B$7)/2-'Forecasting sheet'!$B$7))</f>
        <v>0</v>
      </c>
      <c r="Y732" s="2">
        <f t="shared" si="58"/>
        <v>0</v>
      </c>
      <c r="Z732" s="2">
        <f>SUM(X$2:X732)</f>
        <v>9579</v>
      </c>
      <c r="AA732" s="2">
        <f>SUM(Y$2:Y732)</f>
        <v>134293.22499999998</v>
      </c>
      <c r="AD732" s="3">
        <f>IF($A732&gt;'Forecasting sheet'!$B$13,IF($A732&lt;'Forecasting sheet'!$B$15,IF($D732+'Forecasting sheet'!$B$9&lt;'Forecasting sheet'!$B$16+'Forecasting sheet'!$B$17,'Forecasting sheet'!$B$16+'Forecasting sheet'!$B$17,'Local weather Data'!$D732+'Forecasting sheet'!$B$9),'Local weather Data'!$D732+'Forecasting sheet'!$B$9),$D732+'Forecasting sheet'!$B$9)</f>
        <v>35</v>
      </c>
      <c r="AE732" s="3">
        <f>IF($A732&gt;'Forecasting sheet'!$B$13,IF($A732&lt;'Forecasting sheet'!$B$15,IF($E732+'Forecasting sheet'!$B$9&lt;'Forecasting sheet'!$B$16,'Forecasting sheet'!$B$16,'Local weather Data'!$E732+'Forecasting sheet'!$B$9),$E732+'Forecasting sheet'!$B$9),$E732+'Forecasting sheet'!$B$9)</f>
        <v>16</v>
      </c>
      <c r="AF732" s="4">
        <f>IF($AD732-'Forecasting sheet'!$B$7&lt;0,0,IF($AE732&gt;'Forecasting sheet'!$B$7,($AD732+$AE732)/2-'Forecasting sheet'!$B$7,($AD732+'Forecasting sheet'!$B$7)/2-'Forecasting sheet'!$B$7))</f>
        <v>0</v>
      </c>
      <c r="AG732" s="2">
        <f t="shared" si="59"/>
        <v>0</v>
      </c>
      <c r="AH732" s="2">
        <f>SUM(AF$2:AF732)</f>
        <v>11687.5</v>
      </c>
      <c r="AI732" s="2">
        <f>SUM(AG$2:AG732)</f>
        <v>162486.99166666664</v>
      </c>
    </row>
  </sheetData>
  <sheetProtection password="9797" sheet="1" objects="1" scenarios="1"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Forecasting sheet</vt:lpstr>
      <vt:lpstr>Forecast Table </vt:lpstr>
      <vt:lpstr>Graphical output</vt:lpstr>
      <vt:lpstr>Local weather Data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Steve Fulton</cp:lastModifiedBy>
  <cp:lastPrinted>2013-03-20T15:49:52Z</cp:lastPrinted>
  <dcterms:created xsi:type="dcterms:W3CDTF">2012-02-08T12:38:11Z</dcterms:created>
  <dcterms:modified xsi:type="dcterms:W3CDTF">2013-04-10T20:47:30Z</dcterms:modified>
</cp:coreProperties>
</file>