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240" yWindow="225" windowWidth="11760" windowHeight="5400" firstSheet="2" activeTab="4"/>
  </bookViews>
  <sheets>
    <sheet name="pivot chart" sheetId="7" r:id="rId1"/>
    <sheet name="table" sheetId="6" r:id="rId2"/>
    <sheet name="strategies data for verona" sheetId="11" r:id="rId3"/>
    <sheet name="raw data" sheetId="1" r:id="rId4"/>
    <sheet name="figure 1" sheetId="10" r:id="rId5"/>
    <sheet name="data for running volumes" sheetId="9" r:id="rId6"/>
    <sheet name="Sheet3" sheetId="8" r:id="rId7"/>
  </sheets>
  <calcPr calcId="145621"/>
  <pivotCaches>
    <pivotCache cacheId="0" r:id="rId8"/>
    <pivotCache cacheId="1" r:id="rId9"/>
  </pivotCaches>
</workbook>
</file>

<file path=xl/calcChain.xml><?xml version="1.0" encoding="utf-8"?>
<calcChain xmlns="http://schemas.openxmlformats.org/spreadsheetml/2006/main">
  <c r="H3" i="8" l="1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" i="8"/>
  <c r="K2" i="8" l="1"/>
  <c r="K218" i="8"/>
  <c r="K219" i="8" s="1"/>
  <c r="K220" i="8" s="1"/>
  <c r="K221" i="8" s="1"/>
  <c r="K222" i="8" s="1"/>
  <c r="K223" i="8" s="1"/>
  <c r="K224" i="8" s="1"/>
  <c r="K225" i="8" s="1"/>
  <c r="K226" i="8" s="1"/>
  <c r="K227" i="8" s="1"/>
  <c r="K228" i="8" s="1"/>
  <c r="K229" i="8" s="1"/>
  <c r="K230" i="8" s="1"/>
  <c r="K231" i="8" s="1"/>
  <c r="K232" i="8" s="1"/>
  <c r="K233" i="8" s="1"/>
  <c r="K234" i="8" s="1"/>
  <c r="K235" i="8" s="1"/>
  <c r="K236" i="8" s="1"/>
  <c r="K237" i="8" s="1"/>
  <c r="K238" i="8" s="1"/>
  <c r="K239" i="8" s="1"/>
  <c r="K240" i="8" s="1"/>
  <c r="K241" i="8" s="1"/>
  <c r="K242" i="8" s="1"/>
  <c r="K243" i="8" s="1"/>
  <c r="K244" i="8" s="1"/>
  <c r="K245" i="8" s="1"/>
  <c r="K246" i="8" s="1"/>
  <c r="K247" i="8" s="1"/>
  <c r="K248" i="8" s="1"/>
  <c r="K188" i="8"/>
  <c r="K189" i="8" s="1"/>
  <c r="K190" i="8" s="1"/>
  <c r="K191" i="8" s="1"/>
  <c r="K192" i="8" s="1"/>
  <c r="K193" i="8" s="1"/>
  <c r="K194" i="8" s="1"/>
  <c r="K195" i="8" s="1"/>
  <c r="K196" i="8" s="1"/>
  <c r="K197" i="8" s="1"/>
  <c r="K198" i="8" s="1"/>
  <c r="K199" i="8" s="1"/>
  <c r="K200" i="8" s="1"/>
  <c r="K201" i="8" s="1"/>
  <c r="K202" i="8" s="1"/>
  <c r="K203" i="8" s="1"/>
  <c r="K204" i="8" s="1"/>
  <c r="K205" i="8" s="1"/>
  <c r="K206" i="8" s="1"/>
  <c r="K207" i="8" s="1"/>
  <c r="K208" i="8" s="1"/>
  <c r="K209" i="8" s="1"/>
  <c r="K210" i="8" s="1"/>
  <c r="K211" i="8" s="1"/>
  <c r="K212" i="8" s="1"/>
  <c r="K213" i="8" s="1"/>
  <c r="K214" i="8" s="1"/>
  <c r="K215" i="8" s="1"/>
  <c r="K216" i="8" s="1"/>
  <c r="K217" i="8" s="1"/>
  <c r="K187" i="8"/>
  <c r="K157" i="8"/>
  <c r="K158" i="8" s="1"/>
  <c r="K159" i="8" s="1"/>
  <c r="K160" i="8" s="1"/>
  <c r="K161" i="8" s="1"/>
  <c r="K162" i="8" s="1"/>
  <c r="K163" i="8" s="1"/>
  <c r="K164" i="8" s="1"/>
  <c r="K165" i="8" s="1"/>
  <c r="K166" i="8" s="1"/>
  <c r="K167" i="8" s="1"/>
  <c r="K168" i="8" s="1"/>
  <c r="K169" i="8" s="1"/>
  <c r="K170" i="8" s="1"/>
  <c r="K171" i="8" s="1"/>
  <c r="K172" i="8" s="1"/>
  <c r="K173" i="8" s="1"/>
  <c r="K174" i="8" s="1"/>
  <c r="K175" i="8" s="1"/>
  <c r="K176" i="8" s="1"/>
  <c r="K177" i="8" s="1"/>
  <c r="K178" i="8" s="1"/>
  <c r="K179" i="8" s="1"/>
  <c r="K180" i="8" s="1"/>
  <c r="K181" i="8" s="1"/>
  <c r="K182" i="8" s="1"/>
  <c r="K183" i="8" s="1"/>
  <c r="K184" i="8" s="1"/>
  <c r="K185" i="8" s="1"/>
  <c r="K186" i="8" s="1"/>
  <c r="K156" i="8"/>
  <c r="K125" i="8"/>
  <c r="K126" i="8" s="1"/>
  <c r="K127" i="8" s="1"/>
  <c r="K128" i="8" s="1"/>
  <c r="K129" i="8" s="1"/>
  <c r="K130" i="8" s="1"/>
  <c r="K131" i="8" s="1"/>
  <c r="K132" i="8" s="1"/>
  <c r="K133" i="8" s="1"/>
  <c r="K134" i="8" s="1"/>
  <c r="K135" i="8" s="1"/>
  <c r="K136" i="8" s="1"/>
  <c r="K137" i="8" s="1"/>
  <c r="K138" i="8" s="1"/>
  <c r="K139" i="8" s="1"/>
  <c r="K140" i="8" s="1"/>
  <c r="K141" i="8" s="1"/>
  <c r="K142" i="8" s="1"/>
  <c r="K143" i="8" s="1"/>
  <c r="K144" i="8" s="1"/>
  <c r="K145" i="8" s="1"/>
  <c r="K146" i="8" s="1"/>
  <c r="K147" i="8" s="1"/>
  <c r="K148" i="8" s="1"/>
  <c r="K149" i="8" s="1"/>
  <c r="K150" i="8" s="1"/>
  <c r="K151" i="8" s="1"/>
  <c r="K152" i="8" s="1"/>
  <c r="K153" i="8" s="1"/>
  <c r="K154" i="8" s="1"/>
  <c r="K155" i="8" s="1"/>
  <c r="K124" i="8"/>
  <c r="K91" i="8"/>
  <c r="K92" i="8" s="1"/>
  <c r="K93" i="8" s="1"/>
  <c r="K94" i="8" s="1"/>
  <c r="K95" i="8" s="1"/>
  <c r="K96" i="8" s="1"/>
  <c r="K97" i="8" s="1"/>
  <c r="K98" i="8" s="1"/>
  <c r="K99" i="8" s="1"/>
  <c r="K100" i="8" s="1"/>
  <c r="K101" i="8" s="1"/>
  <c r="K102" i="8" s="1"/>
  <c r="K103" i="8" s="1"/>
  <c r="K104" i="8" s="1"/>
  <c r="K105" i="8" s="1"/>
  <c r="K106" i="8" s="1"/>
  <c r="K107" i="8" s="1"/>
  <c r="K108" i="8" s="1"/>
  <c r="K109" i="8" s="1"/>
  <c r="K110" i="8" s="1"/>
  <c r="K111" i="8" s="1"/>
  <c r="K112" i="8" s="1"/>
  <c r="K113" i="8" s="1"/>
  <c r="K114" i="8" s="1"/>
  <c r="K115" i="8" s="1"/>
  <c r="K116" i="8" s="1"/>
  <c r="K117" i="8" s="1"/>
  <c r="K118" i="8" s="1"/>
  <c r="K119" i="8" s="1"/>
  <c r="K120" i="8" s="1"/>
  <c r="K121" i="8" s="1"/>
  <c r="K122" i="8" s="1"/>
  <c r="K123" i="8" s="1"/>
  <c r="K90" i="8"/>
  <c r="K57" i="8"/>
  <c r="K58" i="8" s="1"/>
  <c r="K59" i="8" s="1"/>
  <c r="K60" i="8" s="1"/>
  <c r="K61" i="8" s="1"/>
  <c r="K62" i="8" s="1"/>
  <c r="K63" i="8" s="1"/>
  <c r="K64" i="8" s="1"/>
  <c r="K65" i="8" s="1"/>
  <c r="K66" i="8" s="1"/>
  <c r="K67" i="8" s="1"/>
  <c r="K68" i="8" s="1"/>
  <c r="K69" i="8" s="1"/>
  <c r="K70" i="8" s="1"/>
  <c r="K71" i="8" s="1"/>
  <c r="K72" i="8" s="1"/>
  <c r="K73" i="8" s="1"/>
  <c r="K74" i="8" s="1"/>
  <c r="K75" i="8" s="1"/>
  <c r="K76" i="8" s="1"/>
  <c r="K77" i="8" s="1"/>
  <c r="K78" i="8" s="1"/>
  <c r="K79" i="8" s="1"/>
  <c r="K80" i="8" s="1"/>
  <c r="K81" i="8" s="1"/>
  <c r="K82" i="8" s="1"/>
  <c r="K83" i="8" s="1"/>
  <c r="K84" i="8" s="1"/>
  <c r="K85" i="8" s="1"/>
  <c r="K86" i="8" s="1"/>
  <c r="K87" i="8" s="1"/>
  <c r="K88" i="8" s="1"/>
  <c r="K89" i="8" s="1"/>
  <c r="K29" i="8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50" i="8" s="1"/>
  <c r="K51" i="8" s="1"/>
  <c r="K52" i="8" s="1"/>
  <c r="K53" i="8" s="1"/>
  <c r="K54" i="8" s="1"/>
  <c r="K55" i="8" s="1"/>
  <c r="K56" i="8" s="1"/>
  <c r="K3" i="8"/>
  <c r="K4" i="8" s="1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I218" i="8"/>
  <c r="I219" i="8" s="1"/>
  <c r="I220" i="8" s="1"/>
  <c r="I221" i="8" s="1"/>
  <c r="I222" i="8" s="1"/>
  <c r="I223" i="8" s="1"/>
  <c r="I224" i="8" s="1"/>
  <c r="I225" i="8" s="1"/>
  <c r="I226" i="8" s="1"/>
  <c r="I227" i="8" s="1"/>
  <c r="I228" i="8" s="1"/>
  <c r="I229" i="8" s="1"/>
  <c r="I230" i="8" s="1"/>
  <c r="I231" i="8" s="1"/>
  <c r="I232" i="8" s="1"/>
  <c r="I233" i="8" s="1"/>
  <c r="I234" i="8" s="1"/>
  <c r="I235" i="8" s="1"/>
  <c r="I236" i="8" s="1"/>
  <c r="I237" i="8" s="1"/>
  <c r="I238" i="8" s="1"/>
  <c r="I239" i="8" s="1"/>
  <c r="I240" i="8" s="1"/>
  <c r="I241" i="8" s="1"/>
  <c r="I242" i="8" s="1"/>
  <c r="I243" i="8" s="1"/>
  <c r="I244" i="8" s="1"/>
  <c r="I245" i="8" s="1"/>
  <c r="I246" i="8" s="1"/>
  <c r="I247" i="8" s="1"/>
  <c r="I248" i="8" s="1"/>
  <c r="I187" i="8"/>
  <c r="I188" i="8" s="1"/>
  <c r="I189" i="8" s="1"/>
  <c r="I190" i="8" s="1"/>
  <c r="I191" i="8" s="1"/>
  <c r="I192" i="8" s="1"/>
  <c r="I193" i="8" s="1"/>
  <c r="I194" i="8" s="1"/>
  <c r="I195" i="8" s="1"/>
  <c r="I196" i="8" s="1"/>
  <c r="I197" i="8" s="1"/>
  <c r="I198" i="8" s="1"/>
  <c r="I199" i="8" s="1"/>
  <c r="I200" i="8" s="1"/>
  <c r="I201" i="8" s="1"/>
  <c r="I202" i="8" s="1"/>
  <c r="I203" i="8" s="1"/>
  <c r="I204" i="8" s="1"/>
  <c r="I205" i="8" s="1"/>
  <c r="I206" i="8" s="1"/>
  <c r="I207" i="8" s="1"/>
  <c r="I208" i="8" s="1"/>
  <c r="I209" i="8" s="1"/>
  <c r="I210" i="8" s="1"/>
  <c r="I211" i="8" s="1"/>
  <c r="I212" i="8" s="1"/>
  <c r="I213" i="8" s="1"/>
  <c r="I214" i="8" s="1"/>
  <c r="I215" i="8" s="1"/>
  <c r="I216" i="8" s="1"/>
  <c r="I217" i="8" s="1"/>
  <c r="I156" i="8"/>
  <c r="I157" i="8" s="1"/>
  <c r="I158" i="8" s="1"/>
  <c r="I159" i="8" s="1"/>
  <c r="I160" i="8" s="1"/>
  <c r="I161" i="8" s="1"/>
  <c r="I162" i="8" s="1"/>
  <c r="I163" i="8" s="1"/>
  <c r="I164" i="8" s="1"/>
  <c r="I165" i="8" s="1"/>
  <c r="I166" i="8" s="1"/>
  <c r="I167" i="8" s="1"/>
  <c r="I168" i="8" s="1"/>
  <c r="I169" i="8" s="1"/>
  <c r="I170" i="8" s="1"/>
  <c r="I171" i="8" s="1"/>
  <c r="I172" i="8" s="1"/>
  <c r="I173" i="8" s="1"/>
  <c r="I174" i="8" s="1"/>
  <c r="I175" i="8" s="1"/>
  <c r="I176" i="8" s="1"/>
  <c r="I177" i="8" s="1"/>
  <c r="I178" i="8" s="1"/>
  <c r="I179" i="8" s="1"/>
  <c r="I180" i="8" s="1"/>
  <c r="I181" i="8" s="1"/>
  <c r="I182" i="8" s="1"/>
  <c r="I183" i="8" s="1"/>
  <c r="I184" i="8" s="1"/>
  <c r="I185" i="8" s="1"/>
  <c r="I186" i="8" s="1"/>
  <c r="I124" i="8"/>
  <c r="I125" i="8" s="1"/>
  <c r="I126" i="8" s="1"/>
  <c r="I127" i="8" s="1"/>
  <c r="I128" i="8" s="1"/>
  <c r="I129" i="8" s="1"/>
  <c r="I130" i="8" s="1"/>
  <c r="I131" i="8" s="1"/>
  <c r="I132" i="8" s="1"/>
  <c r="I133" i="8" s="1"/>
  <c r="I134" i="8" s="1"/>
  <c r="I135" i="8" s="1"/>
  <c r="I136" i="8" s="1"/>
  <c r="I137" i="8" s="1"/>
  <c r="I138" i="8" s="1"/>
  <c r="I139" i="8" s="1"/>
  <c r="I140" i="8" s="1"/>
  <c r="I141" i="8" s="1"/>
  <c r="I142" i="8" s="1"/>
  <c r="I143" i="8" s="1"/>
  <c r="I144" i="8" s="1"/>
  <c r="I145" i="8" s="1"/>
  <c r="I146" i="8" s="1"/>
  <c r="I147" i="8" s="1"/>
  <c r="I148" i="8" s="1"/>
  <c r="I149" i="8" s="1"/>
  <c r="I150" i="8" s="1"/>
  <c r="I151" i="8" s="1"/>
  <c r="I152" i="8" s="1"/>
  <c r="I153" i="8" s="1"/>
  <c r="I154" i="8" s="1"/>
  <c r="I155" i="8" s="1"/>
  <c r="I90" i="8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I101" i="8" s="1"/>
  <c r="I102" i="8" s="1"/>
  <c r="I103" i="8" s="1"/>
  <c r="I104" i="8" s="1"/>
  <c r="I105" i="8" s="1"/>
  <c r="I106" i="8" s="1"/>
  <c r="I107" i="8" s="1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119" i="8" s="1"/>
  <c r="I120" i="8" s="1"/>
  <c r="I121" i="8" s="1"/>
  <c r="I122" i="8" s="1"/>
  <c r="I123" i="8" s="1"/>
  <c r="I57" i="8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I70" i="8" s="1"/>
  <c r="I71" i="8" s="1"/>
  <c r="I72" i="8" s="1"/>
  <c r="I73" i="8" s="1"/>
  <c r="I74" i="8" s="1"/>
  <c r="I75" i="8" s="1"/>
  <c r="I76" i="8" s="1"/>
  <c r="I77" i="8" s="1"/>
  <c r="I78" i="8" s="1"/>
  <c r="I79" i="8" s="1"/>
  <c r="I80" i="8" s="1"/>
  <c r="I81" i="8" s="1"/>
  <c r="I82" i="8" s="1"/>
  <c r="I83" i="8" s="1"/>
  <c r="I84" i="8" s="1"/>
  <c r="I85" i="8" s="1"/>
  <c r="I86" i="8" s="1"/>
  <c r="I87" i="8" s="1"/>
  <c r="I88" i="8" s="1"/>
  <c r="I89" i="8" s="1"/>
  <c r="I29" i="8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I54" i="8" s="1"/>
  <c r="I55" i="8" s="1"/>
  <c r="I56" i="8" s="1"/>
  <c r="I2" i="8"/>
  <c r="I3" i="8" s="1"/>
  <c r="I4" i="8" s="1"/>
  <c r="I5" i="8" s="1"/>
  <c r="I6" i="8" s="1"/>
  <c r="I7" i="8" s="1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D218" i="8"/>
  <c r="D187" i="8"/>
  <c r="D156" i="8"/>
  <c r="D124" i="8"/>
  <c r="D90" i="8"/>
  <c r="D91" i="8" s="1"/>
  <c r="D92" i="8" s="1"/>
  <c r="D93" i="8" s="1"/>
  <c r="D94" i="8" s="1"/>
  <c r="D95" i="8" s="1"/>
  <c r="D96" i="8" s="1"/>
  <c r="D97" i="8" s="1"/>
  <c r="D98" i="8" s="1"/>
  <c r="D99" i="8" s="1"/>
  <c r="D100" i="8" s="1"/>
  <c r="D101" i="8" s="1"/>
  <c r="D102" i="8" s="1"/>
  <c r="D103" i="8" s="1"/>
  <c r="D104" i="8" s="1"/>
  <c r="D105" i="8" s="1"/>
  <c r="D106" i="8" s="1"/>
  <c r="D107" i="8" s="1"/>
  <c r="D108" i="8" s="1"/>
  <c r="D109" i="8" s="1"/>
  <c r="D110" i="8" s="1"/>
  <c r="D111" i="8" s="1"/>
  <c r="D112" i="8" s="1"/>
  <c r="D113" i="8" s="1"/>
  <c r="D114" i="8" s="1"/>
  <c r="D115" i="8" s="1"/>
  <c r="D116" i="8" s="1"/>
  <c r="D117" i="8" s="1"/>
  <c r="D118" i="8" s="1"/>
  <c r="D119" i="8" s="1"/>
  <c r="D120" i="8" s="1"/>
  <c r="D121" i="8" s="1"/>
  <c r="D122" i="8" s="1"/>
  <c r="D123" i="8" s="1"/>
  <c r="D58" i="8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79" i="8" s="1"/>
  <c r="D80" i="8" s="1"/>
  <c r="D81" i="8" s="1"/>
  <c r="D82" i="8" s="1"/>
  <c r="D83" i="8" s="1"/>
  <c r="D84" i="8" s="1"/>
  <c r="D85" i="8" s="1"/>
  <c r="D86" i="8" s="1"/>
  <c r="D87" i="8" s="1"/>
  <c r="D88" i="8" s="1"/>
  <c r="D89" i="8" s="1"/>
  <c r="D57" i="8"/>
  <c r="D29" i="8"/>
  <c r="D30" i="8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3" i="8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" i="8"/>
  <c r="D125" i="8" l="1"/>
  <c r="D126" i="8" s="1"/>
  <c r="D127" i="8" s="1"/>
  <c r="D128" i="8" s="1"/>
  <c r="D129" i="8" s="1"/>
  <c r="D130" i="8" s="1"/>
  <c r="D131" i="8" s="1"/>
  <c r="D132" i="8" s="1"/>
  <c r="D133" i="8" s="1"/>
  <c r="D134" i="8" s="1"/>
  <c r="D135" i="8" s="1"/>
  <c r="D136" i="8" s="1"/>
  <c r="D137" i="8" s="1"/>
  <c r="D138" i="8" s="1"/>
  <c r="D139" i="8" s="1"/>
  <c r="D140" i="8" s="1"/>
  <c r="D141" i="8" s="1"/>
  <c r="D142" i="8" s="1"/>
  <c r="D143" i="8" s="1"/>
  <c r="D144" i="8" s="1"/>
  <c r="D145" i="8" s="1"/>
  <c r="D146" i="8" s="1"/>
  <c r="D147" i="8" s="1"/>
  <c r="D148" i="8" s="1"/>
  <c r="D149" i="8" s="1"/>
  <c r="D150" i="8" s="1"/>
  <c r="D151" i="8" s="1"/>
  <c r="D152" i="8" s="1"/>
  <c r="D153" i="8" s="1"/>
  <c r="D154" i="8" s="1"/>
  <c r="D155" i="8" s="1"/>
  <c r="D157" i="8" s="1"/>
  <c r="D158" i="8" s="1"/>
  <c r="D159" i="8" s="1"/>
  <c r="D160" i="8" s="1"/>
  <c r="D161" i="8" s="1"/>
  <c r="D162" i="8" s="1"/>
  <c r="D163" i="8" s="1"/>
  <c r="D164" i="8" s="1"/>
  <c r="D165" i="8" s="1"/>
  <c r="D166" i="8" s="1"/>
  <c r="D167" i="8" s="1"/>
  <c r="D168" i="8" s="1"/>
  <c r="D169" i="8" s="1"/>
  <c r="D170" i="8" s="1"/>
  <c r="D171" i="8" s="1"/>
  <c r="D172" i="8" s="1"/>
  <c r="D173" i="8" s="1"/>
  <c r="D174" i="8" s="1"/>
  <c r="D175" i="8" s="1"/>
  <c r="D176" i="8" s="1"/>
  <c r="D177" i="8" s="1"/>
  <c r="D178" i="8" s="1"/>
  <c r="D179" i="8" s="1"/>
  <c r="D180" i="8" s="1"/>
  <c r="D181" i="8" s="1"/>
  <c r="D182" i="8" s="1"/>
  <c r="D183" i="8" s="1"/>
  <c r="D184" i="8" s="1"/>
  <c r="D185" i="8" s="1"/>
  <c r="D186" i="8" s="1"/>
  <c r="D188" i="8" s="1"/>
  <c r="D189" i="8" s="1"/>
  <c r="D190" i="8" s="1"/>
  <c r="D191" i="8" s="1"/>
  <c r="D192" i="8" s="1"/>
  <c r="D193" i="8" s="1"/>
  <c r="D194" i="8" s="1"/>
  <c r="D195" i="8" s="1"/>
  <c r="D196" i="8" s="1"/>
  <c r="D197" i="8" s="1"/>
  <c r="D198" i="8" s="1"/>
  <c r="D199" i="8" s="1"/>
  <c r="D200" i="8" s="1"/>
  <c r="D201" i="8" s="1"/>
  <c r="D202" i="8" s="1"/>
  <c r="D203" i="8" s="1"/>
  <c r="D204" i="8" s="1"/>
  <c r="D205" i="8" s="1"/>
  <c r="D206" i="8" s="1"/>
  <c r="D207" i="8" s="1"/>
  <c r="D208" i="8" s="1"/>
  <c r="D209" i="8" s="1"/>
  <c r="D210" i="8" s="1"/>
  <c r="D211" i="8" s="1"/>
  <c r="D212" i="8" s="1"/>
  <c r="D213" i="8" s="1"/>
  <c r="D214" i="8" s="1"/>
  <c r="D215" i="8" s="1"/>
  <c r="D216" i="8" s="1"/>
  <c r="D217" i="8" s="1"/>
  <c r="D219" i="8" s="1"/>
  <c r="D220" i="8" s="1"/>
  <c r="D221" i="8" s="1"/>
  <c r="D222" i="8" s="1"/>
  <c r="D223" i="8" s="1"/>
  <c r="D224" i="8" s="1"/>
  <c r="D225" i="8" s="1"/>
  <c r="D226" i="8" s="1"/>
  <c r="D227" i="8" s="1"/>
  <c r="D228" i="8" s="1"/>
  <c r="D229" i="8" s="1"/>
  <c r="D230" i="8" s="1"/>
  <c r="D231" i="8" s="1"/>
  <c r="D232" i="8" s="1"/>
  <c r="D233" i="8" s="1"/>
  <c r="D234" i="8" s="1"/>
  <c r="D235" i="8" s="1"/>
  <c r="D236" i="8" s="1"/>
  <c r="D237" i="8" s="1"/>
  <c r="D238" i="8" s="1"/>
  <c r="D239" i="8" s="1"/>
  <c r="D240" i="8" s="1"/>
  <c r="D241" i="8" s="1"/>
  <c r="D242" i="8" s="1"/>
  <c r="D243" i="8" s="1"/>
  <c r="D244" i="8" s="1"/>
  <c r="D245" i="8" s="1"/>
  <c r="D246" i="8" s="1"/>
  <c r="D247" i="8" s="1"/>
  <c r="D248" i="8" s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2" i="1"/>
</calcChain>
</file>

<file path=xl/sharedStrings.xml><?xml version="1.0" encoding="utf-8"?>
<sst xmlns="http://schemas.openxmlformats.org/spreadsheetml/2006/main" count="1378" uniqueCount="105">
  <si>
    <t>Date</t>
  </si>
  <si>
    <t>Location</t>
  </si>
  <si>
    <t xml:space="preserve">% sugar </t>
  </si>
  <si>
    <t>IPL</t>
  </si>
  <si>
    <t>Gallons</t>
  </si>
  <si>
    <t>Hatchery</t>
  </si>
  <si>
    <t>vacuum (inches)</t>
  </si>
  <si>
    <t>Home Bush</t>
  </si>
  <si>
    <t>Louies</t>
  </si>
  <si>
    <t>Recore</t>
  </si>
  <si>
    <t>South Woods</t>
  </si>
  <si>
    <t>Oneil</t>
  </si>
  <si>
    <t>Elwoods</t>
  </si>
  <si>
    <t>Home bush</t>
  </si>
  <si>
    <t>IPl</t>
  </si>
  <si>
    <t>Sugarbush #</t>
  </si>
  <si>
    <t># of taps</t>
  </si>
  <si>
    <t>blank</t>
  </si>
  <si>
    <t>Row Labels</t>
  </si>
  <si>
    <t>Grand Total</t>
  </si>
  <si>
    <t>Column Labels</t>
  </si>
  <si>
    <t>gallons/syrup/tap</t>
  </si>
  <si>
    <t>gallons/sap/tap</t>
  </si>
  <si>
    <t>Sum of gallons/syrup/tap</t>
  </si>
  <si>
    <t>gallons running</t>
  </si>
  <si>
    <t>Sum of gallons/syrup/tap running</t>
  </si>
  <si>
    <t>11-Mar</t>
  </si>
  <si>
    <t>12-Mar</t>
  </si>
  <si>
    <t>13-Mar</t>
  </si>
  <si>
    <t>14-Mar</t>
  </si>
  <si>
    <t>15-Mar</t>
  </si>
  <si>
    <t>16-Mar</t>
  </si>
  <si>
    <t>17-Mar</t>
  </si>
  <si>
    <t>18-Mar</t>
  </si>
  <si>
    <t>19-Mar</t>
  </si>
  <si>
    <t>20-Mar</t>
  </si>
  <si>
    <t>21-Mar</t>
  </si>
  <si>
    <t>22-Mar</t>
  </si>
  <si>
    <t>23-Mar</t>
  </si>
  <si>
    <t>26-Mar</t>
  </si>
  <si>
    <t>30-Mar</t>
  </si>
  <si>
    <t>31-Mar</t>
  </si>
  <si>
    <t>1-Apr</t>
  </si>
  <si>
    <t>2-Apr</t>
  </si>
  <si>
    <t>3-Apr</t>
  </si>
  <si>
    <t>4-Apr</t>
  </si>
  <si>
    <t>5-Apr</t>
  </si>
  <si>
    <t>6-Apr</t>
  </si>
  <si>
    <t>7-Apr</t>
  </si>
  <si>
    <t>8-Apr</t>
  </si>
  <si>
    <t>9-Apr</t>
  </si>
  <si>
    <t>10-Apr</t>
  </si>
  <si>
    <t>12-Apr</t>
  </si>
  <si>
    <t>13-Apr</t>
  </si>
  <si>
    <t>14-Apr</t>
  </si>
  <si>
    <t>15-Apr</t>
  </si>
  <si>
    <t>16-Apr</t>
  </si>
  <si>
    <t>17-Apr</t>
  </si>
  <si>
    <t>18-Apr</t>
  </si>
  <si>
    <t>20-Apr</t>
  </si>
  <si>
    <t>Sum of Gallons</t>
  </si>
  <si>
    <t>Sum of gallons/sap/tap</t>
  </si>
  <si>
    <t>Average of vacuum (inches)</t>
  </si>
  <si>
    <t xml:space="preserve">Average of % sugar </t>
  </si>
  <si>
    <t>Average of # of taps</t>
  </si>
  <si>
    <t>Values</t>
  </si>
  <si>
    <t>Elwoods Total</t>
  </si>
  <si>
    <t>Hatchery Total</t>
  </si>
  <si>
    <t>Home bush Total</t>
  </si>
  <si>
    <t>IPL Total</t>
  </si>
  <si>
    <t>Louies Total</t>
  </si>
  <si>
    <t>Oneil Total</t>
  </si>
  <si>
    <t>Recore Total</t>
  </si>
  <si>
    <t>Apr</t>
  </si>
  <si>
    <t>Mar</t>
  </si>
  <si>
    <t>month</t>
  </si>
  <si>
    <t>day</t>
  </si>
  <si>
    <t>Sum of gallons/sap/tap running</t>
  </si>
  <si>
    <t>Sum of Sum of gallons/sap/tap running</t>
  </si>
  <si>
    <t>Homebush</t>
  </si>
  <si>
    <t>Number</t>
  </si>
  <si>
    <t>Name</t>
  </si>
  <si>
    <t># of Taps</t>
  </si>
  <si>
    <t>new check valve on 7 year old dropline</t>
  </si>
  <si>
    <t>new check valves on new droplines</t>
  </si>
  <si>
    <t>5/16 spout with sanitary tip extension</t>
  </si>
  <si>
    <t>Tubing</t>
  </si>
  <si>
    <t>Installation</t>
  </si>
  <si>
    <t>Spout/Droplines Used in 2011</t>
  </si>
  <si>
    <t xml:space="preserve">5/16" cdl clear spout on new dropline </t>
  </si>
  <si>
    <t>same drop, new spout</t>
  </si>
  <si>
    <t>1 year old dropline and check-valve</t>
  </si>
  <si>
    <t>new check valve</t>
  </si>
  <si>
    <t>new everything</t>
  </si>
  <si>
    <t xml:space="preserve"> 4 year old drop line with clear spouts</t>
  </si>
  <si>
    <t>new drop, clear spout</t>
  </si>
  <si>
    <t>2012 spout/dropline</t>
  </si>
  <si>
    <t>2013 spout/dropline</t>
  </si>
  <si>
    <t>same drop, new clear CV</t>
  </si>
  <si>
    <t>new drop &amp; new clear spout</t>
  </si>
  <si>
    <t>same drop, new clear spout</t>
  </si>
  <si>
    <t>new clear spout</t>
  </si>
  <si>
    <t>2011 Gallons/Tap</t>
  </si>
  <si>
    <t>Atwoods</t>
  </si>
  <si>
    <t>Atwood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</si>
</sst>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;@"/>
    <numFmt numFmtId="165" formatCode="0.0%"/>
    <numFmt numFmtId="166" formatCode="0.00000"/>
    <numFmt numFmtId="167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NewRomanPSMT"/>
    </font>
    <font>
      <sz val="13"/>
      <color theme="1"/>
      <name val="TimesNewRomanPS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pivotButton="1"/>
    <xf numFmtId="0" fontId="0" fillId="0" borderId="0" xfId="0" applyNumberForma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0" applyFont="1"/>
    <xf numFmtId="167" fontId="0" fillId="0" borderId="0" xfId="0" applyNumberFormat="1"/>
    <xf numFmtId="0" fontId="4" fillId="0" borderId="0" xfId="0" applyFont="1"/>
  </cellXfs>
  <cellStyles count="2">
    <cellStyle name="Normal" xfId="0" builtinId="0"/>
    <cellStyle name="Percent" xfId="1" builtinId="5"/>
  </cellStyles>
  <dxfs count="3">
    <dxf>
      <numFmt numFmtId="167" formatCode="0.0"/>
    </dxf>
    <dxf>
      <numFmt numFmtId="167" formatCode="0.0"/>
    </dxf>
    <dxf>
      <numFmt numFmtId="167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2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[figure 1 parker sare grant.xlsx]table!PivotTable8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table!$C$3:$C$4</c:f>
              <c:strCache>
                <c:ptCount val="1"/>
                <c:pt idx="0">
                  <c:v>Sum of Gallons</c:v>
                </c:pt>
              </c:strCache>
            </c:strRef>
          </c:tx>
          <c:cat>
            <c:multiLvlStrRef>
              <c:f>table!$A$5:$B$19</c:f>
              <c:multiLvlStrCache>
                <c:ptCount val="7"/>
                <c:lvl>
                  <c:pt idx="0">
                    <c:v>20-Mar</c:v>
                  </c:pt>
                  <c:pt idx="1">
                    <c:v>20-Mar</c:v>
                  </c:pt>
                  <c:pt idx="2">
                    <c:v>20-Mar</c:v>
                  </c:pt>
                  <c:pt idx="3">
                    <c:v>20-Mar</c:v>
                  </c:pt>
                  <c:pt idx="4">
                    <c:v>20-Mar</c:v>
                  </c:pt>
                  <c:pt idx="5">
                    <c:v>20-Mar</c:v>
                  </c:pt>
                  <c:pt idx="6">
                    <c:v>20-Mar</c:v>
                  </c:pt>
                </c:lvl>
                <c:lvl>
                  <c:pt idx="0">
                    <c:v>Elwoods</c:v>
                  </c:pt>
                  <c:pt idx="1">
                    <c:v>Hatchery</c:v>
                  </c:pt>
                  <c:pt idx="2">
                    <c:v>Home bush</c:v>
                  </c:pt>
                  <c:pt idx="3">
                    <c:v>IPL</c:v>
                  </c:pt>
                  <c:pt idx="4">
                    <c:v>Louies</c:v>
                  </c:pt>
                  <c:pt idx="5">
                    <c:v>Oneil</c:v>
                  </c:pt>
                  <c:pt idx="6">
                    <c:v>Recore</c:v>
                  </c:pt>
                </c:lvl>
              </c:multiLvlStrCache>
            </c:multiLvlStrRef>
          </c:cat>
          <c:val>
            <c:numRef>
              <c:f>table!$C$5:$C$19</c:f>
              <c:numCache>
                <c:formatCode>General</c:formatCode>
                <c:ptCount val="7"/>
                <c:pt idx="0">
                  <c:v>5849</c:v>
                </c:pt>
                <c:pt idx="1">
                  <c:v>570</c:v>
                </c:pt>
                <c:pt idx="2">
                  <c:v>538</c:v>
                </c:pt>
                <c:pt idx="3">
                  <c:v>2048</c:v>
                </c:pt>
                <c:pt idx="4">
                  <c:v>4090</c:v>
                </c:pt>
                <c:pt idx="5">
                  <c:v>1400</c:v>
                </c:pt>
                <c:pt idx="6">
                  <c:v>1996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table!$D$3:$D$4</c:f>
              <c:strCache>
                <c:ptCount val="1"/>
                <c:pt idx="0">
                  <c:v>Average of % sugar </c:v>
                </c:pt>
              </c:strCache>
            </c:strRef>
          </c:tx>
          <c:cat>
            <c:multiLvlStrRef>
              <c:f>table!$A$5:$B$19</c:f>
              <c:multiLvlStrCache>
                <c:ptCount val="7"/>
                <c:lvl>
                  <c:pt idx="0">
                    <c:v>20-Mar</c:v>
                  </c:pt>
                  <c:pt idx="1">
                    <c:v>20-Mar</c:v>
                  </c:pt>
                  <c:pt idx="2">
                    <c:v>20-Mar</c:v>
                  </c:pt>
                  <c:pt idx="3">
                    <c:v>20-Mar</c:v>
                  </c:pt>
                  <c:pt idx="4">
                    <c:v>20-Mar</c:v>
                  </c:pt>
                  <c:pt idx="5">
                    <c:v>20-Mar</c:v>
                  </c:pt>
                  <c:pt idx="6">
                    <c:v>20-Mar</c:v>
                  </c:pt>
                </c:lvl>
                <c:lvl>
                  <c:pt idx="0">
                    <c:v>Elwoods</c:v>
                  </c:pt>
                  <c:pt idx="1">
                    <c:v>Hatchery</c:v>
                  </c:pt>
                  <c:pt idx="2">
                    <c:v>Home bush</c:v>
                  </c:pt>
                  <c:pt idx="3">
                    <c:v>IPL</c:v>
                  </c:pt>
                  <c:pt idx="4">
                    <c:v>Louies</c:v>
                  </c:pt>
                  <c:pt idx="5">
                    <c:v>Oneil</c:v>
                  </c:pt>
                  <c:pt idx="6">
                    <c:v>Recore</c:v>
                  </c:pt>
                </c:lvl>
              </c:multiLvlStrCache>
            </c:multiLvlStrRef>
          </c:cat>
          <c:val>
            <c:numRef>
              <c:f>table!$D$5:$D$19</c:f>
              <c:numCache>
                <c:formatCode>General</c:formatCode>
                <c:ptCount val="7"/>
                <c:pt idx="0">
                  <c:v>1.8666666666666665E-2</c:v>
                </c:pt>
                <c:pt idx="1">
                  <c:v>1.9E-2</c:v>
                </c:pt>
                <c:pt idx="2">
                  <c:v>0.02</c:v>
                </c:pt>
                <c:pt idx="3">
                  <c:v>0.02</c:v>
                </c:pt>
                <c:pt idx="4">
                  <c:v>1.9E-2</c:v>
                </c:pt>
                <c:pt idx="5">
                  <c:v>1.9E-2</c:v>
                </c:pt>
                <c:pt idx="6">
                  <c:v>0.02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table!$E$3:$E$4</c:f>
              <c:strCache>
                <c:ptCount val="1"/>
                <c:pt idx="0">
                  <c:v>Average of vacuum (inches)</c:v>
                </c:pt>
              </c:strCache>
            </c:strRef>
          </c:tx>
          <c:cat>
            <c:multiLvlStrRef>
              <c:f>table!$A$5:$B$19</c:f>
              <c:multiLvlStrCache>
                <c:ptCount val="7"/>
                <c:lvl>
                  <c:pt idx="0">
                    <c:v>20-Mar</c:v>
                  </c:pt>
                  <c:pt idx="1">
                    <c:v>20-Mar</c:v>
                  </c:pt>
                  <c:pt idx="2">
                    <c:v>20-Mar</c:v>
                  </c:pt>
                  <c:pt idx="3">
                    <c:v>20-Mar</c:v>
                  </c:pt>
                  <c:pt idx="4">
                    <c:v>20-Mar</c:v>
                  </c:pt>
                  <c:pt idx="5">
                    <c:v>20-Mar</c:v>
                  </c:pt>
                  <c:pt idx="6">
                    <c:v>20-Mar</c:v>
                  </c:pt>
                </c:lvl>
                <c:lvl>
                  <c:pt idx="0">
                    <c:v>Elwoods</c:v>
                  </c:pt>
                  <c:pt idx="1">
                    <c:v>Hatchery</c:v>
                  </c:pt>
                  <c:pt idx="2">
                    <c:v>Home bush</c:v>
                  </c:pt>
                  <c:pt idx="3">
                    <c:v>IPL</c:v>
                  </c:pt>
                  <c:pt idx="4">
                    <c:v>Louies</c:v>
                  </c:pt>
                  <c:pt idx="5">
                    <c:v>Oneil</c:v>
                  </c:pt>
                  <c:pt idx="6">
                    <c:v>Recore</c:v>
                  </c:pt>
                </c:lvl>
              </c:multiLvlStrCache>
            </c:multiLvlStrRef>
          </c:cat>
          <c:val>
            <c:numRef>
              <c:f>table!$E$5:$E$19</c:f>
              <c:numCache>
                <c:formatCode>General</c:formatCode>
                <c:ptCount val="7"/>
                <c:pt idx="0">
                  <c:v>24</c:v>
                </c:pt>
                <c:pt idx="1">
                  <c:v>25</c:v>
                </c:pt>
                <c:pt idx="2">
                  <c:v>25.5</c:v>
                </c:pt>
                <c:pt idx="3">
                  <c:v>28</c:v>
                </c:pt>
                <c:pt idx="4">
                  <c:v>24</c:v>
                </c:pt>
                <c:pt idx="5">
                  <c:v>24</c:v>
                </c:pt>
                <c:pt idx="6">
                  <c:v>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table!$F$3:$F$4</c:f>
              <c:strCache>
                <c:ptCount val="1"/>
                <c:pt idx="0">
                  <c:v>Average of # of taps</c:v>
                </c:pt>
              </c:strCache>
            </c:strRef>
          </c:tx>
          <c:cat>
            <c:multiLvlStrRef>
              <c:f>table!$A$5:$B$19</c:f>
              <c:multiLvlStrCache>
                <c:ptCount val="7"/>
                <c:lvl>
                  <c:pt idx="0">
                    <c:v>20-Mar</c:v>
                  </c:pt>
                  <c:pt idx="1">
                    <c:v>20-Mar</c:v>
                  </c:pt>
                  <c:pt idx="2">
                    <c:v>20-Mar</c:v>
                  </c:pt>
                  <c:pt idx="3">
                    <c:v>20-Mar</c:v>
                  </c:pt>
                  <c:pt idx="4">
                    <c:v>20-Mar</c:v>
                  </c:pt>
                  <c:pt idx="5">
                    <c:v>20-Mar</c:v>
                  </c:pt>
                  <c:pt idx="6">
                    <c:v>20-Mar</c:v>
                  </c:pt>
                </c:lvl>
                <c:lvl>
                  <c:pt idx="0">
                    <c:v>Elwoods</c:v>
                  </c:pt>
                  <c:pt idx="1">
                    <c:v>Hatchery</c:v>
                  </c:pt>
                  <c:pt idx="2">
                    <c:v>Home bush</c:v>
                  </c:pt>
                  <c:pt idx="3">
                    <c:v>IPL</c:v>
                  </c:pt>
                  <c:pt idx="4">
                    <c:v>Louies</c:v>
                  </c:pt>
                  <c:pt idx="5">
                    <c:v>Oneil</c:v>
                  </c:pt>
                  <c:pt idx="6">
                    <c:v>Recore</c:v>
                  </c:pt>
                </c:lvl>
              </c:multiLvlStrCache>
            </c:multiLvlStrRef>
          </c:cat>
          <c:val>
            <c:numRef>
              <c:f>table!$F$5:$F$19</c:f>
              <c:numCache>
                <c:formatCode>General</c:formatCode>
                <c:ptCount val="7"/>
                <c:pt idx="0">
                  <c:v>3400</c:v>
                </c:pt>
                <c:pt idx="1">
                  <c:v>3000</c:v>
                </c:pt>
                <c:pt idx="2">
                  <c:v>1000</c:v>
                </c:pt>
                <c:pt idx="3">
                  <c:v>4000</c:v>
                </c:pt>
                <c:pt idx="4">
                  <c:v>3450</c:v>
                </c:pt>
                <c:pt idx="5">
                  <c:v>2500</c:v>
                </c:pt>
                <c:pt idx="6">
                  <c:v>3500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table!$G$3:$G$4</c:f>
              <c:strCache>
                <c:ptCount val="1"/>
                <c:pt idx="0">
                  <c:v>Sum of gallons/sap/tap</c:v>
                </c:pt>
              </c:strCache>
            </c:strRef>
          </c:tx>
          <c:cat>
            <c:multiLvlStrRef>
              <c:f>table!$A$5:$B$19</c:f>
              <c:multiLvlStrCache>
                <c:ptCount val="7"/>
                <c:lvl>
                  <c:pt idx="0">
                    <c:v>20-Mar</c:v>
                  </c:pt>
                  <c:pt idx="1">
                    <c:v>20-Mar</c:v>
                  </c:pt>
                  <c:pt idx="2">
                    <c:v>20-Mar</c:v>
                  </c:pt>
                  <c:pt idx="3">
                    <c:v>20-Mar</c:v>
                  </c:pt>
                  <c:pt idx="4">
                    <c:v>20-Mar</c:v>
                  </c:pt>
                  <c:pt idx="5">
                    <c:v>20-Mar</c:v>
                  </c:pt>
                  <c:pt idx="6">
                    <c:v>20-Mar</c:v>
                  </c:pt>
                </c:lvl>
                <c:lvl>
                  <c:pt idx="0">
                    <c:v>Elwoods</c:v>
                  </c:pt>
                  <c:pt idx="1">
                    <c:v>Hatchery</c:v>
                  </c:pt>
                  <c:pt idx="2">
                    <c:v>Home bush</c:v>
                  </c:pt>
                  <c:pt idx="3">
                    <c:v>IPL</c:v>
                  </c:pt>
                  <c:pt idx="4">
                    <c:v>Louies</c:v>
                  </c:pt>
                  <c:pt idx="5">
                    <c:v>Oneil</c:v>
                  </c:pt>
                  <c:pt idx="6">
                    <c:v>Recore</c:v>
                  </c:pt>
                </c:lvl>
              </c:multiLvlStrCache>
            </c:multiLvlStrRef>
          </c:cat>
          <c:val>
            <c:numRef>
              <c:f>table!$G$5:$G$19</c:f>
              <c:numCache>
                <c:formatCode>General</c:formatCode>
                <c:ptCount val="7"/>
                <c:pt idx="0">
                  <c:v>1.7202941176470588</c:v>
                </c:pt>
                <c:pt idx="1">
                  <c:v>0.19</c:v>
                </c:pt>
                <c:pt idx="2">
                  <c:v>0.53800000000000003</c:v>
                </c:pt>
                <c:pt idx="3">
                  <c:v>0.51200000000000001</c:v>
                </c:pt>
                <c:pt idx="4">
                  <c:v>1.1855072463768117</c:v>
                </c:pt>
                <c:pt idx="5">
                  <c:v>0.56000000000000005</c:v>
                </c:pt>
                <c:pt idx="6">
                  <c:v>0.57028571428571428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table!$H$3:$H$4</c:f>
              <c:strCache>
                <c:ptCount val="1"/>
                <c:pt idx="0">
                  <c:v>Sum of gallons/syrup/tap</c:v>
                </c:pt>
              </c:strCache>
            </c:strRef>
          </c:tx>
          <c:cat>
            <c:multiLvlStrRef>
              <c:f>table!$A$5:$B$19</c:f>
              <c:multiLvlStrCache>
                <c:ptCount val="7"/>
                <c:lvl>
                  <c:pt idx="0">
                    <c:v>20-Mar</c:v>
                  </c:pt>
                  <c:pt idx="1">
                    <c:v>20-Mar</c:v>
                  </c:pt>
                  <c:pt idx="2">
                    <c:v>20-Mar</c:v>
                  </c:pt>
                  <c:pt idx="3">
                    <c:v>20-Mar</c:v>
                  </c:pt>
                  <c:pt idx="4">
                    <c:v>20-Mar</c:v>
                  </c:pt>
                  <c:pt idx="5">
                    <c:v>20-Mar</c:v>
                  </c:pt>
                  <c:pt idx="6">
                    <c:v>20-Mar</c:v>
                  </c:pt>
                </c:lvl>
                <c:lvl>
                  <c:pt idx="0">
                    <c:v>Elwoods</c:v>
                  </c:pt>
                  <c:pt idx="1">
                    <c:v>Hatchery</c:v>
                  </c:pt>
                  <c:pt idx="2">
                    <c:v>Home bush</c:v>
                  </c:pt>
                  <c:pt idx="3">
                    <c:v>IPL</c:v>
                  </c:pt>
                  <c:pt idx="4">
                    <c:v>Louies</c:v>
                  </c:pt>
                  <c:pt idx="5">
                    <c:v>Oneil</c:v>
                  </c:pt>
                  <c:pt idx="6">
                    <c:v>Recore</c:v>
                  </c:pt>
                </c:lvl>
              </c:multiLvlStrCache>
            </c:multiLvlStrRef>
          </c:cat>
          <c:val>
            <c:numRef>
              <c:f>table!$H$5:$H$19</c:f>
              <c:numCache>
                <c:formatCode>General</c:formatCode>
                <c:ptCount val="7"/>
                <c:pt idx="0">
                  <c:v>3.6724859863578034E-2</c:v>
                </c:pt>
                <c:pt idx="1">
                  <c:v>4.1446613088404133E-3</c:v>
                </c:pt>
                <c:pt idx="2">
                  <c:v>1.2287026406429391E-2</c:v>
                </c:pt>
                <c:pt idx="3">
                  <c:v>1.1886337543053961E-2</c:v>
                </c:pt>
                <c:pt idx="4">
                  <c:v>2.605700594019867E-2</c:v>
                </c:pt>
                <c:pt idx="5">
                  <c:v>1.2215843857634901E-2</c:v>
                </c:pt>
                <c:pt idx="6">
                  <c:v>1.3060849598163031E-2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30176"/>
        <c:axId val="86931712"/>
      </c:lineChart>
      <c:catAx>
        <c:axId val="86930176"/>
        <c:scaling>
          <c:orientation val="minMax"/>
        </c:scaling>
        <c:delete val="0"/>
        <c:axPos val="b"/>
        <c:majorTickMark val="out"/>
        <c:minorTickMark val="none"/>
        <c:tickLblPos val="nextTo"/>
        <c:crossAx val="86931712"/>
        <c:crosses val="autoZero"/>
        <c:auto val="1"/>
        <c:lblAlgn val="ctr"/>
        <c:lblOffset val="100"/>
        <c:noMultiLvlLbl val="0"/>
      </c:catAx>
      <c:valAx>
        <c:axId val="8693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930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[figure 1 parker sare grant.xlsx]data for running volumes!PivotTable9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2011 Sap Production Records</a:t>
            </a:r>
          </a:p>
          <a:p>
            <a:pPr>
              <a:defRPr/>
            </a:pPr>
            <a:endParaRPr lang="en-US"/>
          </a:p>
        </c:rich>
      </c:tx>
      <c:layout/>
      <c:overlay val="1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'data for running volumes'!$B$3:$B$4</c:f>
              <c:strCache>
                <c:ptCount val="1"/>
                <c:pt idx="0">
                  <c:v>Elwoods</c:v>
                </c:pt>
              </c:strCache>
            </c:strRef>
          </c:tx>
          <c:cat>
            <c:multiLvlStrRef>
              <c:f>'data for running volumes'!$A$5:$A$41</c:f>
              <c:multiLvlStrCache>
                <c:ptCount val="34"/>
                <c:lvl>
                  <c:pt idx="0">
                    <c:v>11</c:v>
                  </c:pt>
                  <c:pt idx="1">
                    <c:v>12</c:v>
                  </c:pt>
                  <c:pt idx="2">
                    <c:v>13</c:v>
                  </c:pt>
                  <c:pt idx="3">
                    <c:v>14</c:v>
                  </c:pt>
                  <c:pt idx="4">
                    <c:v>15</c:v>
                  </c:pt>
                  <c:pt idx="5">
                    <c:v>16</c:v>
                  </c:pt>
                  <c:pt idx="6">
                    <c:v>17</c:v>
                  </c:pt>
                  <c:pt idx="7">
                    <c:v>18</c:v>
                  </c:pt>
                  <c:pt idx="8">
                    <c:v>19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22</c:v>
                  </c:pt>
                  <c:pt idx="12">
                    <c:v>23</c:v>
                  </c:pt>
                  <c:pt idx="13">
                    <c:v>26</c:v>
                  </c:pt>
                  <c:pt idx="14">
                    <c:v>30</c:v>
                  </c:pt>
                  <c:pt idx="15">
                    <c:v>31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20</c:v>
                  </c:pt>
                </c:lvl>
                <c:lvl>
                  <c:pt idx="0">
                    <c:v>Mar</c:v>
                  </c:pt>
                  <c:pt idx="16">
                    <c:v>Apr</c:v>
                  </c:pt>
                </c:lvl>
              </c:multiLvlStrCache>
            </c:multiLvlStrRef>
          </c:cat>
          <c:val>
            <c:numRef>
              <c:f>'data for running volumes'!$B$5:$B$41</c:f>
              <c:numCache>
                <c:formatCode>0.0</c:formatCode>
                <c:ptCount val="34"/>
                <c:pt idx="0">
                  <c:v>0.58114754098360655</c:v>
                </c:pt>
                <c:pt idx="2">
                  <c:v>1.2368852459016393</c:v>
                </c:pt>
                <c:pt idx="3">
                  <c:v>2.0959726775956282</c:v>
                </c:pt>
                <c:pt idx="5">
                  <c:v>2.6896885245901636</c:v>
                </c:pt>
                <c:pt idx="6">
                  <c:v>3.3481584699453548</c:v>
                </c:pt>
                <c:pt idx="7">
                  <c:v>4.6994180327868849</c:v>
                </c:pt>
                <c:pt idx="9">
                  <c:v>6.2975054644808743</c:v>
                </c:pt>
                <c:pt idx="10">
                  <c:v>6.5969590163934431</c:v>
                </c:pt>
                <c:pt idx="11">
                  <c:v>7.2658114754098362</c:v>
                </c:pt>
                <c:pt idx="12">
                  <c:v>8.0117131147540981</c:v>
                </c:pt>
                <c:pt idx="13">
                  <c:v>8.287122950819672</c:v>
                </c:pt>
                <c:pt idx="14">
                  <c:v>10.246959016393443</c:v>
                </c:pt>
                <c:pt idx="15">
                  <c:v>11.17674043715847</c:v>
                </c:pt>
                <c:pt idx="16">
                  <c:v>12.343407103825136</c:v>
                </c:pt>
                <c:pt idx="17">
                  <c:v>12.88985519125683</c:v>
                </c:pt>
                <c:pt idx="18">
                  <c:v>13.565265027322404</c:v>
                </c:pt>
                <c:pt idx="19">
                  <c:v>13.861554644808743</c:v>
                </c:pt>
                <c:pt idx="20">
                  <c:v>14.933139344262296</c:v>
                </c:pt>
                <c:pt idx="21">
                  <c:v>15.794341530054645</c:v>
                </c:pt>
                <c:pt idx="22">
                  <c:v>16.27357650273224</c:v>
                </c:pt>
                <c:pt idx="23">
                  <c:v>17.021937158469946</c:v>
                </c:pt>
                <c:pt idx="24">
                  <c:v>17.568385245901641</c:v>
                </c:pt>
                <c:pt idx="25">
                  <c:v>18.661281420765029</c:v>
                </c:pt>
                <c:pt idx="26">
                  <c:v>19.098439890710385</c:v>
                </c:pt>
                <c:pt idx="27">
                  <c:v>19.37166393442623</c:v>
                </c:pt>
                <c:pt idx="28">
                  <c:v>19.641609289617488</c:v>
                </c:pt>
                <c:pt idx="29">
                  <c:v>19.88286612021858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for running volumes'!$C$3:$C$4</c:f>
              <c:strCache>
                <c:ptCount val="1"/>
                <c:pt idx="0">
                  <c:v>Hatchery</c:v>
                </c:pt>
              </c:strCache>
            </c:strRef>
          </c:tx>
          <c:cat>
            <c:multiLvlStrRef>
              <c:f>'data for running volumes'!$A$5:$A$41</c:f>
              <c:multiLvlStrCache>
                <c:ptCount val="34"/>
                <c:lvl>
                  <c:pt idx="0">
                    <c:v>11</c:v>
                  </c:pt>
                  <c:pt idx="1">
                    <c:v>12</c:v>
                  </c:pt>
                  <c:pt idx="2">
                    <c:v>13</c:v>
                  </c:pt>
                  <c:pt idx="3">
                    <c:v>14</c:v>
                  </c:pt>
                  <c:pt idx="4">
                    <c:v>15</c:v>
                  </c:pt>
                  <c:pt idx="5">
                    <c:v>16</c:v>
                  </c:pt>
                  <c:pt idx="6">
                    <c:v>17</c:v>
                  </c:pt>
                  <c:pt idx="7">
                    <c:v>18</c:v>
                  </c:pt>
                  <c:pt idx="8">
                    <c:v>19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22</c:v>
                  </c:pt>
                  <c:pt idx="12">
                    <c:v>23</c:v>
                  </c:pt>
                  <c:pt idx="13">
                    <c:v>26</c:v>
                  </c:pt>
                  <c:pt idx="14">
                    <c:v>30</c:v>
                  </c:pt>
                  <c:pt idx="15">
                    <c:v>31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20</c:v>
                  </c:pt>
                </c:lvl>
                <c:lvl>
                  <c:pt idx="0">
                    <c:v>Mar</c:v>
                  </c:pt>
                  <c:pt idx="16">
                    <c:v>Apr</c:v>
                  </c:pt>
                </c:lvl>
              </c:multiLvlStrCache>
            </c:multiLvlStrRef>
          </c:cat>
          <c:val>
            <c:numRef>
              <c:f>'data for running volumes'!$C$5:$C$41</c:f>
              <c:numCache>
                <c:formatCode>0.0</c:formatCode>
                <c:ptCount val="34"/>
                <c:pt idx="1">
                  <c:v>0.90501905972045749</c:v>
                </c:pt>
                <c:pt idx="2">
                  <c:v>1.2623888182973317</c:v>
                </c:pt>
                <c:pt idx="3">
                  <c:v>1.8253589580686151</c:v>
                </c:pt>
                <c:pt idx="5">
                  <c:v>2.4473411689961884</c:v>
                </c:pt>
                <c:pt idx="6">
                  <c:v>3.0871124523506994</c:v>
                </c:pt>
                <c:pt idx="7">
                  <c:v>3.4654479034307504</c:v>
                </c:pt>
                <c:pt idx="8">
                  <c:v>4.0197681067344355</c:v>
                </c:pt>
                <c:pt idx="9">
                  <c:v>4.2008354510800521</c:v>
                </c:pt>
                <c:pt idx="10">
                  <c:v>4.9880019059720473</c:v>
                </c:pt>
                <c:pt idx="11">
                  <c:v>5.5064263024142326</c:v>
                </c:pt>
                <c:pt idx="12">
                  <c:v>5.6519155019059735</c:v>
                </c:pt>
                <c:pt idx="14">
                  <c:v>6.5413691232528599</c:v>
                </c:pt>
                <c:pt idx="15">
                  <c:v>8.0280273189326561</c:v>
                </c:pt>
                <c:pt idx="16">
                  <c:v>8.4082687420584499</c:v>
                </c:pt>
                <c:pt idx="17">
                  <c:v>8.9482941550190596</c:v>
                </c:pt>
                <c:pt idx="18">
                  <c:v>9.741813850063533</c:v>
                </c:pt>
                <c:pt idx="20">
                  <c:v>10.546134053367219</c:v>
                </c:pt>
                <c:pt idx="21">
                  <c:v>11.017226810673444</c:v>
                </c:pt>
                <c:pt idx="22">
                  <c:v>11.287239517153749</c:v>
                </c:pt>
                <c:pt idx="23">
                  <c:v>12.014685514612452</c:v>
                </c:pt>
                <c:pt idx="24">
                  <c:v>12.366972681067343</c:v>
                </c:pt>
                <c:pt idx="25">
                  <c:v>13.112207750952985</c:v>
                </c:pt>
                <c:pt idx="26">
                  <c:v>13.301216645489198</c:v>
                </c:pt>
                <c:pt idx="27">
                  <c:v>13.48514294790343</c:v>
                </c:pt>
                <c:pt idx="28">
                  <c:v>13.635079415501906</c:v>
                </c:pt>
                <c:pt idx="30">
                  <c:v>13.726248411689962</c:v>
                </c:pt>
                <c:pt idx="31">
                  <c:v>13.793275095298602</c:v>
                </c:pt>
                <c:pt idx="33">
                  <c:v>13.985460609911055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for running volumes'!$D$3:$D$4</c:f>
              <c:strCache>
                <c:ptCount val="1"/>
                <c:pt idx="0">
                  <c:v>Home bush</c:v>
                </c:pt>
              </c:strCache>
            </c:strRef>
          </c:tx>
          <c:cat>
            <c:multiLvlStrRef>
              <c:f>'data for running volumes'!$A$5:$A$41</c:f>
              <c:multiLvlStrCache>
                <c:ptCount val="34"/>
                <c:lvl>
                  <c:pt idx="0">
                    <c:v>11</c:v>
                  </c:pt>
                  <c:pt idx="1">
                    <c:v>12</c:v>
                  </c:pt>
                  <c:pt idx="2">
                    <c:v>13</c:v>
                  </c:pt>
                  <c:pt idx="3">
                    <c:v>14</c:v>
                  </c:pt>
                  <c:pt idx="4">
                    <c:v>15</c:v>
                  </c:pt>
                  <c:pt idx="5">
                    <c:v>16</c:v>
                  </c:pt>
                  <c:pt idx="6">
                    <c:v>17</c:v>
                  </c:pt>
                  <c:pt idx="7">
                    <c:v>18</c:v>
                  </c:pt>
                  <c:pt idx="8">
                    <c:v>19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22</c:v>
                  </c:pt>
                  <c:pt idx="12">
                    <c:v>23</c:v>
                  </c:pt>
                  <c:pt idx="13">
                    <c:v>26</c:v>
                  </c:pt>
                  <c:pt idx="14">
                    <c:v>30</c:v>
                  </c:pt>
                  <c:pt idx="15">
                    <c:v>31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20</c:v>
                  </c:pt>
                </c:lvl>
                <c:lvl>
                  <c:pt idx="0">
                    <c:v>Mar</c:v>
                  </c:pt>
                  <c:pt idx="16">
                    <c:v>Apr</c:v>
                  </c:pt>
                </c:lvl>
              </c:multiLvlStrCache>
            </c:multiLvlStrRef>
          </c:cat>
          <c:val>
            <c:numRef>
              <c:f>'data for running volumes'!$D$5:$D$41</c:f>
              <c:numCache>
                <c:formatCode>0.0</c:formatCode>
                <c:ptCount val="34"/>
                <c:pt idx="0">
                  <c:v>0.65312190287413285</c:v>
                </c:pt>
                <c:pt idx="1">
                  <c:v>1.3092170465807731</c:v>
                </c:pt>
                <c:pt idx="2">
                  <c:v>1.7056491575817643</c:v>
                </c:pt>
                <c:pt idx="3">
                  <c:v>3.7443012884043609</c:v>
                </c:pt>
                <c:pt idx="4">
                  <c:v>4.2051536174430133</c:v>
                </c:pt>
                <c:pt idx="5">
                  <c:v>4.8671952428146685</c:v>
                </c:pt>
                <c:pt idx="6">
                  <c:v>5.6600594648166505</c:v>
                </c:pt>
                <c:pt idx="7">
                  <c:v>6.1149653121902876</c:v>
                </c:pt>
                <c:pt idx="8">
                  <c:v>7.0168483647175428</c:v>
                </c:pt>
                <c:pt idx="9">
                  <c:v>7.5500495540138761</c:v>
                </c:pt>
                <c:pt idx="10">
                  <c:v>8.4192269573835485</c:v>
                </c:pt>
                <c:pt idx="11">
                  <c:v>9.454905847373638</c:v>
                </c:pt>
                <c:pt idx="12">
                  <c:v>9.5252725470763142</c:v>
                </c:pt>
                <c:pt idx="14">
                  <c:v>11.245787908820615</c:v>
                </c:pt>
                <c:pt idx="15">
                  <c:v>12.56392467789891</c:v>
                </c:pt>
                <c:pt idx="16">
                  <c:v>13.4796828543112</c:v>
                </c:pt>
                <c:pt idx="17">
                  <c:v>14.297324083250745</c:v>
                </c:pt>
                <c:pt idx="18">
                  <c:v>15.040634291377604</c:v>
                </c:pt>
                <c:pt idx="19">
                  <c:v>15.486620416253718</c:v>
                </c:pt>
                <c:pt idx="20">
                  <c:v>16.361744301288407</c:v>
                </c:pt>
                <c:pt idx="21">
                  <c:v>17.099108027750251</c:v>
                </c:pt>
                <c:pt idx="22">
                  <c:v>18.004836471754217</c:v>
                </c:pt>
                <c:pt idx="23">
                  <c:v>18.674806739345893</c:v>
                </c:pt>
                <c:pt idx="24">
                  <c:v>19.200079286422206</c:v>
                </c:pt>
                <c:pt idx="25">
                  <c:v>19.837343904856297</c:v>
                </c:pt>
                <c:pt idx="26">
                  <c:v>20.07123885034688</c:v>
                </c:pt>
                <c:pt idx="27">
                  <c:v>20.244677898909814</c:v>
                </c:pt>
                <c:pt idx="28">
                  <c:v>20.543984142715562</c:v>
                </c:pt>
                <c:pt idx="29">
                  <c:v>21.0395242814668</c:v>
                </c:pt>
                <c:pt idx="30">
                  <c:v>21.309098116947474</c:v>
                </c:pt>
                <c:pt idx="31">
                  <c:v>21.379464816650149</c:v>
                </c:pt>
                <c:pt idx="32">
                  <c:v>21.721387512388503</c:v>
                </c:pt>
                <c:pt idx="33">
                  <c:v>21.983032705649158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for running volumes'!$E$3:$E$4</c:f>
              <c:strCache>
                <c:ptCount val="1"/>
                <c:pt idx="0">
                  <c:v>Louies</c:v>
                </c:pt>
              </c:strCache>
            </c:strRef>
          </c:tx>
          <c:cat>
            <c:multiLvlStrRef>
              <c:f>'data for running volumes'!$A$5:$A$41</c:f>
              <c:multiLvlStrCache>
                <c:ptCount val="34"/>
                <c:lvl>
                  <c:pt idx="0">
                    <c:v>11</c:v>
                  </c:pt>
                  <c:pt idx="1">
                    <c:v>12</c:v>
                  </c:pt>
                  <c:pt idx="2">
                    <c:v>13</c:v>
                  </c:pt>
                  <c:pt idx="3">
                    <c:v>14</c:v>
                  </c:pt>
                  <c:pt idx="4">
                    <c:v>15</c:v>
                  </c:pt>
                  <c:pt idx="5">
                    <c:v>16</c:v>
                  </c:pt>
                  <c:pt idx="6">
                    <c:v>17</c:v>
                  </c:pt>
                  <c:pt idx="7">
                    <c:v>18</c:v>
                  </c:pt>
                  <c:pt idx="8">
                    <c:v>19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22</c:v>
                  </c:pt>
                  <c:pt idx="12">
                    <c:v>23</c:v>
                  </c:pt>
                  <c:pt idx="13">
                    <c:v>26</c:v>
                  </c:pt>
                  <c:pt idx="14">
                    <c:v>30</c:v>
                  </c:pt>
                  <c:pt idx="15">
                    <c:v>31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20</c:v>
                  </c:pt>
                </c:lvl>
                <c:lvl>
                  <c:pt idx="0">
                    <c:v>Mar</c:v>
                  </c:pt>
                  <c:pt idx="16">
                    <c:v>Apr</c:v>
                  </c:pt>
                </c:lvl>
              </c:multiLvlStrCache>
            </c:multiLvlStrRef>
          </c:cat>
          <c:val>
            <c:numRef>
              <c:f>'data for running volumes'!$E$5:$E$41</c:f>
              <c:numCache>
                <c:formatCode>0.0</c:formatCode>
                <c:ptCount val="34"/>
                <c:pt idx="0">
                  <c:v>0.63891298063023994</c:v>
                </c:pt>
                <c:pt idx="1">
                  <c:v>1.7834634287366291</c:v>
                </c:pt>
                <c:pt idx="2">
                  <c:v>2.2171147730557967</c:v>
                </c:pt>
                <c:pt idx="3">
                  <c:v>3.3002948829141374</c:v>
                </c:pt>
                <c:pt idx="4">
                  <c:v>3.8062214512864996</c:v>
                </c:pt>
                <c:pt idx="5">
                  <c:v>4.6616710031801105</c:v>
                </c:pt>
                <c:pt idx="6">
                  <c:v>5.9048048568950566</c:v>
                </c:pt>
                <c:pt idx="7">
                  <c:v>6.3014512864989882</c:v>
                </c:pt>
                <c:pt idx="9">
                  <c:v>7.483873952009251</c:v>
                </c:pt>
                <c:pt idx="10">
                  <c:v>8.2846834345186462</c:v>
                </c:pt>
                <c:pt idx="11">
                  <c:v>8.7874298930326677</c:v>
                </c:pt>
                <c:pt idx="12">
                  <c:v>9.4095750216825671</c:v>
                </c:pt>
                <c:pt idx="13">
                  <c:v>9.8790748771321191</c:v>
                </c:pt>
                <c:pt idx="14">
                  <c:v>10.757652500722752</c:v>
                </c:pt>
                <c:pt idx="15">
                  <c:v>12.429233882625036</c:v>
                </c:pt>
                <c:pt idx="16">
                  <c:v>13.145336802544088</c:v>
                </c:pt>
                <c:pt idx="17">
                  <c:v>13.64403584851113</c:v>
                </c:pt>
                <c:pt idx="18">
                  <c:v>15.058895634576468</c:v>
                </c:pt>
                <c:pt idx="19">
                  <c:v>15.102260769008383</c:v>
                </c:pt>
                <c:pt idx="20">
                  <c:v>16.063232148019658</c:v>
                </c:pt>
                <c:pt idx="21">
                  <c:v>16.775287655391732</c:v>
                </c:pt>
                <c:pt idx="22">
                  <c:v>17.547476149176063</c:v>
                </c:pt>
                <c:pt idx="23">
                  <c:v>18.747533969355306</c:v>
                </c:pt>
                <c:pt idx="24">
                  <c:v>19.163261058109281</c:v>
                </c:pt>
                <c:pt idx="25">
                  <c:v>20.297114773055796</c:v>
                </c:pt>
                <c:pt idx="26">
                  <c:v>20.483873952009251</c:v>
                </c:pt>
                <c:pt idx="27">
                  <c:v>20.609054640069385</c:v>
                </c:pt>
                <c:pt idx="28">
                  <c:v>20.803908644116799</c:v>
                </c:pt>
                <c:pt idx="29">
                  <c:v>21.183787221740388</c:v>
                </c:pt>
                <c:pt idx="30">
                  <c:v>21.376328418618098</c:v>
                </c:pt>
                <c:pt idx="31">
                  <c:v>21.694339404452155</c:v>
                </c:pt>
                <c:pt idx="33">
                  <c:v>22.053402717548426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for running volumes'!$F$3:$F$4</c:f>
              <c:strCache>
                <c:ptCount val="1"/>
                <c:pt idx="0">
                  <c:v>Atwood</c:v>
                </c:pt>
              </c:strCache>
            </c:strRef>
          </c:tx>
          <c:cat>
            <c:multiLvlStrRef>
              <c:f>'data for running volumes'!$A$5:$A$41</c:f>
              <c:multiLvlStrCache>
                <c:ptCount val="34"/>
                <c:lvl>
                  <c:pt idx="0">
                    <c:v>11</c:v>
                  </c:pt>
                  <c:pt idx="1">
                    <c:v>12</c:v>
                  </c:pt>
                  <c:pt idx="2">
                    <c:v>13</c:v>
                  </c:pt>
                  <c:pt idx="3">
                    <c:v>14</c:v>
                  </c:pt>
                  <c:pt idx="4">
                    <c:v>15</c:v>
                  </c:pt>
                  <c:pt idx="5">
                    <c:v>16</c:v>
                  </c:pt>
                  <c:pt idx="6">
                    <c:v>17</c:v>
                  </c:pt>
                  <c:pt idx="7">
                    <c:v>18</c:v>
                  </c:pt>
                  <c:pt idx="8">
                    <c:v>19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22</c:v>
                  </c:pt>
                  <c:pt idx="12">
                    <c:v>23</c:v>
                  </c:pt>
                  <c:pt idx="13">
                    <c:v>26</c:v>
                  </c:pt>
                  <c:pt idx="14">
                    <c:v>30</c:v>
                  </c:pt>
                  <c:pt idx="15">
                    <c:v>31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20</c:v>
                  </c:pt>
                </c:lvl>
                <c:lvl>
                  <c:pt idx="0">
                    <c:v>Mar</c:v>
                  </c:pt>
                  <c:pt idx="16">
                    <c:v>Apr</c:v>
                  </c:pt>
                </c:lvl>
              </c:multiLvlStrCache>
            </c:multiLvlStrRef>
          </c:cat>
          <c:val>
            <c:numRef>
              <c:f>'data for running volumes'!$F$5:$F$41</c:f>
              <c:numCache>
                <c:formatCode>0.0</c:formatCode>
                <c:ptCount val="34"/>
                <c:pt idx="0">
                  <c:v>0.77507598784194531</c:v>
                </c:pt>
                <c:pt idx="1">
                  <c:v>1.2457663916630481</c:v>
                </c:pt>
                <c:pt idx="2">
                  <c:v>1.8428137212331741</c:v>
                </c:pt>
                <c:pt idx="3">
                  <c:v>2.4516977854971778</c:v>
                </c:pt>
                <c:pt idx="4">
                  <c:v>2.9953365175857578</c:v>
                </c:pt>
                <c:pt idx="5">
                  <c:v>3.5559096830221453</c:v>
                </c:pt>
                <c:pt idx="6">
                  <c:v>4.592383847155884</c:v>
                </c:pt>
                <c:pt idx="8">
                  <c:v>5.9953365175857583</c:v>
                </c:pt>
                <c:pt idx="9">
                  <c:v>6.6032392531480681</c:v>
                </c:pt>
                <c:pt idx="10">
                  <c:v>6.6883456361267912</c:v>
                </c:pt>
                <c:pt idx="11">
                  <c:v>7.3496569691706473</c:v>
                </c:pt>
                <c:pt idx="12">
                  <c:v>7.5107511940946594</c:v>
                </c:pt>
                <c:pt idx="14">
                  <c:v>9.4586452453321748</c:v>
                </c:pt>
                <c:pt idx="15">
                  <c:v>10.961467650890143</c:v>
                </c:pt>
                <c:pt idx="16">
                  <c:v>11.510316977854972</c:v>
                </c:pt>
                <c:pt idx="17">
                  <c:v>12.389604863221884</c:v>
                </c:pt>
                <c:pt idx="18">
                  <c:v>13.121259227095093</c:v>
                </c:pt>
                <c:pt idx="19">
                  <c:v>13.657516283108988</c:v>
                </c:pt>
                <c:pt idx="20">
                  <c:v>14.504672166739036</c:v>
                </c:pt>
                <c:pt idx="21">
                  <c:v>15.459947894051238</c:v>
                </c:pt>
                <c:pt idx="22">
                  <c:v>16.024429005644812</c:v>
                </c:pt>
                <c:pt idx="23">
                  <c:v>16.864637429439863</c:v>
                </c:pt>
                <c:pt idx="24">
                  <c:v>17.562857142857144</c:v>
                </c:pt>
                <c:pt idx="25">
                  <c:v>18.731767260095531</c:v>
                </c:pt>
                <c:pt idx="26">
                  <c:v>19.138193660442905</c:v>
                </c:pt>
                <c:pt idx="27">
                  <c:v>19.329248805905344</c:v>
                </c:pt>
                <c:pt idx="28">
                  <c:v>19.596291793313075</c:v>
                </c:pt>
                <c:pt idx="29">
                  <c:v>19.811228831958321</c:v>
                </c:pt>
                <c:pt idx="30">
                  <c:v>20.018349978289194</c:v>
                </c:pt>
                <c:pt idx="31">
                  <c:v>20.506409031697792</c:v>
                </c:pt>
                <c:pt idx="33">
                  <c:v>20.950178028658279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'data for running volumes'!$G$3:$G$4</c:f>
              <c:strCache>
                <c:ptCount val="1"/>
                <c:pt idx="0">
                  <c:v>Recore</c:v>
                </c:pt>
              </c:strCache>
            </c:strRef>
          </c:tx>
          <c:cat>
            <c:multiLvlStrRef>
              <c:f>'data for running volumes'!$A$5:$A$41</c:f>
              <c:multiLvlStrCache>
                <c:ptCount val="34"/>
                <c:lvl>
                  <c:pt idx="0">
                    <c:v>11</c:v>
                  </c:pt>
                  <c:pt idx="1">
                    <c:v>12</c:v>
                  </c:pt>
                  <c:pt idx="2">
                    <c:v>13</c:v>
                  </c:pt>
                  <c:pt idx="3">
                    <c:v>14</c:v>
                  </c:pt>
                  <c:pt idx="4">
                    <c:v>15</c:v>
                  </c:pt>
                  <c:pt idx="5">
                    <c:v>16</c:v>
                  </c:pt>
                  <c:pt idx="6">
                    <c:v>17</c:v>
                  </c:pt>
                  <c:pt idx="7">
                    <c:v>18</c:v>
                  </c:pt>
                  <c:pt idx="8">
                    <c:v>19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22</c:v>
                  </c:pt>
                  <c:pt idx="12">
                    <c:v>23</c:v>
                  </c:pt>
                  <c:pt idx="13">
                    <c:v>26</c:v>
                  </c:pt>
                  <c:pt idx="14">
                    <c:v>30</c:v>
                  </c:pt>
                  <c:pt idx="15">
                    <c:v>31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20</c:v>
                  </c:pt>
                </c:lvl>
                <c:lvl>
                  <c:pt idx="0">
                    <c:v>Mar</c:v>
                  </c:pt>
                  <c:pt idx="16">
                    <c:v>Apr</c:v>
                  </c:pt>
                </c:lvl>
              </c:multiLvlStrCache>
            </c:multiLvlStrRef>
          </c:cat>
          <c:val>
            <c:numRef>
              <c:f>'data for running volumes'!$G$5:$G$41</c:f>
              <c:numCache>
                <c:formatCode>0.0</c:formatCode>
                <c:ptCount val="34"/>
                <c:pt idx="0">
                  <c:v>0.54923291492329152</c:v>
                </c:pt>
                <c:pt idx="1">
                  <c:v>1.0820083682008368</c:v>
                </c:pt>
                <c:pt idx="2">
                  <c:v>1.7447698744769875</c:v>
                </c:pt>
                <c:pt idx="3">
                  <c:v>2.3723849372384938</c:v>
                </c:pt>
                <c:pt idx="5">
                  <c:v>3.0119944211994421</c:v>
                </c:pt>
                <c:pt idx="6">
                  <c:v>3.4722454672245466</c:v>
                </c:pt>
                <c:pt idx="7">
                  <c:v>4.317154811715481</c:v>
                </c:pt>
                <c:pt idx="8">
                  <c:v>4.9977684797768482</c:v>
                </c:pt>
                <c:pt idx="9">
                  <c:v>5.5545327754532776</c:v>
                </c:pt>
                <c:pt idx="10">
                  <c:v>5.9559274755927474</c:v>
                </c:pt>
                <c:pt idx="12">
                  <c:v>6.7065550906555087</c:v>
                </c:pt>
                <c:pt idx="13">
                  <c:v>6.8990237099023703</c:v>
                </c:pt>
                <c:pt idx="14">
                  <c:v>8.2502092050209193</c:v>
                </c:pt>
                <c:pt idx="15">
                  <c:v>9.6239888423988837</c:v>
                </c:pt>
                <c:pt idx="16">
                  <c:v>10.227336122733611</c:v>
                </c:pt>
                <c:pt idx="17">
                  <c:v>11.613668061366806</c:v>
                </c:pt>
                <c:pt idx="18">
                  <c:v>12.300418410041841</c:v>
                </c:pt>
                <c:pt idx="19">
                  <c:v>12.718828451882846</c:v>
                </c:pt>
                <c:pt idx="20">
                  <c:v>13.647419804741981</c:v>
                </c:pt>
                <c:pt idx="21">
                  <c:v>14.299581589958159</c:v>
                </c:pt>
                <c:pt idx="22">
                  <c:v>14.547001394700139</c:v>
                </c:pt>
                <c:pt idx="23">
                  <c:v>15.25997210599721</c:v>
                </c:pt>
                <c:pt idx="24">
                  <c:v>16.230125523012553</c:v>
                </c:pt>
                <c:pt idx="25">
                  <c:v>17.308507670850769</c:v>
                </c:pt>
                <c:pt idx="26">
                  <c:v>17.686750348675037</c:v>
                </c:pt>
                <c:pt idx="27">
                  <c:v>17.811994421199444</c:v>
                </c:pt>
                <c:pt idx="28">
                  <c:v>18.074198047419806</c:v>
                </c:pt>
                <c:pt idx="29">
                  <c:v>18.28926080892608</c:v>
                </c:pt>
                <c:pt idx="30">
                  <c:v>18.528033472803347</c:v>
                </c:pt>
                <c:pt idx="31">
                  <c:v>18.935843793584379</c:v>
                </c:pt>
                <c:pt idx="33">
                  <c:v>19.362064156206415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'data for running volumes'!$H$3:$H$4</c:f>
              <c:strCache>
                <c:ptCount val="1"/>
                <c:pt idx="0">
                  <c:v>South Woods</c:v>
                </c:pt>
              </c:strCache>
            </c:strRef>
          </c:tx>
          <c:cat>
            <c:multiLvlStrRef>
              <c:f>'data for running volumes'!$A$5:$A$41</c:f>
              <c:multiLvlStrCache>
                <c:ptCount val="34"/>
                <c:lvl>
                  <c:pt idx="0">
                    <c:v>11</c:v>
                  </c:pt>
                  <c:pt idx="1">
                    <c:v>12</c:v>
                  </c:pt>
                  <c:pt idx="2">
                    <c:v>13</c:v>
                  </c:pt>
                  <c:pt idx="3">
                    <c:v>14</c:v>
                  </c:pt>
                  <c:pt idx="4">
                    <c:v>15</c:v>
                  </c:pt>
                  <c:pt idx="5">
                    <c:v>16</c:v>
                  </c:pt>
                  <c:pt idx="6">
                    <c:v>17</c:v>
                  </c:pt>
                  <c:pt idx="7">
                    <c:v>18</c:v>
                  </c:pt>
                  <c:pt idx="8">
                    <c:v>19</c:v>
                  </c:pt>
                  <c:pt idx="9">
                    <c:v>20</c:v>
                  </c:pt>
                  <c:pt idx="10">
                    <c:v>21</c:v>
                  </c:pt>
                  <c:pt idx="11">
                    <c:v>22</c:v>
                  </c:pt>
                  <c:pt idx="12">
                    <c:v>23</c:v>
                  </c:pt>
                  <c:pt idx="13">
                    <c:v>26</c:v>
                  </c:pt>
                  <c:pt idx="14">
                    <c:v>30</c:v>
                  </c:pt>
                  <c:pt idx="15">
                    <c:v>31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20</c:v>
                  </c:pt>
                </c:lvl>
                <c:lvl>
                  <c:pt idx="0">
                    <c:v>Mar</c:v>
                  </c:pt>
                  <c:pt idx="16">
                    <c:v>Apr</c:v>
                  </c:pt>
                </c:lvl>
              </c:multiLvlStrCache>
            </c:multiLvlStrRef>
          </c:cat>
          <c:val>
            <c:numRef>
              <c:f>'data for running volumes'!$H$5:$H$41</c:f>
              <c:numCache>
                <c:formatCode>0.0</c:formatCode>
                <c:ptCount val="34"/>
                <c:pt idx="0">
                  <c:v>1.2222690847743569</c:v>
                </c:pt>
                <c:pt idx="1">
                  <c:v>1.7271193589202869</c:v>
                </c:pt>
                <c:pt idx="2">
                  <c:v>2.3061999156474062</c:v>
                </c:pt>
                <c:pt idx="3">
                  <c:v>2.5056938000843525</c:v>
                </c:pt>
                <c:pt idx="4">
                  <c:v>2.921130324757486</c:v>
                </c:pt>
                <c:pt idx="5">
                  <c:v>3.6874736398144239</c:v>
                </c:pt>
                <c:pt idx="6">
                  <c:v>4.5044285111767186</c:v>
                </c:pt>
                <c:pt idx="7">
                  <c:v>5.4981020666385492</c:v>
                </c:pt>
                <c:pt idx="8">
                  <c:v>6.1223112610712782</c:v>
                </c:pt>
                <c:pt idx="10">
                  <c:v>7.2458878110501903</c:v>
                </c:pt>
                <c:pt idx="11">
                  <c:v>8.507380851961198</c:v>
                </c:pt>
                <c:pt idx="12">
                  <c:v>8.6233656684943067</c:v>
                </c:pt>
                <c:pt idx="14">
                  <c:v>10.226064951497259</c:v>
                </c:pt>
                <c:pt idx="15">
                  <c:v>10.667650780261493</c:v>
                </c:pt>
                <c:pt idx="16">
                  <c:v>11.183466891606917</c:v>
                </c:pt>
                <c:pt idx="17">
                  <c:v>11.949388443694644</c:v>
                </c:pt>
                <c:pt idx="18">
                  <c:v>12.611556305356391</c:v>
                </c:pt>
                <c:pt idx="19">
                  <c:v>13.054407423028259</c:v>
                </c:pt>
                <c:pt idx="20">
                  <c:v>14.088991986503586</c:v>
                </c:pt>
                <c:pt idx="21">
                  <c:v>14.51412905946858</c:v>
                </c:pt>
                <c:pt idx="22">
                  <c:v>15.595107549557151</c:v>
                </c:pt>
                <c:pt idx="23">
                  <c:v>16.403205398566008</c:v>
                </c:pt>
                <c:pt idx="24">
                  <c:v>16.805989034162803</c:v>
                </c:pt>
                <c:pt idx="25">
                  <c:v>17.800084352593846</c:v>
                </c:pt>
                <c:pt idx="26">
                  <c:v>18.018557570645299</c:v>
                </c:pt>
                <c:pt idx="27">
                  <c:v>18.184732180514551</c:v>
                </c:pt>
                <c:pt idx="28">
                  <c:v>18.447068747363982</c:v>
                </c:pt>
                <c:pt idx="29">
                  <c:v>18.636862083509069</c:v>
                </c:pt>
                <c:pt idx="30">
                  <c:v>18.884015183466893</c:v>
                </c:pt>
                <c:pt idx="31">
                  <c:v>19.216786166174611</c:v>
                </c:pt>
                <c:pt idx="33">
                  <c:v>19.718262336566852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40736"/>
        <c:axId val="93967104"/>
      </c:lineChart>
      <c:catAx>
        <c:axId val="93940736"/>
        <c:scaling>
          <c:orientation val="minMax"/>
        </c:scaling>
        <c:delete val="0"/>
        <c:axPos val="b"/>
        <c:majorTickMark val="out"/>
        <c:minorTickMark val="none"/>
        <c:tickLblPos val="nextTo"/>
        <c:crossAx val="93967104"/>
        <c:crosses val="autoZero"/>
        <c:auto val="1"/>
        <c:lblAlgn val="ctr"/>
        <c:lblOffset val="100"/>
        <c:noMultiLvlLbl val="0"/>
      </c:catAx>
      <c:valAx>
        <c:axId val="93967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Gallons of sap per tap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93940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76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1615.591547800926" createdVersion="3" refreshedVersion="4" minRefreshableVersion="3" recordCount="452">
  <cacheSource type="worksheet">
    <worksheetSource ref="A1:I453" sheet="raw data"/>
  </cacheSource>
  <cacheFields count="9">
    <cacheField name="Date" numFmtId="164">
      <sharedItems containsSemiMixedTypes="0" containsNonDate="0" containsDate="1" containsString="0" minDate="2011-03-11T00:00:00" maxDate="2011-04-21T00:00:00" count="34">
        <d v="2011-03-11T00:00:00"/>
        <d v="2011-03-13T00:00:00"/>
        <d v="2011-03-14T00:00:00"/>
        <d v="2011-03-16T00:00:00"/>
        <d v="2011-03-17T00:00:00"/>
        <d v="2011-03-18T00:00:00"/>
        <d v="2011-03-20T00:00:00"/>
        <d v="2011-03-21T00:00:00"/>
        <d v="2011-03-22T00:00:00"/>
        <d v="2011-03-23T00:00:00"/>
        <d v="2011-03-26T00:00:00"/>
        <d v="2011-03-30T00:00:00"/>
        <d v="2011-03-31T00:00:00"/>
        <d v="2011-04-01T00:00:00"/>
        <d v="2011-04-02T00:00:00"/>
        <d v="2011-04-03T00:00:00"/>
        <d v="2011-04-04T00:00:00"/>
        <d v="2011-04-05T00:00:00"/>
        <d v="2011-04-06T00:00:00"/>
        <d v="2011-04-07T00:00:00"/>
        <d v="2011-04-08T00:00:00"/>
        <d v="2011-04-09T00:00:00"/>
        <d v="2011-04-10T00:00:00"/>
        <d v="2011-04-12T00:00:00"/>
        <d v="2011-04-13T00:00:00"/>
        <d v="2011-04-14T00:00:00"/>
        <d v="2011-04-15T00:00:00"/>
        <d v="2011-03-12T00:00:00"/>
        <d v="2011-03-19T00:00:00"/>
        <d v="2011-04-20T00:00:00"/>
        <d v="2011-04-16T00:00:00"/>
        <d v="2011-04-17T00:00:00"/>
        <d v="2011-03-15T00:00:00"/>
        <d v="2011-04-18T00:00:00"/>
      </sharedItems>
      <fieldGroup base="0">
        <rangePr groupBy="days" startDate="2011-03-11T00:00:00" endDate="2011-04-21T00:00:00"/>
        <groupItems count="368">
          <s v="&lt;3/11/2011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4/21/2011"/>
        </groupItems>
      </fieldGroup>
    </cacheField>
    <cacheField name="Location" numFmtId="0">
      <sharedItems count="8">
        <s v="Elwoods"/>
        <s v="Hatchery"/>
        <s v="Home bush"/>
        <s v="IPL"/>
        <s v="Louies"/>
        <s v="Oneil"/>
        <s v="Recore"/>
        <s v="South Woods"/>
      </sharedItems>
    </cacheField>
    <cacheField name="Sugarbush #" numFmtId="0">
      <sharedItems containsMixedTypes="1" containsNumber="1" containsInteger="1" minValue="1" maxValue="8"/>
    </cacheField>
    <cacheField name="Gallons" numFmtId="0">
      <sharedItems containsSemiMixedTypes="0" containsString="0" containsNumber="1" minValue="27" maxValue="2521.61"/>
    </cacheField>
    <cacheField name="% sugar " numFmtId="0">
      <sharedItems containsSemiMixedTypes="0" containsString="0" containsNumber="1" minValue="0.01" maxValue="2.5999999999999999E-2"/>
    </cacheField>
    <cacheField name="vacuum (inches)" numFmtId="0">
      <sharedItems containsString="0" containsBlank="1" containsNumber="1" minValue="15" maxValue="28"/>
    </cacheField>
    <cacheField name="# of taps" numFmtId="0">
      <sharedItems containsSemiMixedTypes="0" containsString="0" containsNumber="1" containsInteger="1" minValue="1000" maxValue="4000"/>
    </cacheField>
    <cacheField name="gallons/sap/tap" numFmtId="0">
      <sharedItems containsSemiMixedTypes="0" containsString="0" containsNumber="1" minValue="1.35E-2" maxValue="1.2490000000000001"/>
    </cacheField>
    <cacheField name="gallons/syrup/tap" numFmtId="166">
      <sharedItems containsSemiMixedTypes="0" containsString="0" containsNumber="1" minValue="3.4098737083811711E-4" maxValue="3.5849598163031002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indows User" refreshedDate="41615.599711226852" createdVersion="3" refreshedVersion="4" minRefreshableVersion="3" recordCount="247">
  <cacheSource type="worksheet">
    <worksheetSource ref="A1:M248" sheet="Sheet3"/>
  </cacheSource>
  <cacheFields count="13">
    <cacheField name="Location" numFmtId="0">
      <sharedItems count="8">
        <s v="Elwoods"/>
        <s v="Hatchery"/>
        <s v="Home bush"/>
        <s v="IPL"/>
        <s v="Louies"/>
        <s v="Oneil"/>
        <s v="Recore"/>
        <s v="South Woods"/>
      </sharedItems>
    </cacheField>
    <cacheField name="Date" numFmtId="0">
      <sharedItems/>
    </cacheField>
    <cacheField name="Sum of Gallons" numFmtId="0">
      <sharedItems containsSemiMixedTypes="0" containsString="0" containsNumber="1" minValue="71" maxValue="7552"/>
    </cacheField>
    <cacheField name="gallons running" numFmtId="0">
      <sharedItems containsSemiMixedTypes="0" containsString="0" containsNumber="1" minValue="659" maxValue="76282.720000000001"/>
    </cacheField>
    <cacheField name="Average of % sugar " numFmtId="0">
      <sharedItems containsSemiMixedTypes="0" containsString="0" containsNumber="1" minValue="0.01" maxValue="2.5999999999999999E-2"/>
    </cacheField>
    <cacheField name="Average of vacuum (inches)" numFmtId="0">
      <sharedItems containsString="0" containsBlank="1" containsNumber="1" minValue="15" maxValue="28"/>
    </cacheField>
    <cacheField name="Average of # of taps" numFmtId="0">
      <sharedItems containsSemiMixedTypes="0" containsString="0" containsNumber="1" containsInteger="1" minValue="1009" maxValue="3660"/>
    </cacheField>
    <cacheField name="Sum of gallons/sap/tap" numFmtId="0">
      <sharedItems containsSemiMixedTypes="0" containsString="0" containsNumber="1" minValue="4.3365134431916738E-2" maxValue="7.4846382556987114"/>
    </cacheField>
    <cacheField name="Sum of gallons/sap/tap running" numFmtId="0">
      <sharedItems containsSemiMixedTypes="0" containsString="0" containsNumber="1" minValue="0.54923291492329152" maxValue="70.130188305252759"/>
    </cacheField>
    <cacheField name="Sum of gallons/syrup/tap" numFmtId="0">
      <sharedItems containsSemiMixedTypes="0" containsString="0" containsNumber="1" minValue="9.9835271801527493E-4" maxValue="0.19109529276693454"/>
    </cacheField>
    <cacheField name="Sum of gallons/syrup/tap running" numFmtId="0">
      <sharedItems containsSemiMixedTypes="0" containsString="0" containsNumber="1" minValue="1.2210103329506316E-2" maxValue="1.5852994259471869"/>
    </cacheField>
    <cacheField name="day" numFmtId="0">
      <sharedItems containsSemiMixedTypes="0" containsString="0" containsNumber="1" containsInteger="1" minValue="1" maxValue="31" count="26">
        <n v="11"/>
        <n v="13"/>
        <n v="14"/>
        <n v="16"/>
        <n v="17"/>
        <n v="18"/>
        <n v="20"/>
        <n v="21"/>
        <n v="22"/>
        <n v="23"/>
        <n v="26"/>
        <n v="30"/>
        <n v="31"/>
        <n v="1"/>
        <n v="2"/>
        <n v="3"/>
        <n v="4"/>
        <n v="5"/>
        <n v="6"/>
        <n v="7"/>
        <n v="8"/>
        <n v="9"/>
        <n v="10"/>
        <n v="12"/>
        <n v="15"/>
        <n v="19"/>
      </sharedItems>
    </cacheField>
    <cacheField name="month" numFmtId="0">
      <sharedItems count="2">
        <s v="Mar"/>
        <s v="Ap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n v="8"/>
    <n v="2127"/>
    <n v="0.02"/>
    <n v="20"/>
    <n v="3400"/>
    <n v="0.62558823529411767"/>
    <n v="1.4364827446478018E-2"/>
  </r>
  <r>
    <x v="1"/>
    <x v="0"/>
    <n v="8"/>
    <n v="2400"/>
    <n v="1.9E-2"/>
    <n v="25"/>
    <n v="3400"/>
    <n v="0.70588235294117652"/>
    <n v="1.5398122509623826E-2"/>
  </r>
  <r>
    <x v="2"/>
    <x v="0"/>
    <n v="8"/>
    <n v="1334.26"/>
    <n v="1.9E-2"/>
    <m/>
    <n v="3400"/>
    <n v="0.39242941176470586"/>
    <n v="8.5604578915377868E-3"/>
  </r>
  <r>
    <x v="2"/>
    <x v="0"/>
    <n v="8"/>
    <n v="1810"/>
    <n v="0.02"/>
    <m/>
    <n v="3400"/>
    <n v="0.53235294117647058"/>
    <n v="1.2223948132639967E-2"/>
  </r>
  <r>
    <x v="3"/>
    <x v="0"/>
    <n v="8"/>
    <n v="2173"/>
    <n v="2.1000000000000001E-2"/>
    <n v="25"/>
    <n v="3400"/>
    <n v="0.63911764705882357"/>
    <n v="1.5409265887755793E-2"/>
  </r>
  <r>
    <x v="4"/>
    <x v="0"/>
    <n v="8"/>
    <n v="2410"/>
    <n v="2.1000000000000001E-2"/>
    <n v="25"/>
    <n v="3400"/>
    <n v="0.70882352941176474"/>
    <n v="1.7089889916931184E-2"/>
  </r>
  <r>
    <x v="5"/>
    <x v="0"/>
    <n v="8"/>
    <n v="2521.61"/>
    <n v="0.02"/>
    <n v="24"/>
    <n v="3400"/>
    <n v="0.74165000000000003"/>
    <n v="1.7029850746268657E-2"/>
  </r>
  <r>
    <x v="5"/>
    <x v="0"/>
    <n v="8"/>
    <n v="2424"/>
    <n v="0.02"/>
    <m/>
    <n v="3400"/>
    <n v="0.71294117647058819"/>
    <n v="1.6370635510231647E-2"/>
  </r>
  <r>
    <x v="6"/>
    <x v="0"/>
    <n v="8"/>
    <n v="1750"/>
    <n v="1.9E-2"/>
    <m/>
    <n v="3400"/>
    <n v="0.51470588235294112"/>
    <n v="1.1227797663267373E-2"/>
  </r>
  <r>
    <x v="6"/>
    <x v="0"/>
    <n v="8"/>
    <n v="2374"/>
    <n v="1.7999999999999999E-2"/>
    <m/>
    <n v="3400"/>
    <n v="0.69823529411764707"/>
    <n v="1.4429661646518536E-2"/>
  </r>
  <r>
    <x v="6"/>
    <x v="0"/>
    <n v="8"/>
    <n v="1725"/>
    <n v="1.9E-2"/>
    <n v="24"/>
    <n v="3400"/>
    <n v="0.50735294117647056"/>
    <n v="1.1067400553792125E-2"/>
  </r>
  <r>
    <x v="7"/>
    <x v="0"/>
    <n v="8"/>
    <n v="1096"/>
    <n v="1.9E-2"/>
    <n v="24"/>
    <n v="3400"/>
    <n v="0.32235294117647056"/>
    <n v="7.0318092793948805E-3"/>
  </r>
  <r>
    <x v="8"/>
    <x v="0"/>
    <n v="8"/>
    <n v="2448"/>
    <n v="1.9E-2"/>
    <n v="23"/>
    <n v="3400"/>
    <n v="0.72"/>
    <n v="1.5706084959816301E-2"/>
  </r>
  <r>
    <x v="9"/>
    <x v="0"/>
    <n v="8"/>
    <n v="2500"/>
    <n v="1.7999999999999999E-2"/>
    <m/>
    <n v="3400"/>
    <n v="0.73529411764705888"/>
    <n v="1.5195515634497198E-2"/>
  </r>
  <r>
    <x v="9"/>
    <x v="0"/>
    <n v="8"/>
    <n v="230"/>
    <n v="0.02"/>
    <m/>
    <n v="3400"/>
    <n v="6.7647058823529407E-2"/>
    <n v="1.5533193759708248E-3"/>
  </r>
  <r>
    <x v="10"/>
    <x v="0"/>
    <n v="8"/>
    <n v="504"/>
    <n v="0.02"/>
    <m/>
    <n v="3400"/>
    <n v="0.14823529411764705"/>
    <n v="3.4037955021273725E-3"/>
  </r>
  <r>
    <x v="11"/>
    <x v="0"/>
    <n v="8"/>
    <n v="2168"/>
    <n v="0.02"/>
    <m/>
    <n v="3400"/>
    <n v="0.63764705882352946"/>
    <n v="1.4641723509151078E-2"/>
  </r>
  <r>
    <x v="11"/>
    <x v="0"/>
    <n v="8"/>
    <n v="2505"/>
    <n v="2.1999999999999999E-2"/>
    <m/>
    <n v="3400"/>
    <n v="0.73676470588235299"/>
    <n v="1.8609441480380899E-2"/>
  </r>
  <r>
    <x v="12"/>
    <x v="0"/>
    <n v="8"/>
    <n v="1725"/>
    <n v="0.02"/>
    <n v="25"/>
    <n v="3400"/>
    <n v="0.50735294117647056"/>
    <n v="1.1649895319781185E-2"/>
  </r>
  <r>
    <x v="12"/>
    <x v="0"/>
    <n v="8"/>
    <n v="1678"/>
    <n v="0.02"/>
    <n v="22"/>
    <n v="3400"/>
    <n v="0.49352941176470588"/>
    <n v="1.1332477882082798E-2"/>
  </r>
  <r>
    <x v="13"/>
    <x v="0"/>
    <n v="8"/>
    <n v="1811"/>
    <n v="2.1999999999999999E-2"/>
    <n v="25"/>
    <n v="3400"/>
    <n v="0.53264705882352936"/>
    <n v="1.3453771864658605E-2"/>
  </r>
  <r>
    <x v="13"/>
    <x v="0"/>
    <n v="8"/>
    <n v="2459"/>
    <n v="2.1000000000000001E-2"/>
    <n v="25"/>
    <n v="3400"/>
    <n v="0.72323529411764709"/>
    <n v="1.7437360707773349E-2"/>
  </r>
  <r>
    <x v="14"/>
    <x v="0"/>
    <n v="8"/>
    <n v="2000"/>
    <n v="1.9E-2"/>
    <n v="22"/>
    <n v="3400"/>
    <n v="0.58823529411764708"/>
    <n v="1.2831768758019854E-2"/>
  </r>
  <r>
    <x v="15"/>
    <x v="0"/>
    <n v="8"/>
    <n v="2472"/>
    <n v="1.7000000000000001E-2"/>
    <n v="25"/>
    <n v="3400"/>
    <n v="0.72705882352941176"/>
    <n v="1.4190585533869118E-2"/>
  </r>
  <r>
    <x v="16"/>
    <x v="0"/>
    <n v="8"/>
    <n v="1084.42"/>
    <n v="1.7999999999999999E-2"/>
    <m/>
    <n v="3400"/>
    <n v="0.31894705882352942"/>
    <n v="6.5913284257445798E-3"/>
  </r>
  <r>
    <x v="17"/>
    <x v="0"/>
    <n v="8"/>
    <n v="2450"/>
    <n v="1.6E-2"/>
    <n v="25"/>
    <n v="3400"/>
    <n v="0.72058823529411764"/>
    <n v="1.3236982508273114E-2"/>
  </r>
  <r>
    <x v="17"/>
    <x v="0"/>
    <n v="8"/>
    <n v="1472"/>
    <n v="0.02"/>
    <n v="25"/>
    <n v="3400"/>
    <n v="0.43294117647058822"/>
    <n v="9.9412440062132783E-3"/>
  </r>
  <r>
    <x v="18"/>
    <x v="0"/>
    <n v="8"/>
    <n v="1387"/>
    <n v="1.7000000000000001E-2"/>
    <n v="25"/>
    <n v="3400"/>
    <n v="0.40794117647058825"/>
    <n v="7.9621125143513206E-3"/>
  </r>
  <r>
    <x v="18"/>
    <x v="0"/>
    <n v="8"/>
    <n v="1765"/>
    <n v="1.7999999999999999E-2"/>
    <n v="25"/>
    <n v="3400"/>
    <n v="0.51911764705882357"/>
    <n v="1.072803403795502E-2"/>
  </r>
  <r>
    <x v="19"/>
    <x v="0"/>
    <n v="8"/>
    <n v="1754"/>
    <n v="1.7999999999999999E-2"/>
    <n v="25"/>
    <n v="3400"/>
    <n v="0.51588235294117646"/>
    <n v="1.0661173769163233E-2"/>
  </r>
  <r>
    <x v="20"/>
    <x v="0"/>
    <n v="8"/>
    <n v="1739"/>
    <n v="1.2999999999999999E-2"/>
    <n v="25"/>
    <n v="3400"/>
    <n v="0.51147058823529412"/>
    <n v="7.6338893766461809E-3"/>
  </r>
  <r>
    <x v="20"/>
    <x v="0"/>
    <n v="8"/>
    <n v="1000"/>
    <n v="1.2999999999999999E-2"/>
    <n v="25"/>
    <n v="3400"/>
    <n v="0.29411764705882354"/>
    <n v="4.3898156277436349E-3"/>
  </r>
  <r>
    <x v="21"/>
    <x v="0"/>
    <n v="8"/>
    <n v="1000"/>
    <n v="1.6E-2"/>
    <n v="25"/>
    <n v="3400"/>
    <n v="0.29411764705882354"/>
    <n v="5.4028500033767822E-3"/>
  </r>
  <r>
    <x v="21"/>
    <x v="0"/>
    <n v="8"/>
    <n v="1000"/>
    <n v="1.4E-2"/>
    <n v="27"/>
    <n v="3400"/>
    <n v="0.29411764705882354"/>
    <n v="4.727493752954684E-3"/>
  </r>
  <r>
    <x v="22"/>
    <x v="0"/>
    <n v="8"/>
    <n v="1000"/>
    <n v="1.2E-2"/>
    <m/>
    <n v="3400"/>
    <n v="0.29411764705882354"/>
    <n v="4.0521375025325858E-3"/>
  </r>
  <r>
    <x v="22"/>
    <x v="0"/>
    <n v="8"/>
    <n v="1000"/>
    <n v="1.2E-2"/>
    <n v="26"/>
    <n v="3400"/>
    <n v="0.29411764705882354"/>
    <n v="4.0521375025325858E-3"/>
  </r>
  <r>
    <x v="22"/>
    <x v="0"/>
    <n v="8"/>
    <n v="1000"/>
    <n v="1.4999999999999999E-2"/>
    <n v="25"/>
    <n v="3400"/>
    <n v="0.29411764705882354"/>
    <n v="5.0651718781657331E-3"/>
  </r>
  <r>
    <x v="22"/>
    <x v="0"/>
    <n v="8"/>
    <n v="1000"/>
    <n v="1.0999999999999999E-2"/>
    <n v="25"/>
    <n v="3400"/>
    <n v="0.29411764705882354"/>
    <n v="3.7144593773215367E-3"/>
  </r>
  <r>
    <x v="23"/>
    <x v="0"/>
    <n v="8"/>
    <n v="800"/>
    <n v="1.2E-2"/>
    <m/>
    <n v="3400"/>
    <n v="0.23529411764705882"/>
    <n v="3.2417100020260691E-3"/>
  </r>
  <r>
    <x v="23"/>
    <x v="0"/>
    <n v="8"/>
    <n v="800"/>
    <n v="1.9E-2"/>
    <n v="25"/>
    <n v="3400"/>
    <n v="0.23529411764705882"/>
    <n v="5.1327075032079417E-3"/>
  </r>
  <r>
    <x v="24"/>
    <x v="0"/>
    <n v="8"/>
    <n v="1000"/>
    <n v="1.2999999999999999E-2"/>
    <n v="25"/>
    <n v="3400"/>
    <n v="0.29411764705882354"/>
    <n v="4.3898156277436349E-3"/>
  </r>
  <r>
    <x v="25"/>
    <x v="0"/>
    <n v="8"/>
    <n v="988"/>
    <n v="0.01"/>
    <m/>
    <n v="3400"/>
    <n v="0.29058823529411765"/>
    <n v="3.3362598770851626E-3"/>
  </r>
  <r>
    <x v="11"/>
    <x v="0"/>
    <n v="8"/>
    <n v="2500"/>
    <n v="0.02"/>
    <m/>
    <n v="3400"/>
    <n v="0.73529411764705888"/>
    <n v="1.6883906260552441E-2"/>
  </r>
  <r>
    <x v="10"/>
    <x v="0"/>
    <n v="8"/>
    <n v="504"/>
    <n v="1.7999999999999999E-2"/>
    <m/>
    <n v="3400"/>
    <n v="0.14823529411764705"/>
    <n v="3.0634159519146347E-3"/>
  </r>
  <r>
    <x v="26"/>
    <x v="0"/>
    <n v="8"/>
    <n v="883"/>
    <n v="1.2999999999999999E-2"/>
    <n v="25"/>
    <n v="3400"/>
    <n v="0.25970588235294118"/>
    <n v="3.8762071992976292E-3"/>
  </r>
  <r>
    <x v="27"/>
    <x v="1"/>
    <n v="4"/>
    <n v="501"/>
    <n v="0.02"/>
    <n v="19"/>
    <n v="3000"/>
    <n v="0.16700000000000001"/>
    <n v="3.8346727898966705E-3"/>
  </r>
  <r>
    <x v="27"/>
    <x v="1"/>
    <n v="4"/>
    <n v="1326"/>
    <n v="1.6E-2"/>
    <n v="23"/>
    <n v="3000"/>
    <n v="0.442"/>
    <n v="8.1194029850746273E-3"/>
  </r>
  <r>
    <x v="27"/>
    <x v="1"/>
    <n v="4"/>
    <n v="1022"/>
    <n v="0.02"/>
    <n v="15"/>
    <n v="3000"/>
    <n v="0.34066666666666667"/>
    <n v="7.8224263298890175E-3"/>
  </r>
  <r>
    <x v="1"/>
    <x v="1"/>
    <n v="4"/>
    <n v="1125"/>
    <n v="1.9E-2"/>
    <m/>
    <n v="3000"/>
    <n v="0.375"/>
    <n v="8.1802525832376585E-3"/>
  </r>
  <r>
    <x v="2"/>
    <x v="1"/>
    <n v="4"/>
    <n v="733.23"/>
    <n v="0.02"/>
    <m/>
    <n v="3000"/>
    <n v="0.24441000000000002"/>
    <n v="5.6121699196326064E-3"/>
  </r>
  <r>
    <x v="2"/>
    <x v="1"/>
    <n v="4"/>
    <n v="844"/>
    <n v="0.02"/>
    <n v="24"/>
    <n v="3000"/>
    <n v="0.28133333333333332"/>
    <n v="6.4600076540375058E-3"/>
  </r>
  <r>
    <x v="2"/>
    <x v="1"/>
    <n v="4"/>
    <n v="195"/>
    <n v="2.1999999999999999E-2"/>
    <m/>
    <n v="3000"/>
    <n v="6.5000000000000002E-2"/>
    <n v="1.6417910447761193E-3"/>
  </r>
  <r>
    <x v="3"/>
    <x v="1"/>
    <n v="4"/>
    <n v="843"/>
    <n v="2.1999999999999999E-2"/>
    <n v="23"/>
    <n v="3000"/>
    <n v="0.28100000000000003"/>
    <n v="7.0975889781859924E-3"/>
  </r>
  <r>
    <x v="3"/>
    <x v="1"/>
    <n v="4"/>
    <n v="396"/>
    <n v="2.5999999999999999E-2"/>
    <n v="23"/>
    <n v="3000"/>
    <n v="0.13200000000000001"/>
    <n v="3.9402985074626865E-3"/>
  </r>
  <r>
    <x v="3"/>
    <x v="1"/>
    <n v="4"/>
    <n v="719"/>
    <n v="2.1999999999999999E-2"/>
    <n v="25"/>
    <n v="3000"/>
    <n v="0.23966666666666667"/>
    <n v="6.0535782625334858E-3"/>
  </r>
  <r>
    <x v="4"/>
    <x v="1"/>
    <n v="4"/>
    <n v="2014"/>
    <n v="2.1000000000000001E-2"/>
    <n v="26"/>
    <n v="3000"/>
    <n v="0.67133333333333334"/>
    <n v="1.6185993111366245E-2"/>
  </r>
  <r>
    <x v="5"/>
    <x v="1"/>
    <n v="4"/>
    <n v="1191"/>
    <n v="0.02"/>
    <n v="24"/>
    <n v="3000"/>
    <n v="0.39700000000000002"/>
    <n v="9.1159586681974752E-3"/>
  </r>
  <r>
    <x v="28"/>
    <x v="1"/>
    <n v="4"/>
    <n v="1514"/>
    <n v="2.1000000000000001E-2"/>
    <m/>
    <n v="3000"/>
    <n v="0.50466666666666671"/>
    <n v="1.2167623421354764E-2"/>
  </r>
  <r>
    <x v="28"/>
    <x v="1"/>
    <n v="4"/>
    <n v="231"/>
    <n v="0.02"/>
    <m/>
    <n v="3000"/>
    <n v="7.6999999999999999E-2"/>
    <n v="1.7680826636050518E-3"/>
  </r>
  <r>
    <x v="6"/>
    <x v="1"/>
    <n v="4"/>
    <n v="570"/>
    <n v="1.9E-2"/>
    <n v="25"/>
    <n v="3000"/>
    <n v="0.19"/>
    <n v="4.1446613088404133E-3"/>
  </r>
  <r>
    <x v="7"/>
    <x v="1"/>
    <n v="4"/>
    <n v="1130"/>
    <n v="2.3E-2"/>
    <n v="25"/>
    <n v="3000"/>
    <n v="0.37666666666666665"/>
    <n v="9.9464217374665136E-3"/>
  </r>
  <r>
    <x v="7"/>
    <x v="1"/>
    <n v="4"/>
    <n v="674"/>
    <n v="2.3E-2"/>
    <n v="25"/>
    <n v="3000"/>
    <n v="0.22466666666666665"/>
    <n v="5.9326444699579024E-3"/>
  </r>
  <r>
    <x v="7"/>
    <x v="1"/>
    <n v="4"/>
    <n v="674"/>
    <n v="2.3E-2"/>
    <n v="25"/>
    <n v="3000"/>
    <n v="0.22466666666666665"/>
    <n v="5.9326444699579024E-3"/>
  </r>
  <r>
    <x v="8"/>
    <x v="1"/>
    <n v="4"/>
    <n v="1632"/>
    <n v="0.02"/>
    <n v="25"/>
    <n v="3000"/>
    <n v="0.54400000000000004"/>
    <n v="1.2491389207807119E-2"/>
  </r>
  <r>
    <x v="9"/>
    <x v="1"/>
    <n v="4"/>
    <n v="458"/>
    <n v="0.02"/>
    <m/>
    <n v="3000"/>
    <n v="0.15266666666666667"/>
    <n v="3.5055491771909687E-3"/>
  </r>
  <r>
    <x v="11"/>
    <x v="1"/>
    <n v="4"/>
    <n v="1150"/>
    <n v="2.1000000000000001E-2"/>
    <n v="24"/>
    <n v="3000"/>
    <n v="0.38333333333333336"/>
    <n v="9.2422502870264066E-3"/>
  </r>
  <r>
    <x v="12"/>
    <x v="1"/>
    <n v="4"/>
    <n v="1750"/>
    <n v="2.4E-2"/>
    <m/>
    <n v="3000"/>
    <n v="0.58333333333333337"/>
    <n v="1.6073478760045924E-2"/>
  </r>
  <r>
    <x v="12"/>
    <x v="1"/>
    <n v="4"/>
    <n v="1105"/>
    <n v="2.3E-2"/>
    <n v="25"/>
    <n v="3000"/>
    <n v="0.36833333333333335"/>
    <n v="9.7263681592039807E-3"/>
  </r>
  <r>
    <x v="12"/>
    <x v="1"/>
    <n v="4"/>
    <n v="1825"/>
    <n v="2.5000000000000001E-2"/>
    <n v="24"/>
    <n v="3000"/>
    <n v="0.60833333333333328"/>
    <n v="1.7460773057787985E-2"/>
  </r>
  <r>
    <x v="13"/>
    <x v="1"/>
    <n v="4"/>
    <n v="1197"/>
    <n v="2.5000000000000001E-2"/>
    <n v="25"/>
    <n v="3000"/>
    <n v="0.39900000000000002"/>
    <n v="1.1452353616532723E-2"/>
  </r>
  <r>
    <x v="14"/>
    <x v="1"/>
    <n v="4"/>
    <n v="1700"/>
    <n v="2.5999999999999999E-2"/>
    <n v="24"/>
    <n v="3000"/>
    <n v="0.56666666666666665"/>
    <n v="1.6915422885572139E-2"/>
  </r>
  <r>
    <x v="15"/>
    <x v="1"/>
    <n v="4"/>
    <n v="948"/>
    <n v="2.1000000000000001E-2"/>
    <n v="24"/>
    <n v="3000"/>
    <n v="0.316"/>
    <n v="7.618828932261768E-3"/>
  </r>
  <r>
    <x v="15"/>
    <x v="1"/>
    <n v="4"/>
    <n v="1550"/>
    <n v="2.1999999999999999E-2"/>
    <n v="25"/>
    <n v="3000"/>
    <n v="0.51666666666666672"/>
    <n v="1.3050133945656331E-2"/>
  </r>
  <r>
    <x v="17"/>
    <x v="1"/>
    <n v="4"/>
    <n v="1658"/>
    <n v="1.9E-2"/>
    <n v="26"/>
    <n v="3000"/>
    <n v="0.55266666666666664"/>
    <n v="1.205587447378492E-2"/>
  </r>
  <r>
    <x v="17"/>
    <x v="1"/>
    <n v="4"/>
    <n v="874"/>
    <n v="0.02"/>
    <n v="25"/>
    <n v="3000"/>
    <n v="0.29133333333333333"/>
    <n v="6.6896287791810187E-3"/>
  </r>
  <r>
    <x v="18"/>
    <x v="1"/>
    <n v="4"/>
    <n v="1483"/>
    <n v="2.1999999999999999E-2"/>
    <n v="25"/>
    <n v="3000"/>
    <n v="0.49433333333333335"/>
    <n v="1.2486031381553769E-2"/>
  </r>
  <r>
    <x v="19"/>
    <x v="1"/>
    <n v="4"/>
    <n v="400"/>
    <n v="2.1000000000000001E-2"/>
    <n v="25"/>
    <n v="3000"/>
    <n v="0.13333333333333333"/>
    <n v="3.214695752009185E-3"/>
  </r>
  <r>
    <x v="19"/>
    <x v="1"/>
    <n v="4"/>
    <n v="450"/>
    <n v="1.7999999999999999E-2"/>
    <n v="25"/>
    <n v="3000"/>
    <n v="0.15"/>
    <n v="3.0998851894374281E-3"/>
  </r>
  <r>
    <x v="20"/>
    <x v="1"/>
    <n v="4"/>
    <n v="1014"/>
    <n v="1.7000000000000001E-2"/>
    <n v="25"/>
    <n v="3000"/>
    <n v="0.33800000000000002"/>
    <n v="6.5970149253731358E-3"/>
  </r>
  <r>
    <x v="20"/>
    <x v="1"/>
    <n v="4"/>
    <n v="1276"/>
    <n v="1.7000000000000001E-2"/>
    <n v="25"/>
    <n v="3000"/>
    <n v="0.42533333333333334"/>
    <n v="8.3015690776884806E-3"/>
  </r>
  <r>
    <x v="21"/>
    <x v="1"/>
    <n v="4"/>
    <n v="820"/>
    <n v="1.7000000000000001E-2"/>
    <n v="25"/>
    <n v="3000"/>
    <n v="0.27333333333333332"/>
    <n v="5.3348641408342912E-3"/>
  </r>
  <r>
    <x v="21"/>
    <x v="1"/>
    <n v="4"/>
    <n v="289"/>
    <n v="1.7999999999999999E-2"/>
    <m/>
    <n v="3000"/>
    <n v="9.633333333333334E-2"/>
    <n v="1.9908151549942596E-3"/>
  </r>
  <r>
    <x v="22"/>
    <x v="1"/>
    <n v="4"/>
    <n v="671"/>
    <n v="1.7000000000000001E-2"/>
    <n v="25"/>
    <n v="3000"/>
    <n v="0.22366666666666668"/>
    <n v="4.3654802908534261E-3"/>
  </r>
  <r>
    <x v="22"/>
    <x v="1"/>
    <n v="4"/>
    <n v="331"/>
    <n v="1.7000000000000001E-2"/>
    <n v="25"/>
    <n v="3000"/>
    <n v="0.11033333333333334"/>
    <n v="2.1534634519709151E-3"/>
  </r>
  <r>
    <x v="22"/>
    <x v="1"/>
    <n v="4"/>
    <n v="644"/>
    <n v="1.6E-2"/>
    <n v="25"/>
    <n v="3000"/>
    <n v="0.21466666666666667"/>
    <n v="3.9433601224646E-3"/>
  </r>
  <r>
    <x v="22"/>
    <x v="1"/>
    <n v="4"/>
    <n v="700"/>
    <n v="1.6E-2"/>
    <n v="25"/>
    <n v="3000"/>
    <n v="0.23333333333333334"/>
    <n v="4.2862610026789139E-3"/>
  </r>
  <r>
    <x v="23"/>
    <x v="1"/>
    <n v="4"/>
    <n v="595"/>
    <n v="1.4E-2"/>
    <n v="25"/>
    <n v="3000"/>
    <n v="0.19833333333333333"/>
    <n v="3.1879066207424422E-3"/>
  </r>
  <r>
    <x v="24"/>
    <x v="1"/>
    <n v="4"/>
    <n v="579"/>
    <n v="1.6E-2"/>
    <n v="25"/>
    <n v="3000"/>
    <n v="0.193"/>
    <n v="3.5453501722158441E-3"/>
  </r>
  <r>
    <x v="25"/>
    <x v="1"/>
    <n v="4"/>
    <n v="472"/>
    <n v="1.2E-2"/>
    <n v="25"/>
    <n v="3000"/>
    <n v="0.15733333333333333"/>
    <n v="2.1676234213547649E-3"/>
  </r>
  <r>
    <x v="29"/>
    <x v="1"/>
    <n v="4"/>
    <n v="605"/>
    <n v="1.2999999999999999E-2"/>
    <m/>
    <n v="3000"/>
    <n v="0.20166666666666666"/>
    <n v="3.0099502487562191E-3"/>
  </r>
  <r>
    <x v="11"/>
    <x v="1"/>
    <n v="4"/>
    <n v="1150"/>
    <n v="2.3E-2"/>
    <n v="24"/>
    <n v="3000"/>
    <n v="0.38333333333333336"/>
    <n v="1.012246460007654E-2"/>
  </r>
  <r>
    <x v="11"/>
    <x v="1"/>
    <n v="4"/>
    <n v="500"/>
    <n v="2.3E-2"/>
    <n v="24"/>
    <n v="3000"/>
    <n v="0.16666666666666666"/>
    <n v="4.4010715652506695E-3"/>
  </r>
  <r>
    <x v="30"/>
    <x v="1"/>
    <n v="4"/>
    <n v="287"/>
    <n v="1.2999999999999999E-2"/>
    <n v="25"/>
    <n v="3000"/>
    <n v="9.5666666666666664E-2"/>
    <n v="1.4278606965174127E-3"/>
  </r>
  <r>
    <x v="31"/>
    <x v="1"/>
    <n v="4"/>
    <n v="211"/>
    <n v="1.4E-2"/>
    <n v="24"/>
    <n v="3000"/>
    <n v="7.0333333333333331E-2"/>
    <n v="1.1305013394565635E-3"/>
  </r>
  <r>
    <x v="0"/>
    <x v="2"/>
    <n v="2"/>
    <n v="409"/>
    <n v="0.02"/>
    <m/>
    <n v="1000"/>
    <n v="0.40899999999999997"/>
    <n v="9.3915040183696914E-3"/>
  </r>
  <r>
    <x v="0"/>
    <x v="2"/>
    <n v="2"/>
    <n v="250"/>
    <n v="0.02"/>
    <n v="15"/>
    <n v="1000"/>
    <n v="0.25"/>
    <n v="5.7405281285878304E-3"/>
  </r>
  <r>
    <x v="27"/>
    <x v="2"/>
    <n v="2"/>
    <n v="305"/>
    <n v="2.1000000000000001E-2"/>
    <n v="23"/>
    <n v="1000"/>
    <n v="0.30499999999999999"/>
    <n v="7.3536165327210109E-3"/>
  </r>
  <r>
    <x v="27"/>
    <x v="2"/>
    <n v="2"/>
    <n v="246"/>
    <n v="0.02"/>
    <n v="24"/>
    <n v="1000"/>
    <n v="0.246"/>
    <n v="5.6486796785304248E-3"/>
  </r>
  <r>
    <x v="27"/>
    <x v="2"/>
    <n v="2"/>
    <n v="111"/>
    <n v="1.9E-2"/>
    <n v="24"/>
    <n v="1000"/>
    <n v="0.111"/>
    <n v="2.4213547646383463E-3"/>
  </r>
  <r>
    <x v="1"/>
    <x v="2"/>
    <n v="2"/>
    <n v="400"/>
    <n v="0.02"/>
    <n v="20"/>
    <n v="1000"/>
    <n v="0.4"/>
    <n v="9.1848450057405284E-3"/>
  </r>
  <r>
    <x v="2"/>
    <x v="2"/>
    <n v="2"/>
    <n v="366"/>
    <n v="0.02"/>
    <n v="25"/>
    <n v="1000"/>
    <n v="0.36599999999999999"/>
    <n v="8.4041331802525848E-3"/>
  </r>
  <r>
    <x v="2"/>
    <x v="2"/>
    <n v="2"/>
    <n v="325"/>
    <n v="0.02"/>
    <n v="24.5"/>
    <n v="1000"/>
    <n v="0.32500000000000001"/>
    <n v="7.462686567164179E-3"/>
  </r>
  <r>
    <x v="2"/>
    <x v="2"/>
    <n v="2"/>
    <n v="1249"/>
    <n v="2.5000000000000001E-2"/>
    <n v="24"/>
    <n v="1000"/>
    <n v="1.2490000000000001"/>
    <n v="3.5849598163031002E-2"/>
  </r>
  <r>
    <x v="2"/>
    <x v="2"/>
    <n v="2"/>
    <n v="117"/>
    <n v="2.1999999999999999E-2"/>
    <m/>
    <n v="1000"/>
    <n v="0.11700000000000001"/>
    <n v="2.9552238805970145E-3"/>
  </r>
  <r>
    <x v="32"/>
    <x v="2"/>
    <n v="2"/>
    <n v="465"/>
    <n v="2.3E-2"/>
    <n v="24"/>
    <n v="1000"/>
    <n v="0.46500000000000002"/>
    <n v="1.2278989667049368E-2"/>
  </r>
  <r>
    <x v="3"/>
    <x v="2"/>
    <n v="2"/>
    <n v="390"/>
    <n v="2.5999999999999999E-2"/>
    <n v="24"/>
    <n v="1000"/>
    <n v="0.39"/>
    <n v="1.1641791044776121E-2"/>
  </r>
  <r>
    <x v="3"/>
    <x v="2"/>
    <n v="2"/>
    <n v="78"/>
    <n v="2.1999999999999999E-2"/>
    <n v="23"/>
    <n v="1000"/>
    <n v="7.8E-2"/>
    <n v="1.9701492537313433E-3"/>
  </r>
  <r>
    <x v="3"/>
    <x v="2"/>
    <n v="2"/>
    <n v="200"/>
    <n v="0.02"/>
    <n v="25"/>
    <n v="1000"/>
    <n v="0.2"/>
    <n v="4.5924225028702642E-3"/>
  </r>
  <r>
    <x v="4"/>
    <x v="2"/>
    <n v="2"/>
    <n v="472"/>
    <n v="2.1999999999999999E-2"/>
    <n v="22"/>
    <n v="1000"/>
    <n v="0.47199999999999998"/>
    <n v="1.1921928817451204E-2"/>
  </r>
  <r>
    <x v="4"/>
    <x v="2"/>
    <n v="2"/>
    <n v="328"/>
    <n v="0.02"/>
    <n v="23"/>
    <n v="1000"/>
    <n v="0.32800000000000001"/>
    <n v="7.531572904707233E-3"/>
  </r>
  <r>
    <x v="5"/>
    <x v="2"/>
    <n v="2"/>
    <n v="175"/>
    <n v="2.3E-2"/>
    <n v="23"/>
    <n v="1000"/>
    <n v="0.17499999999999999"/>
    <n v="4.6211251435132033E-3"/>
  </r>
  <r>
    <x v="5"/>
    <x v="2"/>
    <n v="2"/>
    <n v="284"/>
    <n v="2.1000000000000001E-2"/>
    <n v="26"/>
    <n v="1000"/>
    <n v="0.28399999999999997"/>
    <n v="6.8473019517795641E-3"/>
  </r>
  <r>
    <x v="28"/>
    <x v="2"/>
    <n v="2"/>
    <n v="238"/>
    <n v="0.02"/>
    <n v="25"/>
    <n v="1000"/>
    <n v="0.23799999999999999"/>
    <n v="5.4649827784156143E-3"/>
  </r>
  <r>
    <x v="28"/>
    <x v="2"/>
    <n v="2"/>
    <n v="400"/>
    <n v="2.1000000000000001E-2"/>
    <m/>
    <n v="1000"/>
    <n v="0.4"/>
    <n v="9.6440872560275559E-3"/>
  </r>
  <r>
    <x v="28"/>
    <x v="2"/>
    <n v="2"/>
    <n v="272"/>
    <n v="0.02"/>
    <n v="25"/>
    <n v="1000"/>
    <n v="0.27200000000000002"/>
    <n v="6.2456946039035595E-3"/>
  </r>
  <r>
    <x v="6"/>
    <x v="2"/>
    <n v="2"/>
    <n v="240"/>
    <n v="2.1000000000000001E-2"/>
    <n v="26"/>
    <n v="1000"/>
    <n v="0.24"/>
    <n v="5.7864523536165328E-3"/>
  </r>
  <r>
    <x v="6"/>
    <x v="2"/>
    <n v="2"/>
    <n v="298"/>
    <n v="1.9E-2"/>
    <n v="25"/>
    <n v="1000"/>
    <n v="0.29799999999999999"/>
    <n v="6.5005740528128585E-3"/>
  </r>
  <r>
    <x v="7"/>
    <x v="2"/>
    <n v="2"/>
    <n v="423"/>
    <n v="2.1999999999999999E-2"/>
    <n v="25"/>
    <n v="1000"/>
    <n v="0.42299999999999999"/>
    <n v="1.0684270952927668E-2"/>
  </r>
  <r>
    <x v="7"/>
    <x v="2"/>
    <n v="2"/>
    <n v="454"/>
    <n v="2.1999999999999999E-2"/>
    <n v="25.5"/>
    <n v="1000"/>
    <n v="0.45400000000000001"/>
    <n v="1.1467278989667049E-2"/>
  </r>
  <r>
    <x v="8"/>
    <x v="2"/>
    <n v="2"/>
    <n v="466"/>
    <n v="0.02"/>
    <n v="26"/>
    <n v="1000"/>
    <n v="0.46600000000000003"/>
    <n v="1.0700344431687716E-2"/>
  </r>
  <r>
    <x v="8"/>
    <x v="2"/>
    <n v="2"/>
    <n v="420"/>
    <n v="0.02"/>
    <n v="25"/>
    <n v="1000"/>
    <n v="0.42"/>
    <n v="9.6440872560275559E-3"/>
  </r>
  <r>
    <x v="8"/>
    <x v="2"/>
    <n v="2"/>
    <n v="159"/>
    <n v="0.02"/>
    <n v="25"/>
    <n v="1000"/>
    <n v="0.159"/>
    <n v="3.6509758897818601E-3"/>
  </r>
  <r>
    <x v="9"/>
    <x v="2"/>
    <n v="2"/>
    <n v="71"/>
    <n v="0.02"/>
    <m/>
    <n v="1000"/>
    <n v="7.0999999999999994E-2"/>
    <n v="1.6303099885189439E-3"/>
  </r>
  <r>
    <x v="11"/>
    <x v="2"/>
    <n v="2"/>
    <n v="385"/>
    <n v="2.3E-2"/>
    <n v="15"/>
    <n v="1000"/>
    <n v="0.38500000000000001"/>
    <n v="1.0166475315729047E-2"/>
  </r>
  <r>
    <x v="11"/>
    <x v="2"/>
    <n v="2"/>
    <n v="283"/>
    <n v="2.5000000000000001E-2"/>
    <n v="26"/>
    <n v="1000"/>
    <n v="0.28299999999999997"/>
    <n v="8.1228473019517803E-3"/>
  </r>
  <r>
    <x v="11"/>
    <x v="2"/>
    <n v="2"/>
    <n v="400"/>
    <n v="2.4E-2"/>
    <n v="24"/>
    <n v="1000"/>
    <n v="0.4"/>
    <n v="1.1021814006888635E-2"/>
  </r>
  <r>
    <x v="12"/>
    <x v="2"/>
    <n v="2"/>
    <n v="400"/>
    <n v="2.5000000000000001E-2"/>
    <n v="24"/>
    <n v="1000"/>
    <n v="0.4"/>
    <n v="1.1481056257175661E-2"/>
  </r>
  <r>
    <x v="12"/>
    <x v="2"/>
    <n v="2"/>
    <n v="430"/>
    <n v="2.3E-2"/>
    <n v="25"/>
    <n v="1000"/>
    <n v="0.43"/>
    <n v="1.1354764638346728E-2"/>
  </r>
  <r>
    <x v="12"/>
    <x v="2"/>
    <n v="2"/>
    <n v="500"/>
    <n v="2.5000000000000001E-2"/>
    <n v="24"/>
    <n v="1000"/>
    <n v="0.5"/>
    <n v="1.4351320321469577E-2"/>
  </r>
  <r>
    <x v="13"/>
    <x v="2"/>
    <n v="2"/>
    <n v="369"/>
    <n v="2.5999999999999999E-2"/>
    <n v="25"/>
    <n v="1000"/>
    <n v="0.36899999999999999"/>
    <n v="1.1014925373134329E-2"/>
  </r>
  <r>
    <x v="13"/>
    <x v="2"/>
    <n v="2"/>
    <n v="555"/>
    <n v="2.5000000000000001E-2"/>
    <n v="24"/>
    <n v="1000"/>
    <n v="0.55500000000000005"/>
    <n v="1.5929965556831228E-2"/>
  </r>
  <r>
    <x v="14"/>
    <x v="2"/>
    <n v="2"/>
    <n v="400"/>
    <n v="2.5000000000000001E-2"/>
    <n v="24"/>
    <n v="1000"/>
    <n v="0.4"/>
    <n v="1.1481056257175661E-2"/>
  </r>
  <r>
    <x v="14"/>
    <x v="2"/>
    <n v="2"/>
    <n v="425"/>
    <n v="2.1000000000000001E-2"/>
    <n v="24"/>
    <n v="1000"/>
    <n v="0.42499999999999999"/>
    <n v="1.0246842709529276E-2"/>
  </r>
  <r>
    <x v="15"/>
    <x v="2"/>
    <n v="2"/>
    <n v="400"/>
    <n v="2.1000000000000001E-2"/>
    <n v="24"/>
    <n v="1000"/>
    <n v="0.4"/>
    <n v="9.6440872560275559E-3"/>
  </r>
  <r>
    <x v="15"/>
    <x v="2"/>
    <n v="2"/>
    <n v="350"/>
    <n v="2.1000000000000001E-2"/>
    <n v="24"/>
    <n v="1000"/>
    <n v="0.35"/>
    <n v="8.4385763490241097E-3"/>
  </r>
  <r>
    <x v="16"/>
    <x v="2"/>
    <n v="2"/>
    <n v="100"/>
    <n v="0.02"/>
    <m/>
    <n v="1000"/>
    <n v="0.1"/>
    <n v="2.2962112514351321E-3"/>
  </r>
  <r>
    <x v="16"/>
    <x v="2"/>
    <n v="2"/>
    <n v="350"/>
    <n v="0.02"/>
    <n v="26"/>
    <n v="1000"/>
    <n v="0.35"/>
    <n v="8.0367393800229638E-3"/>
  </r>
  <r>
    <x v="17"/>
    <x v="2"/>
    <n v="2"/>
    <n v="400"/>
    <n v="2.1000000000000001E-2"/>
    <n v="25"/>
    <n v="1000"/>
    <n v="0.4"/>
    <n v="9.6440872560275559E-3"/>
  </r>
  <r>
    <x v="17"/>
    <x v="2"/>
    <n v="2"/>
    <n v="483"/>
    <n v="0.02"/>
    <n v="25"/>
    <n v="1000"/>
    <n v="0.48299999999999998"/>
    <n v="1.1090700344431688E-2"/>
  </r>
  <r>
    <x v="18"/>
    <x v="2"/>
    <n v="2"/>
    <n v="432"/>
    <n v="1.7000000000000001E-2"/>
    <n v="25"/>
    <n v="1000"/>
    <n v="0.432"/>
    <n v="8.4316877152698054E-3"/>
  </r>
  <r>
    <x v="18"/>
    <x v="2"/>
    <n v="2"/>
    <n v="312"/>
    <n v="2.1999999999999999E-2"/>
    <n v="25"/>
    <n v="1000"/>
    <n v="0.312"/>
    <n v="7.880597014925373E-3"/>
  </r>
  <r>
    <x v="19"/>
    <x v="2"/>
    <n v="2"/>
    <n v="183.88"/>
    <n v="1.7000000000000001E-2"/>
    <n v="25"/>
    <n v="1000"/>
    <n v="0.18387999999999999"/>
    <n v="3.5889322617680829E-3"/>
  </r>
  <r>
    <x v="19"/>
    <x v="2"/>
    <n v="2"/>
    <n v="300"/>
    <n v="2.1000000000000001E-2"/>
    <n v="25"/>
    <n v="1000"/>
    <n v="0.3"/>
    <n v="7.2330654420206661E-3"/>
  </r>
  <r>
    <x v="19"/>
    <x v="2"/>
    <n v="2"/>
    <n v="430"/>
    <n v="2.1000000000000001E-2"/>
    <n v="25"/>
    <n v="1000"/>
    <n v="0.43"/>
    <n v="1.0367393800229621E-2"/>
  </r>
  <r>
    <x v="20"/>
    <x v="2"/>
    <n v="2"/>
    <n v="262"/>
    <n v="1.7999999999999999E-2"/>
    <n v="25"/>
    <n v="1000"/>
    <n v="0.26200000000000001"/>
    <n v="5.4144661308840403E-3"/>
  </r>
  <r>
    <x v="20"/>
    <x v="2"/>
    <n v="2"/>
    <n v="112"/>
    <n v="1.4999999999999999E-2"/>
    <n v="25"/>
    <n v="1000"/>
    <n v="0.112"/>
    <n v="1.9288174512055109E-3"/>
  </r>
  <r>
    <x v="20"/>
    <x v="2"/>
    <n v="2"/>
    <n v="302"/>
    <n v="1.7000000000000001E-2"/>
    <n v="25"/>
    <n v="1000"/>
    <n v="0.30199999999999999"/>
    <n v="5.894374282433985E-3"/>
  </r>
  <r>
    <x v="21"/>
    <x v="2"/>
    <n v="2"/>
    <n v="300"/>
    <n v="1.6E-2"/>
    <n v="23"/>
    <n v="1000"/>
    <n v="0.3"/>
    <n v="5.5109070034443175E-3"/>
  </r>
  <r>
    <x v="21"/>
    <x v="2"/>
    <n v="2"/>
    <n v="230"/>
    <n v="1.6E-2"/>
    <n v="25.5"/>
    <n v="1000"/>
    <n v="0.23"/>
    <n v="4.2250287026406432E-3"/>
  </r>
  <r>
    <x v="22"/>
    <x v="2"/>
    <n v="2"/>
    <n v="300"/>
    <n v="1.4999999999999999E-2"/>
    <n v="25"/>
    <n v="1000"/>
    <n v="0.3"/>
    <n v="5.1664753157290473E-3"/>
  </r>
  <r>
    <x v="22"/>
    <x v="2"/>
    <n v="2"/>
    <n v="343"/>
    <n v="1.6E-2"/>
    <n v="25"/>
    <n v="1000"/>
    <n v="0.34300000000000003"/>
    <n v="6.3008036739380033E-3"/>
  </r>
  <r>
    <x v="23"/>
    <x v="2"/>
    <n v="2"/>
    <n v="236"/>
    <n v="1.4E-2"/>
    <n v="25"/>
    <n v="1000"/>
    <n v="0.23599999999999999"/>
    <n v="3.7933409873708388E-3"/>
  </r>
  <r>
    <x v="24"/>
    <x v="2"/>
    <n v="2"/>
    <n v="175"/>
    <n v="1.6E-2"/>
    <n v="25"/>
    <n v="1000"/>
    <n v="0.17499999999999999"/>
    <n v="3.2146957520091854E-3"/>
  </r>
  <r>
    <x v="25"/>
    <x v="2"/>
    <n v="2"/>
    <n v="302"/>
    <n v="1.2999999999999999E-2"/>
    <n v="25"/>
    <n v="1000"/>
    <n v="0.30199999999999999"/>
    <n v="4.5074626865671645E-3"/>
  </r>
  <r>
    <x v="29"/>
    <x v="2"/>
    <n v="2"/>
    <n v="264"/>
    <n v="1.2999999999999999E-2"/>
    <m/>
    <n v="1000"/>
    <n v="0.26400000000000001"/>
    <n v="3.9402985074626865E-3"/>
  </r>
  <r>
    <x v="11"/>
    <x v="2"/>
    <n v="2"/>
    <n v="385"/>
    <n v="2.5000000000000001E-2"/>
    <n v="15"/>
    <n v="1000"/>
    <n v="0.38500000000000001"/>
    <n v="1.1050516647531573E-2"/>
  </r>
  <r>
    <x v="11"/>
    <x v="2"/>
    <n v="2"/>
    <n v="283"/>
    <n v="2.4E-2"/>
    <n v="26"/>
    <n v="1000"/>
    <n v="0.28299999999999997"/>
    <n v="7.7979334098737087E-3"/>
  </r>
  <r>
    <x v="26"/>
    <x v="2"/>
    <n v="2"/>
    <n v="500"/>
    <n v="1.2999999999999999E-2"/>
    <n v="25"/>
    <n v="1000"/>
    <n v="0.5"/>
    <n v="7.462686567164179E-3"/>
  </r>
  <r>
    <x v="30"/>
    <x v="2"/>
    <n v="2"/>
    <n v="272"/>
    <n v="1.2999999999999999E-2"/>
    <n v="25"/>
    <n v="1000"/>
    <n v="0.27200000000000002"/>
    <n v="4.0597014925373136E-3"/>
  </r>
  <r>
    <x v="31"/>
    <x v="2"/>
    <n v="2"/>
    <n v="71"/>
    <n v="1.4E-2"/>
    <n v="25"/>
    <n v="1000"/>
    <n v="7.0999999999999994E-2"/>
    <n v="1.1412169919632609E-3"/>
  </r>
  <r>
    <x v="33"/>
    <x v="2"/>
    <n v="2"/>
    <n v="345"/>
    <n v="1.2999999999999999E-2"/>
    <n v="24"/>
    <n v="1000"/>
    <n v="0.34499999999999997"/>
    <n v="5.1492537313432831E-3"/>
  </r>
  <r>
    <x v="0"/>
    <x v="3"/>
    <s v="blank"/>
    <n v="1070.92"/>
    <n v="2.1000000000000001E-2"/>
    <n v="24"/>
    <n v="4000"/>
    <n v="0.26773000000000002"/>
    <n v="6.4550287026406443E-3"/>
  </r>
  <r>
    <x v="0"/>
    <x v="3"/>
    <s v="blank"/>
    <n v="956"/>
    <n v="0.02"/>
    <n v="23"/>
    <n v="4000"/>
    <n v="0.23899999999999999"/>
    <n v="5.4879448909299659E-3"/>
  </r>
  <r>
    <x v="0"/>
    <x v="3"/>
    <s v="blank"/>
    <n v="932"/>
    <n v="1.7999999999999999E-2"/>
    <n v="25"/>
    <n v="4000"/>
    <n v="0.23300000000000001"/>
    <n v="4.8151549942594719E-3"/>
  </r>
  <r>
    <x v="27"/>
    <x v="3"/>
    <s v="blank"/>
    <n v="834"/>
    <n v="1.6E-2"/>
    <n v="26"/>
    <n v="4000"/>
    <n v="0.20849999999999999"/>
    <n v="3.8300803673938007E-3"/>
  </r>
  <r>
    <x v="27"/>
    <x v="3"/>
    <s v="blank"/>
    <n v="622"/>
    <n v="0.02"/>
    <n v="27"/>
    <n v="4000"/>
    <n v="0.1555"/>
    <n v="3.5706084959816306E-3"/>
  </r>
  <r>
    <x v="27"/>
    <x v="3"/>
    <s v="blank"/>
    <n v="295"/>
    <n v="0.02"/>
    <n v="26"/>
    <n v="4000"/>
    <n v="7.3749999999999996E-2"/>
    <n v="1.6934557979334098E-3"/>
  </r>
  <r>
    <x v="1"/>
    <x v="3"/>
    <s v="blank"/>
    <n v="600"/>
    <n v="0.02"/>
    <n v="26"/>
    <n v="4000"/>
    <n v="0.15"/>
    <n v="3.4443168771526983E-3"/>
  </r>
  <r>
    <x v="2"/>
    <x v="3"/>
    <s v="blank"/>
    <n v="1000"/>
    <n v="0.02"/>
    <m/>
    <n v="4000"/>
    <n v="0.25"/>
    <n v="5.7405281285878304E-3"/>
  </r>
  <r>
    <x v="2"/>
    <x v="3"/>
    <s v="blank"/>
    <n v="1112"/>
    <n v="0.02"/>
    <n v="24"/>
    <n v="4000"/>
    <n v="0.27800000000000002"/>
    <n v="6.3834672789896676E-3"/>
  </r>
  <r>
    <x v="2"/>
    <x v="3"/>
    <s v="blank"/>
    <n v="374"/>
    <n v="2.1000000000000001E-2"/>
    <m/>
    <n v="4000"/>
    <n v="9.35E-2"/>
    <n v="2.2543053960964411E-3"/>
  </r>
  <r>
    <x v="32"/>
    <x v="3"/>
    <s v="blank"/>
    <n v="1338"/>
    <n v="2.3E-2"/>
    <n v="28"/>
    <n v="4000"/>
    <n v="0.33450000000000002"/>
    <n v="8.8329506314580933E-3"/>
  </r>
  <r>
    <x v="3"/>
    <x v="3"/>
    <s v="blank"/>
    <n v="1488"/>
    <n v="2.1999999999999999E-2"/>
    <n v="28"/>
    <n v="4000"/>
    <n v="0.372"/>
    <n v="9.3960964408725603E-3"/>
  </r>
  <r>
    <x v="3"/>
    <x v="3"/>
    <s v="blank"/>
    <n v="594"/>
    <n v="0.02"/>
    <n v="28"/>
    <n v="4000"/>
    <n v="0.14849999999999999"/>
    <n v="3.4098737083811713E-3"/>
  </r>
  <r>
    <x v="4"/>
    <x v="3"/>
    <s v="blank"/>
    <n v="756"/>
    <n v="2.1000000000000001E-2"/>
    <n v="28"/>
    <n v="4000"/>
    <n v="0.189"/>
    <n v="4.5568312284730199E-3"/>
  </r>
  <r>
    <x v="4"/>
    <x v="3"/>
    <s v="blank"/>
    <n v="1440"/>
    <n v="2.1000000000000001E-2"/>
    <n v="28"/>
    <n v="4000"/>
    <n v="0.36"/>
    <n v="8.6796785304247993E-3"/>
  </r>
  <r>
    <x v="4"/>
    <x v="3"/>
    <s v="blank"/>
    <n v="174"/>
    <n v="2.1000000000000001E-2"/>
    <n v="28"/>
    <n v="4000"/>
    <n v="4.3499999999999997E-2"/>
    <n v="1.0487944890929966E-3"/>
  </r>
  <r>
    <x v="5"/>
    <x v="3"/>
    <s v="blank"/>
    <n v="1210"/>
    <n v="2.3E-2"/>
    <n v="27"/>
    <n v="4000"/>
    <n v="0.30249999999999999"/>
    <n v="7.9879448909299655E-3"/>
  </r>
  <r>
    <x v="5"/>
    <x v="3"/>
    <s v="blank"/>
    <n v="1300"/>
    <n v="2.3E-2"/>
    <n v="26"/>
    <n v="4000"/>
    <n v="0.32500000000000001"/>
    <n v="8.5820895522388061E-3"/>
  </r>
  <r>
    <x v="5"/>
    <x v="3"/>
    <s v="blank"/>
    <n v="827"/>
    <n v="2.1000000000000001E-2"/>
    <m/>
    <n v="4000"/>
    <n v="0.20674999999999999"/>
    <n v="4.9847876004592423E-3"/>
  </r>
  <r>
    <x v="28"/>
    <x v="3"/>
    <s v="blank"/>
    <n v="1115"/>
    <n v="0.02"/>
    <n v="28"/>
    <n v="4000"/>
    <n v="0.27875"/>
    <n v="6.4006888633754309E-3"/>
  </r>
  <r>
    <x v="6"/>
    <x v="3"/>
    <s v="blank"/>
    <n v="1250"/>
    <n v="2.1000000000000001E-2"/>
    <n v="28"/>
    <n v="4000"/>
    <n v="0.3125"/>
    <n v="7.5344431687715272E-3"/>
  </r>
  <r>
    <x v="6"/>
    <x v="3"/>
    <s v="blank"/>
    <n v="798"/>
    <n v="1.9E-2"/>
    <n v="28"/>
    <n v="4000"/>
    <n v="0.19950000000000001"/>
    <n v="4.3518943742824343E-3"/>
  </r>
  <r>
    <x v="7"/>
    <x v="3"/>
    <s v="blank"/>
    <n v="1231"/>
    <n v="2.1999999999999999E-2"/>
    <n v="24"/>
    <n v="4000"/>
    <n v="0.30775000000000002"/>
    <n v="7.7732491389207806E-3"/>
  </r>
  <r>
    <x v="7"/>
    <x v="3"/>
    <s v="blank"/>
    <n v="1168"/>
    <n v="1.9E-2"/>
    <n v="27.5"/>
    <n v="4000"/>
    <n v="0.29199999999999998"/>
    <n v="6.3696900114810556E-3"/>
  </r>
  <r>
    <x v="7"/>
    <x v="3"/>
    <s v="blank"/>
    <n v="317"/>
    <n v="0.02"/>
    <n v="27"/>
    <n v="4000"/>
    <n v="7.9250000000000001E-2"/>
    <n v="1.8197474167623421E-3"/>
  </r>
  <r>
    <x v="8"/>
    <x v="3"/>
    <s v="blank"/>
    <n v="986"/>
    <n v="0.02"/>
    <n v="28"/>
    <n v="4000"/>
    <n v="0.2465"/>
    <n v="5.6601607347876006E-3"/>
  </r>
  <r>
    <x v="8"/>
    <x v="3"/>
    <s v="blank"/>
    <n v="1081"/>
    <n v="1.9E-2"/>
    <n v="27"/>
    <n v="4000"/>
    <n v="0.27024999999999999"/>
    <n v="5.8952353616532711E-3"/>
  </r>
  <r>
    <x v="8"/>
    <x v="3"/>
    <s v="blank"/>
    <n v="557"/>
    <n v="0.02"/>
    <n v="26"/>
    <n v="4000"/>
    <n v="0.13925000000000001"/>
    <n v="3.1974741676234217E-3"/>
  </r>
  <r>
    <x v="8"/>
    <x v="3"/>
    <s v="blank"/>
    <n v="828"/>
    <n v="0.02"/>
    <n v="26"/>
    <n v="4000"/>
    <n v="0.20699999999999999"/>
    <n v="4.7531572904707239E-3"/>
  </r>
  <r>
    <x v="8"/>
    <x v="3"/>
    <s v="blank"/>
    <n v="563"/>
    <n v="0.02"/>
    <n v="27"/>
    <n v="4000"/>
    <n v="0.14074999999999999"/>
    <n v="3.2319173363949483E-3"/>
  </r>
  <r>
    <x v="9"/>
    <x v="3"/>
    <s v="blank"/>
    <n v="316"/>
    <n v="0.02"/>
    <m/>
    <n v="4000"/>
    <n v="7.9000000000000001E-2"/>
    <n v="1.8140068886337544E-3"/>
  </r>
  <r>
    <x v="10"/>
    <x v="3"/>
    <s v="blank"/>
    <n v="459"/>
    <n v="0.02"/>
    <m/>
    <n v="4000"/>
    <n v="0.11475"/>
    <n v="2.6349024110218144E-3"/>
  </r>
  <r>
    <x v="11"/>
    <x v="3"/>
    <s v="blank"/>
    <n v="1044"/>
    <n v="2.1999999999999999E-2"/>
    <n v="28"/>
    <n v="4000"/>
    <n v="0.26100000000000001"/>
    <n v="6.5924225028702634E-3"/>
  </r>
  <r>
    <x v="11"/>
    <x v="3"/>
    <s v="blank"/>
    <n v="800"/>
    <n v="2.3E-2"/>
    <n v="26"/>
    <n v="4000"/>
    <n v="0.2"/>
    <n v="5.2812858783008029E-3"/>
  </r>
  <r>
    <x v="11"/>
    <x v="3"/>
    <s v="blank"/>
    <n v="1300"/>
    <n v="2.1000000000000001E-2"/>
    <n v="26"/>
    <n v="4000"/>
    <n v="0.32500000000000001"/>
    <n v="7.8358208955223892E-3"/>
  </r>
  <r>
    <x v="11"/>
    <x v="3"/>
    <s v="blank"/>
    <n v="1150"/>
    <n v="2.1000000000000001E-2"/>
    <n v="26"/>
    <n v="4000"/>
    <n v="0.28749999999999998"/>
    <n v="6.9316877152698049E-3"/>
  </r>
  <r>
    <x v="12"/>
    <x v="3"/>
    <s v="blank"/>
    <n v="396"/>
    <n v="2.3E-2"/>
    <m/>
    <n v="4000"/>
    <n v="9.9000000000000005E-2"/>
    <n v="2.6142365097588977E-3"/>
  </r>
  <r>
    <x v="12"/>
    <x v="3"/>
    <s v="blank"/>
    <n v="1450"/>
    <n v="2.3E-2"/>
    <n v="26"/>
    <n v="4000"/>
    <n v="0.36249999999999999"/>
    <n v="9.5723306544202059E-3"/>
  </r>
  <r>
    <x v="12"/>
    <x v="3"/>
    <s v="blank"/>
    <n v="998"/>
    <n v="2.3E-2"/>
    <n v="27"/>
    <n v="4000"/>
    <n v="0.2495"/>
    <n v="6.5884041331802524E-3"/>
  </r>
  <r>
    <x v="12"/>
    <x v="3"/>
    <s v="blank"/>
    <n v="1508"/>
    <n v="2.1000000000000001E-2"/>
    <n v="28"/>
    <n v="4000"/>
    <n v="0.377"/>
    <n v="9.0895522388059705E-3"/>
  </r>
  <r>
    <x v="12"/>
    <x v="3"/>
    <s v="blank"/>
    <n v="1200"/>
    <n v="2.1999999999999999E-2"/>
    <n v="25"/>
    <n v="4000"/>
    <n v="0.3"/>
    <n v="7.5774971297359354E-3"/>
  </r>
  <r>
    <x v="13"/>
    <x v="3"/>
    <s v="blank"/>
    <n v="908"/>
    <n v="2.4E-2"/>
    <n v="28"/>
    <n v="4000"/>
    <n v="0.22700000000000001"/>
    <n v="6.2548794489093E-3"/>
  </r>
  <r>
    <x v="13"/>
    <x v="3"/>
    <s v="blank"/>
    <n v="1423"/>
    <n v="2.4E-2"/>
    <n v="27"/>
    <n v="4000"/>
    <n v="0.35575000000000001"/>
    <n v="9.8025258323765786E-3"/>
  </r>
  <r>
    <x v="14"/>
    <x v="3"/>
    <s v="blank"/>
    <n v="1846"/>
    <n v="2.3E-2"/>
    <n v="28"/>
    <n v="4000"/>
    <n v="0.46150000000000002"/>
    <n v="1.2186567164179105E-2"/>
  </r>
  <r>
    <x v="14"/>
    <x v="3"/>
    <s v="blank"/>
    <n v="645"/>
    <n v="2.1000000000000001E-2"/>
    <n v="28"/>
    <n v="4000"/>
    <n v="0.16125"/>
    <n v="3.887772675086108E-3"/>
  </r>
  <r>
    <x v="15"/>
    <x v="3"/>
    <s v="blank"/>
    <n v="1038"/>
    <n v="2.1000000000000001E-2"/>
    <n v="28"/>
    <n v="4000"/>
    <n v="0.25950000000000001"/>
    <n v="6.2566016073478756E-3"/>
  </r>
  <r>
    <x v="15"/>
    <x v="3"/>
    <s v="blank"/>
    <n v="800"/>
    <n v="2.1000000000000001E-2"/>
    <n v="26"/>
    <n v="4000"/>
    <n v="0.2"/>
    <n v="4.8220436280137779E-3"/>
  </r>
  <r>
    <x v="16"/>
    <x v="3"/>
    <s v="blank"/>
    <n v="365"/>
    <n v="0.02"/>
    <m/>
    <n v="4000"/>
    <n v="9.1249999999999998E-2"/>
    <n v="2.0952927669345583E-3"/>
  </r>
  <r>
    <x v="16"/>
    <x v="3"/>
    <s v="blank"/>
    <n v="1000"/>
    <n v="0.02"/>
    <n v="26"/>
    <n v="4000"/>
    <n v="0.25"/>
    <n v="5.7405281285878304E-3"/>
  </r>
  <r>
    <x v="17"/>
    <x v="3"/>
    <s v="blank"/>
    <n v="550"/>
    <n v="2.1000000000000001E-2"/>
    <n v="27"/>
    <n v="4000"/>
    <n v="0.13750000000000001"/>
    <n v="3.3151549942594719E-3"/>
  </r>
  <r>
    <x v="17"/>
    <x v="3"/>
    <s v="blank"/>
    <n v="854"/>
    <n v="1.9E-2"/>
    <n v="27"/>
    <n v="4000"/>
    <n v="0.2135"/>
    <n v="4.6572904707233064E-3"/>
  </r>
  <r>
    <x v="17"/>
    <x v="3"/>
    <s v="blank"/>
    <n v="906"/>
    <n v="1.9E-2"/>
    <n v="27"/>
    <n v="4000"/>
    <n v="0.22650000000000001"/>
    <n v="4.9408725602755445E-3"/>
  </r>
  <r>
    <x v="17"/>
    <x v="3"/>
    <s v="blank"/>
    <n v="402"/>
    <n v="0.02"/>
    <n v="25"/>
    <n v="4000"/>
    <n v="0.10050000000000001"/>
    <n v="2.3076923076923079E-3"/>
  </r>
  <r>
    <x v="18"/>
    <x v="3"/>
    <s v="blank"/>
    <n v="1158"/>
    <n v="1.7000000000000001E-2"/>
    <n v="28"/>
    <n v="4000"/>
    <n v="0.28949999999999998"/>
    <n v="5.6504018369690021E-3"/>
  </r>
  <r>
    <x v="19"/>
    <x v="3"/>
    <s v="blank"/>
    <n v="903.44"/>
    <n v="1.7000000000000001E-2"/>
    <n v="28"/>
    <n v="4000"/>
    <n v="0.22586000000000001"/>
    <n v="4.4082893226176818E-3"/>
  </r>
  <r>
    <x v="19"/>
    <x v="3"/>
    <s v="blank"/>
    <n v="500"/>
    <n v="1.7999999999999999E-2"/>
    <n v="28"/>
    <n v="4000"/>
    <n v="0.125"/>
    <n v="2.5832376578645232E-3"/>
  </r>
  <r>
    <x v="19"/>
    <x v="3"/>
    <s v="blank"/>
    <n v="1311"/>
    <n v="1.7999999999999999E-2"/>
    <n v="28"/>
    <n v="4000"/>
    <n v="0.32774999999999999"/>
    <n v="6.7732491389207805E-3"/>
  </r>
  <r>
    <x v="20"/>
    <x v="3"/>
    <s v="blank"/>
    <n v="612"/>
    <n v="1.7000000000000001E-2"/>
    <n v="28"/>
    <n v="4000"/>
    <n v="0.153"/>
    <n v="2.9862227324913893E-3"/>
  </r>
  <r>
    <x v="20"/>
    <x v="3"/>
    <s v="blank"/>
    <n v="590"/>
    <n v="1.4999999999999999E-2"/>
    <n v="27"/>
    <n v="4000"/>
    <n v="0.14749999999999999"/>
    <n v="2.540183696900115E-3"/>
  </r>
  <r>
    <x v="20"/>
    <x v="3"/>
    <s v="blank"/>
    <n v="1135"/>
    <n v="1.7000000000000001E-2"/>
    <n v="25"/>
    <n v="4000"/>
    <n v="0.28375"/>
    <n v="5.53817451205511E-3"/>
  </r>
  <r>
    <x v="21"/>
    <x v="3"/>
    <s v="blank"/>
    <n v="1330"/>
    <n v="1.6E-2"/>
    <n v="27.5"/>
    <n v="4000"/>
    <n v="0.33250000000000002"/>
    <n v="6.1079219288174523E-3"/>
  </r>
  <r>
    <x v="21"/>
    <x v="3"/>
    <s v="blank"/>
    <n v="993"/>
    <n v="1.7999999999999999E-2"/>
    <n v="28"/>
    <n v="4000"/>
    <n v="0.24825"/>
    <n v="5.1303099885189433E-3"/>
  </r>
  <r>
    <x v="22"/>
    <x v="3"/>
    <s v="blank"/>
    <n v="563"/>
    <n v="1.4999999999999999E-2"/>
    <n v="28"/>
    <n v="4000"/>
    <n v="0.14074999999999999"/>
    <n v="2.4239380022962114E-3"/>
  </r>
  <r>
    <x v="22"/>
    <x v="3"/>
    <s v="blank"/>
    <n v="760"/>
    <n v="1.4999999999999999E-2"/>
    <n v="25"/>
    <n v="4000"/>
    <n v="0.19"/>
    <n v="3.2721010332950632E-3"/>
  </r>
  <r>
    <x v="22"/>
    <x v="3"/>
    <s v="blank"/>
    <n v="728"/>
    <n v="1.4E-2"/>
    <n v="25"/>
    <n v="4000"/>
    <n v="0.182"/>
    <n v="2.9253731343283585E-3"/>
  </r>
  <r>
    <x v="22"/>
    <x v="3"/>
    <s v="blank"/>
    <n v="802"/>
    <n v="1.4E-2"/>
    <n v="25"/>
    <n v="4000"/>
    <n v="0.20050000000000001"/>
    <n v="3.2227324913892087E-3"/>
  </r>
  <r>
    <x v="23"/>
    <x v="3"/>
    <s v="blank"/>
    <n v="553"/>
    <n v="1.0999999999999999E-2"/>
    <m/>
    <n v="4000"/>
    <n v="0.13825000000000001"/>
    <n v="1.7459816303099884E-3"/>
  </r>
  <r>
    <x v="24"/>
    <x v="3"/>
    <s v="blank"/>
    <n v="544"/>
    <n v="1.2E-2"/>
    <n v="25"/>
    <n v="4000"/>
    <n v="0.13600000000000001"/>
    <n v="1.8737083811710678E-3"/>
  </r>
  <r>
    <x v="25"/>
    <x v="3"/>
    <s v="blank"/>
    <n v="997"/>
    <n v="1.2E-2"/>
    <n v="27"/>
    <n v="4000"/>
    <n v="0.24925"/>
    <n v="3.4339839265212402E-3"/>
  </r>
  <r>
    <x v="29"/>
    <x v="3"/>
    <s v="blank"/>
    <n v="1166"/>
    <n v="1.2999999999999999E-2"/>
    <m/>
    <n v="4000"/>
    <n v="0.29149999999999998"/>
    <n v="4.3507462686567166E-3"/>
  </r>
  <r>
    <x v="11"/>
    <x v="3"/>
    <s v="blank"/>
    <n v="800"/>
    <n v="2.3E-2"/>
    <n v="26"/>
    <n v="4000"/>
    <n v="0.2"/>
    <n v="5.2812858783008029E-3"/>
  </r>
  <r>
    <x v="11"/>
    <x v="3"/>
    <s v="blank"/>
    <n v="1308"/>
    <n v="2.1999999999999999E-2"/>
    <n v="26"/>
    <n v="4000"/>
    <n v="0.32700000000000001"/>
    <n v="8.259471871412169E-3"/>
  </r>
  <r>
    <x v="11"/>
    <x v="3"/>
    <s v="blank"/>
    <n v="1150"/>
    <n v="2.3E-2"/>
    <n v="26"/>
    <n v="4000"/>
    <n v="0.28749999999999998"/>
    <n v="7.5918484500574054E-3"/>
  </r>
  <r>
    <x v="12"/>
    <x v="3"/>
    <s v="blank"/>
    <n v="396"/>
    <n v="2.1999999999999999E-2"/>
    <m/>
    <n v="4000"/>
    <n v="9.9000000000000005E-2"/>
    <n v="2.5005740528128589E-3"/>
  </r>
  <r>
    <x v="10"/>
    <x v="3"/>
    <s v="blank"/>
    <n v="459"/>
    <n v="1.7999999999999999E-2"/>
    <m/>
    <n v="4000"/>
    <n v="0.11475"/>
    <n v="2.3714121699196324E-3"/>
  </r>
  <r>
    <x v="26"/>
    <x v="3"/>
    <s v="blank"/>
    <n v="765"/>
    <n v="1.2999999999999999E-2"/>
    <n v="28"/>
    <n v="4000"/>
    <n v="0.19125"/>
    <n v="2.8544776119402986E-3"/>
  </r>
  <r>
    <x v="30"/>
    <x v="3"/>
    <s v="blank"/>
    <n v="815"/>
    <n v="1.2999999999999999E-2"/>
    <n v="27"/>
    <n v="4000"/>
    <n v="0.20374999999999999"/>
    <n v="3.0410447761194028E-3"/>
  </r>
  <r>
    <x v="31"/>
    <x v="3"/>
    <s v="blank"/>
    <n v="815"/>
    <n v="1.2999999999999999E-2"/>
    <n v="27"/>
    <n v="4000"/>
    <n v="0.20374999999999999"/>
    <n v="3.0410447761194028E-3"/>
  </r>
  <r>
    <x v="31"/>
    <x v="3"/>
    <s v="blank"/>
    <n v="450"/>
    <n v="1.4E-2"/>
    <n v="27"/>
    <n v="4000"/>
    <n v="0.1125"/>
    <n v="1.8082663605051667E-3"/>
  </r>
  <r>
    <x v="31"/>
    <x v="3"/>
    <s v="blank"/>
    <n v="390"/>
    <n v="1.2999999999999999E-2"/>
    <n v="27"/>
    <n v="4000"/>
    <n v="9.7500000000000003E-2"/>
    <n v="1.4552238805970151E-3"/>
  </r>
  <r>
    <x v="33"/>
    <x v="3"/>
    <s v="blank"/>
    <n v="593"/>
    <n v="1.2999999999999999E-2"/>
    <n v="27"/>
    <n v="4000"/>
    <n v="0.14824999999999999"/>
    <n v="2.2126865671641791E-3"/>
  </r>
  <r>
    <x v="0"/>
    <x v="4"/>
    <n v="3"/>
    <n v="2210"/>
    <n v="2.1000000000000001E-2"/>
    <n v="24"/>
    <n v="3450"/>
    <n v="0.64057971014492754"/>
    <n v="1.5444516547696302E-2"/>
  </r>
  <r>
    <x v="27"/>
    <x v="4"/>
    <n v="3"/>
    <n v="1955"/>
    <n v="2.1000000000000001E-2"/>
    <n v="24"/>
    <n v="3450"/>
    <n v="0.56666666666666665"/>
    <n v="1.3662456946039037E-2"/>
  </r>
  <r>
    <x v="27"/>
    <x v="4"/>
    <n v="3"/>
    <n v="2004"/>
    <n v="0.02"/>
    <n v="23"/>
    <n v="3450"/>
    <n v="0.5808695652173913"/>
    <n v="1.3337992312684073E-2"/>
  </r>
  <r>
    <x v="1"/>
    <x v="4"/>
    <n v="3"/>
    <n v="1500"/>
    <n v="1.9E-2"/>
    <n v="24"/>
    <n v="3450"/>
    <n v="0.43478260869565216"/>
    <n v="9.4843508211451093E-3"/>
  </r>
  <r>
    <x v="2"/>
    <x v="4"/>
    <n v="3"/>
    <n v="1217.5999999999999"/>
    <n v="0.02"/>
    <m/>
    <n v="3450"/>
    <n v="0.35292753623188405"/>
    <n v="8.1039617963693245E-3"/>
  </r>
  <r>
    <x v="2"/>
    <x v="4"/>
    <n v="3"/>
    <n v="1515.12"/>
    <n v="0.02"/>
    <n v="24.5"/>
    <n v="3450"/>
    <n v="0.43916521739130432"/>
    <n v="1.0084161134128687E-2"/>
  </r>
  <r>
    <x v="2"/>
    <x v="4"/>
    <n v="3"/>
    <n v="1014"/>
    <n v="2.1999999999999999E-2"/>
    <m/>
    <n v="3450"/>
    <n v="0.29391304347826086"/>
    <n v="7.4237508111615821E-3"/>
  </r>
  <r>
    <x v="32"/>
    <x v="4"/>
    <n v="3"/>
    <n v="1750"/>
    <n v="2.1999999999999999E-2"/>
    <n v="26"/>
    <n v="3450"/>
    <n v="0.50724637681159424"/>
    <n v="1.2812193214529359E-2"/>
  </r>
  <r>
    <x v="3"/>
    <x v="4"/>
    <n v="3"/>
    <n v="1381"/>
    <n v="2.1999999999999999E-2"/>
    <n v="24"/>
    <n v="3450"/>
    <n v="0.40028985507246378"/>
    <n v="1.0110650759580026E-2"/>
  </r>
  <r>
    <x v="3"/>
    <x v="4"/>
    <n v="3"/>
    <n v="1578"/>
    <n v="2.1999999999999999E-2"/>
    <n v="24"/>
    <n v="3450"/>
    <n v="0.4573913043478261"/>
    <n v="1.155293765287276E-2"/>
  </r>
  <r>
    <x v="4"/>
    <x v="4"/>
    <n v="3"/>
    <n v="2450"/>
    <n v="2.1000000000000001E-2"/>
    <n v="24"/>
    <n v="3450"/>
    <n v="0.71014492753623193"/>
    <n v="1.7121749113961963E-2"/>
  </r>
  <r>
    <x v="4"/>
    <x v="4"/>
    <n v="3"/>
    <n v="1850"/>
    <n v="2.1000000000000001E-2"/>
    <n v="24"/>
    <n v="3450"/>
    <n v="0.53623188405797106"/>
    <n v="1.2928667698297808E-2"/>
  </r>
  <r>
    <x v="5"/>
    <x v="4"/>
    <n v="3"/>
    <n v="1372"/>
    <n v="2.1000000000000001E-2"/>
    <m/>
    <n v="3450"/>
    <n v="0.39768115942028986"/>
    <n v="9.5881795038186991E-3"/>
  </r>
  <r>
    <x v="6"/>
    <x v="4"/>
    <n v="3"/>
    <n v="2340"/>
    <n v="0.02"/>
    <m/>
    <n v="3450"/>
    <n v="0.67826086956521736"/>
    <n v="1.5574302401038288E-2"/>
  </r>
  <r>
    <x v="6"/>
    <x v="4"/>
    <n v="3"/>
    <n v="1750"/>
    <n v="1.7999999999999999E-2"/>
    <n v="24"/>
    <n v="3450"/>
    <n v="0.50724637681159424"/>
    <n v="1.0482703539160384E-2"/>
  </r>
  <r>
    <x v="7"/>
    <x v="4"/>
    <n v="3"/>
    <n v="845"/>
    <n v="2.3E-2"/>
    <n v="24"/>
    <n v="3450"/>
    <n v="0.24492753623188407"/>
    <n v="6.4676616915422883E-3"/>
  </r>
  <r>
    <x v="7"/>
    <x v="4"/>
    <n v="3"/>
    <n v="1925"/>
    <n v="0.02"/>
    <n v="24"/>
    <n v="3450"/>
    <n v="0.55797101449275366"/>
    <n v="1.2812193214529361E-2"/>
  </r>
  <r>
    <x v="8"/>
    <x v="4"/>
    <n v="3"/>
    <n v="1739"/>
    <n v="0.02"/>
    <n v="24"/>
    <n v="3450"/>
    <n v="0.50405797101449279"/>
    <n v="1.1574235844190421E-2"/>
  </r>
  <r>
    <x v="9"/>
    <x v="4"/>
    <n v="3"/>
    <n v="2152"/>
    <n v="2.1999999999999999E-2"/>
    <m/>
    <n v="3450"/>
    <n v="0.62376811594202897"/>
    <n v="1.575533702723839E-2"/>
  </r>
  <r>
    <x v="10"/>
    <x v="4"/>
    <n v="3"/>
    <n v="742"/>
    <n v="1.9E-2"/>
    <m/>
    <n v="3450"/>
    <n v="0.21507246376811595"/>
    <n v="4.6915922061931143E-3"/>
  </r>
  <r>
    <x v="10"/>
    <x v="4"/>
    <n v="3"/>
    <n v="140"/>
    <n v="1.9E-2"/>
    <m/>
    <n v="3450"/>
    <n v="4.0579710144927533E-2"/>
    <n v="8.8520607664021027E-4"/>
  </r>
  <r>
    <x v="11"/>
    <x v="4"/>
    <n v="3"/>
    <n v="1639"/>
    <n v="2.2000000000000002E-2"/>
    <m/>
    <n v="3450"/>
    <n v="0.47507246376811596"/>
    <n v="1.1999534102064929E-2"/>
  </r>
  <r>
    <x v="11"/>
    <x v="4"/>
    <n v="3"/>
    <n v="1400"/>
    <n v="2.4E-2"/>
    <n v="24"/>
    <n v="3450"/>
    <n v="0.40579710144927539"/>
    <n v="1.1181550441771078E-2"/>
  </r>
  <r>
    <x v="12"/>
    <x v="4"/>
    <n v="3"/>
    <n v="1661"/>
    <n v="2.3E-2"/>
    <m/>
    <n v="3450"/>
    <n v="0.48144927536231885"/>
    <n v="1.2713356295445847E-2"/>
  </r>
  <r>
    <x v="12"/>
    <x v="4"/>
    <n v="3"/>
    <n v="2460"/>
    <n v="2.4E-2"/>
    <n v="25"/>
    <n v="3450"/>
    <n v="0.71304347826086956"/>
    <n v="1.9647581490540609E-2"/>
  </r>
  <r>
    <x v="13"/>
    <x v="4"/>
    <n v="3"/>
    <n v="2477"/>
    <n v="2.5000000000000001E-2"/>
    <n v="26"/>
    <n v="3450"/>
    <n v="0.71797101449275358"/>
    <n v="2.0607664021031966E-2"/>
  </r>
  <r>
    <x v="14"/>
    <x v="4"/>
    <n v="3"/>
    <n v="1725"/>
    <n v="2.1000000000000001E-2"/>
    <n v="26"/>
    <n v="3450"/>
    <n v="0.5"/>
    <n v="1.2055109070034443E-2"/>
  </r>
  <r>
    <x v="15"/>
    <x v="4"/>
    <n v="3"/>
    <n v="1420"/>
    <n v="0.02"/>
    <n v="26"/>
    <n v="3450"/>
    <n v="0.4115942028985507"/>
    <n v="9.4510723972112687E-3"/>
  </r>
  <r>
    <x v="15"/>
    <x v="4"/>
    <n v="3"/>
    <n v="997"/>
    <n v="2.1999999999999999E-2"/>
    <n v="26"/>
    <n v="3450"/>
    <n v="0.28898550724637684"/>
    <n v="7.2992895056490118E-3"/>
  </r>
  <r>
    <x v="15"/>
    <x v="4"/>
    <n v="3"/>
    <n v="2477"/>
    <n v="2.1999999999999999E-2"/>
    <n v="26"/>
    <n v="3450"/>
    <n v="0.71797101449275358"/>
    <n v="1.8134744338508129E-2"/>
  </r>
  <r>
    <x v="16"/>
    <x v="4"/>
    <n v="3"/>
    <n v="150"/>
    <n v="0.02"/>
    <m/>
    <n v="3450"/>
    <n v="4.3478260869565216E-2"/>
    <n v="9.9835271801527493E-4"/>
  </r>
  <r>
    <x v="17"/>
    <x v="4"/>
    <n v="3"/>
    <n v="2500"/>
    <n v="1.7000000000000001E-2"/>
    <n v="27"/>
    <n v="3450"/>
    <n v="0.72463768115942029"/>
    <n v="1.4143330171883062E-2"/>
  </r>
  <r>
    <x v="17"/>
    <x v="4"/>
    <n v="3"/>
    <n v="824"/>
    <n v="1.7000000000000001E-2"/>
    <n v="26"/>
    <n v="3450"/>
    <n v="0.23884057971014494"/>
    <n v="4.6616416246526571E-3"/>
  </r>
  <r>
    <x v="18"/>
    <x v="4"/>
    <n v="3"/>
    <n v="2463"/>
    <n v="1.7999999999999999E-2"/>
    <n v="25"/>
    <n v="3450"/>
    <n v="0.7139130434782609"/>
    <n v="1.475365646682973E-2"/>
  </r>
  <r>
    <x v="19"/>
    <x v="4"/>
    <n v="3"/>
    <n v="871"/>
    <n v="1.7000000000000001E-2"/>
    <n v="27"/>
    <n v="3450"/>
    <n v="0.25246376811594201"/>
    <n v="4.9275362318840594E-3"/>
  </r>
  <r>
    <x v="19"/>
    <x v="4"/>
    <n v="3"/>
    <n v="1800"/>
    <n v="0.02"/>
    <n v="26"/>
    <n v="3450"/>
    <n v="0.52173913043478259"/>
    <n v="1.1980232616183299E-2"/>
  </r>
  <r>
    <x v="20"/>
    <x v="4"/>
    <n v="3"/>
    <n v="701"/>
    <n v="1.7999999999999999E-2"/>
    <n v="26"/>
    <n v="3450"/>
    <n v="0.20318840579710146"/>
    <n v="4.1990715319722453E-3"/>
  </r>
  <r>
    <x v="20"/>
    <x v="4"/>
    <n v="3"/>
    <n v="1700"/>
    <n v="1.6E-2"/>
    <n v="25"/>
    <n v="3450"/>
    <n v="0.49275362318840582"/>
    <n v="9.0517313100051591E-3"/>
  </r>
  <r>
    <x v="20"/>
    <x v="4"/>
    <n v="3"/>
    <n v="1750"/>
    <n v="1.4999999999999999E-2"/>
    <n v="25"/>
    <n v="3450"/>
    <n v="0.50724637681159424"/>
    <n v="8.7355862826336561E-3"/>
  </r>
  <r>
    <x v="21"/>
    <x v="4"/>
    <n v="3"/>
    <n v="1438"/>
    <n v="1.6E-2"/>
    <n v="26"/>
    <n v="3450"/>
    <n v="0.41681159420289854"/>
    <n v="7.656699778698481E-3"/>
  </r>
  <r>
    <x v="22"/>
    <x v="4"/>
    <n v="3"/>
    <n v="1088"/>
    <n v="1.4999999999999999E-2"/>
    <n v="26"/>
    <n v="3450"/>
    <n v="0.31536231884057969"/>
    <n v="5.4310387860030951E-3"/>
  </r>
  <r>
    <x v="22"/>
    <x v="4"/>
    <n v="3"/>
    <n v="624"/>
    <n v="1.4999999999999999E-2"/>
    <n v="25.5"/>
    <n v="3450"/>
    <n v="0.18086956521739131"/>
    <n v="3.1148604802076576E-3"/>
  </r>
  <r>
    <x v="22"/>
    <x v="4"/>
    <n v="3"/>
    <n v="1208"/>
    <n v="1.2999999999999999E-2"/>
    <n v="26"/>
    <n v="3450"/>
    <n v="0.35014492753623189"/>
    <n v="5.2260436945706255E-3"/>
  </r>
  <r>
    <x v="22"/>
    <x v="4"/>
    <n v="3"/>
    <n v="600"/>
    <n v="1.2999999999999999E-2"/>
    <n v="26"/>
    <n v="3450"/>
    <n v="0.17391304347826086"/>
    <n v="2.5957170668397143E-3"/>
  </r>
  <r>
    <x v="22"/>
    <x v="4"/>
    <n v="3"/>
    <n v="402"/>
    <n v="1.2999999999999999E-2"/>
    <n v="25"/>
    <n v="3450"/>
    <n v="0.11652173913043479"/>
    <n v="1.7391304347826088E-3"/>
  </r>
  <r>
    <x v="23"/>
    <x v="4"/>
    <n v="3"/>
    <n v="646"/>
    <n v="1.2999999999999999E-2"/>
    <n v="27"/>
    <n v="3450"/>
    <n v="0.1872463768115942"/>
    <n v="2.7947220419640927E-3"/>
  </r>
  <r>
    <x v="24"/>
    <x v="4"/>
    <n v="3"/>
    <n v="433"/>
    <n v="1.2E-2"/>
    <n v="26"/>
    <n v="3450"/>
    <n v="0.1255072463768116"/>
    <n v="1.7291469076024558E-3"/>
  </r>
  <r>
    <x v="25"/>
    <x v="4"/>
    <n v="3"/>
    <n v="674"/>
    <n v="1.0999999999999999E-2"/>
    <n v="26"/>
    <n v="3450"/>
    <n v="0.19536231884057972"/>
    <n v="2.4672623504550821E-3"/>
  </r>
  <r>
    <x v="29"/>
    <x v="4"/>
    <n v="3"/>
    <n v="1242"/>
    <n v="1.2999999999999999E-2"/>
    <m/>
    <n v="3450"/>
    <n v="0.36"/>
    <n v="5.3731343283582086E-3"/>
  </r>
  <r>
    <x v="12"/>
    <x v="4"/>
    <n v="3"/>
    <n v="1661"/>
    <n v="2.4E-2"/>
    <m/>
    <n v="3450"/>
    <n v="0.48144927536231885"/>
    <n v="1.3266110916986974E-2"/>
  </r>
  <r>
    <x v="10"/>
    <x v="4"/>
    <n v="3"/>
    <n v="742"/>
    <n v="1.7999999999999999E-2"/>
    <m/>
    <n v="3450"/>
    <n v="0.21507246376811595"/>
    <n v="4.4446663006040025E-3"/>
  </r>
  <r>
    <x v="26"/>
    <x v="4"/>
    <n v="3"/>
    <n v="654"/>
    <n v="1.2999999999999999E-2"/>
    <n v="26.5"/>
    <n v="3450"/>
    <n v="0.18956521739130436"/>
    <n v="2.8293316028552887E-3"/>
  </r>
  <r>
    <x v="26"/>
    <x v="4"/>
    <n v="3"/>
    <n v="660"/>
    <n v="1.2999999999999999E-2"/>
    <n v="26"/>
    <n v="3450"/>
    <n v="0.19130434782608696"/>
    <n v="2.8552887735236857E-3"/>
  </r>
  <r>
    <x v="30"/>
    <x v="4"/>
    <n v="3"/>
    <n v="666"/>
    <n v="1.2E-2"/>
    <n v="26"/>
    <n v="3450"/>
    <n v="0.19304347826086957"/>
    <n v="2.659611640792692E-3"/>
  </r>
  <r>
    <x v="31"/>
    <x v="4"/>
    <n v="3"/>
    <n v="842"/>
    <n v="1.4E-2"/>
    <n v="26"/>
    <n v="3450"/>
    <n v="0.24405797101449275"/>
    <n v="3.922860613321354E-3"/>
  </r>
  <r>
    <x v="31"/>
    <x v="4"/>
    <n v="3"/>
    <n v="258"/>
    <n v="1.2999999999999999E-2"/>
    <n v="26"/>
    <n v="3450"/>
    <n v="7.4782608695652175E-2"/>
    <n v="1.1161583387410772E-3"/>
  </r>
  <r>
    <x v="0"/>
    <x v="5"/>
    <n v="5"/>
    <n v="1023"/>
    <n v="0.02"/>
    <n v="22"/>
    <n v="2500"/>
    <n v="0.40920000000000001"/>
    <n v="9.396096440872562E-3"/>
  </r>
  <r>
    <x v="0"/>
    <x v="5"/>
    <n v="5"/>
    <n v="762"/>
    <n v="1.7999999999999999E-2"/>
    <n v="26"/>
    <n v="2500"/>
    <n v="0.30480000000000002"/>
    <n v="6.2989667049368533E-3"/>
  </r>
  <r>
    <x v="27"/>
    <x v="5"/>
    <n v="5"/>
    <n v="1084"/>
    <n v="1.9E-2"/>
    <n v="26"/>
    <n v="2500"/>
    <n v="0.43359999999999999"/>
    <n v="9.4585533869115945E-3"/>
  </r>
  <r>
    <x v="1"/>
    <x v="5"/>
    <n v="5"/>
    <n v="1375"/>
    <n v="1.9E-2"/>
    <n v="26"/>
    <n v="2500"/>
    <n v="0.55000000000000004"/>
    <n v="1.1997703788748563E-2"/>
  </r>
  <r>
    <x v="2"/>
    <x v="5"/>
    <n v="5"/>
    <n v="321.26"/>
    <n v="0.02"/>
    <m/>
    <n v="2500"/>
    <n v="0.12850400000000001"/>
    <n v="2.9507233065442021E-3"/>
  </r>
  <r>
    <x v="2"/>
    <x v="5"/>
    <n v="5"/>
    <n v="1081"/>
    <n v="0.02"/>
    <m/>
    <n v="2500"/>
    <n v="0.43240000000000001"/>
    <n v="9.9288174512055117E-3"/>
  </r>
  <r>
    <x v="32"/>
    <x v="5"/>
    <n v="5"/>
    <n v="1252"/>
    <n v="2.3E-2"/>
    <n v="26"/>
    <n v="2500"/>
    <n v="0.50080000000000002"/>
    <n v="1.3224339839265213E-2"/>
  </r>
  <r>
    <x v="3"/>
    <x v="5"/>
    <n v="5"/>
    <n v="576"/>
    <n v="2.5000000000000001E-2"/>
    <n v="25"/>
    <n v="2500"/>
    <n v="0.23039999999999999"/>
    <n v="6.6130884041331814E-3"/>
  </r>
  <r>
    <x v="3"/>
    <x v="5"/>
    <n v="5"/>
    <n v="715"/>
    <n v="0.02"/>
    <n v="25"/>
    <n v="2500"/>
    <n v="0.28599999999999998"/>
    <n v="6.5671641791044781E-3"/>
  </r>
  <r>
    <x v="4"/>
    <x v="5"/>
    <n v="5"/>
    <n v="1305"/>
    <n v="2.1000000000000001E-2"/>
    <n v="26"/>
    <n v="2500"/>
    <n v="0.52200000000000002"/>
    <n v="1.2585533869115959E-2"/>
  </r>
  <r>
    <x v="4"/>
    <x v="5"/>
    <n v="5"/>
    <n v="1082"/>
    <n v="0.02"/>
    <n v="26"/>
    <n v="2500"/>
    <n v="0.43280000000000002"/>
    <n v="9.9380022962112513E-3"/>
  </r>
  <r>
    <x v="28"/>
    <x v="5"/>
    <n v="5"/>
    <n v="943"/>
    <n v="2.1000000000000001E-2"/>
    <m/>
    <n v="2500"/>
    <n v="0.37719999999999998"/>
    <n v="9.0943742824339847E-3"/>
  </r>
  <r>
    <x v="28"/>
    <x v="5"/>
    <n v="5"/>
    <n v="1525"/>
    <n v="2.1000000000000001E-2"/>
    <m/>
    <n v="2500"/>
    <n v="0.61"/>
    <n v="1.470723306544202E-2"/>
  </r>
  <r>
    <x v="28"/>
    <x v="5"/>
    <n v="5"/>
    <n v="763"/>
    <n v="0.02"/>
    <n v="26"/>
    <n v="2500"/>
    <n v="0.30520000000000003"/>
    <n v="7.008036739380023E-3"/>
  </r>
  <r>
    <x v="6"/>
    <x v="5"/>
    <n v="5"/>
    <n v="1400"/>
    <n v="1.9E-2"/>
    <n v="24"/>
    <n v="2500"/>
    <n v="0.56000000000000005"/>
    <n v="1.2215843857634901E-2"/>
  </r>
  <r>
    <x v="7"/>
    <x v="5"/>
    <n v="5"/>
    <n v="196"/>
    <n v="2.3E-2"/>
    <n v="24"/>
    <n v="2500"/>
    <n v="7.8399999999999997E-2"/>
    <n v="2.0702640642939153E-3"/>
  </r>
  <r>
    <x v="8"/>
    <x v="5"/>
    <n v="5"/>
    <n v="1523"/>
    <n v="0.02"/>
    <n v="25"/>
    <n v="2500"/>
    <n v="0.60919999999999996"/>
    <n v="1.3988518943742827E-2"/>
  </r>
  <r>
    <x v="9"/>
    <x v="5"/>
    <n v="5"/>
    <n v="371"/>
    <n v="0.02"/>
    <m/>
    <n v="2500"/>
    <n v="0.1484"/>
    <n v="3.4075774971297364E-3"/>
  </r>
  <r>
    <x v="11"/>
    <x v="5"/>
    <n v="5"/>
    <n v="993"/>
    <n v="2.3E-2"/>
    <n v="21"/>
    <n v="2500"/>
    <n v="0.3972"/>
    <n v="1.0488633754305395E-2"/>
  </r>
  <r>
    <x v="11"/>
    <x v="5"/>
    <n v="5"/>
    <n v="1250"/>
    <n v="2.1000000000000001E-2"/>
    <n v="26.5"/>
    <n v="2500"/>
    <n v="0.5"/>
    <n v="1.2055109070034443E-2"/>
  </r>
  <r>
    <x v="12"/>
    <x v="5"/>
    <n v="5"/>
    <n v="1250"/>
    <n v="2.3E-2"/>
    <n v="27"/>
    <n v="2500"/>
    <n v="0.5"/>
    <n v="1.3203214695752009E-2"/>
  </r>
  <r>
    <x v="12"/>
    <x v="5"/>
    <n v="5"/>
    <n v="1111"/>
    <n v="2.4E-2"/>
    <n v="26"/>
    <n v="2500"/>
    <n v="0.44440000000000002"/>
    <n v="1.2245235361653273E-2"/>
  </r>
  <r>
    <x v="12"/>
    <x v="5"/>
    <n v="5"/>
    <n v="1100"/>
    <n v="2.1999999999999999E-2"/>
    <n v="27"/>
    <n v="2500"/>
    <n v="0.44"/>
    <n v="1.1113662456946038E-2"/>
  </r>
  <r>
    <x v="13"/>
    <x v="5"/>
    <n v="5"/>
    <n v="1264"/>
    <n v="2.5000000000000001E-2"/>
    <n v="26.5"/>
    <n v="2500"/>
    <n v="0.50560000000000005"/>
    <n v="1.4512055109070035E-2"/>
  </r>
  <r>
    <x v="14"/>
    <x v="5"/>
    <n v="5"/>
    <n v="300"/>
    <n v="2.4E-2"/>
    <n v="27"/>
    <n v="2500"/>
    <n v="0.12"/>
    <n v="3.3065442020665907E-3"/>
  </r>
  <r>
    <x v="14"/>
    <x v="5"/>
    <n v="5"/>
    <n v="1725"/>
    <n v="2.4E-2"/>
    <n v="25"/>
    <n v="2500"/>
    <n v="0.69"/>
    <n v="1.9012629161882896E-2"/>
  </r>
  <r>
    <x v="15"/>
    <x v="5"/>
    <n v="5"/>
    <n v="1035"/>
    <n v="0.02"/>
    <n v="26.5"/>
    <n v="2500"/>
    <n v="0.41399999999999998"/>
    <n v="9.5063145809414478E-3"/>
  </r>
  <r>
    <x v="15"/>
    <x v="5"/>
    <n v="5"/>
    <n v="650"/>
    <n v="2.1000000000000001E-2"/>
    <n v="27"/>
    <n v="2500"/>
    <n v="0.26"/>
    <n v="6.2686567164179112E-3"/>
  </r>
  <r>
    <x v="16"/>
    <x v="5"/>
    <n v="5"/>
    <n v="860"/>
    <n v="0.02"/>
    <m/>
    <n v="2500"/>
    <n v="0.34399999999999997"/>
    <n v="7.8989667049368557E-3"/>
  </r>
  <r>
    <x v="16"/>
    <x v="5"/>
    <n v="5"/>
    <n v="375"/>
    <n v="0.02"/>
    <n v="27"/>
    <n v="2500"/>
    <n v="0.15"/>
    <n v="3.4443168771526983E-3"/>
  </r>
  <r>
    <x v="17"/>
    <x v="5"/>
    <n v="5"/>
    <n v="1237"/>
    <n v="1.9E-2"/>
    <n v="26"/>
    <n v="2500"/>
    <n v="0.49480000000000002"/>
    <n v="1.079357060849598E-2"/>
  </r>
  <r>
    <x v="17"/>
    <x v="5"/>
    <n v="5"/>
    <n v="714"/>
    <n v="1.9E-2"/>
    <n v="27"/>
    <n v="2500"/>
    <n v="0.28560000000000002"/>
    <n v="6.2300803673938001E-3"/>
  </r>
  <r>
    <x v="18"/>
    <x v="5"/>
    <n v="5"/>
    <n v="1058"/>
    <n v="1.7000000000000001E-2"/>
    <n v="26"/>
    <n v="2500"/>
    <n v="0.42320000000000002"/>
    <n v="8.2599311136624578E-3"/>
  </r>
  <r>
    <x v="18"/>
    <x v="5"/>
    <n v="5"/>
    <n v="1142"/>
    <n v="1.7000000000000001E-2"/>
    <n v="27"/>
    <n v="2500"/>
    <n v="0.45679999999999998"/>
    <n v="8.9157290470723329E-3"/>
  </r>
  <r>
    <x v="19"/>
    <x v="5"/>
    <n v="5"/>
    <n v="1300"/>
    <n v="1.7999999999999999E-2"/>
    <n v="27"/>
    <n v="2500"/>
    <n v="0.52"/>
    <n v="1.0746268656716417E-2"/>
  </r>
  <r>
    <x v="20"/>
    <x v="5"/>
    <n v="5"/>
    <n v="915"/>
    <n v="1.7000000000000001E-2"/>
    <n v="24"/>
    <n v="2500"/>
    <n v="0.36599999999999999"/>
    <n v="7.1435132032146966E-3"/>
  </r>
  <r>
    <x v="20"/>
    <x v="5"/>
    <n v="5"/>
    <n v="1020"/>
    <n v="1.4999999999999999E-2"/>
    <n v="26.5"/>
    <n v="2500"/>
    <n v="0.40799999999999997"/>
    <n v="7.0264064293915039E-3"/>
  </r>
  <r>
    <x v="21"/>
    <x v="5"/>
    <n v="5"/>
    <n v="1130"/>
    <n v="1.7000000000000001E-2"/>
    <n v="26"/>
    <n v="2500"/>
    <n v="0.45200000000000001"/>
    <n v="8.8220436280137798E-3"/>
  </r>
  <r>
    <x v="21"/>
    <x v="5"/>
    <n v="5"/>
    <n v="478"/>
    <n v="1.7000000000000001E-2"/>
    <n v="26"/>
    <n v="2500"/>
    <n v="0.19120000000000001"/>
    <n v="3.731802525832377E-3"/>
  </r>
  <r>
    <x v="22"/>
    <x v="5"/>
    <n v="5"/>
    <n v="739"/>
    <n v="1.6E-2"/>
    <n v="27"/>
    <n v="2500"/>
    <n v="0.29559999999999997"/>
    <n v="5.4300803673938006E-3"/>
  </r>
  <r>
    <x v="22"/>
    <x v="5"/>
    <n v="5"/>
    <n v="390"/>
    <n v="1.6E-2"/>
    <n v="25"/>
    <n v="2500"/>
    <n v="0.156"/>
    <n v="2.8656716417910454E-3"/>
  </r>
  <r>
    <x v="22"/>
    <x v="5"/>
    <n v="5"/>
    <n v="913"/>
    <n v="1.4E-2"/>
    <n v="25"/>
    <n v="2500"/>
    <n v="0.36520000000000002"/>
    <n v="5.8700344431687722E-3"/>
  </r>
  <r>
    <x v="22"/>
    <x v="5"/>
    <n v="5"/>
    <n v="650"/>
    <n v="1.6E-2"/>
    <n v="26"/>
    <n v="2500"/>
    <n v="0.26"/>
    <n v="4.7761194029850747E-3"/>
  </r>
  <r>
    <x v="23"/>
    <x v="5"/>
    <n v="5"/>
    <n v="586"/>
    <n v="1.4E-2"/>
    <n v="25"/>
    <n v="2500"/>
    <n v="0.2344"/>
    <n v="3.7676234213547652E-3"/>
  </r>
  <r>
    <x v="23"/>
    <x v="5"/>
    <n v="5"/>
    <n v="350"/>
    <n v="1.0999999999999999E-2"/>
    <m/>
    <n v="2500"/>
    <n v="0.14000000000000001"/>
    <n v="1.7680826636050516E-3"/>
  </r>
  <r>
    <x v="24"/>
    <x v="5"/>
    <n v="5"/>
    <n v="440"/>
    <n v="1.2E-2"/>
    <n v="27.5"/>
    <n v="2500"/>
    <n v="0.17599999999999999"/>
    <n v="2.4247990815154997E-3"/>
  </r>
  <r>
    <x v="25"/>
    <x v="5"/>
    <n v="5"/>
    <n v="615"/>
    <n v="1.2999999999999999E-2"/>
    <n v="27"/>
    <n v="2500"/>
    <n v="0.246"/>
    <n v="3.6716417910447759E-3"/>
  </r>
  <r>
    <x v="29"/>
    <x v="5"/>
    <n v="5"/>
    <n v="1022"/>
    <n v="1.2999999999999999E-2"/>
    <m/>
    <n v="2500"/>
    <n v="0.4088"/>
    <n v="6.1014925373134325E-3"/>
  </r>
  <r>
    <x v="11"/>
    <x v="5"/>
    <n v="5"/>
    <n v="993"/>
    <n v="2.3E-2"/>
    <n v="21"/>
    <n v="2500"/>
    <n v="0.3972"/>
    <n v="1.0488633754305395E-2"/>
  </r>
  <r>
    <x v="11"/>
    <x v="5"/>
    <n v="5"/>
    <n v="1250"/>
    <n v="2.3E-2"/>
    <n v="26.5"/>
    <n v="2500"/>
    <n v="0.5"/>
    <n v="1.3203214695752009E-2"/>
  </r>
  <r>
    <x v="26"/>
    <x v="5"/>
    <n v="5"/>
    <n v="495"/>
    <n v="1.2999999999999999E-2"/>
    <n v="26"/>
    <n v="2500"/>
    <n v="0.19800000000000001"/>
    <n v="2.9552238805970149E-3"/>
  </r>
  <r>
    <x v="30"/>
    <x v="5"/>
    <n v="5"/>
    <n v="477"/>
    <n v="1.2999999999999999E-2"/>
    <n v="26.5"/>
    <n v="2500"/>
    <n v="0.1908"/>
    <n v="2.8477611940298511E-3"/>
  </r>
  <r>
    <x v="31"/>
    <x v="5"/>
    <n v="5"/>
    <n v="817"/>
    <n v="1.2999999999999999E-2"/>
    <n v="26"/>
    <n v="2500"/>
    <n v="0.32679999999999998"/>
    <n v="4.877611940298507E-3"/>
  </r>
  <r>
    <x v="31"/>
    <x v="5"/>
    <n v="5"/>
    <n v="307"/>
    <n v="1.2999999999999999E-2"/>
    <n v="26"/>
    <n v="2500"/>
    <n v="0.12280000000000001"/>
    <n v="1.8328358208955222E-3"/>
  </r>
  <r>
    <x v="0"/>
    <x v="6"/>
    <n v="1"/>
    <n v="1969"/>
    <n v="0.02"/>
    <n v="22"/>
    <n v="3500"/>
    <n v="0.56257142857142861"/>
    <n v="1.29178284402165E-2"/>
  </r>
  <r>
    <x v="27"/>
    <x v="6"/>
    <n v="1"/>
    <n v="1910"/>
    <n v="0.02"/>
    <n v="22"/>
    <n v="3500"/>
    <n v="0.54571428571428571"/>
    <n v="1.2530752829260292E-2"/>
  </r>
  <r>
    <x v="1"/>
    <x v="6"/>
    <n v="1"/>
    <n v="2376"/>
    <n v="0.02"/>
    <n v="25"/>
    <n v="3500"/>
    <n v="0.67885714285714283"/>
    <n v="1.5587994095456782E-2"/>
  </r>
  <r>
    <x v="2"/>
    <x v="6"/>
    <n v="1"/>
    <n v="750"/>
    <n v="0.02"/>
    <m/>
    <n v="3500"/>
    <n v="0.21428571428571427"/>
    <n v="4.9204526816467118E-3"/>
  </r>
  <r>
    <x v="2"/>
    <x v="6"/>
    <n v="1"/>
    <n v="1500"/>
    <n v="2.1000000000000001E-2"/>
    <m/>
    <n v="3500"/>
    <n v="0.42857142857142855"/>
    <n v="1.0332950631458093E-2"/>
  </r>
  <r>
    <x v="3"/>
    <x v="6"/>
    <n v="1"/>
    <n v="1555"/>
    <n v="2.3E-2"/>
    <n v="26"/>
    <n v="3500"/>
    <n v="0.44428571428571428"/>
    <n v="1.1731999343939642E-2"/>
  </r>
  <r>
    <x v="3"/>
    <x v="6"/>
    <n v="1"/>
    <n v="738"/>
    <n v="2.5000000000000001E-2"/>
    <n v="24"/>
    <n v="3500"/>
    <n v="0.21085714285714285"/>
    <n v="6.0521567984254555E-3"/>
  </r>
  <r>
    <x v="4"/>
    <x v="6"/>
    <n v="1"/>
    <n v="1650"/>
    <n v="2.4E-2"/>
    <n v="24"/>
    <n v="3500"/>
    <n v="0.47142857142857142"/>
    <n v="1.2989995079547319E-2"/>
  </r>
  <r>
    <x v="5"/>
    <x v="6"/>
    <n v="1"/>
    <n v="1200"/>
    <n v="2.3E-2"/>
    <n v="24"/>
    <n v="3500"/>
    <n v="0.34285714285714286"/>
    <n v="9.0536329342299493E-3"/>
  </r>
  <r>
    <x v="5"/>
    <x v="6"/>
    <n v="1"/>
    <n v="1829"/>
    <n v="2.1000000000000001E-2"/>
    <n v="24.5"/>
    <n v="3500"/>
    <n v="0.52257142857142858"/>
    <n v="1.2599311136624569E-2"/>
  </r>
  <r>
    <x v="28"/>
    <x v="6"/>
    <n v="1"/>
    <n v="2440"/>
    <n v="0.02"/>
    <n v="26"/>
    <n v="3500"/>
    <n v="0.69714285714285718"/>
    <n v="1.6007872724290634E-2"/>
  </r>
  <r>
    <x v="6"/>
    <x v="6"/>
    <n v="1"/>
    <n v="946"/>
    <n v="2.1000000000000001E-2"/>
    <n v="26"/>
    <n v="3500"/>
    <n v="0.2702857142857143"/>
    <n v="6.516647531572905E-3"/>
  </r>
  <r>
    <x v="6"/>
    <x v="6"/>
    <n v="1"/>
    <n v="1050"/>
    <n v="1.9E-2"/>
    <n v="24"/>
    <n v="3500"/>
    <n v="0.3"/>
    <n v="6.5442020665901256E-3"/>
  </r>
  <r>
    <x v="7"/>
    <x v="6"/>
    <n v="1"/>
    <n v="850"/>
    <n v="2.1999999999999999E-2"/>
    <n v="24"/>
    <n v="3500"/>
    <n v="0.24285714285714285"/>
    <n v="6.1341643431195667E-3"/>
  </r>
  <r>
    <x v="7"/>
    <x v="6"/>
    <n v="1"/>
    <n v="589"/>
    <n v="1.9E-2"/>
    <n v="26"/>
    <n v="3500"/>
    <n v="0.16828571428571429"/>
    <n v="3.6709857306872228E-3"/>
  </r>
  <r>
    <x v="9"/>
    <x v="6"/>
    <n v="1"/>
    <n v="2300"/>
    <n v="2.1000000000000001E-2"/>
    <m/>
    <n v="3500"/>
    <n v="0.65714285714285714"/>
    <n v="1.5843857634902411E-2"/>
  </r>
  <r>
    <x v="9"/>
    <x v="6"/>
    <n v="1"/>
    <n v="391"/>
    <n v="0.02"/>
    <m/>
    <n v="3500"/>
    <n v="0.11171428571428571"/>
    <n v="2.5651959980318192E-3"/>
  </r>
  <r>
    <x v="10"/>
    <x v="6"/>
    <n v="1"/>
    <n v="345"/>
    <n v="0.02"/>
    <m/>
    <n v="3500"/>
    <n v="9.8571428571428574E-2"/>
    <n v="2.2634082335574873E-3"/>
  </r>
  <r>
    <x v="11"/>
    <x v="6"/>
    <n v="1"/>
    <n v="322"/>
    <n v="2.3E-2"/>
    <n v="16"/>
    <n v="3500"/>
    <n v="9.1999999999999998E-2"/>
    <n v="2.4293915040183695E-3"/>
  </r>
  <r>
    <x v="11"/>
    <x v="6"/>
    <n v="1"/>
    <n v="1600"/>
    <n v="2.3E-2"/>
    <m/>
    <n v="3500"/>
    <n v="0.45714285714285713"/>
    <n v="1.2071510578973264E-2"/>
  </r>
  <r>
    <x v="12"/>
    <x v="6"/>
    <n v="1"/>
    <n v="2000"/>
    <n v="2.5000000000000001E-2"/>
    <n v="25"/>
    <n v="3500"/>
    <n v="0.5714285714285714"/>
    <n v="1.6401508938822373E-2"/>
  </r>
  <r>
    <x v="12"/>
    <x v="6"/>
    <n v="1"/>
    <n v="1000"/>
    <n v="2.3E-2"/>
    <n v="25"/>
    <n v="3500"/>
    <n v="0.2857142857142857"/>
    <n v="7.5446941118582911E-3"/>
  </r>
  <r>
    <x v="12"/>
    <x v="6"/>
    <n v="1"/>
    <n v="1925"/>
    <n v="2.4E-2"/>
    <n v="25"/>
    <n v="3500"/>
    <n v="0.55000000000000004"/>
    <n v="1.5154994259471873E-2"/>
  </r>
  <r>
    <x v="13"/>
    <x v="6"/>
    <n v="1"/>
    <n v="2163"/>
    <n v="2.5999999999999999E-2"/>
    <n v="25"/>
    <n v="3500"/>
    <n v="0.61799999999999999"/>
    <n v="1.8447761194029851E-2"/>
  </r>
  <r>
    <x v="14"/>
    <x v="6"/>
    <n v="1"/>
    <n v="2500"/>
    <n v="2.5000000000000001E-2"/>
    <n v="25"/>
    <n v="3500"/>
    <n v="0.7142857142857143"/>
    <n v="2.0501886173527967E-2"/>
  </r>
  <r>
    <x v="14"/>
    <x v="6"/>
    <n v="1"/>
    <n v="2470"/>
    <n v="2.4E-2"/>
    <n v="25"/>
    <n v="3500"/>
    <n v="0.70571428571428574"/>
    <n v="1.9445628997867805E-2"/>
  </r>
  <r>
    <x v="15"/>
    <x v="6"/>
    <n v="1"/>
    <n v="2462"/>
    <n v="2.4E-2"/>
    <n v="25"/>
    <n v="3500"/>
    <n v="0.7034285714285714"/>
    <n v="1.9382647203542724E-2"/>
  </r>
  <r>
    <x v="16"/>
    <x v="6"/>
    <n v="1"/>
    <n v="1500"/>
    <n v="0.02"/>
    <m/>
    <n v="3500"/>
    <n v="0.42857142857142855"/>
    <n v="9.8409053632934236E-3"/>
  </r>
  <r>
    <x v="17"/>
    <x v="6"/>
    <n v="1"/>
    <n v="2452"/>
    <n v="1.7999999999999999E-2"/>
    <n v="24"/>
    <n v="3500"/>
    <n v="0.70057142857142862"/>
    <n v="1.4477939970477282E-2"/>
  </r>
  <r>
    <x v="17"/>
    <x v="6"/>
    <n v="1"/>
    <n v="877"/>
    <n v="1.9E-2"/>
    <n v="25"/>
    <n v="3500"/>
    <n v="0.25057142857142856"/>
    <n v="5.4659668689519426E-3"/>
  </r>
  <r>
    <x v="18"/>
    <x v="6"/>
    <n v="1"/>
    <n v="1003"/>
    <n v="1.7000000000000001E-2"/>
    <n v="24"/>
    <n v="3500"/>
    <n v="0.28657142857142859"/>
    <n v="5.5932425783172066E-3"/>
  </r>
  <r>
    <x v="18"/>
    <x v="6"/>
    <n v="1"/>
    <n v="1335"/>
    <n v="1.7000000000000001E-2"/>
    <n v="25.5"/>
    <n v="3500"/>
    <n v="0.38142857142857145"/>
    <n v="7.4446449073314758E-3"/>
  </r>
  <r>
    <x v="19"/>
    <x v="6"/>
    <n v="1"/>
    <n v="887"/>
    <n v="1.6E-2"/>
    <n v="25.5"/>
    <n v="3500"/>
    <n v="0.25342857142857145"/>
    <n v="4.6554042971953423E-3"/>
  </r>
  <r>
    <x v="20"/>
    <x v="6"/>
    <n v="1"/>
    <n v="1731"/>
    <n v="1.7000000000000001E-2"/>
    <n v="26"/>
    <n v="3500"/>
    <n v="0.49457142857142855"/>
    <n v="9.6529440708545203E-3"/>
  </r>
  <r>
    <x v="20"/>
    <x v="6"/>
    <n v="1"/>
    <n v="825"/>
    <n v="1.7000000000000001E-2"/>
    <n v="25"/>
    <n v="3500"/>
    <n v="0.23571428571428571"/>
    <n v="4.6006232573396763E-3"/>
  </r>
  <r>
    <x v="21"/>
    <x v="6"/>
    <n v="1"/>
    <n v="1209"/>
    <n v="1.7000000000000001E-2"/>
    <n v="25"/>
    <n v="3500"/>
    <n v="0.34542857142857142"/>
    <n v="6.7420042643923251E-3"/>
  </r>
  <r>
    <x v="21"/>
    <x v="6"/>
    <n v="1"/>
    <n v="1713"/>
    <n v="1.6E-2"/>
    <n v="25"/>
    <n v="3500"/>
    <n v="0.48942857142857144"/>
    <n v="8.990651139904873E-3"/>
  </r>
  <r>
    <x v="21"/>
    <x v="6"/>
    <n v="1"/>
    <n v="556"/>
    <n v="1.7000000000000001E-2"/>
    <n v="25"/>
    <n v="3500"/>
    <n v="0.15885714285714286"/>
    <n v="3.1005412497949816E-3"/>
  </r>
  <r>
    <x v="22"/>
    <x v="6"/>
    <n v="1"/>
    <n v="901"/>
    <n v="1.6E-2"/>
    <n v="25"/>
    <n v="3500"/>
    <n v="0.25742857142857145"/>
    <n v="4.728883057241267E-3"/>
  </r>
  <r>
    <x v="22"/>
    <x v="6"/>
    <n v="1"/>
    <n v="562"/>
    <n v="1.6E-2"/>
    <n v="25"/>
    <n v="3500"/>
    <n v="0.16057142857142856"/>
    <n v="2.9496473675578159E-3"/>
  </r>
  <r>
    <x v="22"/>
    <x v="6"/>
    <n v="1"/>
    <n v="1142"/>
    <n v="1.4999999999999999E-2"/>
    <n v="25"/>
    <n v="3500"/>
    <n v="0.32628571428571429"/>
    <n v="5.6191569624405449E-3"/>
  </r>
  <r>
    <x v="22"/>
    <x v="6"/>
    <n v="1"/>
    <n v="561"/>
    <n v="1.4E-2"/>
    <n v="25"/>
    <n v="3500"/>
    <n v="0.16028571428571428"/>
    <n v="2.5763490241102189E-3"/>
  </r>
  <r>
    <x v="22"/>
    <x v="6"/>
    <n v="1"/>
    <n v="700"/>
    <n v="1.6E-2"/>
    <n v="25"/>
    <n v="3500"/>
    <n v="0.2"/>
    <n v="3.6739380022962121E-3"/>
  </r>
  <r>
    <x v="23"/>
    <x v="6"/>
    <n v="1"/>
    <n v="871"/>
    <n v="1.4E-2"/>
    <n v="25"/>
    <n v="3500"/>
    <n v="0.24885714285714286"/>
    <n v="4.000000000000001E-3"/>
  </r>
  <r>
    <x v="23"/>
    <x v="6"/>
    <n v="1"/>
    <n v="485"/>
    <n v="1.0999999999999999E-2"/>
    <m/>
    <n v="3500"/>
    <n v="0.13857142857142857"/>
    <n v="1.7500410037723469E-3"/>
  </r>
  <r>
    <x v="24"/>
    <x v="6"/>
    <n v="1"/>
    <n v="449"/>
    <n v="1.2E-2"/>
    <n v="23.5"/>
    <n v="3500"/>
    <n v="0.12828571428571428"/>
    <n v="1.7674266032474987E-3"/>
  </r>
  <r>
    <x v="25"/>
    <x v="6"/>
    <n v="1"/>
    <n v="940"/>
    <n v="1.2999999999999999E-2"/>
    <n v="23.5"/>
    <n v="3500"/>
    <n v="0.26857142857142857"/>
    <n v="4.0085287846481875E-3"/>
  </r>
  <r>
    <x v="29"/>
    <x v="6"/>
    <n v="1"/>
    <n v="1528"/>
    <n v="1.2999999999999999E-2"/>
    <m/>
    <n v="3500"/>
    <n v="0.43657142857142855"/>
    <n v="6.515991471215352E-3"/>
  </r>
  <r>
    <x v="11"/>
    <x v="6"/>
    <n v="1"/>
    <n v="322"/>
    <n v="2.3E-2"/>
    <n v="16"/>
    <n v="3500"/>
    <n v="9.1999999999999998E-2"/>
    <n v="2.4293915040183695E-3"/>
  </r>
  <r>
    <x v="11"/>
    <x v="6"/>
    <n v="1"/>
    <n v="1600"/>
    <n v="2.3E-2"/>
    <n v="25"/>
    <n v="3500"/>
    <n v="0.45714285714285713"/>
    <n v="1.2071510578973264E-2"/>
  </r>
  <r>
    <x v="11"/>
    <x v="6"/>
    <n v="1"/>
    <n v="1000"/>
    <n v="2.3E-2"/>
    <n v="25"/>
    <n v="3500"/>
    <n v="0.2857142857142857"/>
    <n v="7.5446941118582911E-3"/>
  </r>
  <r>
    <x v="10"/>
    <x v="6"/>
    <n v="1"/>
    <n v="345"/>
    <n v="1.7999999999999999E-2"/>
    <m/>
    <n v="3500"/>
    <n v="9.8571428571428574E-2"/>
    <n v="2.0370674102017385E-3"/>
  </r>
  <r>
    <x v="26"/>
    <x v="6"/>
    <n v="1"/>
    <n v="771"/>
    <n v="1.2999999999999999E-2"/>
    <n v="25"/>
    <n v="3500"/>
    <n v="0.22028571428571428"/>
    <n v="3.2878464818763328E-3"/>
  </r>
  <r>
    <x v="30"/>
    <x v="6"/>
    <n v="1"/>
    <n v="856"/>
    <n v="1.2999999999999999E-2"/>
    <n v="25"/>
    <n v="3500"/>
    <n v="0.24457142857142858"/>
    <n v="3.650319829424307E-3"/>
  </r>
  <r>
    <x v="31"/>
    <x v="6"/>
    <n v="1"/>
    <n v="1101"/>
    <n v="1.4E-2"/>
    <n v="24"/>
    <n v="3500"/>
    <n v="0.31457142857142856"/>
    <n v="5.0562571756601624E-3"/>
  </r>
  <r>
    <x v="31"/>
    <x v="6"/>
    <n v="1"/>
    <n v="361"/>
    <n v="1.2999999999999999E-2"/>
    <n v="24"/>
    <n v="3500"/>
    <n v="0.10314285714285715"/>
    <n v="1.5394456289978676E-3"/>
  </r>
  <r>
    <x v="0"/>
    <x v="7"/>
    <n v="6"/>
    <n v="1597"/>
    <n v="2.1000000000000001E-2"/>
    <n v="23.5"/>
    <n v="2000"/>
    <n v="0.79849999999999999"/>
    <n v="1.9252009184845008E-2"/>
  </r>
  <r>
    <x v="0"/>
    <x v="7"/>
    <n v="6"/>
    <n v="1301"/>
    <n v="0.02"/>
    <n v="25"/>
    <n v="2000"/>
    <n v="0.65049999999999997"/>
    <n v="1.4936854190585535E-2"/>
  </r>
  <r>
    <x v="27"/>
    <x v="7"/>
    <n v="6"/>
    <n v="1197"/>
    <n v="0.02"/>
    <n v="23"/>
    <n v="2000"/>
    <n v="0.59850000000000003"/>
    <n v="1.3742824339839267E-2"/>
  </r>
  <r>
    <x v="1"/>
    <x v="7"/>
    <n v="6"/>
    <n v="1373"/>
    <n v="0.02"/>
    <n v="23"/>
    <n v="2000"/>
    <n v="0.6865"/>
    <n v="1.5763490241102181E-2"/>
  </r>
  <r>
    <x v="2"/>
    <x v="7"/>
    <n v="6"/>
    <n v="446"/>
    <n v="1.9E-2"/>
    <n v="23"/>
    <n v="2000"/>
    <n v="0.223"/>
    <n v="4.8645235361653265E-3"/>
  </r>
  <r>
    <x v="2"/>
    <x v="7"/>
    <n v="6"/>
    <n v="27"/>
    <n v="2.1999999999999999E-2"/>
    <m/>
    <n v="2000"/>
    <n v="1.35E-2"/>
    <n v="3.4098737083811711E-4"/>
  </r>
  <r>
    <x v="32"/>
    <x v="7"/>
    <n v="6"/>
    <n v="985"/>
    <n v="2.1999999999999999E-2"/>
    <n v="25"/>
    <n v="2000"/>
    <n v="0.49249999999999999"/>
    <n v="1.2439724454649827E-2"/>
  </r>
  <r>
    <x v="3"/>
    <x v="7"/>
    <n v="6"/>
    <n v="1037"/>
    <n v="2.5999999999999999E-2"/>
    <n v="24"/>
    <n v="2000"/>
    <n v="0.51849999999999996"/>
    <n v="1.5477611940298506E-2"/>
  </r>
  <r>
    <x v="3"/>
    <x v="7"/>
    <n v="6"/>
    <n v="780"/>
    <n v="2.5000000000000001E-2"/>
    <n v="24"/>
    <n v="2000"/>
    <n v="0.39"/>
    <n v="1.119402985074627E-2"/>
  </r>
  <r>
    <x v="4"/>
    <x v="7"/>
    <n v="6"/>
    <n v="1937"/>
    <n v="2.1999999999999999E-2"/>
    <n v="24"/>
    <n v="2000"/>
    <n v="0.96850000000000003"/>
    <n v="2.4462686567164178E-2"/>
  </r>
  <r>
    <x v="5"/>
    <x v="7"/>
    <n v="6"/>
    <n v="1066"/>
    <n v="2.3E-2"/>
    <n v="25"/>
    <n v="2000"/>
    <n v="0.53300000000000003"/>
    <n v="1.4074626865671642E-2"/>
  </r>
  <r>
    <x v="5"/>
    <x v="7"/>
    <n v="6"/>
    <n v="1290"/>
    <n v="0.02"/>
    <n v="25"/>
    <n v="2000"/>
    <n v="0.64500000000000002"/>
    <n v="1.4810562571756601E-2"/>
  </r>
  <r>
    <x v="28"/>
    <x v="7"/>
    <n v="6"/>
    <n v="1480"/>
    <n v="0.02"/>
    <n v="25"/>
    <n v="2000"/>
    <n v="0.74"/>
    <n v="1.6991963260619979E-2"/>
  </r>
  <r>
    <x v="7"/>
    <x v="7"/>
    <n v="6"/>
    <n v="1444"/>
    <n v="2.1999999999999999E-2"/>
    <n v="26"/>
    <n v="2000"/>
    <n v="0.72199999999999998"/>
    <n v="1.8236509758897818E-2"/>
  </r>
  <r>
    <x v="7"/>
    <x v="7"/>
    <n v="6"/>
    <n v="1220"/>
    <n v="2.3E-2"/>
    <n v="26"/>
    <n v="2000"/>
    <n v="0.61"/>
    <n v="1.6107921928817451E-2"/>
  </r>
  <r>
    <x v="8"/>
    <x v="7"/>
    <n v="6"/>
    <n v="1750"/>
    <n v="2.1999999999999999E-2"/>
    <m/>
    <n v="2000"/>
    <n v="0.875"/>
    <n v="2.2101033295063143E-2"/>
  </r>
  <r>
    <x v="8"/>
    <x v="7"/>
    <n v="6"/>
    <n v="1241"/>
    <n v="2.1999999999999999E-2"/>
    <n v="25"/>
    <n v="2000"/>
    <n v="0.62050000000000005"/>
    <n v="1.5672789896670491E-2"/>
  </r>
  <r>
    <x v="9"/>
    <x v="7"/>
    <n v="6"/>
    <n v="275"/>
    <n v="2.1999999999999999E-2"/>
    <m/>
    <n v="2000"/>
    <n v="0.13750000000000001"/>
    <n v="3.473019517795637E-3"/>
  </r>
  <r>
    <x v="11"/>
    <x v="7"/>
    <n v="6"/>
    <n v="1900"/>
    <n v="2.5000000000000001E-2"/>
    <n v="24"/>
    <n v="2000"/>
    <n v="0.95"/>
    <n v="2.7267508610792194E-2"/>
  </r>
  <r>
    <x v="12"/>
    <x v="7"/>
    <n v="6"/>
    <n v="1047"/>
    <n v="2.3E-2"/>
    <n v="26"/>
    <n v="2000"/>
    <n v="0.52349999999999997"/>
    <n v="1.3823765786452353E-2"/>
  </r>
  <r>
    <x v="13"/>
    <x v="7"/>
    <n v="6"/>
    <n v="1223"/>
    <n v="2.4E-2"/>
    <n v="25"/>
    <n v="2000"/>
    <n v="0.61150000000000004"/>
    <n v="1.6849598163031002E-2"/>
  </r>
  <r>
    <x v="14"/>
    <x v="7"/>
    <n v="6"/>
    <n v="1263"/>
    <n v="2.5000000000000001E-2"/>
    <n v="25"/>
    <n v="2000"/>
    <n v="0.63149999999999995"/>
    <n v="1.8125717566016074E-2"/>
  </r>
  <r>
    <x v="14"/>
    <x v="7"/>
    <n v="6"/>
    <n v="553"/>
    <n v="2.1000000000000001E-2"/>
    <n v="24"/>
    <n v="2000"/>
    <n v="0.27650000000000002"/>
    <n v="6.6664753157290478E-3"/>
  </r>
  <r>
    <x v="15"/>
    <x v="7"/>
    <n v="6"/>
    <n v="1570"/>
    <n v="2.1999999999999999E-2"/>
    <n v="25.5"/>
    <n v="2000"/>
    <n v="0.78500000000000003"/>
    <n v="1.9827784156142364E-2"/>
  </r>
  <r>
    <x v="16"/>
    <x v="7"/>
    <n v="6"/>
    <n v="1050"/>
    <n v="0.02"/>
    <m/>
    <n v="2000"/>
    <n v="0.52500000000000002"/>
    <n v="1.2055109070034443E-2"/>
  </r>
  <r>
    <x v="17"/>
    <x v="7"/>
    <n v="6"/>
    <n v="1450"/>
    <n v="2.1000000000000001E-2"/>
    <n v="24"/>
    <n v="2000"/>
    <n v="0.72499999999999998"/>
    <n v="1.7479908151549942E-2"/>
  </r>
  <r>
    <x v="17"/>
    <x v="7"/>
    <n v="6"/>
    <n v="1003"/>
    <n v="0.02"/>
    <n v="25"/>
    <n v="2000"/>
    <n v="0.50149999999999995"/>
    <n v="1.1515499425947187E-2"/>
  </r>
  <r>
    <x v="18"/>
    <x v="7"/>
    <n v="6"/>
    <n v="1008"/>
    <n v="1.7000000000000001E-2"/>
    <n v="25"/>
    <n v="2000"/>
    <n v="0.504"/>
    <n v="9.8369690011481069E-3"/>
  </r>
  <r>
    <x v="19"/>
    <x v="7"/>
    <n v="6"/>
    <n v="1400"/>
    <n v="2.1000000000000001E-2"/>
    <n v="25"/>
    <n v="2000"/>
    <n v="0.7"/>
    <n v="1.6877152698048219E-2"/>
  </r>
  <r>
    <x v="19"/>
    <x v="7"/>
    <n v="6"/>
    <n v="1163"/>
    <n v="2.1000000000000001E-2"/>
    <n v="25"/>
    <n v="2000"/>
    <n v="0.58150000000000002"/>
    <n v="1.4020091848450057E-2"/>
  </r>
  <r>
    <x v="20"/>
    <x v="7"/>
    <n v="6"/>
    <n v="908"/>
    <n v="1.7999999999999999E-2"/>
    <n v="25"/>
    <n v="2000"/>
    <n v="0.45400000000000001"/>
    <n v="9.3823191733639483E-3"/>
  </r>
  <r>
    <x v="20"/>
    <x v="7"/>
    <n v="6"/>
    <n v="1008"/>
    <n v="1.7999999999999999E-2"/>
    <n v="25"/>
    <n v="2000"/>
    <n v="0.504"/>
    <n v="1.0415614236509758E-2"/>
  </r>
  <r>
    <x v="21"/>
    <x v="7"/>
    <n v="6"/>
    <n v="955"/>
    <n v="1.7000000000000001E-2"/>
    <n v="25"/>
    <n v="2000"/>
    <n v="0.47749999999999998"/>
    <n v="9.3197474167623431E-3"/>
  </r>
  <r>
    <x v="22"/>
    <x v="7"/>
    <n v="6"/>
    <n v="962"/>
    <n v="1.7000000000000001E-2"/>
    <n v="25"/>
    <n v="2000"/>
    <n v="0.48099999999999998"/>
    <n v="9.3880597014925384E-3"/>
  </r>
  <r>
    <x v="22"/>
    <x v="7"/>
    <n v="6"/>
    <n v="613"/>
    <n v="1.6E-2"/>
    <n v="25"/>
    <n v="2000"/>
    <n v="0.30649999999999999"/>
    <n v="5.6303099885189447E-3"/>
  </r>
  <r>
    <x v="22"/>
    <x v="7"/>
    <n v="6"/>
    <n v="782"/>
    <n v="1.6E-2"/>
    <n v="25"/>
    <n v="2000"/>
    <n v="0.39100000000000001"/>
    <n v="7.1825487944890938E-3"/>
  </r>
  <r>
    <x v="23"/>
    <x v="7"/>
    <n v="6"/>
    <n v="518"/>
    <n v="1.4E-2"/>
    <n v="25"/>
    <n v="2000"/>
    <n v="0.25900000000000001"/>
    <n v="4.1630309988518951E-3"/>
  </r>
  <r>
    <x v="24"/>
    <x v="7"/>
    <n v="6"/>
    <n v="394"/>
    <n v="1.6E-2"/>
    <n v="25"/>
    <n v="2000"/>
    <n v="0.19700000000000001"/>
    <n v="3.6188289322617684E-3"/>
  </r>
  <r>
    <x v="25"/>
    <x v="7"/>
    <n v="6"/>
    <n v="622"/>
    <n v="1.2999999999999999E-2"/>
    <n v="25"/>
    <n v="2000"/>
    <n v="0.311"/>
    <n v="4.6417910447761196E-3"/>
  </r>
  <r>
    <x v="29"/>
    <x v="7"/>
    <n v="6"/>
    <n v="1189"/>
    <n v="1.2999999999999999E-2"/>
    <m/>
    <n v="2000"/>
    <n v="0.59450000000000003"/>
    <n v="8.8731343283582082E-3"/>
  </r>
  <r>
    <x v="11"/>
    <x v="7"/>
    <n v="6"/>
    <n v="1900"/>
    <n v="2.5000000000000001E-2"/>
    <n v="24"/>
    <n v="2000"/>
    <n v="0.95"/>
    <n v="2.7267508610792194E-2"/>
  </r>
  <r>
    <x v="26"/>
    <x v="7"/>
    <n v="6"/>
    <n v="450"/>
    <n v="1.2999999999999999E-2"/>
    <n v="25"/>
    <n v="2000"/>
    <n v="0.22500000000000001"/>
    <n v="3.3582089552238806E-3"/>
  </r>
  <r>
    <x v="30"/>
    <x v="7"/>
    <n v="6"/>
    <n v="586"/>
    <n v="1.2999999999999999E-2"/>
    <n v="26"/>
    <n v="2000"/>
    <n v="0.29299999999999998"/>
    <n v="4.3731343283582094E-3"/>
  </r>
  <r>
    <x v="31"/>
    <x v="7"/>
    <n v="6"/>
    <n v="789"/>
    <n v="1.4E-2"/>
    <n v="25"/>
    <n v="2000"/>
    <n v="0.39450000000000002"/>
    <n v="6.3409873708381182E-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7">
  <r>
    <x v="0"/>
    <s v="11-Mar"/>
    <n v="2127"/>
    <n v="2127"/>
    <n v="0.02"/>
    <n v="20"/>
    <n v="3660"/>
    <n v="0.58114754098360655"/>
    <n v="0.58114754098360655"/>
    <n v="1.2210103329506316E-2"/>
    <n v="1.2210103329506316E-2"/>
    <x v="0"/>
    <x v="0"/>
  </r>
  <r>
    <x v="0"/>
    <s v="13-Mar"/>
    <n v="2400"/>
    <n v="4527"/>
    <n v="1.9E-2"/>
    <n v="25"/>
    <n v="3660"/>
    <n v="0.65573770491803274"/>
    <n v="1.2368852459016393"/>
    <n v="1.3088404133180251E-2"/>
    <n v="2.5298507462686567E-2"/>
    <x v="1"/>
    <x v="0"/>
  </r>
  <r>
    <x v="0"/>
    <s v="14-Mar"/>
    <n v="3144.26"/>
    <n v="7671.26"/>
    <n v="1.95E-2"/>
    <m/>
    <n v="3660"/>
    <n v="0.85908743169398916"/>
    <n v="2.0959726775956282"/>
    <n v="1.7666745120551091E-2"/>
    <n v="4.2965252583237662E-2"/>
    <x v="2"/>
    <x v="0"/>
  </r>
  <r>
    <x v="0"/>
    <s v="16-Mar"/>
    <n v="2173"/>
    <n v="9844.26"/>
    <n v="2.1000000000000001E-2"/>
    <n v="25"/>
    <n v="3660"/>
    <n v="0.5937158469945355"/>
    <n v="2.6896885245901636"/>
    <n v="1.3097876004592423E-2"/>
    <n v="5.6063128587830087E-2"/>
    <x v="3"/>
    <x v="0"/>
  </r>
  <r>
    <x v="0"/>
    <s v="17-Mar"/>
    <n v="2410"/>
    <n v="12254.26"/>
    <n v="2.1000000000000001E-2"/>
    <n v="25"/>
    <n v="3660"/>
    <n v="0.65846994535519121"/>
    <n v="3.3481584699453548"/>
    <n v="1.4526406429391505E-2"/>
    <n v="7.0589535017221594E-2"/>
    <x v="4"/>
    <x v="0"/>
  </r>
  <r>
    <x v="0"/>
    <s v="18-Mar"/>
    <n v="4945.6100000000006"/>
    <n v="17199.870000000003"/>
    <n v="0.02"/>
    <n v="24"/>
    <n v="3660"/>
    <n v="1.3512595628415303"/>
    <n v="4.6994180327868849"/>
    <n v="2.8390413318025262E-2"/>
    <n v="9.8979948335246856E-2"/>
    <x v="5"/>
    <x v="0"/>
  </r>
  <r>
    <x v="0"/>
    <s v="20-Mar"/>
    <n v="5849"/>
    <n v="23048.870000000003"/>
    <n v="1.8666666666666665E-2"/>
    <n v="24"/>
    <n v="3660"/>
    <n v="1.598087431693989"/>
    <n v="6.2975054644808743"/>
    <n v="3.1216130884041328E-2"/>
    <n v="0.13019607921928819"/>
    <x v="6"/>
    <x v="0"/>
  </r>
  <r>
    <x v="0"/>
    <s v="21-Mar"/>
    <n v="1096"/>
    <n v="24144.870000000003"/>
    <n v="1.9E-2"/>
    <n v="24"/>
    <n v="3660"/>
    <n v="0.29945355191256828"/>
    <n v="6.5969590163934431"/>
    <n v="5.9770378874856485E-3"/>
    <n v="0.13617311710677385"/>
    <x v="7"/>
    <x v="0"/>
  </r>
  <r>
    <x v="0"/>
    <s v="22-Mar"/>
    <n v="2448"/>
    <n v="26592.870000000003"/>
    <n v="1.9E-2"/>
    <n v="23"/>
    <n v="3660"/>
    <n v="0.66885245901639345"/>
    <n v="7.2658114754098362"/>
    <n v="1.3350172215843857E-2"/>
    <n v="0.14952328932261771"/>
    <x v="8"/>
    <x v="0"/>
  </r>
  <r>
    <x v="0"/>
    <s v="23-Mar"/>
    <n v="2730"/>
    <n v="29322.870000000003"/>
    <n v="1.9E-2"/>
    <m/>
    <n v="3660"/>
    <n v="0.74590163934426235"/>
    <n v="8.0117131147540981"/>
    <n v="1.4236509758897819E-2"/>
    <n v="0.16375979908151553"/>
    <x v="9"/>
    <x v="0"/>
  </r>
  <r>
    <x v="0"/>
    <s v="26-Mar"/>
    <n v="1008"/>
    <n v="30330.870000000003"/>
    <n v="1.9E-2"/>
    <m/>
    <n v="3660"/>
    <n v="0.27540983606557379"/>
    <n v="8.287122950819672"/>
    <n v="5.4971297359357064E-3"/>
    <n v="0.16925692881745125"/>
    <x v="10"/>
    <x v="0"/>
  </r>
  <r>
    <x v="0"/>
    <s v="30-Mar"/>
    <n v="7173"/>
    <n v="37503.870000000003"/>
    <n v="2.0666666666666667E-2"/>
    <m/>
    <n v="3660"/>
    <n v="1.9598360655737705"/>
    <n v="10.246959016393443"/>
    <n v="4.2614810562571756E-2"/>
    <n v="0.21187173938002302"/>
    <x v="11"/>
    <x v="0"/>
  </r>
  <r>
    <x v="0"/>
    <s v="31-Mar"/>
    <n v="3403"/>
    <n v="40906.870000000003"/>
    <n v="0.02"/>
    <n v="23.5"/>
    <n v="3660"/>
    <n v="0.92978142076502734"/>
    <n v="11.17674043715847"/>
    <n v="1.9535017221584385E-2"/>
    <n v="0.23140675660160739"/>
    <x v="12"/>
    <x v="0"/>
  </r>
  <r>
    <x v="0"/>
    <s v="1-Apr"/>
    <n v="4270"/>
    <n v="45176.87"/>
    <n v="2.1499999999999998E-2"/>
    <n v="25"/>
    <n v="3660"/>
    <n v="1.1666666666666667"/>
    <n v="12.343407103825136"/>
    <n v="2.6257462686567163E-2"/>
    <n v="0.25766421928817457"/>
    <x v="13"/>
    <x v="1"/>
  </r>
  <r>
    <x v="0"/>
    <s v="2-Apr"/>
    <n v="2000"/>
    <n v="47176.87"/>
    <n v="1.9E-2"/>
    <n v="22"/>
    <n v="3660"/>
    <n v="0.54644808743169404"/>
    <n v="12.88985519125683"/>
    <n v="1.0907003444316877E-2"/>
    <n v="0.26857122273249145"/>
    <x v="14"/>
    <x v="1"/>
  </r>
  <r>
    <x v="0"/>
    <s v="3-Apr"/>
    <n v="2472"/>
    <n v="49648.87"/>
    <n v="1.7000000000000001E-2"/>
    <n v="25"/>
    <n v="3660"/>
    <n v="0.67540983606557381"/>
    <n v="13.565265027322404"/>
    <n v="1.2061997703788749E-2"/>
    <n v="0.2806332204362802"/>
    <x v="15"/>
    <x v="1"/>
  </r>
  <r>
    <x v="0"/>
    <s v="4-Apr"/>
    <n v="1084.42"/>
    <n v="50733.29"/>
    <n v="1.7999999999999999E-2"/>
    <m/>
    <n v="3660"/>
    <n v="0.29628961748633881"/>
    <n v="13.861554644808743"/>
    <n v="5.602629161882893E-3"/>
    <n v="0.28623584959816306"/>
    <x v="16"/>
    <x v="1"/>
  </r>
  <r>
    <x v="0"/>
    <s v="5-Apr"/>
    <n v="3922"/>
    <n v="54655.29"/>
    <n v="1.8000000000000002E-2"/>
    <n v="25"/>
    <n v="3660"/>
    <n v="1.0715846994535518"/>
    <n v="14.933139344262296"/>
    <n v="1.9701492537313434E-2"/>
    <n v="0.30593734213547652"/>
    <x v="17"/>
    <x v="1"/>
  </r>
  <r>
    <x v="0"/>
    <s v="6-Apr"/>
    <n v="3152"/>
    <n v="57807.29"/>
    <n v="1.7500000000000002E-2"/>
    <n v="25"/>
    <n v="3660"/>
    <n v="0.86120218579234975"/>
    <n v="15.794341530054645"/>
    <n v="1.5886624569460391E-2"/>
    <n v="0.3218239667049369"/>
    <x v="18"/>
    <x v="1"/>
  </r>
  <r>
    <x v="0"/>
    <s v="7-Apr"/>
    <n v="1754"/>
    <n v="59561.29"/>
    <n v="1.7999999999999999E-2"/>
    <n v="25"/>
    <n v="3660"/>
    <n v="0.47923497267759563"/>
    <n v="16.27357650273224"/>
    <n v="9.0619977037887482E-3"/>
    <n v="0.33088596440872564"/>
    <x v="19"/>
    <x v="1"/>
  </r>
  <r>
    <x v="0"/>
    <s v="8-Apr"/>
    <n v="2739"/>
    <n v="62300.29"/>
    <n v="1.2999999999999999E-2"/>
    <n v="25"/>
    <n v="3660"/>
    <n v="0.74836065573770494"/>
    <n v="17.021937158469946"/>
    <n v="1.0220149253731343E-2"/>
    <n v="0.34110611366245697"/>
    <x v="20"/>
    <x v="1"/>
  </r>
  <r>
    <x v="0"/>
    <s v="9-Apr"/>
    <n v="2000"/>
    <n v="64300.29"/>
    <n v="1.4999999999999999E-2"/>
    <n v="26"/>
    <n v="3660"/>
    <n v="0.54644808743169404"/>
    <n v="17.568385245901641"/>
    <n v="8.6107921928817461E-3"/>
    <n v="0.34971690585533871"/>
    <x v="21"/>
    <x v="1"/>
  </r>
  <r>
    <x v="0"/>
    <s v="10-Apr"/>
    <n v="4000"/>
    <n v="68300.290000000008"/>
    <n v="1.2500000000000001E-2"/>
    <n v="25.333333333333332"/>
    <n v="3660"/>
    <n v="1.0928961748633881"/>
    <n v="18.661281420765029"/>
    <n v="1.4351320321469576E-2"/>
    <n v="0.36406822617680829"/>
    <x v="22"/>
    <x v="1"/>
  </r>
  <r>
    <x v="0"/>
    <s v="12-Apr"/>
    <n v="1600"/>
    <n v="69900.290000000008"/>
    <n v="1.55E-2"/>
    <n v="25"/>
    <n v="3660"/>
    <n v="0.43715846994535518"/>
    <n v="19.098439890710385"/>
    <n v="7.1182548794489087E-3"/>
    <n v="0.37118648105625718"/>
    <x v="23"/>
    <x v="1"/>
  </r>
  <r>
    <x v="0"/>
    <s v="13-Apr"/>
    <n v="1000"/>
    <n v="70900.290000000008"/>
    <n v="1.2999999999999999E-2"/>
    <n v="25"/>
    <n v="3660"/>
    <n v="0.27322404371584702"/>
    <n v="19.37166393442623"/>
    <n v="3.7313432835820895E-3"/>
    <n v="0.37491782433983928"/>
    <x v="1"/>
    <x v="1"/>
  </r>
  <r>
    <x v="0"/>
    <s v="14-Apr"/>
    <n v="988"/>
    <n v="71888.290000000008"/>
    <n v="0.01"/>
    <m/>
    <n v="3660"/>
    <n v="0.26994535519125684"/>
    <n v="19.641609289617488"/>
    <n v="2.8358208955223882E-3"/>
    <n v="0.37775364523536165"/>
    <x v="2"/>
    <x v="1"/>
  </r>
  <r>
    <x v="0"/>
    <s v="15-Apr"/>
    <n v="883"/>
    <n v="72771.290000000008"/>
    <n v="1.2999999999999999E-2"/>
    <n v="25"/>
    <n v="3660"/>
    <n v="0.2412568306010929"/>
    <n v="19.88286612021858"/>
    <n v="3.294776119402985E-3"/>
    <n v="0.38104842135476463"/>
    <x v="24"/>
    <x v="1"/>
  </r>
  <r>
    <x v="1"/>
    <s v="12-Mar"/>
    <n v="2849"/>
    <n v="2849"/>
    <n v="1.8666666666666668E-2"/>
    <n v="19"/>
    <n v="3148"/>
    <n v="0.90501905972045749"/>
    <n v="0.90501905972045749"/>
    <n v="1.9776502104860316E-2"/>
    <n v="1.9776502104860316E-2"/>
    <x v="23"/>
    <x v="0"/>
  </r>
  <r>
    <x v="1"/>
    <s v="13-Mar"/>
    <n v="1125"/>
    <n v="3974"/>
    <n v="1.9E-2"/>
    <m/>
    <n v="3148"/>
    <n v="0.3573697585768742"/>
    <n v="1.2623888182973317"/>
    <n v="8.1802525832376585E-3"/>
    <n v="2.7956754688097975E-2"/>
    <x v="1"/>
    <x v="0"/>
  </r>
  <r>
    <x v="1"/>
    <s v="14-Mar"/>
    <n v="1772.23"/>
    <n v="5746.23"/>
    <n v="2.0666666666666667E-2"/>
    <n v="24"/>
    <n v="3148"/>
    <n v="0.56297013977128341"/>
    <n v="1.8253589580686151"/>
    <n v="1.371396861844623E-2"/>
    <n v="4.1670723306544206E-2"/>
    <x v="2"/>
    <x v="0"/>
  </r>
  <r>
    <x v="1"/>
    <s v="16-Mar"/>
    <n v="1958"/>
    <n v="7704.23"/>
    <n v="2.3333333333333334E-2"/>
    <n v="23.666666666666668"/>
    <n v="3148"/>
    <n v="0.62198221092757311"/>
    <n v="2.4473411689961884"/>
    <n v="1.7091465748182166E-2"/>
    <n v="5.8762189054726369E-2"/>
    <x v="3"/>
    <x v="0"/>
  </r>
  <r>
    <x v="1"/>
    <s v="17-Mar"/>
    <n v="2014"/>
    <n v="9718.23"/>
    <n v="2.1000000000000001E-2"/>
    <n v="26"/>
    <n v="3148"/>
    <n v="0.63977128335451083"/>
    <n v="3.0871124523506994"/>
    <n v="1.6185993111366245E-2"/>
    <n v="7.4948182166092614E-2"/>
    <x v="4"/>
    <x v="0"/>
  </r>
  <r>
    <x v="1"/>
    <s v="18-Mar"/>
    <n v="1191"/>
    <n v="10909.23"/>
    <n v="0.02"/>
    <n v="24"/>
    <n v="3148"/>
    <n v="0.37833545108005084"/>
    <n v="3.4654479034307504"/>
    <n v="9.1159586681974752E-3"/>
    <n v="8.4064140834290091E-2"/>
    <x v="5"/>
    <x v="0"/>
  </r>
  <r>
    <x v="1"/>
    <s v="19-Mar"/>
    <n v="1745"/>
    <n v="12654.23"/>
    <n v="2.0500000000000001E-2"/>
    <m/>
    <n v="3148"/>
    <n v="0.55432020330368492"/>
    <n v="4.0197681067344355"/>
    <n v="1.3935706084959816E-2"/>
    <n v="9.79998469192499E-2"/>
    <x v="25"/>
    <x v="0"/>
  </r>
  <r>
    <x v="1"/>
    <s v="20-Mar"/>
    <n v="570"/>
    <n v="13224.23"/>
    <n v="1.9E-2"/>
    <n v="25"/>
    <n v="3148"/>
    <n v="0.18106734434561628"/>
    <n v="4.2008354510800521"/>
    <n v="4.1446613088404133E-3"/>
    <n v="0.10214450822809032"/>
    <x v="6"/>
    <x v="0"/>
  </r>
  <r>
    <x v="1"/>
    <s v="21-Mar"/>
    <n v="2478"/>
    <n v="15702.23"/>
    <n v="2.3000000000000003E-2"/>
    <n v="25"/>
    <n v="3148"/>
    <n v="0.78716645489199488"/>
    <n v="4.9880019059720473"/>
    <n v="2.1811710677382318E-2"/>
    <n v="0.12395621890547263"/>
    <x v="7"/>
    <x v="0"/>
  </r>
  <r>
    <x v="1"/>
    <s v="22-Mar"/>
    <n v="1632"/>
    <n v="17334.23"/>
    <n v="0.02"/>
    <n v="25"/>
    <n v="3148"/>
    <n v="0.51842439644218552"/>
    <n v="5.5064263024142326"/>
    <n v="1.2491389207807119E-2"/>
    <n v="0.13644760811327974"/>
    <x v="8"/>
    <x v="0"/>
  </r>
  <r>
    <x v="1"/>
    <s v="23-Mar"/>
    <n v="458"/>
    <n v="17792.23"/>
    <n v="0.02"/>
    <m/>
    <n v="3148"/>
    <n v="0.1454891994917408"/>
    <n v="5.6519155019059735"/>
    <n v="3.5055491771909687E-3"/>
    <n v="0.13995315729047073"/>
    <x v="9"/>
    <x v="0"/>
  </r>
  <r>
    <x v="1"/>
    <s v="30-Mar"/>
    <n v="2800"/>
    <n v="20592.23"/>
    <n v="2.2333333333333334E-2"/>
    <n v="24"/>
    <n v="3148"/>
    <n v="0.88945362134688688"/>
    <n v="6.5413691232528599"/>
    <n v="2.3765786452353613E-2"/>
    <n v="0.16371894374282434"/>
    <x v="11"/>
    <x v="0"/>
  </r>
  <r>
    <x v="1"/>
    <s v="31-Mar"/>
    <n v="4680"/>
    <n v="25272.23"/>
    <n v="2.4000000000000004E-2"/>
    <n v="24.5"/>
    <n v="3148"/>
    <n v="1.4866581956797966"/>
    <n v="8.0280273189326561"/>
    <n v="4.3260619977037895E-2"/>
    <n v="0.20697956371986223"/>
    <x v="12"/>
    <x v="0"/>
  </r>
  <r>
    <x v="1"/>
    <s v="1-Apr"/>
    <n v="1197"/>
    <n v="26469.23"/>
    <n v="2.5000000000000001E-2"/>
    <n v="25"/>
    <n v="3148"/>
    <n v="0.38024142312579418"/>
    <n v="8.4082687420584499"/>
    <n v="1.1452353616532723E-2"/>
    <n v="0.21843191733639494"/>
    <x v="13"/>
    <x v="1"/>
  </r>
  <r>
    <x v="1"/>
    <s v="2-Apr"/>
    <n v="1700"/>
    <n v="28169.23"/>
    <n v="2.5999999999999999E-2"/>
    <n v="24"/>
    <n v="3148"/>
    <n v="0.54002541296060991"/>
    <n v="8.9482941550190596"/>
    <n v="1.6915422885572139E-2"/>
    <n v="0.23534734022196707"/>
    <x v="14"/>
    <x v="1"/>
  </r>
  <r>
    <x v="1"/>
    <s v="3-Apr"/>
    <n v="2498"/>
    <n v="30667.23"/>
    <n v="2.1499999999999998E-2"/>
    <n v="24.5"/>
    <n v="3148"/>
    <n v="0.79351969504447273"/>
    <n v="9.741813850063533"/>
    <n v="2.0668962877918098E-2"/>
    <n v="0.25601630309988516"/>
    <x v="15"/>
    <x v="1"/>
  </r>
  <r>
    <x v="1"/>
    <s v="5-Apr"/>
    <n v="2532"/>
    <n v="33199.229999999996"/>
    <n v="1.95E-2"/>
    <n v="25.5"/>
    <n v="3148"/>
    <n v="0.80432020330368492"/>
    <n v="10.546134053367219"/>
    <n v="1.874550325296594E-2"/>
    <n v="0.27476180635285108"/>
    <x v="17"/>
    <x v="1"/>
  </r>
  <r>
    <x v="1"/>
    <s v="6-Apr"/>
    <n v="1483"/>
    <n v="34682.229999999996"/>
    <n v="2.1999999999999999E-2"/>
    <n v="25"/>
    <n v="3148"/>
    <n v="0.47109275730622618"/>
    <n v="11.017226810673444"/>
    <n v="1.2486031381553769E-2"/>
    <n v="0.28724783773440488"/>
    <x v="18"/>
    <x v="1"/>
  </r>
  <r>
    <x v="1"/>
    <s v="7-Apr"/>
    <n v="850"/>
    <n v="35532.229999999996"/>
    <n v="1.95E-2"/>
    <n v="25"/>
    <n v="3148"/>
    <n v="0.27001270648030495"/>
    <n v="11.287239517153749"/>
    <n v="6.3145809414466136E-3"/>
    <n v="0.29356241867585148"/>
    <x v="19"/>
    <x v="1"/>
  </r>
  <r>
    <x v="1"/>
    <s v="8-Apr"/>
    <n v="2290"/>
    <n v="37822.229999999996"/>
    <n v="1.7000000000000001E-2"/>
    <n v="25"/>
    <n v="3148"/>
    <n v="0.72744599745870397"/>
    <n v="12.014685514612452"/>
    <n v="1.4898584003061616E-2"/>
    <n v="0.30846100267891308"/>
    <x v="20"/>
    <x v="1"/>
  </r>
  <r>
    <x v="1"/>
    <s v="9-Apr"/>
    <n v="1109"/>
    <n v="38931.229999999996"/>
    <n v="1.7500000000000002E-2"/>
    <n v="25"/>
    <n v="3148"/>
    <n v="0.352287166454892"/>
    <n v="12.366972681067343"/>
    <n v="7.3256792958285508E-3"/>
    <n v="0.31578668197474163"/>
    <x v="21"/>
    <x v="1"/>
  </r>
  <r>
    <x v="1"/>
    <s v="10-Apr"/>
    <n v="2346"/>
    <n v="41277.229999999996"/>
    <n v="1.6500000000000001E-2"/>
    <n v="25"/>
    <n v="3148"/>
    <n v="0.7452350698856417"/>
    <n v="13.112207750952985"/>
    <n v="1.4748564867967854E-2"/>
    <n v="0.33053524684270946"/>
    <x v="22"/>
    <x v="1"/>
  </r>
  <r>
    <x v="1"/>
    <s v="12-Apr"/>
    <n v="595"/>
    <n v="41872.229999999996"/>
    <n v="1.4E-2"/>
    <n v="25"/>
    <n v="3148"/>
    <n v="0.18900889453621347"/>
    <n v="13.301216645489198"/>
    <n v="3.1879066207424422E-3"/>
    <n v="0.33372315346345188"/>
    <x v="23"/>
    <x v="1"/>
  </r>
  <r>
    <x v="1"/>
    <s v="13-Apr"/>
    <n v="579"/>
    <n v="42451.229999999996"/>
    <n v="1.6E-2"/>
    <n v="25"/>
    <n v="3148"/>
    <n v="0.18392630241423125"/>
    <n v="13.48514294790343"/>
    <n v="3.5453501722158441E-3"/>
    <n v="0.33726850363566774"/>
    <x v="1"/>
    <x v="1"/>
  </r>
  <r>
    <x v="1"/>
    <s v="14-Apr"/>
    <n v="472"/>
    <n v="42923.229999999996"/>
    <n v="1.2E-2"/>
    <n v="25"/>
    <n v="3148"/>
    <n v="0.14993646759847523"/>
    <n v="13.635079415501906"/>
    <n v="2.1676234213547649E-3"/>
    <n v="0.33943612705702253"/>
    <x v="2"/>
    <x v="1"/>
  </r>
  <r>
    <x v="1"/>
    <s v="16-Apr"/>
    <n v="287"/>
    <n v="43210.229999999996"/>
    <n v="1.2999999999999999E-2"/>
    <n v="25"/>
    <n v="3148"/>
    <n v="9.1168996188055906E-2"/>
    <n v="13.726248411689962"/>
    <n v="1.4278606965174127E-3"/>
    <n v="0.34086398775353993"/>
    <x v="3"/>
    <x v="1"/>
  </r>
  <r>
    <x v="1"/>
    <s v="17-Apr"/>
    <n v="211"/>
    <n v="43421.229999999996"/>
    <n v="1.4E-2"/>
    <n v="24"/>
    <n v="3148"/>
    <n v="6.7026683608640406E-2"/>
    <n v="13.793275095298602"/>
    <n v="1.1305013394565635E-3"/>
    <n v="0.34199448909299651"/>
    <x v="4"/>
    <x v="1"/>
  </r>
  <r>
    <x v="1"/>
    <s v="20-Apr"/>
    <n v="605"/>
    <n v="44026.229999999996"/>
    <n v="1.2999999999999999E-2"/>
    <m/>
    <n v="3148"/>
    <n v="0.19218551461245234"/>
    <n v="13.985460609911055"/>
    <n v="3.0099502487562191E-3"/>
    <n v="0.34500443934175273"/>
    <x v="6"/>
    <x v="1"/>
  </r>
  <r>
    <x v="2"/>
    <s v="11-Mar"/>
    <n v="659"/>
    <n v="659"/>
    <n v="0.02"/>
    <n v="15"/>
    <n v="1009"/>
    <n v="0.65312190287413285"/>
    <n v="0.65312190287413285"/>
    <n v="1.5132032146957523E-2"/>
    <n v="1.5132032146957523E-2"/>
    <x v="0"/>
    <x v="0"/>
  </r>
  <r>
    <x v="2"/>
    <s v="12-Mar"/>
    <n v="662"/>
    <n v="1321"/>
    <n v="0.02"/>
    <n v="23.666666666666668"/>
    <n v="1009"/>
    <n v="0.65609514370664024"/>
    <n v="1.3092170465807731"/>
    <n v="1.5423650975889783E-2"/>
    <n v="3.0555683122847305E-2"/>
    <x v="23"/>
    <x v="0"/>
  </r>
  <r>
    <x v="2"/>
    <s v="13-Mar"/>
    <n v="400"/>
    <n v="1721"/>
    <n v="0.02"/>
    <n v="20"/>
    <n v="1009"/>
    <n v="0.39643211100099107"/>
    <n v="1.7056491575817643"/>
    <n v="9.1848450057405284E-3"/>
    <n v="3.9740528128587832E-2"/>
    <x v="1"/>
    <x v="0"/>
  </r>
  <r>
    <x v="2"/>
    <s v="14-Mar"/>
    <n v="2057"/>
    <n v="3778"/>
    <n v="2.1749999999999999E-2"/>
    <n v="24.5"/>
    <n v="1009"/>
    <n v="2.0386521308225967"/>
    <n v="3.7443012884043609"/>
    <n v="5.4671641791044778E-2"/>
    <n v="9.441216991963261E-2"/>
    <x v="2"/>
    <x v="0"/>
  </r>
  <r>
    <x v="2"/>
    <s v="15-Mar"/>
    <n v="465"/>
    <n v="4243"/>
    <n v="2.3E-2"/>
    <n v="24"/>
    <n v="1009"/>
    <n v="0.46085232903865214"/>
    <n v="4.2051536174430133"/>
    <n v="1.2278989667049368E-2"/>
    <n v="0.10669115958668197"/>
    <x v="24"/>
    <x v="0"/>
  </r>
  <r>
    <x v="2"/>
    <s v="16-Mar"/>
    <n v="668"/>
    <n v="4911"/>
    <n v="2.2666666666666668E-2"/>
    <n v="24"/>
    <n v="1009"/>
    <n v="0.66204162537165512"/>
    <n v="4.8671952428146685"/>
    <n v="1.820436280137773E-2"/>
    <n v="0.1248955223880597"/>
    <x v="3"/>
    <x v="0"/>
  </r>
  <r>
    <x v="2"/>
    <s v="17-Mar"/>
    <n v="800"/>
    <n v="5711"/>
    <n v="2.0999999999999998E-2"/>
    <n v="22.5"/>
    <n v="1009"/>
    <n v="0.79286422200198214"/>
    <n v="5.6600594648166505"/>
    <n v="1.9453501722158435E-2"/>
    <n v="0.14434902411021813"/>
    <x v="4"/>
    <x v="0"/>
  </r>
  <r>
    <x v="2"/>
    <s v="18-Mar"/>
    <n v="459"/>
    <n v="6170"/>
    <n v="2.1999999999999999E-2"/>
    <n v="24.5"/>
    <n v="1009"/>
    <n v="0.45490584737363726"/>
    <n v="6.1149653121902876"/>
    <n v="1.1468427095292767E-2"/>
    <n v="0.15581745120551091"/>
    <x v="5"/>
    <x v="0"/>
  </r>
  <r>
    <x v="2"/>
    <s v="19-Mar"/>
    <n v="910"/>
    <n v="7080"/>
    <n v="2.0333333333333332E-2"/>
    <n v="25"/>
    <n v="1009"/>
    <n v="0.90188305252725476"/>
    <n v="7.0168483647175428"/>
    <n v="2.1354764638346728E-2"/>
    <n v="0.17717221584385764"/>
    <x v="25"/>
    <x v="0"/>
  </r>
  <r>
    <x v="2"/>
    <s v="20-Mar"/>
    <n v="538"/>
    <n v="7618"/>
    <n v="0.02"/>
    <n v="25.5"/>
    <n v="1009"/>
    <n v="0.53320118929633298"/>
    <n v="7.5500495540138761"/>
    <n v="1.2287026406429391E-2"/>
    <n v="0.18945924225028704"/>
    <x v="6"/>
    <x v="0"/>
  </r>
  <r>
    <x v="2"/>
    <s v="21-Mar"/>
    <n v="877"/>
    <n v="8495"/>
    <n v="2.1999999999999999E-2"/>
    <n v="25.25"/>
    <n v="1009"/>
    <n v="0.86917740336967297"/>
    <n v="8.4192269573835485"/>
    <n v="2.2151549942594717E-2"/>
    <n v="0.21161079219288176"/>
    <x v="7"/>
    <x v="0"/>
  </r>
  <r>
    <x v="2"/>
    <s v="22-Mar"/>
    <n v="1045"/>
    <n v="9540"/>
    <n v="0.02"/>
    <n v="25.333333333333332"/>
    <n v="1009"/>
    <n v="1.0356788899900893"/>
    <n v="9.454905847373638"/>
    <n v="2.399540757749713E-2"/>
    <n v="0.23560619977037889"/>
    <x v="8"/>
    <x v="0"/>
  </r>
  <r>
    <x v="2"/>
    <s v="23-Mar"/>
    <n v="71"/>
    <n v="9611"/>
    <n v="0.02"/>
    <m/>
    <n v="1009"/>
    <n v="7.0366699702675922E-2"/>
    <n v="9.5252725470763142"/>
    <n v="1.6303099885189439E-3"/>
    <n v="0.23723650975889785"/>
    <x v="9"/>
    <x v="0"/>
  </r>
  <r>
    <x v="2"/>
    <s v="30-Mar"/>
    <n v="1736"/>
    <n v="11347"/>
    <n v="2.4199999999999999E-2"/>
    <n v="21.2"/>
    <n v="1009"/>
    <n v="1.7205153617443012"/>
    <n v="11.245787908820615"/>
    <n v="4.8159586681974745E-2"/>
    <n v="0.2853960964408726"/>
    <x v="11"/>
    <x v="0"/>
  </r>
  <r>
    <x v="2"/>
    <s v="31-Mar"/>
    <n v="1330"/>
    <n v="12677"/>
    <n v="2.4333333333333335E-2"/>
    <n v="24.333333333333332"/>
    <n v="1009"/>
    <n v="1.3181367690782952"/>
    <n v="12.56392467789891"/>
    <n v="3.7187141216991966E-2"/>
    <n v="0.32258323765786456"/>
    <x v="12"/>
    <x v="0"/>
  </r>
  <r>
    <x v="2"/>
    <s v="1-Apr"/>
    <n v="924"/>
    <n v="13601"/>
    <n v="2.5500000000000002E-2"/>
    <n v="24.5"/>
    <n v="1009"/>
    <n v="0.9157581764122894"/>
    <n v="13.4796828543112"/>
    <n v="2.6944890929965555E-2"/>
    <n v="0.34952812858783011"/>
    <x v="13"/>
    <x v="1"/>
  </r>
  <r>
    <x v="2"/>
    <s v="2-Apr"/>
    <n v="825"/>
    <n v="14426"/>
    <n v="2.3E-2"/>
    <n v="24"/>
    <n v="1009"/>
    <n v="0.81764122893954405"/>
    <n v="14.297324083250745"/>
    <n v="2.1727898966704937E-2"/>
    <n v="0.37125602755453507"/>
    <x v="14"/>
    <x v="1"/>
  </r>
  <r>
    <x v="2"/>
    <s v="3-Apr"/>
    <n v="750"/>
    <n v="15176"/>
    <n v="2.1000000000000001E-2"/>
    <n v="24"/>
    <n v="1009"/>
    <n v="0.74331020812685833"/>
    <n v="15.040634291377604"/>
    <n v="1.8082663605051667E-2"/>
    <n v="0.38933869115958675"/>
    <x v="15"/>
    <x v="1"/>
  </r>
  <r>
    <x v="2"/>
    <s v="4-Apr"/>
    <n v="450"/>
    <n v="15626"/>
    <n v="0.02"/>
    <n v="26"/>
    <n v="1009"/>
    <n v="0.44598612487611494"/>
    <n v="15.486620416253718"/>
    <n v="1.0332950631458096E-2"/>
    <n v="0.39967164179104486"/>
    <x v="16"/>
    <x v="1"/>
  </r>
  <r>
    <x v="2"/>
    <s v="5-Apr"/>
    <n v="883"/>
    <n v="16509"/>
    <n v="2.0500000000000001E-2"/>
    <n v="25"/>
    <n v="1009"/>
    <n v="0.87512388503468785"/>
    <n v="16.361744301288407"/>
    <n v="2.0734787600459242E-2"/>
    <n v="0.42040642939150408"/>
    <x v="17"/>
    <x v="1"/>
  </r>
  <r>
    <x v="2"/>
    <s v="6-Apr"/>
    <n v="744"/>
    <n v="17253"/>
    <n v="1.95E-2"/>
    <n v="25"/>
    <n v="1009"/>
    <n v="0.73736372646184345"/>
    <n v="17.099108027750251"/>
    <n v="1.6312284730195178E-2"/>
    <n v="0.43671871412169927"/>
    <x v="18"/>
    <x v="1"/>
  </r>
  <r>
    <x v="2"/>
    <s v="7-Apr"/>
    <n v="913.88"/>
    <n v="18166.88"/>
    <n v="1.9666666666666669E-2"/>
    <n v="25"/>
    <n v="1009"/>
    <n v="0.90572844400396435"/>
    <n v="18.004836471754217"/>
    <n v="2.1189391504018371E-2"/>
    <n v="0.45790810562571765"/>
    <x v="19"/>
    <x v="1"/>
  </r>
  <r>
    <x v="2"/>
    <s v="8-Apr"/>
    <n v="676"/>
    <n v="18842.88"/>
    <n v="1.6666666666666666E-2"/>
    <n v="25"/>
    <n v="1009"/>
    <n v="0.66997026759167488"/>
    <n v="18.674806739345893"/>
    <n v="1.3237657864523536E-2"/>
    <n v="0.47114576349024118"/>
    <x v="20"/>
    <x v="1"/>
  </r>
  <r>
    <x v="2"/>
    <s v="9-Apr"/>
    <n v="530"/>
    <n v="19372.88"/>
    <n v="1.6E-2"/>
    <n v="24.25"/>
    <n v="1009"/>
    <n v="0.52527254707631321"/>
    <n v="19.200079286422206"/>
    <n v="9.7359357060849607E-3"/>
    <n v="0.48088169919632612"/>
    <x v="21"/>
    <x v="1"/>
  </r>
  <r>
    <x v="2"/>
    <s v="10-Apr"/>
    <n v="643"/>
    <n v="20015.88"/>
    <n v="1.55E-2"/>
    <n v="25"/>
    <n v="1009"/>
    <n v="0.63726461843409321"/>
    <n v="19.837343904856297"/>
    <n v="1.1467278989667051E-2"/>
    <n v="0.49234897818599316"/>
    <x v="22"/>
    <x v="1"/>
  </r>
  <r>
    <x v="2"/>
    <s v="12-Apr"/>
    <n v="236"/>
    <n v="20251.88"/>
    <n v="1.4E-2"/>
    <n v="25"/>
    <n v="1009"/>
    <n v="0.23389494549058473"/>
    <n v="20.07123885034688"/>
    <n v="3.7933409873708388E-3"/>
    <n v="0.49614231917336399"/>
    <x v="23"/>
    <x v="1"/>
  </r>
  <r>
    <x v="2"/>
    <s v="13-Apr"/>
    <n v="175"/>
    <n v="20426.88"/>
    <n v="1.6E-2"/>
    <n v="25"/>
    <n v="1009"/>
    <n v="0.1734390485629336"/>
    <n v="20.244677898909814"/>
    <n v="3.2146957520091854E-3"/>
    <n v="0.49935701492537315"/>
    <x v="1"/>
    <x v="1"/>
  </r>
  <r>
    <x v="2"/>
    <s v="14-Apr"/>
    <n v="302"/>
    <n v="20728.88"/>
    <n v="1.2999999999999999E-2"/>
    <n v="25"/>
    <n v="1009"/>
    <n v="0.29930624380574827"/>
    <n v="20.543984142715562"/>
    <n v="4.5074626865671645E-3"/>
    <n v="0.50386447761194031"/>
    <x v="2"/>
    <x v="1"/>
  </r>
  <r>
    <x v="2"/>
    <s v="15-Apr"/>
    <n v="500"/>
    <n v="21228.880000000001"/>
    <n v="1.2999999999999999E-2"/>
    <n v="25"/>
    <n v="1009"/>
    <n v="0.49554013875123887"/>
    <n v="21.0395242814668"/>
    <n v="7.462686567164179E-3"/>
    <n v="0.51132716417910451"/>
    <x v="24"/>
    <x v="1"/>
  </r>
  <r>
    <x v="2"/>
    <s v="16-Apr"/>
    <n v="272"/>
    <n v="21500.880000000001"/>
    <n v="1.2999999999999999E-2"/>
    <n v="25"/>
    <n v="1009"/>
    <n v="0.26957383548067393"/>
    <n v="21.309098116947474"/>
    <n v="4.0597014925373136E-3"/>
    <n v="0.51538686567164183"/>
    <x v="3"/>
    <x v="1"/>
  </r>
  <r>
    <x v="2"/>
    <s v="17-Apr"/>
    <n v="71"/>
    <n v="21571.88"/>
    <n v="1.4E-2"/>
    <n v="25"/>
    <n v="1009"/>
    <n v="7.0366699702675922E-2"/>
    <n v="21.379464816650149"/>
    <n v="1.1412169919632609E-3"/>
    <n v="0.51652808266360506"/>
    <x v="4"/>
    <x v="1"/>
  </r>
  <r>
    <x v="2"/>
    <s v="18-Apr"/>
    <n v="345"/>
    <n v="21916.880000000001"/>
    <n v="1.2999999999999999E-2"/>
    <n v="24"/>
    <n v="1009"/>
    <n v="0.34192269573835482"/>
    <n v="21.721387512388503"/>
    <n v="5.1492537313432831E-3"/>
    <n v="0.52167733639494829"/>
    <x v="5"/>
    <x v="1"/>
  </r>
  <r>
    <x v="2"/>
    <s v="20-Apr"/>
    <n v="264"/>
    <n v="22180.880000000001"/>
    <n v="1.2999999999999999E-2"/>
    <m/>
    <n v="1009"/>
    <n v="0.26164519326065411"/>
    <n v="21.983032705649158"/>
    <n v="3.9402985074626865E-3"/>
    <n v="0.52561763490241098"/>
    <x v="6"/>
    <x v="1"/>
  </r>
  <r>
    <x v="3"/>
    <s v="11-Mar"/>
    <n v="2958.92"/>
    <n v="2958.92"/>
    <n v="1.9666666666666666E-2"/>
    <n v="24"/>
    <n v="1009"/>
    <n v="2.9325272547076313"/>
    <n v="2.9325272547076313"/>
    <n v="6.7032514351320321E-2"/>
    <n v="6.7032514351320321E-2"/>
    <x v="0"/>
    <x v="0"/>
  </r>
  <r>
    <x v="3"/>
    <s v="12-Mar"/>
    <n v="1751"/>
    <n v="4709.92"/>
    <n v="1.8666666666666668E-2"/>
    <n v="26.333333333333332"/>
    <n v="1009"/>
    <n v="1.7353815659068386"/>
    <n v="4.6679088206144694"/>
    <n v="3.6376578645235365E-2"/>
    <n v="0.10340909299655568"/>
    <x v="23"/>
    <x v="0"/>
  </r>
  <r>
    <x v="3"/>
    <s v="13-Mar"/>
    <n v="600"/>
    <n v="5309.92"/>
    <n v="0.02"/>
    <n v="26"/>
    <n v="1009"/>
    <n v="0.59464816650148666"/>
    <n v="5.2625569871159561"/>
    <n v="1.3777267508610793E-2"/>
    <n v="0.11718636050516647"/>
    <x v="1"/>
    <x v="0"/>
  </r>
  <r>
    <x v="3"/>
    <s v="14-Mar"/>
    <n v="2486"/>
    <n v="7795.92"/>
    <n v="2.0333333333333332E-2"/>
    <n v="24"/>
    <n v="1009"/>
    <n v="2.4638255698711595"/>
    <n v="7.7263825569871152"/>
    <n v="5.751320321469576E-2"/>
    <n v="0.17469956371986223"/>
    <x v="2"/>
    <x v="0"/>
  </r>
  <r>
    <x v="3"/>
    <s v="15-Mar"/>
    <n v="1338"/>
    <n v="9133.92"/>
    <n v="2.3E-2"/>
    <n v="28"/>
    <n v="1009"/>
    <n v="1.3260654112983152"/>
    <n v="9.0524479682854313"/>
    <n v="3.5331802525832373E-2"/>
    <n v="0.2100313662456946"/>
    <x v="24"/>
    <x v="0"/>
  </r>
  <r>
    <x v="3"/>
    <s v="16-Mar"/>
    <n v="2082"/>
    <n v="11215.92"/>
    <n v="2.0999999999999998E-2"/>
    <n v="28"/>
    <n v="1009"/>
    <n v="2.0634291377601586"/>
    <n v="11.115877106045589"/>
    <n v="5.1223880597014923E-2"/>
    <n v="0.26125524684270951"/>
    <x v="3"/>
    <x v="0"/>
  </r>
  <r>
    <x v="3"/>
    <s v="17-Mar"/>
    <n v="2370"/>
    <n v="13585.92"/>
    <n v="2.1000000000000001E-2"/>
    <n v="28"/>
    <n v="1009"/>
    <n v="2.3488602576808724"/>
    <n v="13.464737363726462"/>
    <n v="5.714121699196327E-2"/>
    <n v="0.31839646383467279"/>
    <x v="4"/>
    <x v="0"/>
  </r>
  <r>
    <x v="3"/>
    <s v="18-Mar"/>
    <n v="3337"/>
    <n v="16922.919999999998"/>
    <n v="2.2333333333333334E-2"/>
    <n v="26.5"/>
    <n v="1009"/>
    <n v="3.3072348860257681"/>
    <n v="16.771972249752231"/>
    <n v="8.6219288174512049E-2"/>
    <n v="0.40461575200918487"/>
    <x v="5"/>
    <x v="0"/>
  </r>
  <r>
    <x v="3"/>
    <s v="19-Mar"/>
    <n v="1115"/>
    <n v="18037.919999999998"/>
    <n v="0.02"/>
    <n v="28"/>
    <n v="1009"/>
    <n v="1.1050545094152626"/>
    <n v="17.877026759167492"/>
    <n v="2.5602755453501724E-2"/>
    <n v="0.43021850746268658"/>
    <x v="25"/>
    <x v="0"/>
  </r>
  <r>
    <x v="3"/>
    <s v="20-Mar"/>
    <n v="2048"/>
    <n v="20085.919999999998"/>
    <n v="0.02"/>
    <n v="28"/>
    <n v="1009"/>
    <n v="2.0297324083250743"/>
    <n v="19.906759167492567"/>
    <n v="4.7545350172215846E-2"/>
    <n v="0.47776385763490242"/>
    <x v="6"/>
    <x v="0"/>
  </r>
  <r>
    <x v="3"/>
    <s v="21-Mar"/>
    <n v="2716"/>
    <n v="22801.919999999998"/>
    <n v="2.0333333333333332E-2"/>
    <n v="26.166666666666668"/>
    <n v="1009"/>
    <n v="2.6917740336967295"/>
    <n v="22.598533201189298"/>
    <n v="6.3850746268656722E-2"/>
    <n v="0.5416146039035592"/>
    <x v="7"/>
    <x v="0"/>
  </r>
  <r>
    <x v="3"/>
    <s v="22-Mar"/>
    <n v="4015"/>
    <n v="26816.92"/>
    <n v="1.9800000000000002E-2"/>
    <n v="26.8"/>
    <n v="1009"/>
    <n v="3.9791873141724481"/>
    <n v="26.577720515361747"/>
    <n v="9.0951779563719859E-2"/>
    <n v="0.632566383467279"/>
    <x v="8"/>
    <x v="0"/>
  </r>
  <r>
    <x v="3"/>
    <s v="23-Mar"/>
    <n v="316"/>
    <n v="27132.92"/>
    <n v="0.02"/>
    <m/>
    <n v="1009"/>
    <n v="0.31318136769078297"/>
    <n v="26.890901883052532"/>
    <n v="7.2560275545350177E-3"/>
    <n v="0.63982241102181403"/>
    <x v="9"/>
    <x v="0"/>
  </r>
  <r>
    <x v="3"/>
    <s v="26-Mar"/>
    <n v="918"/>
    <n v="28050.92"/>
    <n v="1.9E-2"/>
    <m/>
    <n v="1009"/>
    <n v="0.90981169474727452"/>
    <n v="27.800713577799808"/>
    <n v="2.0025258323765789E-2"/>
    <n v="0.65984766934557981"/>
    <x v="10"/>
    <x v="0"/>
  </r>
  <r>
    <x v="3"/>
    <s v="30-Mar"/>
    <n v="7552"/>
    <n v="35602.92"/>
    <n v="2.2142857142857141E-2"/>
    <n v="26.285714285714285"/>
    <n v="1009"/>
    <n v="7.4846382556987114"/>
    <n v="35.285351833498517"/>
    <n v="0.19109529276693454"/>
    <n v="0.85094296211251441"/>
    <x v="11"/>
    <x v="0"/>
  </r>
  <r>
    <x v="3"/>
    <s v="31-Mar"/>
    <n v="5948"/>
    <n v="41550.92"/>
    <n v="2.2333333333333334E-2"/>
    <n v="26.5"/>
    <n v="1009"/>
    <n v="5.8949454905847372"/>
    <n v="41.180297324083256"/>
    <n v="0.15177037887485645"/>
    <n v="1.0027133409873707"/>
    <x v="12"/>
    <x v="0"/>
  </r>
  <r>
    <x v="3"/>
    <s v="1-Apr"/>
    <n v="2331"/>
    <n v="43881.919999999998"/>
    <n v="2.4E-2"/>
    <n v="27.5"/>
    <n v="1009"/>
    <n v="2.3102081268582757"/>
    <n v="43.490505450941534"/>
    <n v="6.4229621125143521E-2"/>
    <n v="1.0669429621125142"/>
    <x v="13"/>
    <x v="1"/>
  </r>
  <r>
    <x v="3"/>
    <s v="2-Apr"/>
    <n v="2491"/>
    <n v="46372.92"/>
    <n v="2.1999999999999999E-2"/>
    <n v="28"/>
    <n v="1009"/>
    <n v="2.4687809712586719"/>
    <n v="45.959286422200208"/>
    <n v="6.4297359357060851E-2"/>
    <n v="1.131240321469575"/>
    <x v="14"/>
    <x v="1"/>
  </r>
  <r>
    <x v="3"/>
    <s v="3-Apr"/>
    <n v="1838"/>
    <n v="48210.92"/>
    <n v="2.1000000000000001E-2"/>
    <n v="27"/>
    <n v="1009"/>
    <n v="1.821605550049554"/>
    <n v="47.780891972249762"/>
    <n v="4.4314580941446614E-2"/>
    <n v="1.1755549024110217"/>
    <x v="15"/>
    <x v="1"/>
  </r>
  <r>
    <x v="3"/>
    <s v="4-Apr"/>
    <n v="1365"/>
    <n v="49575.92"/>
    <n v="0.02"/>
    <n v="26"/>
    <n v="1009"/>
    <n v="1.3528245787908821"/>
    <n v="49.133716551040642"/>
    <n v="3.1343283582089557E-2"/>
    <n v="1.2068981859931112"/>
    <x v="16"/>
    <x v="1"/>
  </r>
  <r>
    <x v="3"/>
    <s v="5-Apr"/>
    <n v="2712"/>
    <n v="52287.92"/>
    <n v="1.975E-2"/>
    <n v="26.5"/>
    <n v="1009"/>
    <n v="2.6878097125867195"/>
    <n v="51.821526263627362"/>
    <n v="6.0884041331802523E-2"/>
    <n v="1.2677822273249137"/>
    <x v="17"/>
    <x v="1"/>
  </r>
  <r>
    <x v="3"/>
    <s v="6-Apr"/>
    <n v="1158"/>
    <n v="53445.919999999998"/>
    <n v="1.7000000000000001E-2"/>
    <n v="28"/>
    <n v="1009"/>
    <n v="1.1476709613478693"/>
    <n v="52.969197224975233"/>
    <n v="2.2601607347876009E-2"/>
    <n v="1.2903838346727898"/>
    <x v="18"/>
    <x v="1"/>
  </r>
  <r>
    <x v="3"/>
    <s v="7-Apr"/>
    <n v="2714.44"/>
    <n v="56160.36"/>
    <n v="1.7666666666666667E-2"/>
    <n v="28"/>
    <n v="1009"/>
    <n v="2.6902279484638254"/>
    <n v="55.659425173439061"/>
    <n v="5.5059104477611948E-2"/>
    <n v="1.3454429391504017"/>
    <x v="19"/>
    <x v="1"/>
  </r>
  <r>
    <x v="3"/>
    <s v="8-Apr"/>
    <n v="2337"/>
    <n v="58497.36"/>
    <n v="1.6333333333333335E-2"/>
    <n v="26.666666666666668"/>
    <n v="1009"/>
    <n v="2.3161546085232905"/>
    <n v="57.975579781962352"/>
    <n v="4.4258323765786457E-2"/>
    <n v="1.3897012629161882"/>
    <x v="20"/>
    <x v="1"/>
  </r>
  <r>
    <x v="3"/>
    <s v="9-Apr"/>
    <n v="2323"/>
    <n v="60820.36"/>
    <n v="1.7000000000000001E-2"/>
    <n v="27.75"/>
    <n v="1009"/>
    <n v="2.3022794846382557"/>
    <n v="60.277859266600608"/>
    <n v="4.4952927669345583E-2"/>
    <n v="1.4346541905855339"/>
    <x v="21"/>
    <x v="1"/>
  </r>
  <r>
    <x v="3"/>
    <s v="10-Apr"/>
    <n v="2853"/>
    <n v="63673.36"/>
    <n v="1.4499999999999999E-2"/>
    <n v="25.75"/>
    <n v="1009"/>
    <n v="2.827552031714569"/>
    <n v="63.105411298315175"/>
    <n v="4.7376578645235368E-2"/>
    <n v="1.4820307692307693"/>
    <x v="22"/>
    <x v="1"/>
  </r>
  <r>
    <x v="3"/>
    <s v="12-Apr"/>
    <n v="553"/>
    <n v="64226.36"/>
    <n v="1.0999999999999999E-2"/>
    <m/>
    <n v="1009"/>
    <n v="0.54806739345887012"/>
    <n v="63.653478691774048"/>
    <n v="6.9839265212399537E-3"/>
    <n v="1.4890146957520092"/>
    <x v="23"/>
    <x v="1"/>
  </r>
  <r>
    <x v="3"/>
    <s v="13-Apr"/>
    <n v="544"/>
    <n v="64770.36"/>
    <n v="1.2E-2"/>
    <n v="25"/>
    <n v="1009"/>
    <n v="0.53914767096134786"/>
    <n v="64.192626362735396"/>
    <n v="7.4948335246842711E-3"/>
    <n v="1.4965095292766935"/>
    <x v="1"/>
    <x v="1"/>
  </r>
  <r>
    <x v="3"/>
    <s v="14-Apr"/>
    <n v="997"/>
    <n v="65767.360000000001"/>
    <n v="1.2E-2"/>
    <n v="27"/>
    <n v="1009"/>
    <n v="0.98810703666997024"/>
    <n v="65.180733399405369"/>
    <n v="1.3735935706084961E-2"/>
    <n v="1.5102454649827783"/>
    <x v="2"/>
    <x v="1"/>
  </r>
  <r>
    <x v="3"/>
    <s v="15-Apr"/>
    <n v="765"/>
    <n v="66532.36"/>
    <n v="1.2999999999999999E-2"/>
    <n v="28"/>
    <n v="1009"/>
    <n v="0.75817641228939547"/>
    <n v="65.938909811694771"/>
    <n v="1.1417910447761194E-2"/>
    <n v="1.5216633754305395"/>
    <x v="24"/>
    <x v="1"/>
  </r>
  <r>
    <x v="3"/>
    <s v="16-Apr"/>
    <n v="815"/>
    <n v="67347.360000000001"/>
    <n v="1.2999999999999999E-2"/>
    <n v="27"/>
    <n v="1009"/>
    <n v="0.80773042616451929"/>
    <n v="66.746640237859296"/>
    <n v="1.2164179104477611E-2"/>
    <n v="1.5338275545350171"/>
    <x v="3"/>
    <x v="1"/>
  </r>
  <r>
    <x v="3"/>
    <s v="17-Apr"/>
    <n v="1655"/>
    <n v="69002.36"/>
    <n v="1.3333333333333334E-2"/>
    <n v="27"/>
    <n v="1009"/>
    <n v="1.6402378592666005"/>
    <n v="68.386878097125901"/>
    <n v="2.5218140068886338E-2"/>
    <n v="1.5590456946039033"/>
    <x v="4"/>
    <x v="1"/>
  </r>
  <r>
    <x v="3"/>
    <s v="18-Apr"/>
    <n v="593"/>
    <n v="69595.360000000001"/>
    <n v="1.2999999999999999E-2"/>
    <n v="27"/>
    <n v="1009"/>
    <n v="0.58771060455896929"/>
    <n v="68.974588701684866"/>
    <n v="8.8507462686567163E-3"/>
    <n v="1.56789644087256"/>
    <x v="5"/>
    <x v="1"/>
  </r>
  <r>
    <x v="3"/>
    <s v="20-Apr"/>
    <n v="1166"/>
    <n v="70761.36"/>
    <n v="1.2999999999999999E-2"/>
    <m/>
    <n v="1009"/>
    <n v="1.155599603567889"/>
    <n v="70.130188305252759"/>
    <n v="1.7402985074626866E-2"/>
    <n v="1.5852994259471869"/>
    <x v="6"/>
    <x v="1"/>
  </r>
  <r>
    <x v="4"/>
    <s v="11-Mar"/>
    <n v="2210"/>
    <n v="2210"/>
    <n v="2.1000000000000001E-2"/>
    <n v="24"/>
    <n v="3459"/>
    <n v="0.63891298063023994"/>
    <n v="0.63891298063023994"/>
    <n v="1.5444516547696302E-2"/>
    <n v="1.5444516547696302E-2"/>
    <x v="0"/>
    <x v="0"/>
  </r>
  <r>
    <x v="4"/>
    <s v="12-Mar"/>
    <n v="3959"/>
    <n v="6169"/>
    <n v="2.0500000000000001E-2"/>
    <n v="23.5"/>
    <n v="3459"/>
    <n v="1.1445504481063891"/>
    <n v="1.7834634287366291"/>
    <n v="2.7000449258723108E-2"/>
    <n v="4.2444965806419412E-2"/>
    <x v="23"/>
    <x v="0"/>
  </r>
  <r>
    <x v="4"/>
    <s v="13-Mar"/>
    <n v="1500"/>
    <n v="7669"/>
    <n v="1.9E-2"/>
    <n v="24"/>
    <n v="3459"/>
    <n v="0.43365134431916741"/>
    <n v="2.2171147730557967"/>
    <n v="9.4843508211451093E-3"/>
    <n v="5.1929316627564517E-2"/>
    <x v="1"/>
    <x v="0"/>
  </r>
  <r>
    <x v="4"/>
    <s v="14-Mar"/>
    <n v="3746.72"/>
    <n v="11415.72"/>
    <n v="2.0666666666666667E-2"/>
    <n v="24.5"/>
    <n v="3459"/>
    <n v="1.0831801098583405"/>
    <n v="3.3002948829141374"/>
    <n v="2.5611873741659595E-2"/>
    <n v="7.7541190369224106E-2"/>
    <x v="2"/>
    <x v="0"/>
  </r>
  <r>
    <x v="4"/>
    <s v="15-Mar"/>
    <n v="1750"/>
    <n v="13165.72"/>
    <n v="2.1999999999999999E-2"/>
    <n v="26"/>
    <n v="3459"/>
    <n v="0.50592656837236194"/>
    <n v="3.8062214512864996"/>
    <n v="1.2812193214529359E-2"/>
    <n v="9.0353383583753472E-2"/>
    <x v="24"/>
    <x v="0"/>
  </r>
  <r>
    <x v="4"/>
    <s v="16-Mar"/>
    <n v="2959"/>
    <n v="16124.72"/>
    <n v="2.1999999999999999E-2"/>
    <n v="24"/>
    <n v="3459"/>
    <n v="0.85544955189361083"/>
    <n v="4.6616710031801105"/>
    <n v="2.1663588412452785E-2"/>
    <n v="0.11201697199620625"/>
    <x v="3"/>
    <x v="0"/>
  </r>
  <r>
    <x v="4"/>
    <s v="17-Mar"/>
    <n v="4300"/>
    <n v="20424.72"/>
    <n v="2.1000000000000001E-2"/>
    <n v="24"/>
    <n v="3459"/>
    <n v="1.2431338537149466"/>
    <n v="5.9048048568950566"/>
    <n v="3.005041681225977E-2"/>
    <n v="0.14206738880846603"/>
    <x v="4"/>
    <x v="0"/>
  </r>
  <r>
    <x v="4"/>
    <s v="18-Mar"/>
    <n v="1372"/>
    <n v="21796.720000000001"/>
    <n v="2.1000000000000001E-2"/>
    <m/>
    <n v="3459"/>
    <n v="0.39664642960393176"/>
    <n v="6.3014512864989882"/>
    <n v="9.5881795038186991E-3"/>
    <n v="0.15165556831228474"/>
    <x v="5"/>
    <x v="0"/>
  </r>
  <r>
    <x v="4"/>
    <s v="20-Mar"/>
    <n v="4090"/>
    <n v="25886.720000000001"/>
    <n v="1.9E-2"/>
    <n v="24"/>
    <n v="3459"/>
    <n v="1.182422665510263"/>
    <n v="7.483873952009251"/>
    <n v="2.605700594019867E-2"/>
    <n v="0.17771257425248341"/>
    <x v="6"/>
    <x v="0"/>
  </r>
  <r>
    <x v="4"/>
    <s v="21-Mar"/>
    <n v="2770"/>
    <n v="28656.720000000001"/>
    <n v="2.1499999999999998E-2"/>
    <n v="24"/>
    <n v="3459"/>
    <n v="0.80080948250939576"/>
    <n v="8.2846834345186462"/>
    <n v="1.9279854906071647E-2"/>
    <n v="0.19699242915855505"/>
    <x v="7"/>
    <x v="0"/>
  </r>
  <r>
    <x v="4"/>
    <s v="22-Mar"/>
    <n v="1739"/>
    <n v="30395.72"/>
    <n v="0.02"/>
    <n v="24"/>
    <n v="3459"/>
    <n v="0.50274645851402144"/>
    <n v="8.7874298930326677"/>
    <n v="1.1574235844190421E-2"/>
    <n v="0.20856666500274548"/>
    <x v="8"/>
    <x v="0"/>
  </r>
  <r>
    <x v="4"/>
    <s v="23-Mar"/>
    <n v="2152"/>
    <n v="32547.72"/>
    <n v="2.1999999999999999E-2"/>
    <m/>
    <n v="3459"/>
    <n v="0.62214512864989879"/>
    <n v="9.4095750216825671"/>
    <n v="1.575533702723839E-2"/>
    <n v="0.22432200202998387"/>
    <x v="9"/>
    <x v="0"/>
  </r>
  <r>
    <x v="4"/>
    <s v="26-Mar"/>
    <n v="1624"/>
    <n v="34171.72"/>
    <n v="1.8666666666666665E-2"/>
    <m/>
    <n v="3459"/>
    <n v="0.46949985544955192"/>
    <n v="9.8790748771321191"/>
    <n v="1.0021464583437327E-2"/>
    <n v="0.2343434666134212"/>
    <x v="10"/>
    <x v="0"/>
  </r>
  <r>
    <x v="4"/>
    <s v="30-Mar"/>
    <n v="3039"/>
    <n v="37210.720000000001"/>
    <n v="2.3E-2"/>
    <n v="24"/>
    <n v="3459"/>
    <n v="0.87857762359063318"/>
    <n v="10.757652500722752"/>
    <n v="2.3181084543836009E-2"/>
    <n v="0.2575245511572572"/>
    <x v="11"/>
    <x v="0"/>
  </r>
  <r>
    <x v="4"/>
    <s v="31-Mar"/>
    <n v="5782"/>
    <n v="42992.72"/>
    <n v="2.3666666666666669E-2"/>
    <n v="25"/>
    <n v="3459"/>
    <n v="1.671581381902284"/>
    <n v="12.429233882625036"/>
    <n v="4.5627048702973433E-2"/>
    <n v="0.30315159986023066"/>
    <x v="12"/>
    <x v="0"/>
  </r>
  <r>
    <x v="4"/>
    <s v="1-Apr"/>
    <n v="2477"/>
    <n v="45469.72"/>
    <n v="2.5000000000000001E-2"/>
    <n v="26"/>
    <n v="3459"/>
    <n v="0.71610291991905173"/>
    <n v="13.145336802544088"/>
    <n v="2.0607664021031966E-2"/>
    <n v="0.32375926388126264"/>
    <x v="13"/>
    <x v="1"/>
  </r>
  <r>
    <x v="4"/>
    <s v="2-Apr"/>
    <n v="1725"/>
    <n v="47194.720000000001"/>
    <n v="2.1000000000000001E-2"/>
    <n v="26"/>
    <n v="3459"/>
    <n v="0.49869904596704251"/>
    <n v="13.64403584851113"/>
    <n v="1.2055109070034443E-2"/>
    <n v="0.33581437295129707"/>
    <x v="14"/>
    <x v="1"/>
  </r>
  <r>
    <x v="4"/>
    <s v="3-Apr"/>
    <n v="4894"/>
    <n v="52088.72"/>
    <n v="2.1333333333333333E-2"/>
    <n v="26"/>
    <n v="3459"/>
    <n v="1.4148597860653369"/>
    <n v="15.058895634576468"/>
    <n v="3.488510624136841E-2"/>
    <n v="0.37069947919266549"/>
    <x v="15"/>
    <x v="1"/>
  </r>
  <r>
    <x v="4"/>
    <s v="4-Apr"/>
    <n v="150"/>
    <n v="52238.720000000001"/>
    <n v="0.02"/>
    <m/>
    <n v="3459"/>
    <n v="4.3365134431916738E-2"/>
    <n v="15.102260769008383"/>
    <n v="9.9835271801527493E-4"/>
    <n v="0.37169783191068079"/>
    <x v="16"/>
    <x v="1"/>
  </r>
  <r>
    <x v="4"/>
    <s v="5-Apr"/>
    <n v="3324"/>
    <n v="55562.720000000001"/>
    <n v="1.7000000000000001E-2"/>
    <n v="26.5"/>
    <n v="3459"/>
    <n v="0.96097137901127494"/>
    <n v="16.063232148019658"/>
    <n v="1.880497179653572E-2"/>
    <n v="0.39050280370721652"/>
    <x v="17"/>
    <x v="1"/>
  </r>
  <r>
    <x v="4"/>
    <s v="6-Apr"/>
    <n v="2463"/>
    <n v="58025.72"/>
    <n v="1.7999999999999999E-2"/>
    <n v="25"/>
    <n v="3459"/>
    <n v="0.7120555073720729"/>
    <n v="16.775287655391732"/>
    <n v="1.475365646682973E-2"/>
    <n v="0.40525646017404626"/>
    <x v="18"/>
    <x v="1"/>
  </r>
  <r>
    <x v="4"/>
    <s v="7-Apr"/>
    <n v="2671"/>
    <n v="60696.72"/>
    <n v="1.8500000000000003E-2"/>
    <n v="26.5"/>
    <n v="3459"/>
    <n v="0.77218849378433074"/>
    <n v="17.547476149176063"/>
    <n v="1.6907768848067359E-2"/>
    <n v="0.42216422902211365"/>
    <x v="19"/>
    <x v="1"/>
  </r>
  <r>
    <x v="4"/>
    <s v="8-Apr"/>
    <n v="4151"/>
    <n v="64847.72"/>
    <n v="1.6333333333333335E-2"/>
    <n v="25.333333333333332"/>
    <n v="3459"/>
    <n v="1.2000578201792425"/>
    <n v="18.747533969355306"/>
    <n v="2.198638912461106E-2"/>
    <n v="0.44415061814672468"/>
    <x v="20"/>
    <x v="1"/>
  </r>
  <r>
    <x v="4"/>
    <s v="9-Apr"/>
    <n v="1438"/>
    <n v="66285.72"/>
    <n v="1.6E-2"/>
    <n v="26"/>
    <n v="3459"/>
    <n v="0.41572708875397513"/>
    <n v="19.163261058109281"/>
    <n v="7.656699778698481E-3"/>
    <n v="0.45180731792542317"/>
    <x v="21"/>
    <x v="1"/>
  </r>
  <r>
    <x v="4"/>
    <s v="10-Apr"/>
    <n v="3922"/>
    <n v="70207.72"/>
    <n v="1.3799999999999998E-2"/>
    <n v="25.7"/>
    <n v="3459"/>
    <n v="1.1338537149465164"/>
    <n v="20.297114773055796"/>
    <n v="1.81067904624037E-2"/>
    <n v="0.46991410838782688"/>
    <x v="22"/>
    <x v="1"/>
  </r>
  <r>
    <x v="4"/>
    <s v="12-Apr"/>
    <n v="646"/>
    <n v="70853.72"/>
    <n v="1.2999999999999999E-2"/>
    <n v="27"/>
    <n v="3459"/>
    <n v="0.18675917895345476"/>
    <n v="20.483873952009251"/>
    <n v="2.7947220419640927E-3"/>
    <n v="0.47270883042979095"/>
    <x v="23"/>
    <x v="1"/>
  </r>
  <r>
    <x v="4"/>
    <s v="13-Apr"/>
    <n v="433"/>
    <n v="71286.720000000001"/>
    <n v="1.2E-2"/>
    <n v="26"/>
    <n v="3459"/>
    <n v="0.12518068806013299"/>
    <n v="20.609054640069385"/>
    <n v="1.7291469076024558E-3"/>
    <n v="0.4744379773373934"/>
    <x v="1"/>
    <x v="1"/>
  </r>
  <r>
    <x v="4"/>
    <s v="14-Apr"/>
    <n v="674"/>
    <n v="71960.72"/>
    <n v="1.0999999999999999E-2"/>
    <n v="26"/>
    <n v="3459"/>
    <n v="0.19485400404741254"/>
    <n v="20.803908644116799"/>
    <n v="2.4672623504550821E-3"/>
    <n v="0.47690523968784848"/>
    <x v="2"/>
    <x v="1"/>
  </r>
  <r>
    <x v="4"/>
    <s v="15-Apr"/>
    <n v="1314"/>
    <n v="73274.720000000001"/>
    <n v="1.2999999999999999E-2"/>
    <n v="26.25"/>
    <n v="3459"/>
    <n v="0.37987857762359062"/>
    <n v="21.183787221740388"/>
    <n v="5.6846203763789745E-3"/>
    <n v="0.48258986006422744"/>
    <x v="24"/>
    <x v="1"/>
  </r>
  <r>
    <x v="4"/>
    <s v="16-Apr"/>
    <n v="666"/>
    <n v="73940.72"/>
    <n v="1.2E-2"/>
    <n v="26"/>
    <n v="3459"/>
    <n v="0.19254119687771032"/>
    <n v="21.376328418618098"/>
    <n v="2.659611640792692E-3"/>
    <n v="0.48524947170502014"/>
    <x v="3"/>
    <x v="1"/>
  </r>
  <r>
    <x v="4"/>
    <s v="17-Apr"/>
    <n v="1100"/>
    <n v="75040.72"/>
    <n v="1.35E-2"/>
    <n v="26"/>
    <n v="3459"/>
    <n v="0.31801098583405607"/>
    <n v="21.694339404452155"/>
    <n v="5.0390189520624316E-3"/>
    <n v="0.49028849065708258"/>
    <x v="4"/>
    <x v="1"/>
  </r>
  <r>
    <x v="4"/>
    <s v="20-Apr"/>
    <n v="1242"/>
    <n v="76282.720000000001"/>
    <n v="1.2999999999999999E-2"/>
    <m/>
    <n v="3459"/>
    <n v="0.3590633130962706"/>
    <n v="22.053402717548426"/>
    <n v="5.3731343283582086E-3"/>
    <n v="0.49566162498544081"/>
    <x v="6"/>
    <x v="1"/>
  </r>
  <r>
    <x v="5"/>
    <s v="11-Mar"/>
    <n v="1785"/>
    <n v="1785"/>
    <n v="1.9E-2"/>
    <n v="24"/>
    <n v="2303"/>
    <n v="0.77507598784194531"/>
    <n v="0.77507598784194531"/>
    <n v="1.5695063145809415E-2"/>
    <n v="1.5695063145809415E-2"/>
    <x v="0"/>
    <x v="0"/>
  </r>
  <r>
    <x v="5"/>
    <s v="12-Mar"/>
    <n v="1084"/>
    <n v="2869"/>
    <n v="1.9E-2"/>
    <n v="26"/>
    <n v="2303"/>
    <n v="0.47069040382110289"/>
    <n v="1.2457663916630481"/>
    <n v="9.4585533869115945E-3"/>
    <n v="2.515361653272101E-2"/>
    <x v="23"/>
    <x v="0"/>
  </r>
  <r>
    <x v="5"/>
    <s v="13-Mar"/>
    <n v="1375"/>
    <n v="4244"/>
    <n v="1.9E-2"/>
    <n v="26"/>
    <n v="2303"/>
    <n v="0.59704732957012596"/>
    <n v="1.8428137212331741"/>
    <n v="1.1997703788748563E-2"/>
    <n v="3.7151320321469575E-2"/>
    <x v="1"/>
    <x v="0"/>
  </r>
  <r>
    <x v="5"/>
    <s v="14-Mar"/>
    <n v="1402.26"/>
    <n v="5646.26"/>
    <n v="0.02"/>
    <m/>
    <n v="2303"/>
    <n v="0.60888406426400343"/>
    <n v="2.4516977854971778"/>
    <n v="1.2879540757749714E-2"/>
    <n v="5.0030861079219287E-2"/>
    <x v="2"/>
    <x v="0"/>
  </r>
  <r>
    <x v="5"/>
    <s v="15-Mar"/>
    <n v="1252"/>
    <n v="6898.26"/>
    <n v="2.3E-2"/>
    <n v="26"/>
    <n v="2303"/>
    <n v="0.54363873208858016"/>
    <n v="2.9953365175857578"/>
    <n v="1.3224339839265213E-2"/>
    <n v="6.3255200918484494E-2"/>
    <x v="24"/>
    <x v="0"/>
  </r>
  <r>
    <x v="5"/>
    <s v="16-Mar"/>
    <n v="1291"/>
    <n v="8189.26"/>
    <n v="2.2499999999999999E-2"/>
    <n v="25"/>
    <n v="2303"/>
    <n v="0.56057316543638736"/>
    <n v="3.5559096830221453"/>
    <n v="1.3180252583237659E-2"/>
    <n v="7.643545350172215E-2"/>
    <x v="3"/>
    <x v="0"/>
  </r>
  <r>
    <x v="5"/>
    <s v="17-Mar"/>
    <n v="2387"/>
    <n v="10576.26"/>
    <n v="2.0500000000000001E-2"/>
    <n v="26"/>
    <n v="2303"/>
    <n v="1.0364741641337385"/>
    <n v="4.592383847155884"/>
    <n v="2.2523536165327211E-2"/>
    <n v="9.8958989667049357E-2"/>
    <x v="4"/>
    <x v="0"/>
  </r>
  <r>
    <x v="5"/>
    <s v="19-Mar"/>
    <n v="3231"/>
    <n v="13807.26"/>
    <n v="2.0666666666666667E-2"/>
    <n v="26"/>
    <n v="2303"/>
    <n v="1.402952670429874"/>
    <n v="5.9953365175857583"/>
    <n v="3.0809644087256026E-2"/>
    <n v="0.12976863375430539"/>
    <x v="25"/>
    <x v="0"/>
  </r>
  <r>
    <x v="5"/>
    <s v="20-Mar"/>
    <n v="1400"/>
    <n v="15207.26"/>
    <n v="1.9E-2"/>
    <n v="24"/>
    <n v="2303"/>
    <n v="0.60790273556231"/>
    <n v="6.6032392531480681"/>
    <n v="1.2215843857634901E-2"/>
    <n v="0.1419844776119403"/>
    <x v="6"/>
    <x v="0"/>
  </r>
  <r>
    <x v="5"/>
    <s v="21-Mar"/>
    <n v="196"/>
    <n v="15403.26"/>
    <n v="2.3E-2"/>
    <n v="24"/>
    <n v="2303"/>
    <n v="8.5106382978723402E-2"/>
    <n v="6.6883456361267912"/>
    <n v="2.0702640642939153E-3"/>
    <n v="0.14405474167623422"/>
    <x v="7"/>
    <x v="0"/>
  </r>
  <r>
    <x v="5"/>
    <s v="22-Mar"/>
    <n v="1523"/>
    <n v="16926.260000000002"/>
    <n v="0.02"/>
    <n v="25"/>
    <n v="2303"/>
    <n v="0.66131133304385581"/>
    <n v="7.3496569691706473"/>
    <n v="1.3988518943742827E-2"/>
    <n v="0.15804326061997706"/>
    <x v="8"/>
    <x v="0"/>
  </r>
  <r>
    <x v="5"/>
    <s v="23-Mar"/>
    <n v="371"/>
    <n v="17297.260000000002"/>
    <n v="0.02"/>
    <m/>
    <n v="2303"/>
    <n v="0.16109422492401215"/>
    <n v="7.5107511940946594"/>
    <n v="3.4075774971297364E-3"/>
    <n v="0.16145083811710681"/>
    <x v="9"/>
    <x v="0"/>
  </r>
  <r>
    <x v="5"/>
    <s v="30-Mar"/>
    <n v="4486"/>
    <n v="21783.260000000002"/>
    <n v="2.2499999999999999E-2"/>
    <n v="23.75"/>
    <n v="2303"/>
    <n v="1.9478940512375162"/>
    <n v="9.4586452453321748"/>
    <n v="4.6235591274397241E-2"/>
    <n v="0.20768642939150406"/>
    <x v="11"/>
    <x v="0"/>
  </r>
  <r>
    <x v="5"/>
    <s v="31-Mar"/>
    <n v="3461"/>
    <n v="25244.260000000002"/>
    <n v="2.3000000000000003E-2"/>
    <n v="26.666666666666668"/>
    <n v="2303"/>
    <n v="1.502822405557968"/>
    <n v="10.961467650890143"/>
    <n v="3.6562112514351319E-2"/>
    <n v="0.24424854190585538"/>
    <x v="12"/>
    <x v="0"/>
  </r>
  <r>
    <x v="5"/>
    <s v="1-Apr"/>
    <n v="1264"/>
    <n v="26508.260000000002"/>
    <n v="2.5000000000000001E-2"/>
    <n v="26.5"/>
    <n v="2303"/>
    <n v="0.54884932696482847"/>
    <n v="11.510316977854972"/>
    <n v="1.4512055109070035E-2"/>
    <n v="0.25876059701492543"/>
    <x v="13"/>
    <x v="1"/>
  </r>
  <r>
    <x v="5"/>
    <s v="2-Apr"/>
    <n v="2025"/>
    <n v="28533.260000000002"/>
    <n v="2.4E-2"/>
    <n v="26"/>
    <n v="2303"/>
    <n v="0.87928788536691271"/>
    <n v="12.389604863221884"/>
    <n v="2.2319173363949486E-2"/>
    <n v="0.28107977037887494"/>
    <x v="14"/>
    <x v="1"/>
  </r>
  <r>
    <x v="5"/>
    <s v="3-Apr"/>
    <n v="1685"/>
    <n v="30218.260000000002"/>
    <n v="2.0500000000000001E-2"/>
    <n v="26.75"/>
    <n v="2303"/>
    <n v="0.73165436387320881"/>
    <n v="13.121259227095093"/>
    <n v="1.5774971297359358E-2"/>
    <n v="0.29685474167623427"/>
    <x v="15"/>
    <x v="1"/>
  </r>
  <r>
    <x v="5"/>
    <s v="4-Apr"/>
    <n v="1235"/>
    <n v="31453.260000000002"/>
    <n v="0.02"/>
    <n v="27"/>
    <n v="2303"/>
    <n v="0.53625705601389495"/>
    <n v="13.657516283108988"/>
    <n v="1.1343283582089555E-2"/>
    <n v="0.30819802525832385"/>
    <x v="16"/>
    <x v="1"/>
  </r>
  <r>
    <x v="5"/>
    <s v="5-Apr"/>
    <n v="1951"/>
    <n v="33404.26"/>
    <n v="1.9E-2"/>
    <n v="26.5"/>
    <n v="2303"/>
    <n v="0.84715588363004779"/>
    <n v="14.504672166739036"/>
    <n v="1.702365097588978E-2"/>
    <n v="0.32522167623421361"/>
    <x v="17"/>
    <x v="1"/>
  </r>
  <r>
    <x v="5"/>
    <s v="6-Apr"/>
    <n v="2200"/>
    <n v="35604.26"/>
    <n v="1.7000000000000001E-2"/>
    <n v="26.5"/>
    <n v="2303"/>
    <n v="0.95527572731220145"/>
    <n v="15.459947894051238"/>
    <n v="1.7175660160734789E-2"/>
    <n v="0.3423973363949484"/>
    <x v="18"/>
    <x v="1"/>
  </r>
  <r>
    <x v="5"/>
    <s v="7-Apr"/>
    <n v="1300"/>
    <n v="36904.26"/>
    <n v="1.7999999999999999E-2"/>
    <n v="27"/>
    <n v="2303"/>
    <n v="0.56448111159357361"/>
    <n v="16.024429005644812"/>
    <n v="1.0746268656716417E-2"/>
    <n v="0.35314360505166481"/>
    <x v="19"/>
    <x v="1"/>
  </r>
  <r>
    <x v="5"/>
    <s v="8-Apr"/>
    <n v="1935"/>
    <n v="38839.26"/>
    <n v="1.6E-2"/>
    <n v="25.25"/>
    <n v="2303"/>
    <n v="0.8402084237950499"/>
    <n v="16.864637429439863"/>
    <n v="1.41699196326062E-2"/>
    <n v="0.36731352468427103"/>
    <x v="20"/>
    <x v="1"/>
  </r>
  <r>
    <x v="5"/>
    <s v="9-Apr"/>
    <n v="1608"/>
    <n v="40447.26"/>
    <n v="1.7000000000000001E-2"/>
    <n v="26"/>
    <n v="2303"/>
    <n v="0.69821971341728184"/>
    <n v="17.562857142857144"/>
    <n v="1.2553846153846157E-2"/>
    <n v="0.37986737083811717"/>
    <x v="21"/>
    <x v="1"/>
  </r>
  <r>
    <x v="5"/>
    <s v="10-Apr"/>
    <n v="2692"/>
    <n v="43139.26"/>
    <n v="1.55E-2"/>
    <n v="25.75"/>
    <n v="2303"/>
    <n v="1.1689101172383847"/>
    <n v="18.731767260095531"/>
    <n v="1.8941905855338691E-2"/>
    <n v="0.39880927669345584"/>
    <x v="22"/>
    <x v="1"/>
  </r>
  <r>
    <x v="5"/>
    <s v="12-Apr"/>
    <n v="936"/>
    <n v="44075.26"/>
    <n v="1.2500000000000001E-2"/>
    <n v="25"/>
    <n v="2303"/>
    <n v="0.40642640034737298"/>
    <n v="19.138193660442905"/>
    <n v="5.5357060849598166E-3"/>
    <n v="0.40434498277841563"/>
    <x v="23"/>
    <x v="1"/>
  </r>
  <r>
    <x v="5"/>
    <s v="13-Apr"/>
    <n v="440"/>
    <n v="44515.26"/>
    <n v="1.2E-2"/>
    <n v="27.5"/>
    <n v="2303"/>
    <n v="0.19105514546244029"/>
    <n v="19.329248805905344"/>
    <n v="2.4247990815154997E-3"/>
    <n v="0.40676978185993112"/>
    <x v="1"/>
    <x v="1"/>
  </r>
  <r>
    <x v="5"/>
    <s v="14-Apr"/>
    <n v="615"/>
    <n v="45130.26"/>
    <n v="1.2999999999999999E-2"/>
    <n v="27"/>
    <n v="2303"/>
    <n v="0.26704298740772903"/>
    <n v="19.596291793313075"/>
    <n v="3.6716417910447759E-3"/>
    <n v="0.41044142365097591"/>
    <x v="2"/>
    <x v="1"/>
  </r>
  <r>
    <x v="5"/>
    <s v="15-Apr"/>
    <n v="495"/>
    <n v="45625.26"/>
    <n v="1.2999999999999999E-2"/>
    <n v="26"/>
    <n v="2303"/>
    <n v="0.21493703864524533"/>
    <n v="19.811228831958321"/>
    <n v="2.9552238805970149E-3"/>
    <n v="0.4133966475315729"/>
    <x v="24"/>
    <x v="1"/>
  </r>
  <r>
    <x v="5"/>
    <s v="16-Apr"/>
    <n v="477"/>
    <n v="46102.26"/>
    <n v="1.2999999999999999E-2"/>
    <n v="26.5"/>
    <n v="2303"/>
    <n v="0.20712114633087278"/>
    <n v="20.018349978289194"/>
    <n v="2.8477611940298511E-3"/>
    <n v="0.41624440872560275"/>
    <x v="3"/>
    <x v="1"/>
  </r>
  <r>
    <x v="5"/>
    <s v="17-Apr"/>
    <n v="1124"/>
    <n v="47226.26"/>
    <n v="1.2999999999999999E-2"/>
    <n v="26"/>
    <n v="2303"/>
    <n v="0.48805905340859745"/>
    <n v="20.506409031697792"/>
    <n v="6.7104477611940293E-3"/>
    <n v="0.42295485648679676"/>
    <x v="4"/>
    <x v="1"/>
  </r>
  <r>
    <x v="5"/>
    <s v="20-Apr"/>
    <n v="1022"/>
    <n v="48248.26"/>
    <n v="1.2999999999999999E-2"/>
    <m/>
    <n v="2303"/>
    <n v="0.44376899696048633"/>
    <n v="20.950178028658279"/>
    <n v="6.1014925373134325E-3"/>
    <n v="0.42905634902411022"/>
    <x v="6"/>
    <x v="1"/>
  </r>
  <r>
    <x v="6"/>
    <s v="11-Mar"/>
    <n v="1969"/>
    <n v="1969"/>
    <n v="0.02"/>
    <n v="22"/>
    <n v="3585"/>
    <n v="0.54923291492329152"/>
    <n v="0.54923291492329152"/>
    <n v="1.29178284402165E-2"/>
    <n v="1.29178284402165E-2"/>
    <x v="0"/>
    <x v="0"/>
  </r>
  <r>
    <x v="6"/>
    <s v="12-Mar"/>
    <n v="1910"/>
    <n v="3879"/>
    <n v="0.02"/>
    <n v="22"/>
    <n v="3585"/>
    <n v="0.53277545327754527"/>
    <n v="1.0820083682008368"/>
    <n v="1.2530752829260292E-2"/>
    <n v="2.5448581269476793E-2"/>
    <x v="23"/>
    <x v="0"/>
  </r>
  <r>
    <x v="6"/>
    <s v="13-Mar"/>
    <n v="2376"/>
    <n v="6255"/>
    <n v="0.02"/>
    <n v="25"/>
    <n v="3585"/>
    <n v="0.6627615062761506"/>
    <n v="1.7447698744769875"/>
    <n v="1.5587994095456782E-2"/>
    <n v="4.1036575364933575E-2"/>
    <x v="1"/>
    <x v="0"/>
  </r>
  <r>
    <x v="6"/>
    <s v="14-Mar"/>
    <n v="2250"/>
    <n v="8505"/>
    <n v="2.0500000000000001E-2"/>
    <m/>
    <n v="3585"/>
    <n v="0.62761506276150625"/>
    <n v="2.3723849372384938"/>
    <n v="1.5253403313104805E-2"/>
    <n v="5.628997867803838E-2"/>
    <x v="2"/>
    <x v="0"/>
  </r>
  <r>
    <x v="6"/>
    <s v="16-Mar"/>
    <n v="2293"/>
    <n v="10798"/>
    <n v="2.4E-2"/>
    <n v="25"/>
    <n v="3585"/>
    <n v="0.63960948396094841"/>
    <n v="3.0119944211994421"/>
    <n v="1.7784156142365098E-2"/>
    <n v="7.4074134820403481E-2"/>
    <x v="3"/>
    <x v="0"/>
  </r>
  <r>
    <x v="6"/>
    <s v="17-Mar"/>
    <n v="1650"/>
    <n v="12448"/>
    <n v="2.4E-2"/>
    <n v="24"/>
    <n v="3585"/>
    <n v="0.46025104602510458"/>
    <n v="3.4722454672245466"/>
    <n v="1.2989995079547319E-2"/>
    <n v="8.7064129899950798E-2"/>
    <x v="4"/>
    <x v="0"/>
  </r>
  <r>
    <x v="6"/>
    <s v="18-Mar"/>
    <n v="3029"/>
    <n v="15477"/>
    <n v="2.1999999999999999E-2"/>
    <n v="24.25"/>
    <n v="3585"/>
    <n v="0.84490934449093447"/>
    <n v="4.317154811715481"/>
    <n v="2.1652944070854517E-2"/>
    <n v="0.10871707397080532"/>
    <x v="5"/>
    <x v="0"/>
  </r>
  <r>
    <x v="6"/>
    <s v="19-Mar"/>
    <n v="2440"/>
    <n v="17917"/>
    <n v="0.02"/>
    <n v="26"/>
    <n v="3585"/>
    <n v="0.68061366806136681"/>
    <n v="4.9977684797768482"/>
    <n v="1.6007872724290634E-2"/>
    <n v="0.12472494669509596"/>
    <x v="25"/>
    <x v="0"/>
  </r>
  <r>
    <x v="6"/>
    <s v="20-Mar"/>
    <n v="1996"/>
    <n v="19913"/>
    <n v="0.02"/>
    <n v="25"/>
    <n v="3585"/>
    <n v="0.5567642956764296"/>
    <n v="5.5545327754532776"/>
    <n v="1.3060849598163031E-2"/>
    <n v="0.13778579629325899"/>
    <x v="6"/>
    <x v="0"/>
  </r>
  <r>
    <x v="6"/>
    <s v="21-Mar"/>
    <n v="1439"/>
    <n v="21352"/>
    <n v="2.0499999999999997E-2"/>
    <n v="25"/>
    <n v="3585"/>
    <n v="0.40139470013947004"/>
    <n v="5.9559274755927474"/>
    <n v="9.8051500738067891E-3"/>
    <n v="0.14759094636706577"/>
    <x v="7"/>
    <x v="0"/>
  </r>
  <r>
    <x v="6"/>
    <s v="23-Mar"/>
    <n v="2691"/>
    <n v="24043"/>
    <n v="2.0500000000000001E-2"/>
    <m/>
    <n v="3585"/>
    <n v="0.75062761506276154"/>
    <n v="6.7065550906555087"/>
    <n v="1.8409053632934231E-2"/>
    <n v="0.16600000000000001"/>
    <x v="9"/>
    <x v="0"/>
  </r>
  <r>
    <x v="6"/>
    <s v="26-Mar"/>
    <n v="690"/>
    <n v="24733"/>
    <n v="1.9E-2"/>
    <m/>
    <n v="3585"/>
    <n v="0.19246861924686193"/>
    <n v="6.8990237099023703"/>
    <n v="4.3004756437592263E-3"/>
    <n v="0.17030047564375925"/>
    <x v="10"/>
    <x v="0"/>
  </r>
  <r>
    <x v="6"/>
    <s v="30-Mar"/>
    <n v="4844"/>
    <n v="29577"/>
    <n v="2.3E-2"/>
    <n v="20.5"/>
    <n v="3585"/>
    <n v="1.3511854951185496"/>
    <n v="8.2502092050209193"/>
    <n v="3.6546498277841559E-2"/>
    <n v="0.20684697392160081"/>
    <x v="11"/>
    <x v="0"/>
  </r>
  <r>
    <x v="6"/>
    <s v="31-Mar"/>
    <n v="4925"/>
    <n v="34502"/>
    <n v="2.4000000000000004E-2"/>
    <n v="25"/>
    <n v="3585"/>
    <n v="1.3737796373779638"/>
    <n v="9.6239888423988837"/>
    <n v="3.9101197310152533E-2"/>
    <n v="0.24594817123175333"/>
    <x v="12"/>
    <x v="0"/>
  </r>
  <r>
    <x v="6"/>
    <s v="1-Apr"/>
    <n v="2163"/>
    <n v="36665"/>
    <n v="2.5999999999999999E-2"/>
    <n v="25"/>
    <n v="3585"/>
    <n v="0.60334728033472806"/>
    <n v="10.227336122733611"/>
    <n v="1.8447761194029851E-2"/>
    <n v="0.26439593242578319"/>
    <x v="13"/>
    <x v="1"/>
  </r>
  <r>
    <x v="6"/>
    <s v="2-Apr"/>
    <n v="4970"/>
    <n v="41635"/>
    <n v="2.4500000000000001E-2"/>
    <n v="25"/>
    <n v="3585"/>
    <n v="1.3863319386331938"/>
    <n v="11.613668061366806"/>
    <n v="3.9947515171395775E-2"/>
    <n v="0.30434344759717896"/>
    <x v="14"/>
    <x v="1"/>
  </r>
  <r>
    <x v="6"/>
    <s v="3-Apr"/>
    <n v="2462"/>
    <n v="44097"/>
    <n v="2.4E-2"/>
    <n v="25"/>
    <n v="3585"/>
    <n v="0.68675034867503482"/>
    <n v="12.300418410041841"/>
    <n v="1.9382647203542724E-2"/>
    <n v="0.32372609480072168"/>
    <x v="15"/>
    <x v="1"/>
  </r>
  <r>
    <x v="6"/>
    <s v="4-Apr"/>
    <n v="1500"/>
    <n v="45597"/>
    <n v="0.02"/>
    <m/>
    <n v="3585"/>
    <n v="0.41841004184100417"/>
    <n v="12.718828451882846"/>
    <n v="9.8409053632934236E-3"/>
    <n v="0.33356700016401508"/>
    <x v="16"/>
    <x v="1"/>
  </r>
  <r>
    <x v="6"/>
    <s v="5-Apr"/>
    <n v="3329"/>
    <n v="48926"/>
    <n v="1.8499999999999999E-2"/>
    <n v="24.5"/>
    <n v="3585"/>
    <n v="0.9285913528591353"/>
    <n v="13.647419804741981"/>
    <n v="1.9943906839429225E-2"/>
    <n v="0.35351090700344429"/>
    <x v="17"/>
    <x v="1"/>
  </r>
  <r>
    <x v="6"/>
    <s v="6-Apr"/>
    <n v="2338"/>
    <n v="51264"/>
    <n v="1.7000000000000001E-2"/>
    <n v="24.75"/>
    <n v="3585"/>
    <n v="0.65216178521617851"/>
    <n v="14.299581589958159"/>
    <n v="1.3037887485648682E-2"/>
    <n v="0.36654879448909294"/>
    <x v="18"/>
    <x v="1"/>
  </r>
  <r>
    <x v="6"/>
    <s v="7-Apr"/>
    <n v="887"/>
    <n v="52151"/>
    <n v="1.6E-2"/>
    <n v="25.5"/>
    <n v="3585"/>
    <n v="0.24741980474198047"/>
    <n v="14.547001394700139"/>
    <n v="4.6554042971953423E-3"/>
    <n v="0.3712041987862883"/>
    <x v="19"/>
    <x v="1"/>
  </r>
  <r>
    <x v="6"/>
    <s v="8-Apr"/>
    <n v="2556"/>
    <n v="54707"/>
    <n v="1.7000000000000001E-2"/>
    <n v="25.5"/>
    <n v="3585"/>
    <n v="0.71297071129707112"/>
    <n v="15.25997210599721"/>
    <n v="1.4253567328194196E-2"/>
    <n v="0.38545776611448251"/>
    <x v="20"/>
    <x v="1"/>
  </r>
  <r>
    <x v="6"/>
    <s v="9-Apr"/>
    <n v="3478"/>
    <n v="58185"/>
    <n v="1.6666666666666666E-2"/>
    <n v="25"/>
    <n v="3585"/>
    <n v="0.97015341701534175"/>
    <n v="16.230125523012553"/>
    <n v="1.883319665409218E-2"/>
    <n v="0.40429096276857468"/>
    <x v="21"/>
    <x v="1"/>
  </r>
  <r>
    <x v="6"/>
    <s v="10-Apr"/>
    <n v="3866"/>
    <n v="62051"/>
    <n v="1.54E-2"/>
    <n v="25"/>
    <n v="3585"/>
    <n v="1.0783821478382147"/>
    <n v="17.308507670850769"/>
    <n v="1.9547974413646061E-2"/>
    <n v="0.42383893718222077"/>
    <x v="22"/>
    <x v="1"/>
  </r>
  <r>
    <x v="6"/>
    <s v="12-Apr"/>
    <n v="1356"/>
    <n v="63407"/>
    <n v="1.2500000000000001E-2"/>
    <n v="25"/>
    <n v="3585"/>
    <n v="0.37824267782426779"/>
    <n v="17.686750348675037"/>
    <n v="5.7500410037723479E-3"/>
    <n v="0.42958897818599312"/>
    <x v="23"/>
    <x v="1"/>
  </r>
  <r>
    <x v="6"/>
    <s v="13-Apr"/>
    <n v="449"/>
    <n v="63856"/>
    <n v="1.2E-2"/>
    <n v="23.5"/>
    <n v="3585"/>
    <n v="0.12524407252440725"/>
    <n v="17.811994421199444"/>
    <n v="1.7674266032474987E-3"/>
    <n v="0.43135640478924064"/>
    <x v="1"/>
    <x v="1"/>
  </r>
  <r>
    <x v="6"/>
    <s v="14-Apr"/>
    <n v="940"/>
    <n v="64796"/>
    <n v="1.2999999999999999E-2"/>
    <n v="23.5"/>
    <n v="3585"/>
    <n v="0.26220362622036264"/>
    <n v="18.074198047419806"/>
    <n v="4.0085287846481875E-3"/>
    <n v="0.43536493357388883"/>
    <x v="2"/>
    <x v="1"/>
  </r>
  <r>
    <x v="6"/>
    <s v="15-Apr"/>
    <n v="771"/>
    <n v="65567"/>
    <n v="1.2999999999999999E-2"/>
    <n v="25"/>
    <n v="3585"/>
    <n v="0.21506276150627615"/>
    <n v="18.28926080892608"/>
    <n v="3.2878464818763328E-3"/>
    <n v="0.43865278005576519"/>
    <x v="24"/>
    <x v="1"/>
  </r>
  <r>
    <x v="6"/>
    <s v="16-Apr"/>
    <n v="856"/>
    <n v="66423"/>
    <n v="1.2999999999999999E-2"/>
    <n v="25"/>
    <n v="3585"/>
    <n v="0.23877266387726639"/>
    <n v="18.528033472803347"/>
    <n v="3.650319829424307E-3"/>
    <n v="0.44230309988518951"/>
    <x v="3"/>
    <x v="1"/>
  </r>
  <r>
    <x v="6"/>
    <s v="17-Apr"/>
    <n v="1462"/>
    <n v="67885"/>
    <n v="1.35E-2"/>
    <n v="24"/>
    <n v="3585"/>
    <n v="0.40781032078103208"/>
    <n v="18.935843793584379"/>
    <n v="6.5957028046580296E-3"/>
    <n v="0.44889880268984755"/>
    <x v="4"/>
    <x v="1"/>
  </r>
  <r>
    <x v="6"/>
    <s v="20-Apr"/>
    <n v="1528"/>
    <n v="69413"/>
    <n v="1.2999999999999999E-2"/>
    <m/>
    <n v="3585"/>
    <n v="0.42622036262203628"/>
    <n v="19.362064156206415"/>
    <n v="6.515991471215352E-3"/>
    <n v="0.4554147941610629"/>
    <x v="6"/>
    <x v="1"/>
  </r>
  <r>
    <x v="7"/>
    <s v="11-Mar"/>
    <n v="2898"/>
    <n v="2898"/>
    <n v="2.0500000000000001E-2"/>
    <n v="24.25"/>
    <n v="2371"/>
    <n v="1.2222690847743569"/>
    <n v="1.2222690847743569"/>
    <n v="2.7351090700344437E-2"/>
    <n v="2.7351090700344437E-2"/>
    <x v="0"/>
    <x v="0"/>
  </r>
  <r>
    <x v="7"/>
    <s v="12-Mar"/>
    <n v="1197"/>
    <n v="4095"/>
    <n v="0.02"/>
    <n v="23"/>
    <n v="2371"/>
    <n v="0.50485027414592998"/>
    <n v="1.7271193589202869"/>
    <n v="1.0994259471871413E-2"/>
    <n v="3.8345350172215853E-2"/>
    <x v="23"/>
    <x v="0"/>
  </r>
  <r>
    <x v="7"/>
    <s v="13-Mar"/>
    <n v="1373"/>
    <n v="5468"/>
    <n v="0.02"/>
    <n v="23"/>
    <n v="2371"/>
    <n v="0.57908055672711933"/>
    <n v="2.3061999156474062"/>
    <n v="1.2610792192881746E-2"/>
    <n v="5.0956142365097601E-2"/>
    <x v="1"/>
    <x v="0"/>
  </r>
  <r>
    <x v="7"/>
    <s v="14-Mar"/>
    <n v="473"/>
    <n v="5941"/>
    <n v="2.0499999999999997E-2"/>
    <n v="23"/>
    <n v="2371"/>
    <n v="0.19949388443694643"/>
    <n v="2.5056938000843525"/>
    <n v="4.1644087256027546E-3"/>
    <n v="5.5120551090700354E-2"/>
    <x v="2"/>
    <x v="0"/>
  </r>
  <r>
    <x v="7"/>
    <s v="15-Mar"/>
    <n v="985"/>
    <n v="6926"/>
    <n v="2.1999999999999999E-2"/>
    <n v="25"/>
    <n v="2371"/>
    <n v="0.41543652467313369"/>
    <n v="2.921130324757486"/>
    <n v="9.9517795637198616E-3"/>
    <n v="6.507233065442021E-2"/>
    <x v="24"/>
    <x v="0"/>
  </r>
  <r>
    <x v="7"/>
    <s v="16-Mar"/>
    <n v="1817"/>
    <n v="8743"/>
    <n v="2.5500000000000002E-2"/>
    <n v="24"/>
    <n v="2371"/>
    <n v="0.76634331505693798"/>
    <n v="3.6874736398144239"/>
    <n v="2.1337313432835819E-2"/>
    <n v="8.640964408725603E-2"/>
    <x v="3"/>
    <x v="0"/>
  </r>
  <r>
    <x v="7"/>
    <s v="17-Mar"/>
    <n v="1937"/>
    <n v="10680"/>
    <n v="2.1999999999999999E-2"/>
    <n v="24"/>
    <n v="2371"/>
    <n v="0.81695487136229439"/>
    <n v="4.5044285111767186"/>
    <n v="1.957014925373134E-2"/>
    <n v="0.10597979334098737"/>
    <x v="4"/>
    <x v="0"/>
  </r>
  <r>
    <x v="7"/>
    <s v="18-Mar"/>
    <n v="2356"/>
    <n v="13036"/>
    <n v="2.1499999999999998E-2"/>
    <n v="25"/>
    <n v="2371"/>
    <n v="0.99367355546183045"/>
    <n v="5.4981020666385492"/>
    <n v="2.3108151549942595E-2"/>
    <n v="0.12908794489092995"/>
    <x v="5"/>
    <x v="0"/>
  </r>
  <r>
    <x v="7"/>
    <s v="19-Mar"/>
    <n v="1480"/>
    <n v="14516"/>
    <n v="0.02"/>
    <n v="25"/>
    <n v="2371"/>
    <n v="0.62420919443272882"/>
    <n v="6.1223112610712782"/>
    <n v="1.3593570608495984E-2"/>
    <n v="0.14268151549942593"/>
    <x v="25"/>
    <x v="0"/>
  </r>
  <r>
    <x v="7"/>
    <s v="21-Mar"/>
    <n v="2664"/>
    <n v="17180"/>
    <n v="2.2499999999999999E-2"/>
    <n v="26"/>
    <n v="2371"/>
    <n v="1.1235765499789119"/>
    <n v="7.2458878110501903"/>
    <n v="2.7475545350172215E-2"/>
    <n v="0.17015706084959814"/>
    <x v="7"/>
    <x v="0"/>
  </r>
  <r>
    <x v="7"/>
    <s v="22-Mar"/>
    <n v="2991"/>
    <n v="20171"/>
    <n v="2.1999999999999999E-2"/>
    <n v="25"/>
    <n v="2371"/>
    <n v="1.2614930409110081"/>
    <n v="8.507380851961198"/>
    <n v="3.0219058553386909E-2"/>
    <n v="0.20037611940298505"/>
    <x v="8"/>
    <x v="0"/>
  </r>
  <r>
    <x v="7"/>
    <s v="23-Mar"/>
    <n v="275"/>
    <n v="20446"/>
    <n v="2.1999999999999999E-2"/>
    <m/>
    <n v="2371"/>
    <n v="0.1159848165331084"/>
    <n v="8.6233656684943067"/>
    <n v="2.7784156142365095E-3"/>
    <n v="0.20315453501722155"/>
    <x v="9"/>
    <x v="0"/>
  </r>
  <r>
    <x v="7"/>
    <s v="30-Mar"/>
    <n v="3800"/>
    <n v="24246"/>
    <n v="2.5000000000000001E-2"/>
    <n v="24"/>
    <n v="2371"/>
    <n v="1.6026992830029523"/>
    <n v="10.226064951497259"/>
    <n v="4.3628013777267514E-2"/>
    <n v="0.24678254879448908"/>
    <x v="11"/>
    <x v="0"/>
  </r>
  <r>
    <x v="7"/>
    <s v="31-Mar"/>
    <n v="1047"/>
    <n v="25293"/>
    <n v="2.3E-2"/>
    <n v="26"/>
    <n v="2371"/>
    <n v="0.44158582876423452"/>
    <n v="10.667650780261493"/>
    <n v="1.1059012629161882E-2"/>
    <n v="0.25784156142365094"/>
    <x v="12"/>
    <x v="0"/>
  </r>
  <r>
    <x v="7"/>
    <s v="1-Apr"/>
    <n v="1223"/>
    <n v="26516"/>
    <n v="2.4E-2"/>
    <n v="25"/>
    <n v="2371"/>
    <n v="0.51581611134542382"/>
    <n v="11.183466891606917"/>
    <n v="1.34796785304248E-2"/>
    <n v="0.27132123995407575"/>
    <x v="13"/>
    <x v="1"/>
  </r>
  <r>
    <x v="7"/>
    <s v="2-Apr"/>
    <n v="1816"/>
    <n v="28332"/>
    <n v="2.3E-2"/>
    <n v="24.5"/>
    <n v="2371"/>
    <n v="0.76592155208772672"/>
    <n v="11.949388443694644"/>
    <n v="1.9833754305396099E-2"/>
    <n v="0.29115499425947183"/>
    <x v="14"/>
    <x v="1"/>
  </r>
  <r>
    <x v="7"/>
    <s v="3-Apr"/>
    <n v="1570"/>
    <n v="29902"/>
    <n v="2.1999999999999999E-2"/>
    <n v="25.5"/>
    <n v="2371"/>
    <n v="0.66216786166174613"/>
    <n v="12.611556305356391"/>
    <n v="1.5862227324913891E-2"/>
    <n v="0.30701722158438571"/>
    <x v="15"/>
    <x v="1"/>
  </r>
  <r>
    <x v="7"/>
    <s v="4-Apr"/>
    <n v="1050"/>
    <n v="30952"/>
    <n v="0.02"/>
    <m/>
    <n v="2371"/>
    <n v="0.44285111767186841"/>
    <n v="13.054407423028259"/>
    <n v="9.6440872560275559E-3"/>
    <n v="0.31666130884041327"/>
    <x v="16"/>
    <x v="1"/>
  </r>
  <r>
    <x v="7"/>
    <s v="5-Apr"/>
    <n v="2453"/>
    <n v="33405"/>
    <n v="2.0500000000000001E-2"/>
    <n v="24.5"/>
    <n v="2371"/>
    <n v="1.0345845634753268"/>
    <n v="14.088991986503586"/>
    <n v="2.3196326061997702E-2"/>
    <n v="0.33985763490241094"/>
    <x v="17"/>
    <x v="1"/>
  </r>
  <r>
    <x v="7"/>
    <s v="6-Apr"/>
    <n v="1008"/>
    <n v="34413"/>
    <n v="1.7000000000000001E-2"/>
    <n v="25"/>
    <n v="2371"/>
    <n v="0.4251370729649937"/>
    <n v="14.51412905946858"/>
    <n v="7.8695752009184852E-3"/>
    <n v="0.34772721010332941"/>
    <x v="18"/>
    <x v="1"/>
  </r>
  <r>
    <x v="7"/>
    <s v="7-Apr"/>
    <n v="2563"/>
    <n v="36976"/>
    <n v="2.1000000000000001E-2"/>
    <n v="25"/>
    <n v="2371"/>
    <n v="1.0809784900885702"/>
    <n v="15.595107549557151"/>
    <n v="2.4717795637198621E-2"/>
    <n v="0.37244500574052802"/>
    <x v="19"/>
    <x v="1"/>
  </r>
  <r>
    <x v="7"/>
    <s v="8-Apr"/>
    <n v="1916"/>
    <n v="38892"/>
    <n v="1.7999999999999999E-2"/>
    <n v="25"/>
    <n v="2371"/>
    <n v="0.80809784900885706"/>
    <n v="16.403205398566008"/>
    <n v="1.5838346727898963E-2"/>
    <n v="0.38828335246842699"/>
    <x v="20"/>
    <x v="1"/>
  </r>
  <r>
    <x v="7"/>
    <s v="9-Apr"/>
    <n v="955"/>
    <n v="39847"/>
    <n v="1.7000000000000001E-2"/>
    <n v="25"/>
    <n v="2371"/>
    <n v="0.40278363559679459"/>
    <n v="16.805989034162803"/>
    <n v="7.4557979334098747E-3"/>
    <n v="0.39573915040183688"/>
    <x v="21"/>
    <x v="1"/>
  </r>
  <r>
    <x v="7"/>
    <s v="10-Apr"/>
    <n v="2357"/>
    <n v="42204"/>
    <n v="1.6333333333333335E-2"/>
    <n v="25"/>
    <n v="2371"/>
    <n v="0.99409531843104171"/>
    <n v="17.800084352593846"/>
    <n v="1.7760734787600461E-2"/>
    <n v="0.41349988518943737"/>
    <x v="22"/>
    <x v="1"/>
  </r>
  <r>
    <x v="7"/>
    <s v="12-Apr"/>
    <n v="518"/>
    <n v="42722"/>
    <n v="1.4E-2"/>
    <n v="25"/>
    <n v="2371"/>
    <n v="0.21847321805145509"/>
    <n v="18.018557570645299"/>
    <n v="3.3304247990815165E-3"/>
    <n v="0.41683030998851889"/>
    <x v="23"/>
    <x v="1"/>
  </r>
  <r>
    <x v="7"/>
    <s v="13-Apr"/>
    <n v="394"/>
    <n v="43116"/>
    <n v="1.6E-2"/>
    <n v="25"/>
    <n v="2371"/>
    <n v="0.16617460986925348"/>
    <n v="18.184732180514551"/>
    <n v="2.8950631458094147E-3"/>
    <n v="0.41972537313432828"/>
    <x v="1"/>
    <x v="1"/>
  </r>
  <r>
    <x v="7"/>
    <s v="14-Apr"/>
    <n v="622"/>
    <n v="43738"/>
    <n v="1.2999999999999999E-2"/>
    <n v="25"/>
    <n v="2371"/>
    <n v="0.26233656684943063"/>
    <n v="18.447068747363982"/>
    <n v="3.7134328358208956E-3"/>
    <n v="0.42343880597014916"/>
    <x v="2"/>
    <x v="1"/>
  </r>
  <r>
    <x v="7"/>
    <s v="15-Apr"/>
    <n v="450"/>
    <n v="44188"/>
    <n v="1.2999999999999999E-2"/>
    <n v="25"/>
    <n v="2371"/>
    <n v="0.18979333614508645"/>
    <n v="18.636862083509069"/>
    <n v="2.6865671641791047E-3"/>
    <n v="0.42612537313432824"/>
    <x v="24"/>
    <x v="1"/>
  </r>
  <r>
    <x v="7"/>
    <s v="16-Apr"/>
    <n v="586"/>
    <n v="44774"/>
    <n v="1.2999999999999999E-2"/>
    <n v="26"/>
    <n v="2371"/>
    <n v="0.2471530999578237"/>
    <n v="18.884015183466893"/>
    <n v="3.4985074626865675E-3"/>
    <n v="0.42962388059701484"/>
    <x v="3"/>
    <x v="1"/>
  </r>
  <r>
    <x v="7"/>
    <s v="17-Apr"/>
    <n v="789"/>
    <n v="45563"/>
    <n v="1.4E-2"/>
    <n v="25"/>
    <n v="2371"/>
    <n v="0.33277098270771827"/>
    <n v="19.216786166174611"/>
    <n v="5.0727898966704951E-3"/>
    <n v="0.43469667049368532"/>
    <x v="4"/>
    <x v="1"/>
  </r>
  <r>
    <x v="7"/>
    <s v="20-Apr"/>
    <n v="1189"/>
    <n v="46752"/>
    <n v="1.2999999999999999E-2"/>
    <m/>
    <n v="2371"/>
    <n v="0.50147617039223957"/>
    <n v="19.718262336566852"/>
    <n v="7.0985074626865666E-3"/>
    <n v="0.44179517795637191"/>
    <x v="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compact="0" compactData="0" gridDropZones="1" multipleFieldFilters="0" chartFormat="2">
  <location ref="A3:H19" firstHeaderRow="1" firstDataRow="2" firstDataCol="2"/>
  <pivotFields count="9">
    <pivotField axis="axisRow" compact="0" numFmtId="14" outline="0" showAll="0">
      <items count="36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t="default"/>
      </items>
    </pivotField>
    <pivotField axis="axisRow" compact="0" outline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numFmtId="166" outline="0" showAll="0"/>
  </pivotFields>
  <rowFields count="2">
    <field x="1"/>
    <field x="0"/>
  </rowFields>
  <rowItems count="15">
    <i>
      <x/>
      <x v="80"/>
    </i>
    <i t="default">
      <x/>
    </i>
    <i>
      <x v="1"/>
      <x v="80"/>
    </i>
    <i t="default">
      <x v="1"/>
    </i>
    <i>
      <x v="2"/>
      <x v="80"/>
    </i>
    <i t="default">
      <x v="2"/>
    </i>
    <i>
      <x v="3"/>
      <x v="80"/>
    </i>
    <i t="default">
      <x v="3"/>
    </i>
    <i>
      <x v="4"/>
      <x v="80"/>
    </i>
    <i t="default">
      <x v="4"/>
    </i>
    <i>
      <x v="5"/>
      <x v="80"/>
    </i>
    <i t="default">
      <x v="5"/>
    </i>
    <i>
      <x v="6"/>
      <x v="80"/>
    </i>
    <i t="default">
      <x v="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Gallons" fld="3" baseField="0" baseItem="0"/>
    <dataField name="Average of % sugar " fld="4" subtotal="average" baseField="0" baseItem="0"/>
    <dataField name="Average of vacuum (inches)" fld="5" subtotal="average" baseField="0" baseItem="0"/>
    <dataField name="Average of # of taps" fld="6" subtotal="average" baseField="0" baseItem="0"/>
    <dataField name="Sum of gallons/sap/tap" fld="7" baseField="0" baseItem="0"/>
    <dataField name="Sum of gallons/syrup/tap" fld="8" baseField="0" baseItem="0"/>
  </dataFields>
  <chartFormats count="6">
    <chartFormat chart="1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9" cacheId="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chartFormat="16">
  <location ref="A3:I41" firstHeaderRow="1" firstDataRow="2" firstDataCol="1"/>
  <pivotFields count="13">
    <pivotField axis="axisCol" showAll="0">
      <items count="9">
        <item x="0"/>
        <item x="1"/>
        <item x="2"/>
        <item h="1" x="3"/>
        <item x="4"/>
        <item n="Atwood"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27">
        <item x="13"/>
        <item x="14"/>
        <item x="15"/>
        <item x="16"/>
        <item x="17"/>
        <item x="18"/>
        <item x="19"/>
        <item x="20"/>
        <item x="21"/>
        <item x="22"/>
        <item x="0"/>
        <item x="23"/>
        <item x="1"/>
        <item x="2"/>
        <item x="24"/>
        <item x="3"/>
        <item x="4"/>
        <item x="5"/>
        <item x="2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3">
        <item x="0"/>
        <item x="1"/>
        <item t="default"/>
      </items>
    </pivotField>
  </pivotFields>
  <rowFields count="2">
    <field x="12"/>
    <field x="11"/>
  </rowFields>
  <rowItems count="37">
    <i>
      <x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t="grand">
      <x/>
    </i>
  </rowItems>
  <colFields count="1">
    <field x="0"/>
  </colFields>
  <colItems count="8">
    <i>
      <x/>
    </i>
    <i>
      <x v="1"/>
    </i>
    <i>
      <x v="2"/>
    </i>
    <i>
      <x v="4"/>
    </i>
    <i>
      <x v="5"/>
    </i>
    <i>
      <x v="6"/>
    </i>
    <i>
      <x v="7"/>
    </i>
    <i t="grand">
      <x/>
    </i>
  </colItems>
  <dataFields count="1">
    <dataField name="Sum of Sum of gallons/sap/tap running" fld="8" baseField="0" baseItem="0"/>
  </dataFields>
  <formats count="3">
    <format dxfId="2">
      <pivotArea collapsedLevelsAreSubtotals="1" fieldPosition="0">
        <references count="3">
          <reference field="0" count="0" selected="0"/>
          <reference field="11" count="16"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  <reference field="12" count="1" selected="0">
            <x v="0"/>
          </reference>
        </references>
      </pivotArea>
    </format>
    <format dxfId="1">
      <pivotArea collapsedLevelsAreSubtotals="1" fieldPosition="0">
        <references count="2">
          <reference field="0" count="0" selected="0"/>
          <reference field="12" count="1">
            <x v="1"/>
          </reference>
        </references>
      </pivotArea>
    </format>
    <format dxfId="0">
      <pivotArea collapsedLevelsAreSubtotals="1" fieldPosition="0">
        <references count="3">
          <reference field="0" count="0" selected="0"/>
          <reference field="11" count="18">
            <x v="0"/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9"/>
          </reference>
          <reference field="12" count="1" selected="0">
            <x v="1"/>
          </reference>
        </references>
      </pivotArea>
    </format>
  </formats>
  <chartFormats count="7">
    <chartFormat chart="1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workbookViewId="0">
      <selection activeCell="A5" sqref="A5:A18"/>
    </sheetView>
  </sheetViews>
  <sheetFormatPr defaultRowHeight="15"/>
  <cols>
    <col min="1" max="1" width="14.7109375" customWidth="1"/>
    <col min="2" max="2" width="7.42578125" customWidth="1"/>
    <col min="3" max="3" width="14.42578125" customWidth="1"/>
    <col min="4" max="4" width="18.42578125" customWidth="1"/>
    <col min="5" max="5" width="26" bestFit="1" customWidth="1"/>
    <col min="6" max="6" width="18.7109375" customWidth="1"/>
    <col min="7" max="7" width="21.85546875" customWidth="1"/>
    <col min="8" max="8" width="23.7109375" bestFit="1" customWidth="1"/>
    <col min="9" max="9" width="18.42578125" bestFit="1" customWidth="1"/>
    <col min="10" max="10" width="26" bestFit="1" customWidth="1"/>
    <col min="11" max="11" width="18.7109375" bestFit="1" customWidth="1"/>
    <col min="12" max="12" width="21.85546875" bestFit="1" customWidth="1"/>
    <col min="13" max="13" width="23.7109375" bestFit="1" customWidth="1"/>
    <col min="14" max="14" width="14.42578125" bestFit="1" customWidth="1"/>
    <col min="15" max="15" width="18.42578125" bestFit="1" customWidth="1"/>
    <col min="16" max="16" width="26" bestFit="1" customWidth="1"/>
    <col min="17" max="17" width="18.7109375" bestFit="1" customWidth="1"/>
    <col min="18" max="18" width="21.85546875" bestFit="1" customWidth="1"/>
    <col min="19" max="19" width="23.7109375" bestFit="1" customWidth="1"/>
    <col min="20" max="20" width="14.42578125" bestFit="1" customWidth="1"/>
    <col min="21" max="21" width="18.42578125" bestFit="1" customWidth="1"/>
    <col min="22" max="22" width="26" bestFit="1" customWidth="1"/>
    <col min="23" max="23" width="18.7109375" bestFit="1" customWidth="1"/>
    <col min="24" max="24" width="21.85546875" bestFit="1" customWidth="1"/>
    <col min="25" max="25" width="23.7109375" bestFit="1" customWidth="1"/>
    <col min="26" max="26" width="14.42578125" bestFit="1" customWidth="1"/>
    <col min="27" max="27" width="18.42578125" bestFit="1" customWidth="1"/>
    <col min="28" max="28" width="26" bestFit="1" customWidth="1"/>
    <col min="29" max="29" width="18.7109375" bestFit="1" customWidth="1"/>
    <col min="30" max="30" width="21.85546875" bestFit="1" customWidth="1"/>
    <col min="31" max="31" width="23.7109375" bestFit="1" customWidth="1"/>
    <col min="32" max="32" width="14.42578125" bestFit="1" customWidth="1"/>
    <col min="33" max="33" width="18.42578125" bestFit="1" customWidth="1"/>
    <col min="34" max="34" width="26" bestFit="1" customWidth="1"/>
    <col min="35" max="35" width="18.7109375" bestFit="1" customWidth="1"/>
    <col min="36" max="36" width="21.85546875" bestFit="1" customWidth="1"/>
    <col min="37" max="37" width="23.7109375" bestFit="1" customWidth="1"/>
    <col min="38" max="38" width="14.42578125" bestFit="1" customWidth="1"/>
    <col min="39" max="39" width="18.42578125" bestFit="1" customWidth="1"/>
    <col min="40" max="40" width="26" bestFit="1" customWidth="1"/>
    <col min="41" max="41" width="18.7109375" bestFit="1" customWidth="1"/>
    <col min="42" max="42" width="21.85546875" bestFit="1" customWidth="1"/>
    <col min="43" max="43" width="23.7109375" bestFit="1" customWidth="1"/>
    <col min="44" max="44" width="14.42578125" bestFit="1" customWidth="1"/>
    <col min="45" max="45" width="18.42578125" bestFit="1" customWidth="1"/>
    <col min="46" max="46" width="26" bestFit="1" customWidth="1"/>
    <col min="47" max="47" width="18.7109375" bestFit="1" customWidth="1"/>
    <col min="48" max="48" width="21.85546875" bestFit="1" customWidth="1"/>
    <col min="49" max="49" width="23.7109375" bestFit="1" customWidth="1"/>
    <col min="50" max="50" width="19.42578125" bestFit="1" customWidth="1"/>
    <col min="51" max="51" width="23.42578125" bestFit="1" customWidth="1"/>
    <col min="52" max="52" width="31" bestFit="1" customWidth="1"/>
    <col min="53" max="53" width="23.7109375" bestFit="1" customWidth="1"/>
    <col min="54" max="54" width="26.85546875" bestFit="1" customWidth="1"/>
    <col min="55" max="55" width="28.7109375" bestFit="1" customWidth="1"/>
  </cols>
  <sheetData>
    <row r="3" spans="1:8">
      <c r="C3" s="1" t="s">
        <v>65</v>
      </c>
    </row>
    <row r="4" spans="1:8">
      <c r="A4" s="1" t="s">
        <v>1</v>
      </c>
      <c r="B4" s="1" t="s">
        <v>0</v>
      </c>
      <c r="C4" t="s">
        <v>60</v>
      </c>
      <c r="D4" t="s">
        <v>63</v>
      </c>
      <c r="E4" t="s">
        <v>62</v>
      </c>
      <c r="F4" t="s">
        <v>64</v>
      </c>
      <c r="G4" t="s">
        <v>61</v>
      </c>
      <c r="H4" t="s">
        <v>23</v>
      </c>
    </row>
    <row r="5" spans="1:8">
      <c r="A5" t="s">
        <v>12</v>
      </c>
      <c r="B5" s="15" t="s">
        <v>35</v>
      </c>
      <c r="C5" s="2">
        <v>5849</v>
      </c>
      <c r="D5" s="2">
        <v>1.8666666666666665E-2</v>
      </c>
      <c r="E5" s="2">
        <v>24</v>
      </c>
      <c r="F5" s="2">
        <v>3400</v>
      </c>
      <c r="G5" s="2">
        <v>1.7202941176470588</v>
      </c>
      <c r="H5" s="2">
        <v>3.6724859863578034E-2</v>
      </c>
    </row>
    <row r="6" spans="1:8">
      <c r="A6" t="s">
        <v>66</v>
      </c>
      <c r="C6" s="2">
        <v>5849</v>
      </c>
      <c r="D6" s="2">
        <v>1.8666666666666665E-2</v>
      </c>
      <c r="E6" s="2">
        <v>24</v>
      </c>
      <c r="F6" s="2">
        <v>3400</v>
      </c>
      <c r="G6" s="2">
        <v>1.7202941176470588</v>
      </c>
      <c r="H6" s="2">
        <v>3.6724859863578034E-2</v>
      </c>
    </row>
    <row r="7" spans="1:8">
      <c r="A7" t="s">
        <v>5</v>
      </c>
      <c r="B7" s="15" t="s">
        <v>35</v>
      </c>
      <c r="C7" s="2">
        <v>570</v>
      </c>
      <c r="D7" s="2">
        <v>1.9E-2</v>
      </c>
      <c r="E7" s="2">
        <v>25</v>
      </c>
      <c r="F7" s="2">
        <v>3000</v>
      </c>
      <c r="G7" s="2">
        <v>0.19</v>
      </c>
      <c r="H7" s="2">
        <v>4.1446613088404133E-3</v>
      </c>
    </row>
    <row r="8" spans="1:8">
      <c r="A8" t="s">
        <v>67</v>
      </c>
      <c r="C8" s="2">
        <v>570</v>
      </c>
      <c r="D8" s="2">
        <v>1.9E-2</v>
      </c>
      <c r="E8" s="2">
        <v>25</v>
      </c>
      <c r="F8" s="2">
        <v>3000</v>
      </c>
      <c r="G8" s="2">
        <v>0.19</v>
      </c>
      <c r="H8" s="2">
        <v>4.1446613088404133E-3</v>
      </c>
    </row>
    <row r="9" spans="1:8">
      <c r="A9" t="s">
        <v>13</v>
      </c>
      <c r="B9" s="15" t="s">
        <v>35</v>
      </c>
      <c r="C9" s="2">
        <v>538</v>
      </c>
      <c r="D9" s="2">
        <v>0.02</v>
      </c>
      <c r="E9" s="2">
        <v>25.5</v>
      </c>
      <c r="F9" s="2">
        <v>1000</v>
      </c>
      <c r="G9" s="2">
        <v>0.53800000000000003</v>
      </c>
      <c r="H9" s="2">
        <v>1.2287026406429391E-2</v>
      </c>
    </row>
    <row r="10" spans="1:8">
      <c r="A10" t="s">
        <v>68</v>
      </c>
      <c r="C10" s="2">
        <v>538</v>
      </c>
      <c r="D10" s="2">
        <v>0.02</v>
      </c>
      <c r="E10" s="2">
        <v>25.5</v>
      </c>
      <c r="F10" s="2">
        <v>1000</v>
      </c>
      <c r="G10" s="2">
        <v>0.53800000000000003</v>
      </c>
      <c r="H10" s="2">
        <v>1.2287026406429391E-2</v>
      </c>
    </row>
    <row r="11" spans="1:8">
      <c r="A11" t="s">
        <v>3</v>
      </c>
      <c r="B11" s="15" t="s">
        <v>35</v>
      </c>
      <c r="C11" s="2">
        <v>2048</v>
      </c>
      <c r="D11" s="2">
        <v>0.02</v>
      </c>
      <c r="E11" s="2">
        <v>28</v>
      </c>
      <c r="F11" s="2">
        <v>4000</v>
      </c>
      <c r="G11" s="2">
        <v>0.51200000000000001</v>
      </c>
      <c r="H11" s="2">
        <v>1.1886337543053961E-2</v>
      </c>
    </row>
    <row r="12" spans="1:8">
      <c r="A12" t="s">
        <v>69</v>
      </c>
      <c r="C12" s="2">
        <v>2048</v>
      </c>
      <c r="D12" s="2">
        <v>0.02</v>
      </c>
      <c r="E12" s="2">
        <v>28</v>
      </c>
      <c r="F12" s="2">
        <v>4000</v>
      </c>
      <c r="G12" s="2">
        <v>0.51200000000000001</v>
      </c>
      <c r="H12" s="2">
        <v>1.1886337543053961E-2</v>
      </c>
    </row>
    <row r="13" spans="1:8">
      <c r="A13" t="s">
        <v>8</v>
      </c>
      <c r="B13" s="15" t="s">
        <v>35</v>
      </c>
      <c r="C13" s="2">
        <v>4090</v>
      </c>
      <c r="D13" s="2">
        <v>1.9E-2</v>
      </c>
      <c r="E13" s="2">
        <v>24</v>
      </c>
      <c r="F13" s="2">
        <v>3450</v>
      </c>
      <c r="G13" s="2">
        <v>1.1855072463768117</v>
      </c>
      <c r="H13" s="2">
        <v>2.605700594019867E-2</v>
      </c>
    </row>
    <row r="14" spans="1:8">
      <c r="A14" t="s">
        <v>70</v>
      </c>
      <c r="C14" s="2">
        <v>4090</v>
      </c>
      <c r="D14" s="2">
        <v>1.9E-2</v>
      </c>
      <c r="E14" s="2">
        <v>24</v>
      </c>
      <c r="F14" s="2">
        <v>3450</v>
      </c>
      <c r="G14" s="2">
        <v>1.1855072463768117</v>
      </c>
      <c r="H14" s="2">
        <v>2.605700594019867E-2</v>
      </c>
    </row>
    <row r="15" spans="1:8">
      <c r="A15" t="s">
        <v>11</v>
      </c>
      <c r="B15" s="15" t="s">
        <v>35</v>
      </c>
      <c r="C15" s="2">
        <v>1400</v>
      </c>
      <c r="D15" s="2">
        <v>1.9E-2</v>
      </c>
      <c r="E15" s="2">
        <v>24</v>
      </c>
      <c r="F15" s="2">
        <v>2500</v>
      </c>
      <c r="G15" s="2">
        <v>0.56000000000000005</v>
      </c>
      <c r="H15" s="2">
        <v>1.2215843857634901E-2</v>
      </c>
    </row>
    <row r="16" spans="1:8">
      <c r="A16" t="s">
        <v>71</v>
      </c>
      <c r="C16" s="2">
        <v>1400</v>
      </c>
      <c r="D16" s="2">
        <v>1.9E-2</v>
      </c>
      <c r="E16" s="2">
        <v>24</v>
      </c>
      <c r="F16" s="2">
        <v>2500</v>
      </c>
      <c r="G16" s="2">
        <v>0.56000000000000005</v>
      </c>
      <c r="H16" s="2">
        <v>1.2215843857634901E-2</v>
      </c>
    </row>
    <row r="17" spans="1:8">
      <c r="A17" t="s">
        <v>9</v>
      </c>
      <c r="B17" s="15" t="s">
        <v>35</v>
      </c>
      <c r="C17" s="2">
        <v>1996</v>
      </c>
      <c r="D17" s="2">
        <v>0.02</v>
      </c>
      <c r="E17" s="2">
        <v>25</v>
      </c>
      <c r="F17" s="2">
        <v>3500</v>
      </c>
      <c r="G17" s="2">
        <v>0.57028571428571428</v>
      </c>
      <c r="H17" s="2">
        <v>1.3060849598163031E-2</v>
      </c>
    </row>
    <row r="18" spans="1:8">
      <c r="A18" t="s">
        <v>72</v>
      </c>
      <c r="C18" s="2">
        <v>1996</v>
      </c>
      <c r="D18" s="2">
        <v>0.02</v>
      </c>
      <c r="E18" s="2">
        <v>25</v>
      </c>
      <c r="F18" s="2">
        <v>3500</v>
      </c>
      <c r="G18" s="2">
        <v>0.57028571428571428</v>
      </c>
      <c r="H18" s="2">
        <v>1.3060849598163031E-2</v>
      </c>
    </row>
    <row r="19" spans="1:8">
      <c r="A19" t="s">
        <v>19</v>
      </c>
      <c r="C19" s="2">
        <v>16491</v>
      </c>
      <c r="D19" s="2">
        <v>1.9384615384615382E-2</v>
      </c>
      <c r="E19" s="2">
        <v>25.4</v>
      </c>
      <c r="F19" s="2">
        <v>3046.1538461538462</v>
      </c>
      <c r="G19" s="2">
        <v>5.2760870783095841</v>
      </c>
      <c r="H19" s="2">
        <v>0.1163765845178984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B1" workbookViewId="0">
      <selection activeCell="B8" sqref="B8"/>
    </sheetView>
  </sheetViews>
  <sheetFormatPr defaultRowHeight="15"/>
  <cols>
    <col min="1" max="1" width="8.28515625" hidden="1" customWidth="1"/>
    <col min="2" max="2" width="12.7109375" bestFit="1" customWidth="1"/>
    <col min="3" max="3" width="11" bestFit="1" customWidth="1"/>
    <col min="4" max="4" width="8.7109375" bestFit="1" customWidth="1"/>
    <col min="5" max="5" width="41.5703125" bestFit="1" customWidth="1"/>
    <col min="6" max="6" width="22.5703125" bestFit="1" customWidth="1"/>
    <col min="7" max="7" width="26.28515625" bestFit="1" customWidth="1"/>
    <col min="8" max="8" width="11.5703125" bestFit="1" customWidth="1"/>
  </cols>
  <sheetData>
    <row r="1" spans="1:8">
      <c r="C1" t="s">
        <v>86</v>
      </c>
    </row>
    <row r="2" spans="1:8">
      <c r="A2" t="s">
        <v>80</v>
      </c>
      <c r="B2" t="s">
        <v>81</v>
      </c>
      <c r="C2" t="s">
        <v>87</v>
      </c>
      <c r="D2" t="s">
        <v>82</v>
      </c>
      <c r="E2" t="s">
        <v>88</v>
      </c>
      <c r="F2" t="s">
        <v>96</v>
      </c>
      <c r="G2" t="s">
        <v>97</v>
      </c>
      <c r="H2" t="s">
        <v>102</v>
      </c>
    </row>
    <row r="3" spans="1:8">
      <c r="A3">
        <v>1</v>
      </c>
      <c r="B3" t="s">
        <v>9</v>
      </c>
      <c r="C3">
        <v>1998</v>
      </c>
      <c r="D3">
        <v>3500</v>
      </c>
      <c r="E3" s="16" t="s">
        <v>89</v>
      </c>
      <c r="F3" s="16" t="s">
        <v>90</v>
      </c>
      <c r="G3" s="16" t="s">
        <v>98</v>
      </c>
      <c r="H3" s="17">
        <v>19.832285714285714</v>
      </c>
    </row>
    <row r="4" spans="1:8" ht="16.5">
      <c r="A4">
        <v>2</v>
      </c>
      <c r="B4" t="s">
        <v>79</v>
      </c>
      <c r="C4">
        <v>1999</v>
      </c>
      <c r="D4">
        <v>1000</v>
      </c>
      <c r="E4" s="18" t="s">
        <v>89</v>
      </c>
      <c r="F4" s="18" t="s">
        <v>90</v>
      </c>
      <c r="G4" s="16" t="s">
        <v>98</v>
      </c>
      <c r="H4" s="17">
        <v>22.180900000000001</v>
      </c>
    </row>
    <row r="5" spans="1:8">
      <c r="A5">
        <v>3</v>
      </c>
      <c r="B5" t="s">
        <v>8</v>
      </c>
      <c r="C5">
        <v>1999</v>
      </c>
      <c r="D5">
        <v>3450</v>
      </c>
      <c r="E5" t="s">
        <v>91</v>
      </c>
      <c r="F5" t="s">
        <v>92</v>
      </c>
      <c r="G5" t="s">
        <v>92</v>
      </c>
      <c r="H5" s="17">
        <v>22.110927536231884</v>
      </c>
    </row>
    <row r="6" spans="1:8">
      <c r="A6">
        <v>4</v>
      </c>
      <c r="B6" t="s">
        <v>5</v>
      </c>
      <c r="C6">
        <v>1995</v>
      </c>
      <c r="D6">
        <v>3000</v>
      </c>
      <c r="E6" t="s">
        <v>85</v>
      </c>
      <c r="F6" t="s">
        <v>93</v>
      </c>
      <c r="G6" t="s">
        <v>101</v>
      </c>
      <c r="H6" s="17">
        <v>14.6754</v>
      </c>
    </row>
    <row r="7" spans="1:8">
      <c r="A7">
        <v>5</v>
      </c>
      <c r="B7" t="s">
        <v>103</v>
      </c>
      <c r="C7">
        <v>2007</v>
      </c>
      <c r="D7">
        <v>2500</v>
      </c>
      <c r="E7" t="s">
        <v>94</v>
      </c>
      <c r="F7" t="s">
        <v>95</v>
      </c>
      <c r="G7" t="s">
        <v>100</v>
      </c>
      <c r="H7" s="17">
        <v>19.299320000000002</v>
      </c>
    </row>
    <row r="8" spans="1:8">
      <c r="A8">
        <v>6</v>
      </c>
      <c r="B8" t="s">
        <v>10</v>
      </c>
      <c r="C8">
        <v>1999</v>
      </c>
      <c r="D8">
        <v>2000</v>
      </c>
      <c r="E8" t="s">
        <v>83</v>
      </c>
      <c r="F8" t="s">
        <v>92</v>
      </c>
      <c r="G8" t="s">
        <v>99</v>
      </c>
      <c r="H8" s="17">
        <v>18.700800000000001</v>
      </c>
    </row>
    <row r="9" spans="1:8">
      <c r="A9">
        <v>8</v>
      </c>
      <c r="B9" t="s">
        <v>12</v>
      </c>
      <c r="C9">
        <v>2011</v>
      </c>
      <c r="D9">
        <v>3400</v>
      </c>
      <c r="E9" t="s">
        <v>84</v>
      </c>
      <c r="F9" t="s">
        <v>92</v>
      </c>
      <c r="G9" t="s">
        <v>92</v>
      </c>
      <c r="H9" s="17">
        <v>18.192824999999999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3"/>
  <sheetViews>
    <sheetView topLeftCell="A44" zoomScale="120" zoomScaleNormal="120" workbookViewId="0">
      <selection activeCell="B433" sqref="B1:B1048576"/>
    </sheetView>
  </sheetViews>
  <sheetFormatPr defaultRowHeight="15"/>
  <cols>
    <col min="1" max="1" width="8.140625" style="7" bestFit="1" customWidth="1"/>
    <col min="2" max="2" width="12.7109375" style="6" bestFit="1" customWidth="1"/>
    <col min="3" max="3" width="12.140625" style="6" bestFit="1" customWidth="1"/>
    <col min="4" max="4" width="8.5703125" style="6" bestFit="1" customWidth="1"/>
    <col min="5" max="5" width="8.42578125" style="8" bestFit="1" customWidth="1"/>
    <col min="6" max="6" width="16.140625" style="6" bestFit="1" customWidth="1"/>
    <col min="7" max="7" width="8.85546875" style="6" bestFit="1" customWidth="1"/>
    <col min="8" max="8" width="15.5703125" style="6" bestFit="1" customWidth="1"/>
    <col min="9" max="9" width="17.42578125" style="6" bestFit="1" customWidth="1"/>
    <col min="10" max="16384" width="9.140625" style="6"/>
  </cols>
  <sheetData>
    <row r="1" spans="1:9">
      <c r="A1" s="3" t="s">
        <v>0</v>
      </c>
      <c r="B1" s="4" t="s">
        <v>1</v>
      </c>
      <c r="C1" s="4" t="s">
        <v>15</v>
      </c>
      <c r="D1" s="4" t="s">
        <v>4</v>
      </c>
      <c r="E1" s="5" t="s">
        <v>2</v>
      </c>
      <c r="F1" s="4" t="s">
        <v>6</v>
      </c>
      <c r="G1" s="4" t="s">
        <v>16</v>
      </c>
      <c r="H1" s="4" t="s">
        <v>22</v>
      </c>
      <c r="I1" s="4" t="s">
        <v>21</v>
      </c>
    </row>
    <row r="2" spans="1:9">
      <c r="A2" s="7">
        <v>40613</v>
      </c>
      <c r="B2" s="6" t="s">
        <v>12</v>
      </c>
      <c r="C2" s="6">
        <v>8</v>
      </c>
      <c r="D2" s="6">
        <v>2127</v>
      </c>
      <c r="E2" s="8">
        <v>0.02</v>
      </c>
      <c r="F2" s="6">
        <v>20</v>
      </c>
      <c r="G2" s="6">
        <v>3660</v>
      </c>
      <c r="H2" s="6">
        <f t="shared" ref="H2:H65" si="0">D2/G2</f>
        <v>0.58114754098360655</v>
      </c>
      <c r="I2" s="9">
        <f t="shared" ref="I2:I65" si="1">(D2/((87.1/(E2*100))))/G2</f>
        <v>1.334437522350417E-2</v>
      </c>
    </row>
    <row r="3" spans="1:9">
      <c r="A3" s="7">
        <v>40615</v>
      </c>
      <c r="B3" s="6" t="s">
        <v>12</v>
      </c>
      <c r="C3" s="6">
        <v>8</v>
      </c>
      <c r="D3" s="6">
        <v>2400</v>
      </c>
      <c r="E3" s="8">
        <v>1.9E-2</v>
      </c>
      <c r="F3" s="6">
        <v>25</v>
      </c>
      <c r="G3" s="6">
        <v>3660</v>
      </c>
      <c r="H3" s="6">
        <f t="shared" si="0"/>
        <v>0.65573770491803274</v>
      </c>
      <c r="I3" s="9">
        <f t="shared" si="1"/>
        <v>1.4304266812218854E-2</v>
      </c>
    </row>
    <row r="4" spans="1:9">
      <c r="A4" s="7">
        <v>40616</v>
      </c>
      <c r="B4" s="6" t="s">
        <v>12</v>
      </c>
      <c r="C4" s="6">
        <v>8</v>
      </c>
      <c r="D4" s="6">
        <v>1334.26</v>
      </c>
      <c r="E4" s="8">
        <v>1.9E-2</v>
      </c>
      <c r="G4" s="6">
        <v>3660</v>
      </c>
      <c r="H4" s="6">
        <f t="shared" si="0"/>
        <v>0.36455191256830599</v>
      </c>
      <c r="I4" s="9">
        <f t="shared" si="1"/>
        <v>7.9523379320296378E-3</v>
      </c>
    </row>
    <row r="5" spans="1:9">
      <c r="A5" s="7">
        <v>40616</v>
      </c>
      <c r="B5" s="6" t="s">
        <v>12</v>
      </c>
      <c r="C5" s="6">
        <v>8</v>
      </c>
      <c r="D5" s="6">
        <v>1810</v>
      </c>
      <c r="E5" s="8">
        <v>0.02</v>
      </c>
      <c r="G5" s="6">
        <v>3660</v>
      </c>
      <c r="H5" s="6">
        <f t="shared" si="0"/>
        <v>0.49453551912568305</v>
      </c>
      <c r="I5" s="9">
        <f t="shared" si="1"/>
        <v>1.1355580232507073E-2</v>
      </c>
    </row>
    <row r="6" spans="1:9">
      <c r="A6" s="7">
        <v>40618</v>
      </c>
      <c r="B6" s="6" t="s">
        <v>12</v>
      </c>
      <c r="C6" s="6">
        <v>8</v>
      </c>
      <c r="D6" s="6">
        <v>2173</v>
      </c>
      <c r="E6" s="8">
        <v>2.1000000000000001E-2</v>
      </c>
      <c r="F6" s="6">
        <v>25</v>
      </c>
      <c r="G6" s="6">
        <v>3660</v>
      </c>
      <c r="H6" s="6">
        <f t="shared" si="0"/>
        <v>0.5937158469945355</v>
      </c>
      <c r="I6" s="9">
        <f t="shared" si="1"/>
        <v>1.4314618584254014E-2</v>
      </c>
    </row>
    <row r="7" spans="1:9">
      <c r="A7" s="7">
        <v>40619</v>
      </c>
      <c r="B7" s="6" t="s">
        <v>12</v>
      </c>
      <c r="C7" s="6">
        <v>8</v>
      </c>
      <c r="D7" s="6">
        <v>2410</v>
      </c>
      <c r="E7" s="8">
        <v>2.1000000000000001E-2</v>
      </c>
      <c r="F7" s="6">
        <v>25</v>
      </c>
      <c r="G7" s="6">
        <v>3660</v>
      </c>
      <c r="H7" s="6">
        <f t="shared" si="0"/>
        <v>0.65846994535519121</v>
      </c>
      <c r="I7" s="9">
        <f t="shared" si="1"/>
        <v>1.5875854021192903E-2</v>
      </c>
    </row>
    <row r="8" spans="1:9">
      <c r="A8" s="7">
        <v>40620</v>
      </c>
      <c r="B8" s="6" t="s">
        <v>12</v>
      </c>
      <c r="C8" s="6">
        <v>8</v>
      </c>
      <c r="D8" s="6">
        <v>2521.61</v>
      </c>
      <c r="E8" s="8">
        <v>0.02</v>
      </c>
      <c r="F8" s="6">
        <v>24</v>
      </c>
      <c r="G8" s="6">
        <v>3660</v>
      </c>
      <c r="H8" s="6">
        <f t="shared" si="0"/>
        <v>0.68896448087431694</v>
      </c>
      <c r="I8" s="9">
        <f t="shared" si="1"/>
        <v>1.5820079928227714E-2</v>
      </c>
    </row>
    <row r="9" spans="1:9">
      <c r="A9" s="7">
        <v>40620</v>
      </c>
      <c r="B9" s="6" t="s">
        <v>12</v>
      </c>
      <c r="C9" s="6">
        <v>8</v>
      </c>
      <c r="D9" s="6">
        <v>2424</v>
      </c>
      <c r="E9" s="8">
        <v>0.02</v>
      </c>
      <c r="G9" s="6">
        <v>3660</v>
      </c>
      <c r="H9" s="6">
        <f t="shared" si="0"/>
        <v>0.6622950819672131</v>
      </c>
      <c r="I9" s="9">
        <f t="shared" si="1"/>
        <v>1.5207694189832678E-2</v>
      </c>
    </row>
    <row r="10" spans="1:9">
      <c r="A10" s="7">
        <v>40622</v>
      </c>
      <c r="B10" s="6" t="s">
        <v>12</v>
      </c>
      <c r="C10" s="6">
        <v>8</v>
      </c>
      <c r="D10" s="6">
        <v>1750</v>
      </c>
      <c r="E10" s="8">
        <v>1.9E-2</v>
      </c>
      <c r="G10" s="6">
        <v>3660</v>
      </c>
      <c r="H10" s="6">
        <f t="shared" si="0"/>
        <v>0.47814207650273222</v>
      </c>
      <c r="I10" s="9">
        <f t="shared" si="1"/>
        <v>1.0430194550576248E-2</v>
      </c>
    </row>
    <row r="11" spans="1:9">
      <c r="A11" s="7">
        <v>40622</v>
      </c>
      <c r="B11" s="6" t="s">
        <v>12</v>
      </c>
      <c r="C11" s="6">
        <v>8</v>
      </c>
      <c r="D11" s="6">
        <v>2374</v>
      </c>
      <c r="E11" s="8">
        <v>1.7999999999999999E-2</v>
      </c>
      <c r="G11" s="6">
        <v>3660</v>
      </c>
      <c r="H11" s="6">
        <f t="shared" si="0"/>
        <v>0.64863387978142073</v>
      </c>
      <c r="I11" s="9">
        <f t="shared" si="1"/>
        <v>1.3404603715345088E-2</v>
      </c>
    </row>
    <row r="12" spans="1:9">
      <c r="A12" s="7">
        <v>40622</v>
      </c>
      <c r="B12" s="6" t="s">
        <v>12</v>
      </c>
      <c r="C12" s="6">
        <v>8</v>
      </c>
      <c r="D12" s="6">
        <v>1725</v>
      </c>
      <c r="E12" s="8">
        <v>1.9E-2</v>
      </c>
      <c r="F12" s="6">
        <v>24</v>
      </c>
      <c r="G12" s="6">
        <v>3660</v>
      </c>
      <c r="H12" s="6">
        <f t="shared" si="0"/>
        <v>0.47131147540983609</v>
      </c>
      <c r="I12" s="9">
        <f t="shared" si="1"/>
        <v>1.02811917712823E-2</v>
      </c>
    </row>
    <row r="13" spans="1:9">
      <c r="A13" s="7">
        <v>40623</v>
      </c>
      <c r="B13" s="6" t="s">
        <v>12</v>
      </c>
      <c r="C13" s="6">
        <v>8</v>
      </c>
      <c r="D13" s="6">
        <v>1096</v>
      </c>
      <c r="E13" s="8">
        <v>1.9E-2</v>
      </c>
      <c r="F13" s="6">
        <v>24</v>
      </c>
      <c r="G13" s="6">
        <v>3660</v>
      </c>
      <c r="H13" s="6">
        <f t="shared" si="0"/>
        <v>0.29945355191256828</v>
      </c>
      <c r="I13" s="9">
        <f t="shared" si="1"/>
        <v>6.532281844246611E-3</v>
      </c>
    </row>
    <row r="14" spans="1:9">
      <c r="A14" s="7">
        <v>40624</v>
      </c>
      <c r="B14" s="6" t="s">
        <v>12</v>
      </c>
      <c r="C14" s="6">
        <v>8</v>
      </c>
      <c r="D14" s="6">
        <v>2448</v>
      </c>
      <c r="E14" s="8">
        <v>1.9E-2</v>
      </c>
      <c r="F14" s="6">
        <v>23</v>
      </c>
      <c r="G14" s="6">
        <v>3660</v>
      </c>
      <c r="H14" s="6">
        <f t="shared" si="0"/>
        <v>0.66885245901639345</v>
      </c>
      <c r="I14" s="9">
        <f t="shared" si="1"/>
        <v>1.4590352148463232E-2</v>
      </c>
    </row>
    <row r="15" spans="1:9">
      <c r="A15" s="7">
        <v>40625</v>
      </c>
      <c r="B15" s="6" t="s">
        <v>12</v>
      </c>
      <c r="C15" s="6">
        <v>8</v>
      </c>
      <c r="D15" s="6">
        <v>2500</v>
      </c>
      <c r="E15" s="8">
        <v>1.7999999999999999E-2</v>
      </c>
      <c r="G15" s="6">
        <v>3660</v>
      </c>
      <c r="H15" s="6">
        <f t="shared" si="0"/>
        <v>0.68306010928961747</v>
      </c>
      <c r="I15" s="9">
        <f t="shared" si="1"/>
        <v>1.4116052775215975E-2</v>
      </c>
    </row>
    <row r="16" spans="1:9">
      <c r="A16" s="7">
        <v>40625</v>
      </c>
      <c r="B16" s="6" t="s">
        <v>12</v>
      </c>
      <c r="C16" s="6">
        <v>8</v>
      </c>
      <c r="D16" s="6">
        <v>230</v>
      </c>
      <c r="E16" s="8">
        <v>0.02</v>
      </c>
      <c r="G16" s="6">
        <v>3660</v>
      </c>
      <c r="H16" s="6">
        <f t="shared" si="0"/>
        <v>6.2841530054644809E-2</v>
      </c>
      <c r="I16" s="9">
        <f t="shared" si="1"/>
        <v>1.4429742836887442E-3</v>
      </c>
    </row>
    <row r="17" spans="1:9">
      <c r="A17" s="7">
        <v>40628</v>
      </c>
      <c r="B17" s="6" t="s">
        <v>12</v>
      </c>
      <c r="C17" s="6">
        <v>8</v>
      </c>
      <c r="D17" s="6">
        <v>504</v>
      </c>
      <c r="E17" s="8">
        <v>0.02</v>
      </c>
      <c r="G17" s="6">
        <v>3660</v>
      </c>
      <c r="H17" s="6">
        <f t="shared" si="0"/>
        <v>0.13770491803278689</v>
      </c>
      <c r="I17" s="9">
        <f t="shared" si="1"/>
        <v>3.1619958216483786E-3</v>
      </c>
    </row>
    <row r="18" spans="1:9">
      <c r="A18" s="7">
        <v>40632</v>
      </c>
      <c r="B18" s="6" t="s">
        <v>12</v>
      </c>
      <c r="C18" s="6">
        <v>8</v>
      </c>
      <c r="D18" s="6">
        <v>2168</v>
      </c>
      <c r="E18" s="8">
        <v>0.02</v>
      </c>
      <c r="G18" s="6">
        <v>3660</v>
      </c>
      <c r="H18" s="6">
        <f t="shared" si="0"/>
        <v>0.59234972677595632</v>
      </c>
      <c r="I18" s="9">
        <f t="shared" si="1"/>
        <v>1.3601601074074772E-2</v>
      </c>
    </row>
    <row r="19" spans="1:9">
      <c r="A19" s="7">
        <v>40632</v>
      </c>
      <c r="B19" s="6" t="s">
        <v>12</v>
      </c>
      <c r="C19" s="6">
        <v>8</v>
      </c>
      <c r="D19" s="6">
        <v>2505</v>
      </c>
      <c r="E19" s="8">
        <v>2.1999999999999999E-2</v>
      </c>
      <c r="G19" s="6">
        <v>3660</v>
      </c>
      <c r="H19" s="6">
        <f t="shared" si="0"/>
        <v>0.68442622950819676</v>
      </c>
      <c r="I19" s="9">
        <f t="shared" si="1"/>
        <v>1.7287459298714496E-2</v>
      </c>
    </row>
    <row r="20" spans="1:9">
      <c r="A20" s="7">
        <v>40633</v>
      </c>
      <c r="B20" s="6" t="s">
        <v>12</v>
      </c>
      <c r="C20" s="6">
        <v>8</v>
      </c>
      <c r="D20" s="6">
        <v>1725</v>
      </c>
      <c r="E20" s="8">
        <v>0.02</v>
      </c>
      <c r="F20" s="6">
        <v>25</v>
      </c>
      <c r="G20" s="6">
        <v>3660</v>
      </c>
      <c r="H20" s="6">
        <f t="shared" si="0"/>
        <v>0.47131147540983609</v>
      </c>
      <c r="I20" s="9">
        <f t="shared" si="1"/>
        <v>1.0822307127665581E-2</v>
      </c>
    </row>
    <row r="21" spans="1:9">
      <c r="A21" s="7">
        <v>40633</v>
      </c>
      <c r="B21" s="6" t="s">
        <v>12</v>
      </c>
      <c r="C21" s="6">
        <v>8</v>
      </c>
      <c r="D21" s="6">
        <v>1678</v>
      </c>
      <c r="E21" s="8">
        <v>0.02</v>
      </c>
      <c r="F21" s="6">
        <v>22</v>
      </c>
      <c r="G21" s="6">
        <v>3660</v>
      </c>
      <c r="H21" s="6">
        <f t="shared" si="0"/>
        <v>0.45846994535519126</v>
      </c>
      <c r="I21" s="9">
        <f t="shared" si="1"/>
        <v>1.0527438469694403E-2</v>
      </c>
    </row>
    <row r="22" spans="1:9">
      <c r="A22" s="7">
        <v>40634</v>
      </c>
      <c r="B22" s="6" t="s">
        <v>12</v>
      </c>
      <c r="C22" s="6">
        <v>8</v>
      </c>
      <c r="D22" s="6">
        <v>1811</v>
      </c>
      <c r="E22" s="8">
        <v>2.1999999999999999E-2</v>
      </c>
      <c r="F22" s="6">
        <v>25</v>
      </c>
      <c r="G22" s="6">
        <v>3660</v>
      </c>
      <c r="H22" s="6">
        <f t="shared" si="0"/>
        <v>0.49480874316939893</v>
      </c>
      <c r="I22" s="9">
        <f t="shared" si="1"/>
        <v>1.2498039437114552E-2</v>
      </c>
    </row>
    <row r="23" spans="1:9">
      <c r="A23" s="7">
        <v>40634</v>
      </c>
      <c r="B23" s="6" t="s">
        <v>12</v>
      </c>
      <c r="C23" s="6">
        <v>8</v>
      </c>
      <c r="D23" s="6">
        <v>2459</v>
      </c>
      <c r="E23" s="8">
        <v>2.1000000000000001E-2</v>
      </c>
      <c r="F23" s="6">
        <v>25</v>
      </c>
      <c r="G23" s="6">
        <v>3660</v>
      </c>
      <c r="H23" s="6">
        <f t="shared" si="0"/>
        <v>0.67185792349726781</v>
      </c>
      <c r="I23" s="9">
        <f t="shared" si="1"/>
        <v>1.6198641094652837E-2</v>
      </c>
    </row>
    <row r="24" spans="1:9">
      <c r="A24" s="7">
        <v>40635</v>
      </c>
      <c r="B24" s="6" t="s">
        <v>12</v>
      </c>
      <c r="C24" s="6">
        <v>8</v>
      </c>
      <c r="D24" s="6">
        <v>2000</v>
      </c>
      <c r="E24" s="8">
        <v>1.9E-2</v>
      </c>
      <c r="F24" s="6">
        <v>22</v>
      </c>
      <c r="G24" s="6">
        <v>3660</v>
      </c>
      <c r="H24" s="6">
        <f t="shared" si="0"/>
        <v>0.54644808743169404</v>
      </c>
      <c r="I24" s="9">
        <f t="shared" si="1"/>
        <v>1.1920222343515712E-2</v>
      </c>
    </row>
    <row r="25" spans="1:9">
      <c r="A25" s="7">
        <v>40636</v>
      </c>
      <c r="B25" s="6" t="s">
        <v>12</v>
      </c>
      <c r="C25" s="6">
        <v>8</v>
      </c>
      <c r="D25" s="6">
        <v>2472</v>
      </c>
      <c r="E25" s="8">
        <v>1.7000000000000001E-2</v>
      </c>
      <c r="F25" s="6">
        <v>25</v>
      </c>
      <c r="G25" s="6">
        <v>3660</v>
      </c>
      <c r="H25" s="6">
        <f t="shared" si="0"/>
        <v>0.67540983606557381</v>
      </c>
      <c r="I25" s="9">
        <f t="shared" si="1"/>
        <v>1.3182511151681694E-2</v>
      </c>
    </row>
    <row r="26" spans="1:9">
      <c r="A26" s="7">
        <v>40637</v>
      </c>
      <c r="B26" s="6" t="s">
        <v>12</v>
      </c>
      <c r="C26" s="6">
        <v>8</v>
      </c>
      <c r="D26" s="6">
        <v>1084.42</v>
      </c>
      <c r="E26" s="8">
        <v>1.7999999999999999E-2</v>
      </c>
      <c r="G26" s="6">
        <v>3660</v>
      </c>
      <c r="H26" s="6">
        <f t="shared" si="0"/>
        <v>0.29628961748633881</v>
      </c>
      <c r="I26" s="9">
        <f t="shared" si="1"/>
        <v>6.1230919801998828E-3</v>
      </c>
    </row>
    <row r="27" spans="1:9">
      <c r="A27" s="7">
        <v>40638</v>
      </c>
      <c r="B27" s="6" t="s">
        <v>12</v>
      </c>
      <c r="C27" s="6">
        <v>8</v>
      </c>
      <c r="D27" s="6">
        <v>2450</v>
      </c>
      <c r="E27" s="8">
        <v>1.6E-2</v>
      </c>
      <c r="F27" s="6">
        <v>25</v>
      </c>
      <c r="G27" s="6">
        <v>3660</v>
      </c>
      <c r="H27" s="6">
        <f t="shared" si="0"/>
        <v>0.6693989071038251</v>
      </c>
      <c r="I27" s="9">
        <f t="shared" si="1"/>
        <v>1.2296650417521473E-2</v>
      </c>
    </row>
    <row r="28" spans="1:9">
      <c r="A28" s="7">
        <v>40638</v>
      </c>
      <c r="B28" s="6" t="s">
        <v>12</v>
      </c>
      <c r="C28" s="6">
        <v>8</v>
      </c>
      <c r="D28" s="6">
        <v>1472</v>
      </c>
      <c r="E28" s="8">
        <v>0.02</v>
      </c>
      <c r="F28" s="6">
        <v>25</v>
      </c>
      <c r="G28" s="6">
        <v>3660</v>
      </c>
      <c r="H28" s="6">
        <f t="shared" si="0"/>
        <v>0.40218579234972679</v>
      </c>
      <c r="I28" s="9">
        <f t="shared" si="1"/>
        <v>9.2350354156079638E-3</v>
      </c>
    </row>
    <row r="29" spans="1:9">
      <c r="A29" s="7">
        <v>40639</v>
      </c>
      <c r="B29" s="6" t="s">
        <v>12</v>
      </c>
      <c r="C29" s="6">
        <v>8</v>
      </c>
      <c r="D29" s="6">
        <v>1387</v>
      </c>
      <c r="E29" s="8">
        <v>1.7000000000000001E-2</v>
      </c>
      <c r="F29" s="6">
        <v>25</v>
      </c>
      <c r="G29" s="6">
        <v>3660</v>
      </c>
      <c r="H29" s="6">
        <f t="shared" si="0"/>
        <v>0.37896174863387977</v>
      </c>
      <c r="I29" s="9">
        <f t="shared" si="1"/>
        <v>7.396497964151501E-3</v>
      </c>
    </row>
    <row r="30" spans="1:9">
      <c r="A30" s="7">
        <v>40639</v>
      </c>
      <c r="B30" s="6" t="s">
        <v>12</v>
      </c>
      <c r="C30" s="6">
        <v>8</v>
      </c>
      <c r="D30" s="6">
        <v>1765</v>
      </c>
      <c r="E30" s="8">
        <v>1.7999999999999999E-2</v>
      </c>
      <c r="F30" s="6">
        <v>25</v>
      </c>
      <c r="G30" s="6">
        <v>3660</v>
      </c>
      <c r="H30" s="6">
        <f t="shared" si="0"/>
        <v>0.48224043715846993</v>
      </c>
      <c r="I30" s="9">
        <f t="shared" si="1"/>
        <v>9.9659332593024768E-3</v>
      </c>
    </row>
    <row r="31" spans="1:9">
      <c r="A31" s="7">
        <v>40640</v>
      </c>
      <c r="B31" s="6" t="s">
        <v>12</v>
      </c>
      <c r="C31" s="6">
        <v>8</v>
      </c>
      <c r="D31" s="6">
        <v>1754</v>
      </c>
      <c r="E31" s="8">
        <v>1.7999999999999999E-2</v>
      </c>
      <c r="F31" s="6">
        <v>25</v>
      </c>
      <c r="G31" s="6">
        <v>3660</v>
      </c>
      <c r="H31" s="6">
        <f t="shared" si="0"/>
        <v>0.47923497267759563</v>
      </c>
      <c r="I31" s="9">
        <f t="shared" si="1"/>
        <v>9.9038226270915276E-3</v>
      </c>
    </row>
    <row r="32" spans="1:9">
      <c r="A32" s="7">
        <v>40641</v>
      </c>
      <c r="B32" s="6" t="s">
        <v>12</v>
      </c>
      <c r="C32" s="6">
        <v>8</v>
      </c>
      <c r="D32" s="6">
        <v>1739</v>
      </c>
      <c r="E32" s="8">
        <v>1.2999999999999999E-2</v>
      </c>
      <c r="F32" s="6">
        <v>25</v>
      </c>
      <c r="G32" s="6">
        <v>3660</v>
      </c>
      <c r="H32" s="6">
        <f t="shared" si="0"/>
        <v>0.47513661202185792</v>
      </c>
      <c r="I32" s="9">
        <f t="shared" si="1"/>
        <v>7.091591224206834E-3</v>
      </c>
    </row>
    <row r="33" spans="1:9">
      <c r="A33" s="7">
        <v>40641</v>
      </c>
      <c r="B33" s="6" t="s">
        <v>12</v>
      </c>
      <c r="C33" s="6">
        <v>8</v>
      </c>
      <c r="D33" s="6">
        <v>1000</v>
      </c>
      <c r="E33" s="8">
        <v>1.2999999999999999E-2</v>
      </c>
      <c r="F33" s="6">
        <v>25</v>
      </c>
      <c r="G33" s="6">
        <v>3660</v>
      </c>
      <c r="H33" s="6">
        <f t="shared" si="0"/>
        <v>0.27322404371584702</v>
      </c>
      <c r="I33" s="9">
        <f t="shared" si="1"/>
        <v>4.0779708017290601E-3</v>
      </c>
    </row>
    <row r="34" spans="1:9">
      <c r="A34" s="7">
        <v>40642</v>
      </c>
      <c r="B34" s="10" t="s">
        <v>12</v>
      </c>
      <c r="C34" s="6">
        <v>8</v>
      </c>
      <c r="D34" s="6">
        <v>1000</v>
      </c>
      <c r="E34" s="8">
        <v>1.6E-2</v>
      </c>
      <c r="F34" s="6">
        <v>25</v>
      </c>
      <c r="G34" s="6">
        <v>3660</v>
      </c>
      <c r="H34" s="6">
        <f t="shared" si="0"/>
        <v>0.27322404371584702</v>
      </c>
      <c r="I34" s="9">
        <f t="shared" si="1"/>
        <v>5.0190409867434584E-3</v>
      </c>
    </row>
    <row r="35" spans="1:9">
      <c r="A35" s="7">
        <v>40642</v>
      </c>
      <c r="B35" s="10" t="s">
        <v>12</v>
      </c>
      <c r="C35" s="6">
        <v>8</v>
      </c>
      <c r="D35" s="6">
        <v>1000</v>
      </c>
      <c r="E35" s="8">
        <v>1.4E-2</v>
      </c>
      <c r="F35" s="6">
        <v>27</v>
      </c>
      <c r="G35" s="6">
        <v>3660</v>
      </c>
      <c r="H35" s="6">
        <f t="shared" si="0"/>
        <v>0.27322404371584702</v>
      </c>
      <c r="I35" s="9">
        <f t="shared" si="1"/>
        <v>4.3916608634005259E-3</v>
      </c>
    </row>
    <row r="36" spans="1:9">
      <c r="A36" s="7">
        <v>40643</v>
      </c>
      <c r="B36" s="10" t="s">
        <v>12</v>
      </c>
      <c r="C36" s="6">
        <v>8</v>
      </c>
      <c r="D36" s="6">
        <v>1000</v>
      </c>
      <c r="E36" s="8">
        <v>1.2E-2</v>
      </c>
      <c r="G36" s="6">
        <v>3660</v>
      </c>
      <c r="H36" s="6">
        <f t="shared" si="0"/>
        <v>0.27322404371584702</v>
      </c>
      <c r="I36" s="9">
        <f t="shared" si="1"/>
        <v>3.7642807400575938E-3</v>
      </c>
    </row>
    <row r="37" spans="1:9">
      <c r="A37" s="7">
        <v>40643</v>
      </c>
      <c r="B37" s="10" t="s">
        <v>12</v>
      </c>
      <c r="C37" s="6">
        <v>8</v>
      </c>
      <c r="D37" s="6">
        <v>1000</v>
      </c>
      <c r="E37" s="11">
        <v>1.2E-2</v>
      </c>
      <c r="F37" s="6">
        <v>26</v>
      </c>
      <c r="G37" s="6">
        <v>3660</v>
      </c>
      <c r="H37" s="6">
        <f t="shared" si="0"/>
        <v>0.27322404371584702</v>
      </c>
      <c r="I37" s="9">
        <f t="shared" si="1"/>
        <v>3.7642807400575938E-3</v>
      </c>
    </row>
    <row r="38" spans="1:9">
      <c r="A38" s="7">
        <v>40643</v>
      </c>
      <c r="B38" s="10" t="s">
        <v>12</v>
      </c>
      <c r="C38" s="6">
        <v>8</v>
      </c>
      <c r="D38" s="6">
        <v>1000</v>
      </c>
      <c r="E38" s="8">
        <v>1.4999999999999999E-2</v>
      </c>
      <c r="F38" s="6">
        <v>25</v>
      </c>
      <c r="G38" s="6">
        <v>3660</v>
      </c>
      <c r="H38" s="6">
        <f t="shared" si="0"/>
        <v>0.27322404371584702</v>
      </c>
      <c r="I38" s="9">
        <f t="shared" si="1"/>
        <v>4.7053509250719926E-3</v>
      </c>
    </row>
    <row r="39" spans="1:9">
      <c r="A39" s="7">
        <v>40643</v>
      </c>
      <c r="B39" s="10" t="s">
        <v>12</v>
      </c>
      <c r="C39" s="6">
        <v>8</v>
      </c>
      <c r="D39" s="6">
        <v>1000</v>
      </c>
      <c r="E39" s="8">
        <v>1.0999999999999999E-2</v>
      </c>
      <c r="F39" s="6">
        <v>25</v>
      </c>
      <c r="G39" s="6">
        <v>3660</v>
      </c>
      <c r="H39" s="6">
        <f t="shared" si="0"/>
        <v>0.27322404371584702</v>
      </c>
      <c r="I39" s="9">
        <f t="shared" si="1"/>
        <v>3.4505906783861271E-3</v>
      </c>
    </row>
    <row r="40" spans="1:9">
      <c r="A40" s="7">
        <v>40645</v>
      </c>
      <c r="B40" s="10" t="s">
        <v>12</v>
      </c>
      <c r="C40" s="6">
        <v>8</v>
      </c>
      <c r="D40" s="6">
        <v>800</v>
      </c>
      <c r="E40" s="8">
        <v>1.2E-2</v>
      </c>
      <c r="G40" s="6">
        <v>3660</v>
      </c>
      <c r="H40" s="6">
        <f t="shared" si="0"/>
        <v>0.21857923497267759</v>
      </c>
      <c r="I40" s="9">
        <f t="shared" si="1"/>
        <v>3.0114245920460749E-3</v>
      </c>
    </row>
    <row r="41" spans="1:9">
      <c r="A41" s="7">
        <v>40645</v>
      </c>
      <c r="B41" s="10" t="s">
        <v>12</v>
      </c>
      <c r="C41" s="6">
        <v>8</v>
      </c>
      <c r="D41" s="6">
        <v>800</v>
      </c>
      <c r="E41" s="8">
        <v>1.9E-2</v>
      </c>
      <c r="F41" s="6">
        <v>25</v>
      </c>
      <c r="G41" s="6">
        <v>3660</v>
      </c>
      <c r="H41" s="6">
        <f t="shared" si="0"/>
        <v>0.21857923497267759</v>
      </c>
      <c r="I41" s="9">
        <f t="shared" si="1"/>
        <v>4.7680889374062847E-3</v>
      </c>
    </row>
    <row r="42" spans="1:9">
      <c r="A42" s="7">
        <v>40646</v>
      </c>
      <c r="B42" s="10" t="s">
        <v>12</v>
      </c>
      <c r="C42" s="6">
        <v>8</v>
      </c>
      <c r="D42" s="6">
        <v>1000</v>
      </c>
      <c r="E42" s="8">
        <v>1.2999999999999999E-2</v>
      </c>
      <c r="F42" s="6">
        <v>25</v>
      </c>
      <c r="G42" s="6">
        <v>3660</v>
      </c>
      <c r="H42" s="6">
        <f t="shared" si="0"/>
        <v>0.27322404371584702</v>
      </c>
      <c r="I42" s="9">
        <f t="shared" si="1"/>
        <v>4.0779708017290601E-3</v>
      </c>
    </row>
    <row r="43" spans="1:9">
      <c r="A43" s="7">
        <v>40647</v>
      </c>
      <c r="B43" s="10" t="s">
        <v>12</v>
      </c>
      <c r="C43" s="6">
        <v>8</v>
      </c>
      <c r="D43" s="6">
        <v>988</v>
      </c>
      <c r="E43" s="8">
        <v>0.01</v>
      </c>
      <c r="G43" s="6">
        <v>3660</v>
      </c>
      <c r="H43" s="6">
        <f t="shared" si="0"/>
        <v>0.26994535519125684</v>
      </c>
      <c r="I43" s="9">
        <f t="shared" si="1"/>
        <v>3.0992578093140856E-3</v>
      </c>
    </row>
    <row r="44" spans="1:9">
      <c r="A44" s="7">
        <v>40632</v>
      </c>
      <c r="B44" s="6" t="s">
        <v>12</v>
      </c>
      <c r="C44" s="6">
        <v>8</v>
      </c>
      <c r="D44" s="6">
        <v>2500</v>
      </c>
      <c r="E44" s="8">
        <v>0.02</v>
      </c>
      <c r="G44" s="6">
        <v>3660</v>
      </c>
      <c r="H44" s="6">
        <f t="shared" si="0"/>
        <v>0.68306010928961747</v>
      </c>
      <c r="I44" s="9">
        <f t="shared" si="1"/>
        <v>1.5684503083573307E-2</v>
      </c>
    </row>
    <row r="45" spans="1:9">
      <c r="A45" s="7">
        <v>40628</v>
      </c>
      <c r="B45" s="6" t="s">
        <v>12</v>
      </c>
      <c r="C45" s="6">
        <v>8</v>
      </c>
      <c r="D45" s="6">
        <v>504</v>
      </c>
      <c r="E45" s="8">
        <v>1.7999999999999999E-2</v>
      </c>
      <c r="G45" s="6">
        <v>3660</v>
      </c>
      <c r="H45" s="6">
        <f t="shared" si="0"/>
        <v>0.13770491803278689</v>
      </c>
      <c r="I45" s="9">
        <f t="shared" si="1"/>
        <v>2.84579623948354E-3</v>
      </c>
    </row>
    <row r="46" spans="1:9">
      <c r="A46" s="7">
        <v>40648</v>
      </c>
      <c r="B46" s="6" t="s">
        <v>12</v>
      </c>
      <c r="C46" s="6">
        <v>8</v>
      </c>
      <c r="D46" s="6">
        <v>883</v>
      </c>
      <c r="E46" s="8">
        <v>1.2999999999999999E-2</v>
      </c>
      <c r="F46" s="6">
        <v>25</v>
      </c>
      <c r="G46" s="6">
        <v>3660</v>
      </c>
      <c r="H46" s="6">
        <f t="shared" si="0"/>
        <v>0.2412568306010929</v>
      </c>
      <c r="I46" s="9">
        <f t="shared" si="1"/>
        <v>3.6008482179267593E-3</v>
      </c>
    </row>
    <row r="47" spans="1:9">
      <c r="A47" s="7">
        <v>40614</v>
      </c>
      <c r="B47" s="6" t="s">
        <v>5</v>
      </c>
      <c r="C47" s="6">
        <v>4</v>
      </c>
      <c r="D47" s="6">
        <v>501</v>
      </c>
      <c r="E47" s="8">
        <v>0.02</v>
      </c>
      <c r="F47" s="6">
        <v>19</v>
      </c>
      <c r="G47" s="6">
        <v>3148</v>
      </c>
      <c r="H47" s="6">
        <f t="shared" si="0"/>
        <v>0.15914866581956799</v>
      </c>
      <c r="I47" s="9">
        <f t="shared" si="1"/>
        <v>3.6543895710578183E-3</v>
      </c>
    </row>
    <row r="48" spans="1:9">
      <c r="A48" s="7">
        <v>40614</v>
      </c>
      <c r="B48" s="6" t="s">
        <v>5</v>
      </c>
      <c r="C48" s="6">
        <v>4</v>
      </c>
      <c r="D48" s="6">
        <v>1326</v>
      </c>
      <c r="E48" s="8">
        <v>1.6E-2</v>
      </c>
      <c r="F48" s="6">
        <v>23</v>
      </c>
      <c r="G48" s="6">
        <v>3148</v>
      </c>
      <c r="H48" s="6">
        <f t="shared" si="0"/>
        <v>0.42121982210927572</v>
      </c>
      <c r="I48" s="9">
        <f t="shared" si="1"/>
        <v>7.737677558838591E-3</v>
      </c>
    </row>
    <row r="49" spans="1:9">
      <c r="A49" s="7">
        <v>40614</v>
      </c>
      <c r="B49" s="6" t="s">
        <v>5</v>
      </c>
      <c r="C49" s="6">
        <v>4</v>
      </c>
      <c r="D49" s="6">
        <v>1022</v>
      </c>
      <c r="E49" s="8">
        <v>0.02</v>
      </c>
      <c r="F49" s="6">
        <v>15</v>
      </c>
      <c r="G49" s="6">
        <v>3148</v>
      </c>
      <c r="H49" s="6">
        <f t="shared" si="0"/>
        <v>0.32465057179161372</v>
      </c>
      <c r="I49" s="9">
        <f t="shared" si="1"/>
        <v>7.4546629573275253E-3</v>
      </c>
    </row>
    <row r="50" spans="1:9">
      <c r="A50" s="7">
        <v>40615</v>
      </c>
      <c r="B50" s="6" t="s">
        <v>5</v>
      </c>
      <c r="C50" s="6">
        <v>4</v>
      </c>
      <c r="D50" s="6">
        <v>1125</v>
      </c>
      <c r="E50" s="8">
        <v>1.9E-2</v>
      </c>
      <c r="G50" s="6">
        <v>3148</v>
      </c>
      <c r="H50" s="6">
        <f t="shared" si="0"/>
        <v>0.3573697585768742</v>
      </c>
      <c r="I50" s="9">
        <f t="shared" si="1"/>
        <v>7.7956663753853154E-3</v>
      </c>
    </row>
    <row r="51" spans="1:9">
      <c r="A51" s="7">
        <v>40616</v>
      </c>
      <c r="B51" s="6" t="s">
        <v>5</v>
      </c>
      <c r="C51" s="6">
        <v>4</v>
      </c>
      <c r="D51" s="6">
        <v>733.23</v>
      </c>
      <c r="E51" s="8">
        <v>0.02</v>
      </c>
      <c r="G51" s="6">
        <v>3148</v>
      </c>
      <c r="H51" s="6">
        <f t="shared" si="0"/>
        <v>0.23291931385006354</v>
      </c>
      <c r="I51" s="9">
        <f t="shared" si="1"/>
        <v>5.3483194913906667E-3</v>
      </c>
    </row>
    <row r="52" spans="1:9">
      <c r="A52" s="7">
        <v>40616</v>
      </c>
      <c r="B52" s="6" t="s">
        <v>5</v>
      </c>
      <c r="C52" s="6">
        <v>4</v>
      </c>
      <c r="D52" s="6">
        <v>844</v>
      </c>
      <c r="E52" s="8">
        <v>0.02</v>
      </c>
      <c r="F52" s="6">
        <v>24</v>
      </c>
      <c r="G52" s="6">
        <v>3148</v>
      </c>
      <c r="H52" s="6">
        <f t="shared" si="0"/>
        <v>0.26810673443456162</v>
      </c>
      <c r="I52" s="9">
        <f t="shared" si="1"/>
        <v>6.156297001941714E-3</v>
      </c>
    </row>
    <row r="53" spans="1:9">
      <c r="A53" s="7">
        <v>40616</v>
      </c>
      <c r="B53" s="6" t="s">
        <v>5</v>
      </c>
      <c r="C53" s="6">
        <v>4</v>
      </c>
      <c r="D53" s="6">
        <v>195</v>
      </c>
      <c r="E53" s="8">
        <v>2.1999999999999999E-2</v>
      </c>
      <c r="G53" s="6">
        <v>3148</v>
      </c>
      <c r="H53" s="6">
        <f t="shared" si="0"/>
        <v>6.1944091486658193E-2</v>
      </c>
      <c r="I53" s="9">
        <f t="shared" si="1"/>
        <v>1.5646039181475089E-3</v>
      </c>
    </row>
    <row r="54" spans="1:9">
      <c r="A54" s="7">
        <v>40618</v>
      </c>
      <c r="B54" s="6" t="s">
        <v>5</v>
      </c>
      <c r="C54" s="6">
        <v>4</v>
      </c>
      <c r="D54" s="6">
        <v>843</v>
      </c>
      <c r="E54" s="8">
        <v>2.1999999999999999E-2</v>
      </c>
      <c r="F54" s="6">
        <v>23</v>
      </c>
      <c r="G54" s="6">
        <v>3148</v>
      </c>
      <c r="H54" s="6">
        <f t="shared" si="0"/>
        <v>0.26778907242693772</v>
      </c>
      <c r="I54" s="9">
        <f t="shared" si="1"/>
        <v>6.7639030922992307E-3</v>
      </c>
    </row>
    <row r="55" spans="1:9">
      <c r="A55" s="7">
        <v>40618</v>
      </c>
      <c r="B55" s="6" t="s">
        <v>5</v>
      </c>
      <c r="C55" s="6">
        <v>4</v>
      </c>
      <c r="D55" s="6">
        <v>396</v>
      </c>
      <c r="E55" s="8">
        <v>2.5999999999999999E-2</v>
      </c>
      <c r="F55" s="6">
        <v>23</v>
      </c>
      <c r="G55" s="6">
        <v>3148</v>
      </c>
      <c r="H55" s="6">
        <f t="shared" si="0"/>
        <v>0.12579415501905972</v>
      </c>
      <c r="I55" s="9">
        <f t="shared" si="1"/>
        <v>3.7550494035540217E-3</v>
      </c>
    </row>
    <row r="56" spans="1:9">
      <c r="A56" s="7">
        <v>40618</v>
      </c>
      <c r="B56" s="6" t="s">
        <v>5</v>
      </c>
      <c r="C56" s="6">
        <v>4</v>
      </c>
      <c r="D56" s="6">
        <v>719</v>
      </c>
      <c r="E56" s="8">
        <v>2.1999999999999999E-2</v>
      </c>
      <c r="F56" s="6">
        <v>25</v>
      </c>
      <c r="G56" s="6">
        <v>3148</v>
      </c>
      <c r="H56" s="6">
        <f t="shared" si="0"/>
        <v>0.22839898348157561</v>
      </c>
      <c r="I56" s="9">
        <f t="shared" si="1"/>
        <v>5.7689754725541477E-3</v>
      </c>
    </row>
    <row r="57" spans="1:9">
      <c r="A57" s="7">
        <v>40619</v>
      </c>
      <c r="B57" s="6" t="s">
        <v>5</v>
      </c>
      <c r="C57" s="6">
        <v>4</v>
      </c>
      <c r="D57" s="6">
        <v>2014</v>
      </c>
      <c r="E57" s="8">
        <v>2.1000000000000001E-2</v>
      </c>
      <c r="F57" s="6">
        <v>26</v>
      </c>
      <c r="G57" s="6">
        <v>3148</v>
      </c>
      <c r="H57" s="6">
        <f t="shared" si="0"/>
        <v>0.63977128335451083</v>
      </c>
      <c r="I57" s="9">
        <f t="shared" si="1"/>
        <v>1.5425025201429078E-2</v>
      </c>
    </row>
    <row r="58" spans="1:9">
      <c r="A58" s="7">
        <v>40620</v>
      </c>
      <c r="B58" s="6" t="s">
        <v>5</v>
      </c>
      <c r="C58" s="6">
        <v>4</v>
      </c>
      <c r="D58" s="6">
        <v>1191</v>
      </c>
      <c r="E58" s="8">
        <v>0.02</v>
      </c>
      <c r="F58" s="6">
        <v>24</v>
      </c>
      <c r="G58" s="6">
        <v>3148</v>
      </c>
      <c r="H58" s="6">
        <f t="shared" si="0"/>
        <v>0.37833545108005084</v>
      </c>
      <c r="I58" s="9">
        <f t="shared" si="1"/>
        <v>8.6873811958679877E-3</v>
      </c>
    </row>
    <row r="59" spans="1:9">
      <c r="A59" s="7">
        <v>40621</v>
      </c>
      <c r="B59" s="6" t="s">
        <v>5</v>
      </c>
      <c r="C59" s="6">
        <v>4</v>
      </c>
      <c r="D59" s="6">
        <v>1514</v>
      </c>
      <c r="E59" s="8">
        <v>2.1000000000000001E-2</v>
      </c>
      <c r="G59" s="6">
        <v>3148</v>
      </c>
      <c r="H59" s="6">
        <f t="shared" si="0"/>
        <v>0.48094027954256668</v>
      </c>
      <c r="I59" s="9">
        <f t="shared" si="1"/>
        <v>1.1595575052116992E-2</v>
      </c>
    </row>
    <row r="60" spans="1:9">
      <c r="A60" s="7">
        <v>40621</v>
      </c>
      <c r="B60" s="6" t="s">
        <v>5</v>
      </c>
      <c r="C60" s="6">
        <v>4</v>
      </c>
      <c r="D60" s="6">
        <v>231</v>
      </c>
      <c r="E60" s="8">
        <v>0.02</v>
      </c>
      <c r="G60" s="6">
        <v>3148</v>
      </c>
      <c r="H60" s="6">
        <f t="shared" si="0"/>
        <v>7.3379923761118168E-2</v>
      </c>
      <c r="I60" s="9">
        <f t="shared" si="1"/>
        <v>1.6849580656973174E-3</v>
      </c>
    </row>
    <row r="61" spans="1:9">
      <c r="A61" s="7">
        <v>40622</v>
      </c>
      <c r="B61" s="6" t="s">
        <v>5</v>
      </c>
      <c r="C61" s="6">
        <v>4</v>
      </c>
      <c r="D61" s="6">
        <v>570</v>
      </c>
      <c r="E61" s="8">
        <v>1.9E-2</v>
      </c>
      <c r="F61" s="6">
        <v>25</v>
      </c>
      <c r="G61" s="6">
        <v>3148</v>
      </c>
      <c r="H61" s="6">
        <f t="shared" si="0"/>
        <v>0.18106734434561628</v>
      </c>
      <c r="I61" s="9">
        <f t="shared" si="1"/>
        <v>3.949804296861893E-3</v>
      </c>
    </row>
    <row r="62" spans="1:9">
      <c r="A62" s="7">
        <v>40623</v>
      </c>
      <c r="B62" s="6" t="s">
        <v>5</v>
      </c>
      <c r="C62" s="6">
        <v>4</v>
      </c>
      <c r="D62" s="6">
        <v>1130</v>
      </c>
      <c r="E62" s="8">
        <v>2.3E-2</v>
      </c>
      <c r="F62" s="6">
        <v>25</v>
      </c>
      <c r="G62" s="6">
        <v>3148</v>
      </c>
      <c r="H62" s="6">
        <f t="shared" si="0"/>
        <v>0.35895806861499363</v>
      </c>
      <c r="I62" s="9">
        <f t="shared" si="1"/>
        <v>9.478800893392484E-3</v>
      </c>
    </row>
    <row r="63" spans="1:9">
      <c r="A63" s="7">
        <v>40623</v>
      </c>
      <c r="B63" s="6" t="s">
        <v>5</v>
      </c>
      <c r="C63" s="6">
        <v>4</v>
      </c>
      <c r="D63" s="6">
        <v>674</v>
      </c>
      <c r="E63" s="8">
        <v>2.3E-2</v>
      </c>
      <c r="F63" s="6">
        <v>25</v>
      </c>
      <c r="G63" s="6">
        <v>3148</v>
      </c>
      <c r="H63" s="6">
        <f t="shared" si="0"/>
        <v>0.21410419313850063</v>
      </c>
      <c r="I63" s="9">
        <f t="shared" si="1"/>
        <v>5.6537272585367561E-3</v>
      </c>
    </row>
    <row r="64" spans="1:9">
      <c r="A64" s="7">
        <v>40623</v>
      </c>
      <c r="B64" s="6" t="s">
        <v>5</v>
      </c>
      <c r="C64" s="6">
        <v>4</v>
      </c>
      <c r="D64" s="6">
        <v>674</v>
      </c>
      <c r="E64" s="8">
        <v>2.3E-2</v>
      </c>
      <c r="F64" s="6">
        <v>25</v>
      </c>
      <c r="G64" s="6">
        <v>3148</v>
      </c>
      <c r="H64" s="6">
        <f t="shared" si="0"/>
        <v>0.21410419313850063</v>
      </c>
      <c r="I64" s="9">
        <f t="shared" si="1"/>
        <v>5.6537272585367561E-3</v>
      </c>
    </row>
    <row r="65" spans="1:9">
      <c r="A65" s="7">
        <v>40624</v>
      </c>
      <c r="B65" s="6" t="s">
        <v>5</v>
      </c>
      <c r="C65" s="6">
        <v>4</v>
      </c>
      <c r="D65" s="6">
        <v>1632</v>
      </c>
      <c r="E65" s="8">
        <v>0.02</v>
      </c>
      <c r="F65" s="6">
        <v>25</v>
      </c>
      <c r="G65" s="6">
        <v>3148</v>
      </c>
      <c r="H65" s="6">
        <f t="shared" si="0"/>
        <v>0.51842439644218552</v>
      </c>
      <c r="I65" s="9">
        <f t="shared" si="1"/>
        <v>1.190411932129014E-2</v>
      </c>
    </row>
    <row r="66" spans="1:9">
      <c r="A66" s="7">
        <v>40625</v>
      </c>
      <c r="B66" s="6" t="s">
        <v>5</v>
      </c>
      <c r="C66" s="6">
        <v>4</v>
      </c>
      <c r="D66" s="6">
        <v>458</v>
      </c>
      <c r="E66" s="8">
        <v>0.02</v>
      </c>
      <c r="G66" s="6">
        <v>3148</v>
      </c>
      <c r="H66" s="6">
        <f t="shared" ref="H66:H129" si="2">D66/G66</f>
        <v>0.1454891994917408</v>
      </c>
      <c r="I66" s="9">
        <f t="shared" ref="I66:I129" si="3">(D66/((87.1/(E66*100))))/G66</f>
        <v>3.3407393683522572E-3</v>
      </c>
    </row>
    <row r="67" spans="1:9">
      <c r="A67" s="7">
        <v>40632</v>
      </c>
      <c r="B67" s="6" t="s">
        <v>5</v>
      </c>
      <c r="C67" s="6">
        <v>4</v>
      </c>
      <c r="D67" s="6">
        <v>1150</v>
      </c>
      <c r="E67" s="8">
        <v>2.1000000000000001E-2</v>
      </c>
      <c r="F67" s="6">
        <v>24</v>
      </c>
      <c r="G67" s="6">
        <v>3148</v>
      </c>
      <c r="H67" s="6">
        <f t="shared" si="2"/>
        <v>0.36531130876747142</v>
      </c>
      <c r="I67" s="9">
        <f t="shared" si="3"/>
        <v>8.8077353434177965E-3</v>
      </c>
    </row>
    <row r="68" spans="1:9">
      <c r="A68" s="7">
        <v>40633</v>
      </c>
      <c r="B68" s="6" t="s">
        <v>5</v>
      </c>
      <c r="C68" s="6">
        <v>4</v>
      </c>
      <c r="D68" s="6">
        <v>1750</v>
      </c>
      <c r="E68" s="8">
        <v>2.4E-2</v>
      </c>
      <c r="G68" s="6">
        <v>3148</v>
      </c>
      <c r="H68" s="6">
        <f t="shared" si="2"/>
        <v>0.55590851334180436</v>
      </c>
      <c r="I68" s="9">
        <f t="shared" si="3"/>
        <v>1.5317800597248341E-2</v>
      </c>
    </row>
    <row r="69" spans="1:9">
      <c r="A69" s="7">
        <v>40633</v>
      </c>
      <c r="B69" s="6" t="s">
        <v>5</v>
      </c>
      <c r="C69" s="6">
        <v>4</v>
      </c>
      <c r="D69" s="6">
        <v>1105</v>
      </c>
      <c r="E69" s="8">
        <v>2.3E-2</v>
      </c>
      <c r="F69" s="6">
        <v>25</v>
      </c>
      <c r="G69" s="6">
        <v>3148</v>
      </c>
      <c r="H69" s="6">
        <f t="shared" si="2"/>
        <v>0.35101651842439646</v>
      </c>
      <c r="I69" s="9">
        <f t="shared" si="3"/>
        <v>9.2690929090253945E-3</v>
      </c>
    </row>
    <row r="70" spans="1:9">
      <c r="A70" s="7">
        <v>40633</v>
      </c>
      <c r="B70" s="6" t="s">
        <v>5</v>
      </c>
      <c r="C70" s="6">
        <v>4</v>
      </c>
      <c r="D70" s="6">
        <v>1825</v>
      </c>
      <c r="E70" s="8">
        <v>2.5000000000000001E-2</v>
      </c>
      <c r="F70" s="6">
        <v>24</v>
      </c>
      <c r="G70" s="6">
        <v>3148</v>
      </c>
      <c r="H70" s="6">
        <f t="shared" si="2"/>
        <v>0.57973316391359597</v>
      </c>
      <c r="I70" s="9">
        <f t="shared" si="3"/>
        <v>1.6639872672606085E-2</v>
      </c>
    </row>
    <row r="71" spans="1:9">
      <c r="A71" s="7">
        <v>40634</v>
      </c>
      <c r="B71" s="6" t="s">
        <v>5</v>
      </c>
      <c r="C71" s="6">
        <v>4</v>
      </c>
      <c r="D71" s="6">
        <v>1197</v>
      </c>
      <c r="E71" s="8">
        <v>2.5000000000000001E-2</v>
      </c>
      <c r="F71" s="6">
        <v>25</v>
      </c>
      <c r="G71" s="6">
        <v>3148</v>
      </c>
      <c r="H71" s="6">
        <f t="shared" si="2"/>
        <v>0.38024142312579418</v>
      </c>
      <c r="I71" s="9">
        <f t="shared" si="3"/>
        <v>1.0913932925539445E-2</v>
      </c>
    </row>
    <row r="72" spans="1:9">
      <c r="A72" s="7">
        <v>40635</v>
      </c>
      <c r="B72" s="6" t="s">
        <v>5</v>
      </c>
      <c r="C72" s="6">
        <v>4</v>
      </c>
      <c r="D72" s="6">
        <v>1700</v>
      </c>
      <c r="E72" s="8">
        <v>2.5999999999999999E-2</v>
      </c>
      <c r="F72" s="6">
        <v>24</v>
      </c>
      <c r="G72" s="6">
        <v>3148</v>
      </c>
      <c r="H72" s="6">
        <f t="shared" si="2"/>
        <v>0.54002541296060991</v>
      </c>
      <c r="I72" s="9">
        <f t="shared" si="3"/>
        <v>1.6120161580913728E-2</v>
      </c>
    </row>
    <row r="73" spans="1:9">
      <c r="A73" s="7">
        <v>40636</v>
      </c>
      <c r="B73" s="6" t="s">
        <v>5</v>
      </c>
      <c r="C73" s="6">
        <v>4</v>
      </c>
      <c r="D73" s="6">
        <v>948</v>
      </c>
      <c r="E73" s="8">
        <v>2.1000000000000001E-2</v>
      </c>
      <c r="F73" s="6">
        <v>24</v>
      </c>
      <c r="G73" s="6">
        <v>3148</v>
      </c>
      <c r="H73" s="6">
        <f t="shared" si="2"/>
        <v>0.301143583227446</v>
      </c>
      <c r="I73" s="9">
        <f t="shared" si="3"/>
        <v>7.2606374830957131E-3</v>
      </c>
    </row>
    <row r="74" spans="1:9">
      <c r="A74" s="7">
        <v>40636</v>
      </c>
      <c r="B74" s="6" t="s">
        <v>5</v>
      </c>
      <c r="C74" s="6">
        <v>4</v>
      </c>
      <c r="D74" s="6">
        <v>1550</v>
      </c>
      <c r="E74" s="8">
        <v>2.1999999999999999E-2</v>
      </c>
      <c r="F74" s="6">
        <v>25</v>
      </c>
      <c r="G74" s="6">
        <v>3148</v>
      </c>
      <c r="H74" s="6">
        <f t="shared" si="2"/>
        <v>0.49237611181702667</v>
      </c>
      <c r="I74" s="9">
        <f t="shared" si="3"/>
        <v>1.2436595246813531E-2</v>
      </c>
    </row>
    <row r="75" spans="1:9">
      <c r="A75" s="7">
        <v>40638</v>
      </c>
      <c r="B75" s="6" t="s">
        <v>5</v>
      </c>
      <c r="C75" s="6">
        <v>4</v>
      </c>
      <c r="D75" s="6">
        <v>1658</v>
      </c>
      <c r="E75" s="8">
        <v>1.9E-2</v>
      </c>
      <c r="F75" s="6">
        <v>26</v>
      </c>
      <c r="G75" s="6">
        <v>3148</v>
      </c>
      <c r="H75" s="6">
        <f t="shared" si="2"/>
        <v>0.52668360864040664</v>
      </c>
      <c r="I75" s="9">
        <f t="shared" si="3"/>
        <v>1.1489079867012314E-2</v>
      </c>
    </row>
    <row r="76" spans="1:9">
      <c r="A76" s="7">
        <v>40638</v>
      </c>
      <c r="B76" s="6" t="s">
        <v>5</v>
      </c>
      <c r="C76" s="6">
        <v>4</v>
      </c>
      <c r="D76" s="6">
        <v>874</v>
      </c>
      <c r="E76" s="8">
        <v>0.02</v>
      </c>
      <c r="F76" s="6">
        <v>25</v>
      </c>
      <c r="G76" s="6">
        <v>3148</v>
      </c>
      <c r="H76" s="6">
        <f t="shared" si="2"/>
        <v>0.27763659466327828</v>
      </c>
      <c r="I76" s="9">
        <f t="shared" si="3"/>
        <v>6.3751227247595479E-3</v>
      </c>
    </row>
    <row r="77" spans="1:9">
      <c r="A77" s="7">
        <v>40639</v>
      </c>
      <c r="B77" s="6" t="s">
        <v>5</v>
      </c>
      <c r="C77" s="6">
        <v>4</v>
      </c>
      <c r="D77" s="6">
        <v>1483</v>
      </c>
      <c r="E77" s="8">
        <v>2.1999999999999999E-2</v>
      </c>
      <c r="F77" s="6">
        <v>25</v>
      </c>
      <c r="G77" s="6">
        <v>3148</v>
      </c>
      <c r="H77" s="6">
        <f t="shared" si="2"/>
        <v>0.47109275730622618</v>
      </c>
      <c r="I77" s="9">
        <f t="shared" si="3"/>
        <v>1.1899013387757722E-2</v>
      </c>
    </row>
    <row r="78" spans="1:9">
      <c r="A78" s="7">
        <v>40640</v>
      </c>
      <c r="B78" s="6" t="s">
        <v>5</v>
      </c>
      <c r="C78" s="6">
        <v>4</v>
      </c>
      <c r="D78" s="6">
        <v>400</v>
      </c>
      <c r="E78" s="8">
        <v>2.1000000000000001E-2</v>
      </c>
      <c r="F78" s="6">
        <v>25</v>
      </c>
      <c r="G78" s="6">
        <v>3148</v>
      </c>
      <c r="H78" s="6">
        <f t="shared" si="2"/>
        <v>0.12706480304955528</v>
      </c>
      <c r="I78" s="9">
        <f t="shared" si="3"/>
        <v>3.0635601194496684E-3</v>
      </c>
    </row>
    <row r="79" spans="1:9">
      <c r="A79" s="7">
        <v>40640</v>
      </c>
      <c r="B79" s="6" t="s">
        <v>5</v>
      </c>
      <c r="C79" s="6">
        <v>4</v>
      </c>
      <c r="D79" s="6">
        <v>450</v>
      </c>
      <c r="E79" s="8">
        <v>1.7999999999999999E-2</v>
      </c>
      <c r="F79" s="6">
        <v>25</v>
      </c>
      <c r="G79" s="6">
        <v>3148</v>
      </c>
      <c r="H79" s="6">
        <f t="shared" si="2"/>
        <v>0.14294790343074967</v>
      </c>
      <c r="I79" s="9">
        <f t="shared" si="3"/>
        <v>2.9541472580407509E-3</v>
      </c>
    </row>
    <row r="80" spans="1:9">
      <c r="A80" s="7">
        <v>40641</v>
      </c>
      <c r="B80" s="6" t="s">
        <v>5</v>
      </c>
      <c r="C80" s="6">
        <v>4</v>
      </c>
      <c r="D80" s="6">
        <v>1014</v>
      </c>
      <c r="E80" s="8">
        <v>1.7000000000000001E-2</v>
      </c>
      <c r="F80" s="6">
        <v>25</v>
      </c>
      <c r="G80" s="6">
        <v>3148</v>
      </c>
      <c r="H80" s="6">
        <f t="shared" si="2"/>
        <v>0.32210927573062259</v>
      </c>
      <c r="I80" s="9">
        <f t="shared" si="3"/>
        <v>6.2868630165563554E-3</v>
      </c>
    </row>
    <row r="81" spans="1:9">
      <c r="A81" s="7">
        <v>40641</v>
      </c>
      <c r="B81" s="10" t="s">
        <v>5</v>
      </c>
      <c r="C81" s="6">
        <v>4</v>
      </c>
      <c r="D81" s="6">
        <v>1276</v>
      </c>
      <c r="E81" s="8">
        <v>1.7000000000000001E-2</v>
      </c>
      <c r="F81" s="6">
        <v>25</v>
      </c>
      <c r="G81" s="6">
        <v>3148</v>
      </c>
      <c r="H81" s="6">
        <f t="shared" si="2"/>
        <v>0.40533672172808133</v>
      </c>
      <c r="I81" s="9">
        <f t="shared" si="3"/>
        <v>7.9112792989407387E-3</v>
      </c>
    </row>
    <row r="82" spans="1:9">
      <c r="A82" s="7">
        <v>40642</v>
      </c>
      <c r="B82" s="10" t="s">
        <v>5</v>
      </c>
      <c r="C82" s="6">
        <v>4</v>
      </c>
      <c r="D82" s="6">
        <v>820</v>
      </c>
      <c r="E82" s="8">
        <v>1.7000000000000001E-2</v>
      </c>
      <c r="F82" s="6">
        <v>25</v>
      </c>
      <c r="G82" s="6">
        <v>3148</v>
      </c>
      <c r="H82" s="6">
        <f t="shared" si="2"/>
        <v>0.2604828462515883</v>
      </c>
      <c r="I82" s="9">
        <f t="shared" si="3"/>
        <v>5.0840509601343311E-3</v>
      </c>
    </row>
    <row r="83" spans="1:9">
      <c r="A83" s="7">
        <v>40642</v>
      </c>
      <c r="B83" s="10" t="s">
        <v>5</v>
      </c>
      <c r="C83" s="6">
        <v>4</v>
      </c>
      <c r="D83" s="6">
        <v>289</v>
      </c>
      <c r="E83" s="8">
        <v>1.7999999999999999E-2</v>
      </c>
      <c r="G83" s="6">
        <v>3148</v>
      </c>
      <c r="H83" s="6">
        <f t="shared" si="2"/>
        <v>9.1804320203303688E-2</v>
      </c>
      <c r="I83" s="9">
        <f t="shared" si="3"/>
        <v>1.8972190168306156E-3</v>
      </c>
    </row>
    <row r="84" spans="1:9">
      <c r="A84" s="7">
        <v>40643</v>
      </c>
      <c r="B84" s="10" t="s">
        <v>5</v>
      </c>
      <c r="C84" s="6">
        <v>4</v>
      </c>
      <c r="D84" s="6">
        <v>671</v>
      </c>
      <c r="E84" s="8">
        <v>1.7000000000000001E-2</v>
      </c>
      <c r="F84" s="6">
        <v>25</v>
      </c>
      <c r="G84" s="6">
        <v>3148</v>
      </c>
      <c r="H84" s="6">
        <f t="shared" si="2"/>
        <v>0.21315120711562896</v>
      </c>
      <c r="I84" s="9">
        <f t="shared" si="3"/>
        <v>4.1602417003050434E-3</v>
      </c>
    </row>
    <row r="85" spans="1:9">
      <c r="A85" s="7">
        <v>40643</v>
      </c>
      <c r="B85" s="10" t="s">
        <v>5</v>
      </c>
      <c r="C85" s="6">
        <v>4</v>
      </c>
      <c r="D85" s="6">
        <v>331</v>
      </c>
      <c r="E85" s="8">
        <v>1.7000000000000001E-2</v>
      </c>
      <c r="F85" s="6">
        <v>25</v>
      </c>
      <c r="G85" s="6">
        <v>3148</v>
      </c>
      <c r="H85" s="6">
        <f t="shared" si="2"/>
        <v>0.105146124523507</v>
      </c>
      <c r="I85" s="9">
        <f t="shared" si="3"/>
        <v>2.0522205704932481E-3</v>
      </c>
    </row>
    <row r="86" spans="1:9">
      <c r="A86" s="7">
        <v>40643</v>
      </c>
      <c r="B86" s="10" t="s">
        <v>5</v>
      </c>
      <c r="C86" s="6">
        <v>4</v>
      </c>
      <c r="D86" s="6">
        <v>644</v>
      </c>
      <c r="E86" s="8">
        <v>1.6E-2</v>
      </c>
      <c r="F86" s="6">
        <v>25</v>
      </c>
      <c r="G86" s="6">
        <v>3148</v>
      </c>
      <c r="H86" s="6">
        <f t="shared" si="2"/>
        <v>0.204574332909784</v>
      </c>
      <c r="I86" s="9">
        <f t="shared" si="3"/>
        <v>3.7579670798582598E-3</v>
      </c>
    </row>
    <row r="87" spans="1:9">
      <c r="A87" s="7">
        <v>40643</v>
      </c>
      <c r="B87" s="10" t="s">
        <v>5</v>
      </c>
      <c r="C87" s="6">
        <v>4</v>
      </c>
      <c r="D87" s="6">
        <v>700</v>
      </c>
      <c r="E87" s="8">
        <v>1.6E-2</v>
      </c>
      <c r="F87" s="6">
        <v>25</v>
      </c>
      <c r="G87" s="6">
        <v>3148</v>
      </c>
      <c r="H87" s="6">
        <f t="shared" si="2"/>
        <v>0.22236340533672172</v>
      </c>
      <c r="I87" s="9">
        <f t="shared" si="3"/>
        <v>4.0847468259328909E-3</v>
      </c>
    </row>
    <row r="88" spans="1:9">
      <c r="A88" s="7">
        <v>40645</v>
      </c>
      <c r="B88" s="10" t="s">
        <v>5</v>
      </c>
      <c r="C88" s="6">
        <v>4</v>
      </c>
      <c r="D88" s="6">
        <v>595</v>
      </c>
      <c r="E88" s="8">
        <v>1.4E-2</v>
      </c>
      <c r="F88" s="6">
        <v>25</v>
      </c>
      <c r="G88" s="6">
        <v>3148</v>
      </c>
      <c r="H88" s="6">
        <f t="shared" si="2"/>
        <v>0.18900889453621347</v>
      </c>
      <c r="I88" s="9">
        <f t="shared" si="3"/>
        <v>3.038030451787588E-3</v>
      </c>
    </row>
    <row r="89" spans="1:9">
      <c r="A89" s="7">
        <v>40646</v>
      </c>
      <c r="B89" s="10" t="s">
        <v>5</v>
      </c>
      <c r="C89" s="6">
        <v>4</v>
      </c>
      <c r="D89" s="6">
        <v>579</v>
      </c>
      <c r="E89" s="8">
        <v>1.6E-2</v>
      </c>
      <c r="F89" s="6">
        <v>25</v>
      </c>
      <c r="G89" s="6">
        <v>3148</v>
      </c>
      <c r="H89" s="6">
        <f t="shared" si="2"/>
        <v>0.18392630241423125</v>
      </c>
      <c r="I89" s="9">
        <f t="shared" si="3"/>
        <v>3.3786691603073485E-3</v>
      </c>
    </row>
    <row r="90" spans="1:9">
      <c r="A90" s="7">
        <v>40647</v>
      </c>
      <c r="B90" s="10" t="s">
        <v>5</v>
      </c>
      <c r="C90" s="6">
        <v>4</v>
      </c>
      <c r="D90" s="6">
        <v>472</v>
      </c>
      <c r="E90" s="8">
        <v>1.2E-2</v>
      </c>
      <c r="F90" s="6">
        <v>25</v>
      </c>
      <c r="G90" s="6">
        <v>3148</v>
      </c>
      <c r="H90" s="6">
        <f t="shared" si="2"/>
        <v>0.14993646759847523</v>
      </c>
      <c r="I90" s="9">
        <f t="shared" si="3"/>
        <v>2.0657148234003476E-3</v>
      </c>
    </row>
    <row r="91" spans="1:9">
      <c r="A91" s="7">
        <v>40653</v>
      </c>
      <c r="B91" s="10" t="s">
        <v>5</v>
      </c>
      <c r="C91" s="6">
        <v>4</v>
      </c>
      <c r="D91" s="6">
        <v>605</v>
      </c>
      <c r="E91" s="8">
        <v>1.2999999999999999E-2</v>
      </c>
      <c r="G91" s="6">
        <v>3148</v>
      </c>
      <c r="H91" s="6">
        <f t="shared" si="2"/>
        <v>0.19218551461245234</v>
      </c>
      <c r="I91" s="9">
        <f t="shared" si="3"/>
        <v>2.8684405166037666E-3</v>
      </c>
    </row>
    <row r="92" spans="1:9">
      <c r="A92" s="7">
        <v>40632</v>
      </c>
      <c r="B92" s="6" t="s">
        <v>5</v>
      </c>
      <c r="C92" s="6">
        <v>4</v>
      </c>
      <c r="D92" s="6">
        <v>1150</v>
      </c>
      <c r="E92" s="8">
        <v>2.3E-2</v>
      </c>
      <c r="F92" s="6">
        <v>24</v>
      </c>
      <c r="G92" s="6">
        <v>3148</v>
      </c>
      <c r="H92" s="6">
        <f t="shared" si="2"/>
        <v>0.36531130876747142</v>
      </c>
      <c r="I92" s="9">
        <f t="shared" si="3"/>
        <v>9.6465672808861563E-3</v>
      </c>
    </row>
    <row r="93" spans="1:9">
      <c r="A93" s="7">
        <v>40632</v>
      </c>
      <c r="B93" s="6" t="s">
        <v>5</v>
      </c>
      <c r="C93" s="6">
        <v>4</v>
      </c>
      <c r="D93" s="6">
        <v>500</v>
      </c>
      <c r="E93" s="8">
        <v>2.3E-2</v>
      </c>
      <c r="F93" s="6">
        <v>24</v>
      </c>
      <c r="G93" s="6">
        <v>3148</v>
      </c>
      <c r="H93" s="6">
        <f t="shared" si="2"/>
        <v>0.15883100381194409</v>
      </c>
      <c r="I93" s="9">
        <f t="shared" si="3"/>
        <v>4.1941596873418079E-3</v>
      </c>
    </row>
    <row r="94" spans="1:9">
      <c r="A94" s="7">
        <v>40649</v>
      </c>
      <c r="B94" s="6" t="s">
        <v>5</v>
      </c>
      <c r="C94" s="6">
        <v>4</v>
      </c>
      <c r="D94" s="6">
        <v>287</v>
      </c>
      <c r="E94" s="8">
        <v>1.2999999999999999E-2</v>
      </c>
      <c r="F94" s="6">
        <v>25</v>
      </c>
      <c r="G94" s="6">
        <v>3148</v>
      </c>
      <c r="H94" s="6">
        <f t="shared" si="2"/>
        <v>9.1168996188055906E-2</v>
      </c>
      <c r="I94" s="9">
        <f t="shared" si="3"/>
        <v>1.3607312863888942E-3</v>
      </c>
    </row>
    <row r="95" spans="1:9">
      <c r="A95" s="7">
        <v>40650</v>
      </c>
      <c r="B95" s="6" t="s">
        <v>5</v>
      </c>
      <c r="C95" s="6">
        <v>4</v>
      </c>
      <c r="D95" s="6">
        <v>211</v>
      </c>
      <c r="E95" s="8">
        <v>1.4E-2</v>
      </c>
      <c r="F95" s="6">
        <v>24</v>
      </c>
      <c r="G95" s="6">
        <v>3148</v>
      </c>
      <c r="H95" s="6">
        <f t="shared" si="2"/>
        <v>6.7026683608640406E-2</v>
      </c>
      <c r="I95" s="9">
        <f t="shared" si="3"/>
        <v>1.0773519753398001E-3</v>
      </c>
    </row>
    <row r="96" spans="1:9">
      <c r="A96" s="7">
        <v>40613</v>
      </c>
      <c r="B96" s="6" t="s">
        <v>13</v>
      </c>
      <c r="C96" s="6">
        <v>2</v>
      </c>
      <c r="D96" s="6">
        <v>409</v>
      </c>
      <c r="E96" s="8">
        <v>0.02</v>
      </c>
      <c r="G96" s="6">
        <v>1009</v>
      </c>
      <c r="H96" s="6">
        <f t="shared" si="2"/>
        <v>0.40535183349851339</v>
      </c>
      <c r="I96" s="9">
        <f t="shared" si="3"/>
        <v>9.3077344086914676E-3</v>
      </c>
    </row>
    <row r="97" spans="1:9">
      <c r="A97" s="7">
        <v>40613</v>
      </c>
      <c r="B97" s="6" t="s">
        <v>7</v>
      </c>
      <c r="C97" s="6">
        <v>2</v>
      </c>
      <c r="D97" s="6">
        <v>250</v>
      </c>
      <c r="E97" s="8">
        <v>0.02</v>
      </c>
      <c r="F97" s="6">
        <v>15</v>
      </c>
      <c r="G97" s="6">
        <v>1009</v>
      </c>
      <c r="H97" s="6">
        <f t="shared" si="2"/>
        <v>0.24777006937561943</v>
      </c>
      <c r="I97" s="9">
        <f t="shared" si="3"/>
        <v>5.6893242106916056E-3</v>
      </c>
    </row>
    <row r="98" spans="1:9">
      <c r="A98" s="7">
        <v>40614</v>
      </c>
      <c r="B98" s="6" t="s">
        <v>7</v>
      </c>
      <c r="C98" s="6">
        <v>2</v>
      </c>
      <c r="D98" s="6">
        <v>305</v>
      </c>
      <c r="E98" s="8">
        <v>2.1000000000000001E-2</v>
      </c>
      <c r="F98" s="6">
        <v>23</v>
      </c>
      <c r="G98" s="6">
        <v>1009</v>
      </c>
      <c r="H98" s="6">
        <f t="shared" si="2"/>
        <v>0.30227948463825571</v>
      </c>
      <c r="I98" s="9">
        <f t="shared" si="3"/>
        <v>7.2880243138959471E-3</v>
      </c>
    </row>
    <row r="99" spans="1:9">
      <c r="A99" s="7">
        <v>40614</v>
      </c>
      <c r="B99" s="6" t="s">
        <v>7</v>
      </c>
      <c r="C99" s="6">
        <v>2</v>
      </c>
      <c r="D99" s="6">
        <v>246</v>
      </c>
      <c r="E99" s="8">
        <v>0.02</v>
      </c>
      <c r="F99" s="6">
        <v>24</v>
      </c>
      <c r="G99" s="6">
        <v>1009</v>
      </c>
      <c r="H99" s="6">
        <f t="shared" si="2"/>
        <v>0.24380574826560952</v>
      </c>
      <c r="I99" s="9">
        <f t="shared" si="3"/>
        <v>5.5982950233205405E-3</v>
      </c>
    </row>
    <row r="100" spans="1:9">
      <c r="A100" s="7">
        <v>40614</v>
      </c>
      <c r="B100" s="6" t="s">
        <v>7</v>
      </c>
      <c r="C100" s="6">
        <v>2</v>
      </c>
      <c r="D100" s="6">
        <v>111</v>
      </c>
      <c r="E100" s="8">
        <v>1.9E-2</v>
      </c>
      <c r="F100" s="6">
        <v>24</v>
      </c>
      <c r="G100" s="6">
        <v>1009</v>
      </c>
      <c r="H100" s="6">
        <f t="shared" si="2"/>
        <v>0.11000991080277503</v>
      </c>
      <c r="I100" s="9">
        <f t="shared" si="3"/>
        <v>2.3997569520697189E-3</v>
      </c>
    </row>
    <row r="101" spans="1:9">
      <c r="A101" s="7">
        <v>40615</v>
      </c>
      <c r="B101" s="6" t="s">
        <v>7</v>
      </c>
      <c r="C101" s="6">
        <v>2</v>
      </c>
      <c r="D101" s="6">
        <v>400</v>
      </c>
      <c r="E101" s="8">
        <v>0.02</v>
      </c>
      <c r="F101" s="6">
        <v>20</v>
      </c>
      <c r="G101" s="6">
        <v>1009</v>
      </c>
      <c r="H101" s="6">
        <f t="shared" si="2"/>
        <v>0.39643211100099107</v>
      </c>
      <c r="I101" s="9">
        <f t="shared" si="3"/>
        <v>9.10291873710657E-3</v>
      </c>
    </row>
    <row r="102" spans="1:9">
      <c r="A102" s="7">
        <v>40616</v>
      </c>
      <c r="B102" s="6" t="s">
        <v>13</v>
      </c>
      <c r="C102" s="6">
        <v>2</v>
      </c>
      <c r="D102" s="6">
        <v>366</v>
      </c>
      <c r="E102" s="8">
        <v>0.02</v>
      </c>
      <c r="F102" s="6">
        <v>25</v>
      </c>
      <c r="G102" s="6">
        <v>1009</v>
      </c>
      <c r="H102" s="6">
        <f t="shared" si="2"/>
        <v>0.36273538156590684</v>
      </c>
      <c r="I102" s="9">
        <f t="shared" si="3"/>
        <v>8.3291706444525125E-3</v>
      </c>
    </row>
    <row r="103" spans="1:9">
      <c r="A103" s="7">
        <v>40616</v>
      </c>
      <c r="B103" s="6" t="s">
        <v>13</v>
      </c>
      <c r="C103" s="6">
        <v>2</v>
      </c>
      <c r="D103" s="6">
        <v>325</v>
      </c>
      <c r="E103" s="8">
        <v>0.02</v>
      </c>
      <c r="F103" s="6">
        <v>24.5</v>
      </c>
      <c r="G103" s="6">
        <v>1009</v>
      </c>
      <c r="H103" s="6">
        <f t="shared" si="2"/>
        <v>0.32210109018830524</v>
      </c>
      <c r="I103" s="9">
        <f t="shared" si="3"/>
        <v>7.3961214738990878E-3</v>
      </c>
    </row>
    <row r="104" spans="1:9">
      <c r="A104" s="7">
        <v>40616</v>
      </c>
      <c r="B104" s="6" t="s">
        <v>13</v>
      </c>
      <c r="C104" s="6">
        <v>2</v>
      </c>
      <c r="D104" s="6">
        <v>1249</v>
      </c>
      <c r="E104" s="8">
        <v>2.5000000000000001E-2</v>
      </c>
      <c r="F104" s="6">
        <v>24</v>
      </c>
      <c r="G104" s="6">
        <v>1009</v>
      </c>
      <c r="H104" s="6">
        <f t="shared" si="2"/>
        <v>1.2378592666005948</v>
      </c>
      <c r="I104" s="9">
        <f t="shared" si="3"/>
        <v>3.552982969576908E-2</v>
      </c>
    </row>
    <row r="105" spans="1:9">
      <c r="A105" s="7">
        <v>40616</v>
      </c>
      <c r="B105" s="6" t="s">
        <v>13</v>
      </c>
      <c r="C105" s="6">
        <v>2</v>
      </c>
      <c r="D105" s="6">
        <v>117</v>
      </c>
      <c r="E105" s="8">
        <v>2.1999999999999999E-2</v>
      </c>
      <c r="G105" s="6">
        <v>1009</v>
      </c>
      <c r="H105" s="6">
        <f t="shared" si="2"/>
        <v>0.1159563924677899</v>
      </c>
      <c r="I105" s="9">
        <f t="shared" si="3"/>
        <v>2.9288641036640381E-3</v>
      </c>
    </row>
    <row r="106" spans="1:9">
      <c r="A106" s="7">
        <v>40617</v>
      </c>
      <c r="B106" s="6" t="s">
        <v>13</v>
      </c>
      <c r="C106" s="6">
        <v>2</v>
      </c>
      <c r="D106" s="6">
        <v>465</v>
      </c>
      <c r="E106" s="8">
        <v>2.3E-2</v>
      </c>
      <c r="F106" s="6">
        <v>24</v>
      </c>
      <c r="G106" s="6">
        <v>1009</v>
      </c>
      <c r="H106" s="6">
        <f t="shared" si="2"/>
        <v>0.46085232903865214</v>
      </c>
      <c r="I106" s="9">
        <f t="shared" si="3"/>
        <v>1.2169464486669343E-2</v>
      </c>
    </row>
    <row r="107" spans="1:9">
      <c r="A107" s="7">
        <v>40618</v>
      </c>
      <c r="B107" s="6" t="s">
        <v>13</v>
      </c>
      <c r="C107" s="6">
        <v>2</v>
      </c>
      <c r="D107" s="6">
        <v>390</v>
      </c>
      <c r="E107" s="8">
        <v>2.5999999999999999E-2</v>
      </c>
      <c r="F107" s="6">
        <v>24</v>
      </c>
      <c r="G107" s="6">
        <v>1009</v>
      </c>
      <c r="H107" s="6">
        <f t="shared" si="2"/>
        <v>0.38652130822596631</v>
      </c>
      <c r="I107" s="9">
        <f t="shared" si="3"/>
        <v>1.1537949499282578E-2</v>
      </c>
    </row>
    <row r="108" spans="1:9">
      <c r="A108" s="7">
        <v>40618</v>
      </c>
      <c r="B108" s="6" t="s">
        <v>13</v>
      </c>
      <c r="C108" s="6">
        <v>2</v>
      </c>
      <c r="D108" s="6">
        <v>78</v>
      </c>
      <c r="E108" s="8">
        <v>2.1999999999999999E-2</v>
      </c>
      <c r="F108" s="6">
        <v>23</v>
      </c>
      <c r="G108" s="6">
        <v>1009</v>
      </c>
      <c r="H108" s="6">
        <f t="shared" si="2"/>
        <v>7.7304261645193259E-2</v>
      </c>
      <c r="I108" s="9">
        <f t="shared" si="3"/>
        <v>1.952576069109359E-3</v>
      </c>
    </row>
    <row r="109" spans="1:9">
      <c r="A109" s="7">
        <v>40618</v>
      </c>
      <c r="B109" s="6" t="s">
        <v>13</v>
      </c>
      <c r="C109" s="6">
        <v>2</v>
      </c>
      <c r="D109" s="6">
        <v>200</v>
      </c>
      <c r="E109" s="8">
        <v>0.02</v>
      </c>
      <c r="F109" s="6">
        <v>25</v>
      </c>
      <c r="G109" s="6">
        <v>1009</v>
      </c>
      <c r="H109" s="6">
        <f t="shared" si="2"/>
        <v>0.19821605550049554</v>
      </c>
      <c r="I109" s="9">
        <f t="shared" si="3"/>
        <v>4.551459368553285E-3</v>
      </c>
    </row>
    <row r="110" spans="1:9">
      <c r="A110" s="7">
        <v>40619</v>
      </c>
      <c r="B110" s="6" t="s">
        <v>13</v>
      </c>
      <c r="C110" s="6">
        <v>2</v>
      </c>
      <c r="D110" s="6">
        <v>472</v>
      </c>
      <c r="E110" s="8">
        <v>2.1999999999999999E-2</v>
      </c>
      <c r="F110" s="6">
        <v>22</v>
      </c>
      <c r="G110" s="6">
        <v>1009</v>
      </c>
      <c r="H110" s="6">
        <f t="shared" si="2"/>
        <v>0.46778989098116946</v>
      </c>
      <c r="I110" s="9">
        <f t="shared" si="3"/>
        <v>1.1815588520764326E-2</v>
      </c>
    </row>
    <row r="111" spans="1:9">
      <c r="A111" s="7">
        <v>40619</v>
      </c>
      <c r="B111" s="6" t="s">
        <v>13</v>
      </c>
      <c r="C111" s="6">
        <v>2</v>
      </c>
      <c r="D111" s="6">
        <v>328</v>
      </c>
      <c r="E111" s="8">
        <v>0.02</v>
      </c>
      <c r="F111" s="6">
        <v>23</v>
      </c>
      <c r="G111" s="6">
        <v>1009</v>
      </c>
      <c r="H111" s="6">
        <f t="shared" si="2"/>
        <v>0.32507433102081268</v>
      </c>
      <c r="I111" s="9">
        <f t="shared" si="3"/>
        <v>7.4643933644273864E-3</v>
      </c>
    </row>
    <row r="112" spans="1:9">
      <c r="A112" s="7">
        <v>40620</v>
      </c>
      <c r="B112" s="6" t="s">
        <v>13</v>
      </c>
      <c r="C112" s="6">
        <v>2</v>
      </c>
      <c r="D112" s="6">
        <v>175</v>
      </c>
      <c r="E112" s="8">
        <v>2.3E-2</v>
      </c>
      <c r="F112" s="6">
        <v>23</v>
      </c>
      <c r="G112" s="6">
        <v>1009</v>
      </c>
      <c r="H112" s="6">
        <f t="shared" si="2"/>
        <v>0.1734390485629336</v>
      </c>
      <c r="I112" s="9">
        <f t="shared" si="3"/>
        <v>4.5799059896067425E-3</v>
      </c>
    </row>
    <row r="113" spans="1:9">
      <c r="A113" s="7">
        <v>40620</v>
      </c>
      <c r="B113" s="6" t="s">
        <v>13</v>
      </c>
      <c r="C113" s="6">
        <v>2</v>
      </c>
      <c r="D113" s="6">
        <v>284</v>
      </c>
      <c r="E113" s="8">
        <v>2.1000000000000001E-2</v>
      </c>
      <c r="F113" s="6">
        <v>26</v>
      </c>
      <c r="G113" s="6">
        <v>1009</v>
      </c>
      <c r="H113" s="6">
        <f t="shared" si="2"/>
        <v>0.28146679881070369</v>
      </c>
      <c r="I113" s="9">
        <f t="shared" si="3"/>
        <v>6.7862259185129479E-3</v>
      </c>
    </row>
    <row r="114" spans="1:9">
      <c r="A114" s="7">
        <v>40621</v>
      </c>
      <c r="B114" s="6" t="s">
        <v>7</v>
      </c>
      <c r="C114" s="6">
        <v>2</v>
      </c>
      <c r="D114" s="6">
        <v>238</v>
      </c>
      <c r="E114" s="8">
        <v>0.02</v>
      </c>
      <c r="F114" s="6">
        <v>25</v>
      </c>
      <c r="G114" s="6">
        <v>1009</v>
      </c>
      <c r="H114" s="6">
        <f t="shared" si="2"/>
        <v>0.2358771060455897</v>
      </c>
      <c r="I114" s="9">
        <f t="shared" si="3"/>
        <v>5.4162366485784093E-3</v>
      </c>
    </row>
    <row r="115" spans="1:9">
      <c r="A115" s="7">
        <v>40621</v>
      </c>
      <c r="B115" s="6" t="s">
        <v>7</v>
      </c>
      <c r="C115" s="6">
        <v>2</v>
      </c>
      <c r="D115" s="6">
        <v>400</v>
      </c>
      <c r="E115" s="8">
        <v>2.1000000000000001E-2</v>
      </c>
      <c r="G115" s="6">
        <v>1009</v>
      </c>
      <c r="H115" s="6">
        <f t="shared" si="2"/>
        <v>0.39643211100099107</v>
      </c>
      <c r="I115" s="9">
        <f t="shared" si="3"/>
        <v>9.5580646739618982E-3</v>
      </c>
    </row>
    <row r="116" spans="1:9">
      <c r="A116" s="7">
        <v>40621</v>
      </c>
      <c r="B116" s="6" t="s">
        <v>13</v>
      </c>
      <c r="C116" s="6">
        <v>2</v>
      </c>
      <c r="D116" s="6">
        <v>272</v>
      </c>
      <c r="E116" s="8">
        <v>0.02</v>
      </c>
      <c r="F116" s="6">
        <v>25</v>
      </c>
      <c r="G116" s="6">
        <v>1009</v>
      </c>
      <c r="H116" s="6">
        <f t="shared" si="2"/>
        <v>0.26957383548067393</v>
      </c>
      <c r="I116" s="9">
        <f t="shared" si="3"/>
        <v>6.1899847412324668E-3</v>
      </c>
    </row>
    <row r="117" spans="1:9">
      <c r="A117" s="7">
        <v>40622</v>
      </c>
      <c r="B117" s="6" t="s">
        <v>13</v>
      </c>
      <c r="C117" s="6">
        <v>2</v>
      </c>
      <c r="D117" s="6">
        <v>240</v>
      </c>
      <c r="E117" s="8">
        <v>2.1000000000000001E-2</v>
      </c>
      <c r="F117" s="6">
        <v>26</v>
      </c>
      <c r="G117" s="6">
        <v>1009</v>
      </c>
      <c r="H117" s="6">
        <f t="shared" si="2"/>
        <v>0.23785926660059464</v>
      </c>
      <c r="I117" s="9">
        <f t="shared" si="3"/>
        <v>5.7348388043771386E-3</v>
      </c>
    </row>
    <row r="118" spans="1:9">
      <c r="A118" s="7">
        <v>40622</v>
      </c>
      <c r="B118" s="6" t="s">
        <v>13</v>
      </c>
      <c r="C118" s="6">
        <v>2</v>
      </c>
      <c r="D118" s="6">
        <v>298</v>
      </c>
      <c r="E118" s="8">
        <v>1.9E-2</v>
      </c>
      <c r="F118" s="6">
        <v>25</v>
      </c>
      <c r="G118" s="6">
        <v>1009</v>
      </c>
      <c r="H118" s="6">
        <f t="shared" si="2"/>
        <v>0.29534192269573833</v>
      </c>
      <c r="I118" s="9">
        <f t="shared" si="3"/>
        <v>6.4425907361871735E-3</v>
      </c>
    </row>
    <row r="119" spans="1:9">
      <c r="A119" s="7">
        <v>40623</v>
      </c>
      <c r="B119" s="6" t="s">
        <v>13</v>
      </c>
      <c r="C119" s="6">
        <v>2</v>
      </c>
      <c r="D119" s="6">
        <v>423</v>
      </c>
      <c r="E119" s="8">
        <v>2.1999999999999999E-2</v>
      </c>
      <c r="F119" s="6">
        <v>25</v>
      </c>
      <c r="G119" s="6">
        <v>1009</v>
      </c>
      <c r="H119" s="6">
        <f t="shared" si="2"/>
        <v>0.41922695738354809</v>
      </c>
      <c r="I119" s="9">
        <f t="shared" si="3"/>
        <v>1.0588970220939216E-2</v>
      </c>
    </row>
    <row r="120" spans="1:9">
      <c r="A120" s="7">
        <v>40623</v>
      </c>
      <c r="B120" s="6" t="s">
        <v>13</v>
      </c>
      <c r="C120" s="6">
        <v>2</v>
      </c>
      <c r="D120" s="6">
        <v>454</v>
      </c>
      <c r="E120" s="8">
        <v>2.1999999999999999E-2</v>
      </c>
      <c r="F120" s="6">
        <v>25.5</v>
      </c>
      <c r="G120" s="6">
        <v>1009</v>
      </c>
      <c r="H120" s="6">
        <f t="shared" si="2"/>
        <v>0.44995044598612488</v>
      </c>
      <c r="I120" s="9">
        <f t="shared" si="3"/>
        <v>1.1364994043277551E-2</v>
      </c>
    </row>
    <row r="121" spans="1:9">
      <c r="A121" s="7">
        <v>40624</v>
      </c>
      <c r="B121" s="6" t="s">
        <v>13</v>
      </c>
      <c r="C121" s="6">
        <v>2</v>
      </c>
      <c r="D121" s="6">
        <v>466</v>
      </c>
      <c r="E121" s="8">
        <v>0.02</v>
      </c>
      <c r="F121" s="6">
        <v>26</v>
      </c>
      <c r="G121" s="6">
        <v>1009</v>
      </c>
      <c r="H121" s="6">
        <f t="shared" si="2"/>
        <v>0.46184340931615459</v>
      </c>
      <c r="I121" s="9">
        <f t="shared" si="3"/>
        <v>1.0604900328729154E-2</v>
      </c>
    </row>
    <row r="122" spans="1:9">
      <c r="A122" s="7">
        <v>40624</v>
      </c>
      <c r="B122" s="6" t="s">
        <v>13</v>
      </c>
      <c r="C122" s="6">
        <v>2</v>
      </c>
      <c r="D122" s="6">
        <v>420</v>
      </c>
      <c r="E122" s="8">
        <v>0.02</v>
      </c>
      <c r="F122" s="6">
        <v>25</v>
      </c>
      <c r="G122" s="6">
        <v>1009</v>
      </c>
      <c r="H122" s="6">
        <f t="shared" si="2"/>
        <v>0.41625371655104065</v>
      </c>
      <c r="I122" s="9">
        <f t="shared" si="3"/>
        <v>9.5580646739618982E-3</v>
      </c>
    </row>
    <row r="123" spans="1:9">
      <c r="A123" s="7">
        <v>40624</v>
      </c>
      <c r="B123" s="6" t="s">
        <v>13</v>
      </c>
      <c r="C123" s="6">
        <v>2</v>
      </c>
      <c r="D123" s="6">
        <v>159</v>
      </c>
      <c r="E123" s="8">
        <v>0.02</v>
      </c>
      <c r="F123" s="6">
        <v>25</v>
      </c>
      <c r="G123" s="6">
        <v>1009</v>
      </c>
      <c r="H123" s="6">
        <f t="shared" si="2"/>
        <v>0.15758176412289396</v>
      </c>
      <c r="I123" s="9">
        <f t="shared" si="3"/>
        <v>3.6184101979998612E-3</v>
      </c>
    </row>
    <row r="124" spans="1:9">
      <c r="A124" s="7">
        <v>40625</v>
      </c>
      <c r="B124" s="6" t="s">
        <v>13</v>
      </c>
      <c r="C124" s="6">
        <v>2</v>
      </c>
      <c r="D124" s="6">
        <v>71</v>
      </c>
      <c r="E124" s="8">
        <v>0.02</v>
      </c>
      <c r="G124" s="6">
        <v>1009</v>
      </c>
      <c r="H124" s="6">
        <f t="shared" si="2"/>
        <v>7.0366699702675922E-2</v>
      </c>
      <c r="I124" s="9">
        <f t="shared" si="3"/>
        <v>1.615768075836416E-3</v>
      </c>
    </row>
    <row r="125" spans="1:9">
      <c r="A125" s="7">
        <v>40632</v>
      </c>
      <c r="B125" s="6" t="s">
        <v>13</v>
      </c>
      <c r="C125" s="6">
        <v>2</v>
      </c>
      <c r="D125" s="6">
        <v>385</v>
      </c>
      <c r="E125" s="8">
        <v>2.3E-2</v>
      </c>
      <c r="F125" s="6">
        <v>15</v>
      </c>
      <c r="G125" s="6">
        <v>1009</v>
      </c>
      <c r="H125" s="6">
        <f t="shared" si="2"/>
        <v>0.38156590683845393</v>
      </c>
      <c r="I125" s="9">
        <f t="shared" si="3"/>
        <v>1.0075793177134832E-2</v>
      </c>
    </row>
    <row r="126" spans="1:9">
      <c r="A126" s="7">
        <v>40632</v>
      </c>
      <c r="B126" s="6" t="s">
        <v>13</v>
      </c>
      <c r="C126" s="6">
        <v>2</v>
      </c>
      <c r="D126" s="6">
        <v>283</v>
      </c>
      <c r="E126" s="8">
        <v>2.5000000000000001E-2</v>
      </c>
      <c r="F126" s="6">
        <v>26</v>
      </c>
      <c r="G126" s="6">
        <v>1009</v>
      </c>
      <c r="H126" s="6">
        <f t="shared" si="2"/>
        <v>0.28047571853320119</v>
      </c>
      <c r="I126" s="9">
        <f t="shared" si="3"/>
        <v>8.0503937581286236E-3</v>
      </c>
    </row>
    <row r="127" spans="1:9">
      <c r="A127" s="7">
        <v>40632</v>
      </c>
      <c r="B127" s="6" t="s">
        <v>13</v>
      </c>
      <c r="C127" s="6">
        <v>2</v>
      </c>
      <c r="D127" s="6">
        <v>400</v>
      </c>
      <c r="E127" s="8">
        <v>2.4E-2</v>
      </c>
      <c r="F127" s="6">
        <v>24</v>
      </c>
      <c r="G127" s="6">
        <v>1009</v>
      </c>
      <c r="H127" s="6">
        <f t="shared" si="2"/>
        <v>0.39643211100099107</v>
      </c>
      <c r="I127" s="9">
        <f t="shared" si="3"/>
        <v>1.0923502484527883E-2</v>
      </c>
    </row>
    <row r="128" spans="1:9">
      <c r="A128" s="7">
        <v>40633</v>
      </c>
      <c r="B128" s="6" t="s">
        <v>13</v>
      </c>
      <c r="C128" s="6">
        <v>2</v>
      </c>
      <c r="D128" s="6">
        <v>400</v>
      </c>
      <c r="E128" s="8">
        <v>2.5000000000000001E-2</v>
      </c>
      <c r="F128" s="6">
        <v>24</v>
      </c>
      <c r="G128" s="6">
        <v>1009</v>
      </c>
      <c r="H128" s="6">
        <f t="shared" si="2"/>
        <v>0.39643211100099107</v>
      </c>
      <c r="I128" s="9">
        <f t="shared" si="3"/>
        <v>1.1378648421383211E-2</v>
      </c>
    </row>
    <row r="129" spans="1:9">
      <c r="A129" s="7">
        <v>40633</v>
      </c>
      <c r="B129" s="6" t="s">
        <v>7</v>
      </c>
      <c r="C129" s="6">
        <v>2</v>
      </c>
      <c r="D129" s="6">
        <v>430</v>
      </c>
      <c r="E129" s="8">
        <v>2.3E-2</v>
      </c>
      <c r="F129" s="6">
        <v>25</v>
      </c>
      <c r="G129" s="6">
        <v>1009</v>
      </c>
      <c r="H129" s="6">
        <f t="shared" si="2"/>
        <v>0.42616451932606542</v>
      </c>
      <c r="I129" s="9">
        <f t="shared" si="3"/>
        <v>1.1253483288747996E-2</v>
      </c>
    </row>
    <row r="130" spans="1:9">
      <c r="A130" s="7">
        <v>40633</v>
      </c>
      <c r="B130" s="6" t="s">
        <v>13</v>
      </c>
      <c r="C130" s="6">
        <v>2</v>
      </c>
      <c r="D130" s="6">
        <v>500</v>
      </c>
      <c r="E130" s="8">
        <v>2.5000000000000001E-2</v>
      </c>
      <c r="F130" s="6">
        <v>24</v>
      </c>
      <c r="G130" s="6">
        <v>1009</v>
      </c>
      <c r="H130" s="6">
        <f t="shared" ref="H130:H193" si="4">D130/G130</f>
        <v>0.49554013875123887</v>
      </c>
      <c r="I130" s="9">
        <f t="shared" ref="I130:I193" si="5">(D130/((87.1/(E130*100))))/G130</f>
        <v>1.4223310526729016E-2</v>
      </c>
    </row>
    <row r="131" spans="1:9">
      <c r="A131" s="7">
        <v>40634</v>
      </c>
      <c r="B131" s="6" t="s">
        <v>13</v>
      </c>
      <c r="C131" s="6">
        <v>2</v>
      </c>
      <c r="D131" s="6">
        <v>369</v>
      </c>
      <c r="E131" s="8">
        <v>2.5999999999999999E-2</v>
      </c>
      <c r="F131" s="6">
        <v>25</v>
      </c>
      <c r="G131" s="6">
        <v>1009</v>
      </c>
      <c r="H131" s="6">
        <f t="shared" si="4"/>
        <v>0.36570862239841428</v>
      </c>
      <c r="I131" s="9">
        <f t="shared" si="5"/>
        <v>1.0916675295475053E-2</v>
      </c>
    </row>
    <row r="132" spans="1:9">
      <c r="A132" s="7">
        <v>40634</v>
      </c>
      <c r="B132" s="6" t="s">
        <v>13</v>
      </c>
      <c r="C132" s="6">
        <v>2</v>
      </c>
      <c r="D132" s="6">
        <v>555</v>
      </c>
      <c r="E132" s="8">
        <v>2.5000000000000001E-2</v>
      </c>
      <c r="F132" s="6">
        <v>24</v>
      </c>
      <c r="G132" s="6">
        <v>1009</v>
      </c>
      <c r="H132" s="6">
        <f t="shared" si="4"/>
        <v>0.55004955401387512</v>
      </c>
      <c r="I132" s="9">
        <f t="shared" si="5"/>
        <v>1.5787874684669207E-2</v>
      </c>
    </row>
    <row r="133" spans="1:9">
      <c r="A133" s="7">
        <v>40635</v>
      </c>
      <c r="B133" s="6" t="s">
        <v>13</v>
      </c>
      <c r="C133" s="6">
        <v>2</v>
      </c>
      <c r="D133" s="6">
        <v>400</v>
      </c>
      <c r="E133" s="8">
        <v>2.5000000000000001E-2</v>
      </c>
      <c r="F133" s="6">
        <v>24</v>
      </c>
      <c r="G133" s="6">
        <v>1009</v>
      </c>
      <c r="H133" s="6">
        <f t="shared" si="4"/>
        <v>0.39643211100099107</v>
      </c>
      <c r="I133" s="9">
        <f t="shared" si="5"/>
        <v>1.1378648421383211E-2</v>
      </c>
    </row>
    <row r="134" spans="1:9">
      <c r="A134" s="7">
        <v>40635</v>
      </c>
      <c r="B134" s="6" t="s">
        <v>13</v>
      </c>
      <c r="C134" s="6">
        <v>2</v>
      </c>
      <c r="D134" s="6">
        <v>425</v>
      </c>
      <c r="E134" s="8">
        <v>2.1000000000000001E-2</v>
      </c>
      <c r="F134" s="6">
        <v>24</v>
      </c>
      <c r="G134" s="6">
        <v>1009</v>
      </c>
      <c r="H134" s="6">
        <f t="shared" si="4"/>
        <v>0.42120911793855303</v>
      </c>
      <c r="I134" s="9">
        <f t="shared" si="5"/>
        <v>1.0155443716084516E-2</v>
      </c>
    </row>
    <row r="135" spans="1:9">
      <c r="A135" s="7">
        <v>40636</v>
      </c>
      <c r="B135" s="6" t="s">
        <v>13</v>
      </c>
      <c r="C135" s="6">
        <v>2</v>
      </c>
      <c r="D135" s="6">
        <v>400</v>
      </c>
      <c r="E135" s="8">
        <v>2.1000000000000001E-2</v>
      </c>
      <c r="F135" s="6">
        <v>24</v>
      </c>
      <c r="G135" s="6">
        <v>1009</v>
      </c>
      <c r="H135" s="6">
        <f t="shared" si="4"/>
        <v>0.39643211100099107</v>
      </c>
      <c r="I135" s="9">
        <f t="shared" si="5"/>
        <v>9.5580646739618982E-3</v>
      </c>
    </row>
    <row r="136" spans="1:9">
      <c r="A136" s="7">
        <v>40636</v>
      </c>
      <c r="B136" s="6" t="s">
        <v>13</v>
      </c>
      <c r="C136" s="6">
        <v>2</v>
      </c>
      <c r="D136" s="6">
        <v>350</v>
      </c>
      <c r="E136" s="8">
        <v>2.1000000000000001E-2</v>
      </c>
      <c r="F136" s="6">
        <v>24</v>
      </c>
      <c r="G136" s="6">
        <v>1009</v>
      </c>
      <c r="H136" s="6">
        <f t="shared" si="4"/>
        <v>0.3468780971258672</v>
      </c>
      <c r="I136" s="9">
        <f t="shared" si="5"/>
        <v>8.3633065897166601E-3</v>
      </c>
    </row>
    <row r="137" spans="1:9">
      <c r="A137" s="7">
        <v>40637</v>
      </c>
      <c r="B137" s="6" t="s">
        <v>13</v>
      </c>
      <c r="C137" s="6">
        <v>2</v>
      </c>
      <c r="D137" s="6">
        <v>100</v>
      </c>
      <c r="E137" s="8">
        <v>0.02</v>
      </c>
      <c r="G137" s="6">
        <v>1009</v>
      </c>
      <c r="H137" s="6">
        <f t="shared" si="4"/>
        <v>9.9108027750247768E-2</v>
      </c>
      <c r="I137" s="9">
        <f t="shared" si="5"/>
        <v>2.2757296842766425E-3</v>
      </c>
    </row>
    <row r="138" spans="1:9">
      <c r="A138" s="7">
        <v>40637</v>
      </c>
      <c r="B138" s="6" t="s">
        <v>13</v>
      </c>
      <c r="C138" s="6">
        <v>2</v>
      </c>
      <c r="D138" s="6">
        <v>350</v>
      </c>
      <c r="E138" s="8">
        <v>0.02</v>
      </c>
      <c r="F138" s="6">
        <v>26</v>
      </c>
      <c r="G138" s="6">
        <v>1009</v>
      </c>
      <c r="H138" s="6">
        <f t="shared" si="4"/>
        <v>0.3468780971258672</v>
      </c>
      <c r="I138" s="9">
        <f t="shared" si="5"/>
        <v>7.9650538949682485E-3</v>
      </c>
    </row>
    <row r="139" spans="1:9">
      <c r="A139" s="7">
        <v>40638</v>
      </c>
      <c r="B139" s="6" t="s">
        <v>13</v>
      </c>
      <c r="C139" s="6">
        <v>2</v>
      </c>
      <c r="D139" s="6">
        <v>400</v>
      </c>
      <c r="E139" s="8">
        <v>2.1000000000000001E-2</v>
      </c>
      <c r="F139" s="6">
        <v>25</v>
      </c>
      <c r="G139" s="6">
        <v>1009</v>
      </c>
      <c r="H139" s="6">
        <f t="shared" si="4"/>
        <v>0.39643211100099107</v>
      </c>
      <c r="I139" s="9">
        <f t="shared" si="5"/>
        <v>9.5580646739618982E-3</v>
      </c>
    </row>
    <row r="140" spans="1:9">
      <c r="A140" s="7">
        <v>40638</v>
      </c>
      <c r="B140" s="6" t="s">
        <v>13</v>
      </c>
      <c r="C140" s="6">
        <v>2</v>
      </c>
      <c r="D140" s="6">
        <v>483</v>
      </c>
      <c r="E140" s="8">
        <v>0.02</v>
      </c>
      <c r="F140" s="6">
        <v>25</v>
      </c>
      <c r="G140" s="6">
        <v>1009</v>
      </c>
      <c r="H140" s="6">
        <f t="shared" si="4"/>
        <v>0.47869177403369673</v>
      </c>
      <c r="I140" s="9">
        <f t="shared" si="5"/>
        <v>1.0991774375056183E-2</v>
      </c>
    </row>
    <row r="141" spans="1:9">
      <c r="A141" s="7">
        <v>40639</v>
      </c>
      <c r="B141" s="6" t="s">
        <v>13</v>
      </c>
      <c r="C141" s="6">
        <v>2</v>
      </c>
      <c r="D141" s="6">
        <v>432</v>
      </c>
      <c r="E141" s="8">
        <v>1.7000000000000001E-2</v>
      </c>
      <c r="F141" s="6">
        <v>25</v>
      </c>
      <c r="G141" s="6">
        <v>1009</v>
      </c>
      <c r="H141" s="6">
        <f t="shared" si="4"/>
        <v>0.42814667988107036</v>
      </c>
      <c r="I141" s="9">
        <f t="shared" si="5"/>
        <v>8.356479400663832E-3</v>
      </c>
    </row>
    <row r="142" spans="1:9">
      <c r="A142" s="7">
        <v>40639</v>
      </c>
      <c r="B142" s="6" t="s">
        <v>13</v>
      </c>
      <c r="C142" s="6">
        <v>2</v>
      </c>
      <c r="D142" s="6">
        <v>312</v>
      </c>
      <c r="E142" s="8">
        <v>2.1999999999999999E-2</v>
      </c>
      <c r="F142" s="6">
        <v>25</v>
      </c>
      <c r="G142" s="6">
        <v>1009</v>
      </c>
      <c r="H142" s="6">
        <f t="shared" si="4"/>
        <v>0.30921704658077304</v>
      </c>
      <c r="I142" s="9">
        <f t="shared" si="5"/>
        <v>7.810304276437436E-3</v>
      </c>
    </row>
    <row r="143" spans="1:9">
      <c r="A143" s="7">
        <v>40640</v>
      </c>
      <c r="B143" s="6" t="s">
        <v>7</v>
      </c>
      <c r="C143" s="6">
        <v>2</v>
      </c>
      <c r="D143" s="6">
        <v>183.88</v>
      </c>
      <c r="E143" s="8">
        <v>1.7000000000000001E-2</v>
      </c>
      <c r="F143" s="6">
        <v>25</v>
      </c>
      <c r="G143" s="6">
        <v>1009</v>
      </c>
      <c r="H143" s="6">
        <f t="shared" si="4"/>
        <v>0.1822398414271556</v>
      </c>
      <c r="I143" s="9">
        <f t="shared" si="5"/>
        <v>3.5569199819307068E-3</v>
      </c>
    </row>
    <row r="144" spans="1:9">
      <c r="A144" s="7">
        <v>40640</v>
      </c>
      <c r="B144" s="6" t="s">
        <v>7</v>
      </c>
      <c r="C144" s="6">
        <v>2</v>
      </c>
      <c r="D144" s="6">
        <v>300</v>
      </c>
      <c r="E144" s="8">
        <v>2.1000000000000001E-2</v>
      </c>
      <c r="F144" s="6">
        <v>25</v>
      </c>
      <c r="G144" s="6">
        <v>1009</v>
      </c>
      <c r="H144" s="6">
        <f t="shared" si="4"/>
        <v>0.29732408325074333</v>
      </c>
      <c r="I144" s="9">
        <f t="shared" si="5"/>
        <v>7.1685485054714237E-3</v>
      </c>
    </row>
    <row r="145" spans="1:9">
      <c r="A145" s="7">
        <v>40640</v>
      </c>
      <c r="B145" s="6" t="s">
        <v>13</v>
      </c>
      <c r="C145" s="6">
        <v>2</v>
      </c>
      <c r="D145" s="6">
        <v>430</v>
      </c>
      <c r="E145" s="8">
        <v>2.1000000000000001E-2</v>
      </c>
      <c r="F145" s="6">
        <v>25</v>
      </c>
      <c r="G145" s="6">
        <v>1009</v>
      </c>
      <c r="H145" s="6">
        <f t="shared" si="4"/>
        <v>0.42616451932606542</v>
      </c>
      <c r="I145" s="9">
        <f t="shared" si="5"/>
        <v>1.0274919524509039E-2</v>
      </c>
    </row>
    <row r="146" spans="1:9">
      <c r="A146" s="7">
        <v>40641</v>
      </c>
      <c r="B146" s="6" t="s">
        <v>13</v>
      </c>
      <c r="C146" s="6">
        <v>2</v>
      </c>
      <c r="D146" s="6">
        <v>262</v>
      </c>
      <c r="E146" s="8">
        <v>1.7999999999999999E-2</v>
      </c>
      <c r="F146" s="6">
        <v>25</v>
      </c>
      <c r="G146" s="6">
        <v>1009</v>
      </c>
      <c r="H146" s="6">
        <f t="shared" si="4"/>
        <v>0.25966303270564917</v>
      </c>
      <c r="I146" s="9">
        <f t="shared" si="5"/>
        <v>5.3661705955243217E-3</v>
      </c>
    </row>
    <row r="147" spans="1:9">
      <c r="A147" s="7">
        <v>40641</v>
      </c>
      <c r="B147" s="10" t="s">
        <v>13</v>
      </c>
      <c r="C147" s="6">
        <v>2</v>
      </c>
      <c r="D147" s="6">
        <v>112</v>
      </c>
      <c r="E147" s="8">
        <v>1.4999999999999999E-2</v>
      </c>
      <c r="F147" s="6">
        <v>25</v>
      </c>
      <c r="G147" s="6">
        <v>1009</v>
      </c>
      <c r="H147" s="6">
        <f t="shared" si="4"/>
        <v>0.1110009910802775</v>
      </c>
      <c r="I147" s="9">
        <f t="shared" si="5"/>
        <v>1.9116129347923796E-3</v>
      </c>
    </row>
    <row r="148" spans="1:9">
      <c r="A148" s="7">
        <v>40641</v>
      </c>
      <c r="B148" s="10" t="s">
        <v>13</v>
      </c>
      <c r="C148" s="6">
        <v>2</v>
      </c>
      <c r="D148" s="6">
        <v>302</v>
      </c>
      <c r="E148" s="8">
        <v>1.7000000000000001E-2</v>
      </c>
      <c r="F148" s="6">
        <v>25</v>
      </c>
      <c r="G148" s="6">
        <v>1009</v>
      </c>
      <c r="H148" s="6">
        <f t="shared" si="4"/>
        <v>0.29930624380574827</v>
      </c>
      <c r="I148" s="9">
        <f t="shared" si="5"/>
        <v>5.8417980995381412E-3</v>
      </c>
    </row>
    <row r="149" spans="1:9">
      <c r="A149" s="7">
        <v>40642</v>
      </c>
      <c r="B149" s="10" t="s">
        <v>13</v>
      </c>
      <c r="C149" s="6">
        <v>2</v>
      </c>
      <c r="D149" s="6">
        <v>300</v>
      </c>
      <c r="E149" s="8">
        <v>1.6E-2</v>
      </c>
      <c r="F149" s="6">
        <v>23</v>
      </c>
      <c r="G149" s="6">
        <v>1009</v>
      </c>
      <c r="H149" s="6">
        <f t="shared" si="4"/>
        <v>0.29732408325074333</v>
      </c>
      <c r="I149" s="9">
        <f t="shared" si="5"/>
        <v>5.4617512422639415E-3</v>
      </c>
    </row>
    <row r="150" spans="1:9">
      <c r="A150" s="7">
        <v>40642</v>
      </c>
      <c r="B150" s="10" t="s">
        <v>13</v>
      </c>
      <c r="C150" s="6">
        <v>2</v>
      </c>
      <c r="D150" s="6">
        <v>230</v>
      </c>
      <c r="E150" s="8">
        <v>1.6E-2</v>
      </c>
      <c r="F150" s="6">
        <v>25.5</v>
      </c>
      <c r="G150" s="6">
        <v>1009</v>
      </c>
      <c r="H150" s="6">
        <f t="shared" si="4"/>
        <v>0.22794846382556988</v>
      </c>
      <c r="I150" s="9">
        <f t="shared" si="5"/>
        <v>4.1873426190690219E-3</v>
      </c>
    </row>
    <row r="151" spans="1:9">
      <c r="A151" s="7">
        <v>40643</v>
      </c>
      <c r="B151" s="10" t="s">
        <v>13</v>
      </c>
      <c r="C151" s="6">
        <v>2</v>
      </c>
      <c r="D151" s="6">
        <v>300</v>
      </c>
      <c r="E151" s="8">
        <v>1.4999999999999999E-2</v>
      </c>
      <c r="F151" s="6">
        <v>25</v>
      </c>
      <c r="G151" s="6">
        <v>1009</v>
      </c>
      <c r="H151" s="6">
        <f t="shared" si="4"/>
        <v>0.29732408325074333</v>
      </c>
      <c r="I151" s="9">
        <f t="shared" si="5"/>
        <v>5.1203917896224457E-3</v>
      </c>
    </row>
    <row r="152" spans="1:9">
      <c r="A152" s="7">
        <v>40643</v>
      </c>
      <c r="B152" s="10" t="s">
        <v>13</v>
      </c>
      <c r="C152" s="6">
        <v>2</v>
      </c>
      <c r="D152" s="6">
        <v>343</v>
      </c>
      <c r="E152" s="8">
        <v>1.6E-2</v>
      </c>
      <c r="F152" s="6">
        <v>25</v>
      </c>
      <c r="G152" s="6">
        <v>1009</v>
      </c>
      <c r="H152" s="6">
        <f t="shared" si="4"/>
        <v>0.33994053518334988</v>
      </c>
      <c r="I152" s="9">
        <f t="shared" si="5"/>
        <v>6.2446022536551075E-3</v>
      </c>
    </row>
    <row r="153" spans="1:9">
      <c r="A153" s="7">
        <v>40645</v>
      </c>
      <c r="B153" s="10" t="s">
        <v>13</v>
      </c>
      <c r="C153" s="6">
        <v>2</v>
      </c>
      <c r="D153" s="6">
        <v>236</v>
      </c>
      <c r="E153" s="8">
        <v>1.4E-2</v>
      </c>
      <c r="F153" s="6">
        <v>25</v>
      </c>
      <c r="G153" s="6">
        <v>1009</v>
      </c>
      <c r="H153" s="6">
        <f t="shared" si="4"/>
        <v>0.23389494549058473</v>
      </c>
      <c r="I153" s="9">
        <f t="shared" si="5"/>
        <v>3.759505438425014E-3</v>
      </c>
    </row>
    <row r="154" spans="1:9">
      <c r="A154" s="7">
        <v>40646</v>
      </c>
      <c r="B154" s="10" t="s">
        <v>7</v>
      </c>
      <c r="C154" s="6">
        <v>2</v>
      </c>
      <c r="D154" s="6">
        <v>175</v>
      </c>
      <c r="E154" s="8">
        <v>1.6E-2</v>
      </c>
      <c r="F154" s="6">
        <v>25</v>
      </c>
      <c r="G154" s="6">
        <v>1009</v>
      </c>
      <c r="H154" s="6">
        <f t="shared" si="4"/>
        <v>0.1734390485629336</v>
      </c>
      <c r="I154" s="9">
        <f t="shared" si="5"/>
        <v>3.1860215579872998E-3</v>
      </c>
    </row>
    <row r="155" spans="1:9">
      <c r="A155" s="7">
        <v>40647</v>
      </c>
      <c r="B155" s="10" t="s">
        <v>13</v>
      </c>
      <c r="C155" s="6">
        <v>2</v>
      </c>
      <c r="D155" s="6">
        <v>302</v>
      </c>
      <c r="E155" s="8">
        <v>1.2999999999999999E-2</v>
      </c>
      <c r="F155" s="6">
        <v>25</v>
      </c>
      <c r="G155" s="6">
        <v>1009</v>
      </c>
      <c r="H155" s="6">
        <f t="shared" si="4"/>
        <v>0.29930624380574827</v>
      </c>
      <c r="I155" s="9">
        <f t="shared" si="5"/>
        <v>4.4672573702350489E-3</v>
      </c>
    </row>
    <row r="156" spans="1:9">
      <c r="A156" s="7">
        <v>40653</v>
      </c>
      <c r="B156" s="10" t="s">
        <v>13</v>
      </c>
      <c r="C156" s="6">
        <v>2</v>
      </c>
      <c r="D156" s="6">
        <v>264</v>
      </c>
      <c r="E156" s="8">
        <v>1.2999999999999999E-2</v>
      </c>
      <c r="G156" s="6">
        <v>1009</v>
      </c>
      <c r="H156" s="6">
        <f t="shared" si="4"/>
        <v>0.26164519326065411</v>
      </c>
      <c r="I156" s="9">
        <f t="shared" si="5"/>
        <v>3.905152138218718E-3</v>
      </c>
    </row>
    <row r="157" spans="1:9">
      <c r="A157" s="7">
        <v>40632</v>
      </c>
      <c r="B157" s="10" t="s">
        <v>13</v>
      </c>
      <c r="C157" s="6">
        <v>2</v>
      </c>
      <c r="D157" s="6">
        <v>385</v>
      </c>
      <c r="E157" s="8">
        <v>2.5000000000000001E-2</v>
      </c>
      <c r="F157" s="6">
        <v>15</v>
      </c>
      <c r="G157" s="6">
        <v>1009</v>
      </c>
      <c r="H157" s="6">
        <f t="shared" si="4"/>
        <v>0.38156590683845393</v>
      </c>
      <c r="I157" s="9">
        <f t="shared" si="5"/>
        <v>1.0951949105581341E-2</v>
      </c>
    </row>
    <row r="158" spans="1:9">
      <c r="A158" s="7">
        <v>40632</v>
      </c>
      <c r="B158" s="10" t="s">
        <v>13</v>
      </c>
      <c r="C158" s="6">
        <v>2</v>
      </c>
      <c r="D158" s="6">
        <v>283</v>
      </c>
      <c r="E158" s="8">
        <v>2.4E-2</v>
      </c>
      <c r="F158" s="6">
        <v>26</v>
      </c>
      <c r="G158" s="6">
        <v>1009</v>
      </c>
      <c r="H158" s="6">
        <f t="shared" si="4"/>
        <v>0.28047571853320119</v>
      </c>
      <c r="I158" s="9">
        <f t="shared" si="5"/>
        <v>7.7283780078034776E-3</v>
      </c>
    </row>
    <row r="159" spans="1:9">
      <c r="A159" s="7">
        <v>40648</v>
      </c>
      <c r="B159" s="6" t="s">
        <v>13</v>
      </c>
      <c r="C159" s="6">
        <v>2</v>
      </c>
      <c r="D159" s="6">
        <v>500</v>
      </c>
      <c r="E159" s="8">
        <v>1.2999999999999999E-2</v>
      </c>
      <c r="F159" s="6">
        <v>25</v>
      </c>
      <c r="G159" s="6">
        <v>1009</v>
      </c>
      <c r="H159" s="6">
        <f t="shared" si="4"/>
        <v>0.49554013875123887</v>
      </c>
      <c r="I159" s="9">
        <f t="shared" si="5"/>
        <v>7.3961214738990878E-3</v>
      </c>
    </row>
    <row r="160" spans="1:9">
      <c r="A160" s="7">
        <v>40649</v>
      </c>
      <c r="B160" s="6" t="s">
        <v>13</v>
      </c>
      <c r="C160" s="6">
        <v>2</v>
      </c>
      <c r="D160" s="6">
        <v>272</v>
      </c>
      <c r="E160" s="8">
        <v>1.2999999999999999E-2</v>
      </c>
      <c r="F160" s="6">
        <v>25</v>
      </c>
      <c r="G160" s="6">
        <v>1009</v>
      </c>
      <c r="H160" s="6">
        <f t="shared" si="4"/>
        <v>0.26957383548067393</v>
      </c>
      <c r="I160" s="9">
        <f t="shared" si="5"/>
        <v>4.0234900818011034E-3</v>
      </c>
    </row>
    <row r="161" spans="1:9">
      <c r="A161" s="7">
        <v>40650</v>
      </c>
      <c r="B161" s="6" t="s">
        <v>13</v>
      </c>
      <c r="C161" s="6">
        <v>2</v>
      </c>
      <c r="D161" s="6">
        <v>71</v>
      </c>
      <c r="E161" s="8">
        <v>1.4E-2</v>
      </c>
      <c r="F161" s="6">
        <v>25</v>
      </c>
      <c r="G161" s="6">
        <v>1009</v>
      </c>
      <c r="H161" s="6">
        <f t="shared" si="4"/>
        <v>7.0366699702675922E-2</v>
      </c>
      <c r="I161" s="9">
        <f t="shared" si="5"/>
        <v>1.1310376530854914E-3</v>
      </c>
    </row>
    <row r="162" spans="1:9">
      <c r="A162" s="7">
        <v>40651</v>
      </c>
      <c r="B162" s="6" t="s">
        <v>13</v>
      </c>
      <c r="C162" s="6">
        <v>2</v>
      </c>
      <c r="D162" s="6">
        <v>345</v>
      </c>
      <c r="E162" s="8">
        <v>1.2999999999999999E-2</v>
      </c>
      <c r="F162" s="6">
        <v>24</v>
      </c>
      <c r="G162" s="6">
        <v>1009</v>
      </c>
      <c r="H162" s="6">
        <f t="shared" si="4"/>
        <v>0.34192269573835482</v>
      </c>
      <c r="I162" s="9">
        <f t="shared" si="5"/>
        <v>5.1033238169903702E-3</v>
      </c>
    </row>
    <row r="163" spans="1:9">
      <c r="A163" s="7">
        <v>40613</v>
      </c>
      <c r="B163" s="6" t="s">
        <v>3</v>
      </c>
      <c r="C163" s="6" t="s">
        <v>17</v>
      </c>
      <c r="D163" s="6">
        <v>1070.92</v>
      </c>
      <c r="E163" s="8">
        <v>2.1000000000000001E-2</v>
      </c>
      <c r="F163" s="6">
        <v>24</v>
      </c>
      <c r="G163" s="6">
        <v>3660</v>
      </c>
      <c r="H163" s="6">
        <f t="shared" si="4"/>
        <v>0.29260109289617486</v>
      </c>
      <c r="I163" s="9">
        <f t="shared" si="5"/>
        <v>7.054676177749338E-3</v>
      </c>
    </row>
    <row r="164" spans="1:9">
      <c r="A164" s="7">
        <v>40613</v>
      </c>
      <c r="B164" s="6" t="s">
        <v>3</v>
      </c>
      <c r="C164" s="6" t="s">
        <v>17</v>
      </c>
      <c r="D164" s="6">
        <v>956</v>
      </c>
      <c r="E164" s="8">
        <v>0.02</v>
      </c>
      <c r="F164" s="6">
        <v>23</v>
      </c>
      <c r="G164" s="6">
        <v>3660</v>
      </c>
      <c r="H164" s="6">
        <f t="shared" si="4"/>
        <v>0.26120218579234972</v>
      </c>
      <c r="I164" s="9">
        <f t="shared" si="5"/>
        <v>5.9977539791584329E-3</v>
      </c>
    </row>
    <row r="165" spans="1:9">
      <c r="A165" s="7">
        <v>40613</v>
      </c>
      <c r="B165" s="6" t="s">
        <v>3</v>
      </c>
      <c r="C165" s="6" t="s">
        <v>17</v>
      </c>
      <c r="D165" s="6">
        <v>932</v>
      </c>
      <c r="E165" s="8">
        <v>1.7999999999999999E-2</v>
      </c>
      <c r="F165" s="6">
        <v>25</v>
      </c>
      <c r="G165" s="6">
        <v>3660</v>
      </c>
      <c r="H165" s="6">
        <f t="shared" si="4"/>
        <v>0.25464480874316942</v>
      </c>
      <c r="I165" s="9">
        <f t="shared" si="5"/>
        <v>5.2624644746005157E-3</v>
      </c>
    </row>
    <row r="166" spans="1:9">
      <c r="A166" s="7">
        <v>40614</v>
      </c>
      <c r="B166" s="6" t="s">
        <v>3</v>
      </c>
      <c r="C166" s="6" t="s">
        <v>17</v>
      </c>
      <c r="D166" s="6">
        <v>834</v>
      </c>
      <c r="E166" s="8">
        <v>1.6E-2</v>
      </c>
      <c r="F166" s="6">
        <v>26</v>
      </c>
      <c r="G166" s="6">
        <v>3660</v>
      </c>
      <c r="H166" s="6">
        <f t="shared" si="4"/>
        <v>0.22786885245901639</v>
      </c>
      <c r="I166" s="9">
        <f t="shared" si="5"/>
        <v>4.1858801829440448E-3</v>
      </c>
    </row>
    <row r="167" spans="1:9">
      <c r="A167" s="7">
        <v>40614</v>
      </c>
      <c r="B167" s="6" t="s">
        <v>3</v>
      </c>
      <c r="C167" s="6" t="s">
        <v>17</v>
      </c>
      <c r="D167" s="6">
        <v>622</v>
      </c>
      <c r="E167" s="8">
        <v>0.02</v>
      </c>
      <c r="F167" s="6">
        <v>27</v>
      </c>
      <c r="G167" s="6">
        <v>3660</v>
      </c>
      <c r="H167" s="6">
        <f t="shared" si="4"/>
        <v>0.16994535519125684</v>
      </c>
      <c r="I167" s="9">
        <f t="shared" si="5"/>
        <v>3.9023043671930387E-3</v>
      </c>
    </row>
    <row r="168" spans="1:9">
      <c r="A168" s="7">
        <v>40614</v>
      </c>
      <c r="B168" s="6" t="s">
        <v>3</v>
      </c>
      <c r="C168" s="6" t="s">
        <v>17</v>
      </c>
      <c r="D168" s="6">
        <v>295</v>
      </c>
      <c r="E168" s="8">
        <v>0.02</v>
      </c>
      <c r="F168" s="6">
        <v>26</v>
      </c>
      <c r="G168" s="6">
        <v>3660</v>
      </c>
      <c r="H168" s="6">
        <f t="shared" si="4"/>
        <v>8.060109289617487E-2</v>
      </c>
      <c r="I168" s="9">
        <f t="shared" si="5"/>
        <v>1.8507713638616502E-3</v>
      </c>
    </row>
    <row r="169" spans="1:9">
      <c r="A169" s="7">
        <v>40615</v>
      </c>
      <c r="B169" s="6" t="s">
        <v>3</v>
      </c>
      <c r="C169" s="6" t="s">
        <v>17</v>
      </c>
      <c r="D169" s="6">
        <v>600</v>
      </c>
      <c r="E169" s="8">
        <v>0.02</v>
      </c>
      <c r="F169" s="6">
        <v>26</v>
      </c>
      <c r="G169" s="6">
        <v>3660</v>
      </c>
      <c r="H169" s="6">
        <f t="shared" si="4"/>
        <v>0.16393442622950818</v>
      </c>
      <c r="I169" s="9">
        <f t="shared" si="5"/>
        <v>3.7642807400575938E-3</v>
      </c>
    </row>
    <row r="170" spans="1:9">
      <c r="A170" s="7">
        <v>40616</v>
      </c>
      <c r="B170" s="6" t="s">
        <v>3</v>
      </c>
      <c r="C170" s="6" t="s">
        <v>17</v>
      </c>
      <c r="D170" s="6">
        <v>1000</v>
      </c>
      <c r="E170" s="8">
        <v>0.02</v>
      </c>
      <c r="G170" s="6">
        <v>3660</v>
      </c>
      <c r="H170" s="6">
        <f t="shared" si="4"/>
        <v>0.27322404371584702</v>
      </c>
      <c r="I170" s="9">
        <f t="shared" si="5"/>
        <v>6.2738012334293226E-3</v>
      </c>
    </row>
    <row r="171" spans="1:9">
      <c r="A171" s="7">
        <v>40616</v>
      </c>
      <c r="B171" s="6" t="s">
        <v>3</v>
      </c>
      <c r="C171" s="6" t="s">
        <v>17</v>
      </c>
      <c r="D171" s="6">
        <v>1112</v>
      </c>
      <c r="E171" s="8">
        <v>0.02</v>
      </c>
      <c r="F171" s="6">
        <v>24</v>
      </c>
      <c r="G171" s="6">
        <v>3660</v>
      </c>
      <c r="H171" s="6">
        <f t="shared" si="4"/>
        <v>0.30382513661202187</v>
      </c>
      <c r="I171" s="9">
        <f t="shared" si="5"/>
        <v>6.9764669715734065E-3</v>
      </c>
    </row>
    <row r="172" spans="1:9">
      <c r="A172" s="7">
        <v>40616</v>
      </c>
      <c r="B172" s="6" t="s">
        <v>3</v>
      </c>
      <c r="C172" s="6" t="s">
        <v>17</v>
      </c>
      <c r="D172" s="6">
        <v>374</v>
      </c>
      <c r="E172" s="8">
        <v>2.1000000000000001E-2</v>
      </c>
      <c r="G172" s="6">
        <v>3660</v>
      </c>
      <c r="H172" s="6">
        <f t="shared" si="4"/>
        <v>0.10218579234972677</v>
      </c>
      <c r="I172" s="9">
        <f t="shared" si="5"/>
        <v>2.463721744367695E-3</v>
      </c>
    </row>
    <row r="173" spans="1:9">
      <c r="A173" s="7">
        <v>40617</v>
      </c>
      <c r="B173" s="6" t="s">
        <v>3</v>
      </c>
      <c r="C173" s="6" t="s">
        <v>17</v>
      </c>
      <c r="D173" s="6">
        <v>1338</v>
      </c>
      <c r="E173" s="8">
        <v>2.3E-2</v>
      </c>
      <c r="F173" s="6">
        <v>28</v>
      </c>
      <c r="G173" s="6">
        <v>3660</v>
      </c>
      <c r="H173" s="6">
        <f t="shared" si="4"/>
        <v>0.36557377049180328</v>
      </c>
      <c r="I173" s="9">
        <f t="shared" si="5"/>
        <v>9.6534979578776978E-3</v>
      </c>
    </row>
    <row r="174" spans="1:9">
      <c r="A174" s="7">
        <v>40618</v>
      </c>
      <c r="B174" s="6" t="s">
        <v>3</v>
      </c>
      <c r="C174" s="6" t="s">
        <v>17</v>
      </c>
      <c r="D174" s="6">
        <v>1488</v>
      </c>
      <c r="E174" s="8">
        <v>2.1999999999999999E-2</v>
      </c>
      <c r="F174" s="6">
        <v>28</v>
      </c>
      <c r="G174" s="6">
        <v>3660</v>
      </c>
      <c r="H174" s="6">
        <f t="shared" si="4"/>
        <v>0.40655737704918032</v>
      </c>
      <c r="I174" s="9">
        <f t="shared" si="5"/>
        <v>1.0268957858877114E-2</v>
      </c>
    </row>
    <row r="175" spans="1:9">
      <c r="A175" s="7">
        <v>40618</v>
      </c>
      <c r="B175" s="6" t="s">
        <v>3</v>
      </c>
      <c r="C175" s="6" t="s">
        <v>17</v>
      </c>
      <c r="D175" s="6">
        <v>594</v>
      </c>
      <c r="E175" s="8">
        <v>0.02</v>
      </c>
      <c r="F175" s="6">
        <v>28</v>
      </c>
      <c r="G175" s="6">
        <v>3660</v>
      </c>
      <c r="H175" s="6">
        <f t="shared" si="4"/>
        <v>0.16229508196721312</v>
      </c>
      <c r="I175" s="9">
        <f t="shared" si="5"/>
        <v>3.7266379326570177E-3</v>
      </c>
    </row>
    <row r="176" spans="1:9">
      <c r="A176" s="7">
        <v>40619</v>
      </c>
      <c r="B176" s="6" t="s">
        <v>3</v>
      </c>
      <c r="C176" s="6" t="s">
        <v>17</v>
      </c>
      <c r="D176" s="6">
        <v>756</v>
      </c>
      <c r="E176" s="8">
        <v>2.1000000000000001E-2</v>
      </c>
      <c r="F176" s="6">
        <v>28</v>
      </c>
      <c r="G176" s="6">
        <v>3660</v>
      </c>
      <c r="H176" s="6">
        <f t="shared" si="4"/>
        <v>0.20655737704918034</v>
      </c>
      <c r="I176" s="9">
        <f t="shared" si="5"/>
        <v>4.9801434190961964E-3</v>
      </c>
    </row>
    <row r="177" spans="1:9">
      <c r="A177" s="7">
        <v>40619</v>
      </c>
      <c r="B177" s="6" t="s">
        <v>3</v>
      </c>
      <c r="C177" s="6" t="s">
        <v>17</v>
      </c>
      <c r="D177" s="6">
        <v>1440</v>
      </c>
      <c r="E177" s="8">
        <v>2.1000000000000001E-2</v>
      </c>
      <c r="F177" s="6">
        <v>28</v>
      </c>
      <c r="G177" s="6">
        <v>3660</v>
      </c>
      <c r="H177" s="6">
        <f t="shared" si="4"/>
        <v>0.39344262295081966</v>
      </c>
      <c r="I177" s="9">
        <f t="shared" si="5"/>
        <v>9.4859874649451375E-3</v>
      </c>
    </row>
    <row r="178" spans="1:9">
      <c r="A178" s="7">
        <v>40619</v>
      </c>
      <c r="B178" s="6" t="s">
        <v>3</v>
      </c>
      <c r="C178" s="6" t="s">
        <v>17</v>
      </c>
      <c r="D178" s="6">
        <v>174</v>
      </c>
      <c r="E178" s="8">
        <v>2.1000000000000001E-2</v>
      </c>
      <c r="F178" s="6">
        <v>28</v>
      </c>
      <c r="G178" s="6">
        <v>3660</v>
      </c>
      <c r="H178" s="6">
        <f t="shared" si="4"/>
        <v>4.7540983606557376E-2</v>
      </c>
      <c r="I178" s="9">
        <f t="shared" si="5"/>
        <v>1.1462234853475372E-3</v>
      </c>
    </row>
    <row r="179" spans="1:9">
      <c r="A179" s="7">
        <v>40620</v>
      </c>
      <c r="B179" s="6" t="s">
        <v>3</v>
      </c>
      <c r="C179" s="6" t="s">
        <v>17</v>
      </c>
      <c r="D179" s="6">
        <v>1210</v>
      </c>
      <c r="E179" s="8">
        <v>2.3E-2</v>
      </c>
      <c r="F179" s="6">
        <v>27</v>
      </c>
      <c r="G179" s="6">
        <v>3660</v>
      </c>
      <c r="H179" s="6">
        <f t="shared" si="4"/>
        <v>0.33060109289617484</v>
      </c>
      <c r="I179" s="9">
        <f t="shared" si="5"/>
        <v>8.7299944163169024E-3</v>
      </c>
    </row>
    <row r="180" spans="1:9">
      <c r="A180" s="7">
        <v>40620</v>
      </c>
      <c r="B180" s="6" t="s">
        <v>3</v>
      </c>
      <c r="C180" s="6" t="s">
        <v>17</v>
      </c>
      <c r="D180" s="6">
        <v>1300</v>
      </c>
      <c r="E180" s="8">
        <v>2.3E-2</v>
      </c>
      <c r="F180" s="6">
        <v>26</v>
      </c>
      <c r="G180" s="6">
        <v>3660</v>
      </c>
      <c r="H180" s="6">
        <f t="shared" si="4"/>
        <v>0.3551912568306011</v>
      </c>
      <c r="I180" s="9">
        <f t="shared" si="5"/>
        <v>9.379332843976837E-3</v>
      </c>
    </row>
    <row r="181" spans="1:9">
      <c r="A181" s="7">
        <v>40620</v>
      </c>
      <c r="B181" s="6" t="s">
        <v>3</v>
      </c>
      <c r="C181" s="6" t="s">
        <v>17</v>
      </c>
      <c r="D181" s="6">
        <v>827</v>
      </c>
      <c r="E181" s="8">
        <v>2.1000000000000001E-2</v>
      </c>
      <c r="G181" s="6">
        <v>3660</v>
      </c>
      <c r="H181" s="6">
        <f t="shared" si="4"/>
        <v>0.22595628415300548</v>
      </c>
      <c r="I181" s="9">
        <f t="shared" si="5"/>
        <v>5.4478553010483518E-3</v>
      </c>
    </row>
    <row r="182" spans="1:9">
      <c r="A182" s="7">
        <v>40621</v>
      </c>
      <c r="B182" s="6" t="s">
        <v>14</v>
      </c>
      <c r="C182" s="6" t="s">
        <v>17</v>
      </c>
      <c r="D182" s="6">
        <v>1115</v>
      </c>
      <c r="E182" s="8">
        <v>0.02</v>
      </c>
      <c r="F182" s="6">
        <v>28</v>
      </c>
      <c r="G182" s="6">
        <v>3660</v>
      </c>
      <c r="H182" s="6">
        <f t="shared" si="4"/>
        <v>0.3046448087431694</v>
      </c>
      <c r="I182" s="9">
        <f t="shared" si="5"/>
        <v>6.9952883752736955E-3</v>
      </c>
    </row>
    <row r="183" spans="1:9">
      <c r="A183" s="7">
        <v>40622</v>
      </c>
      <c r="B183" s="6" t="s">
        <v>3</v>
      </c>
      <c r="C183" s="6" t="s">
        <v>17</v>
      </c>
      <c r="D183" s="6">
        <v>1250</v>
      </c>
      <c r="E183" s="8">
        <v>2.1000000000000001E-2</v>
      </c>
      <c r="F183" s="6">
        <v>28</v>
      </c>
      <c r="G183" s="6">
        <v>3660</v>
      </c>
      <c r="H183" s="6">
        <f t="shared" si="4"/>
        <v>0.34153005464480873</v>
      </c>
      <c r="I183" s="9">
        <f t="shared" si="5"/>
        <v>8.2343641188759864E-3</v>
      </c>
    </row>
    <row r="184" spans="1:9">
      <c r="A184" s="7">
        <v>40622</v>
      </c>
      <c r="B184" s="6" t="s">
        <v>3</v>
      </c>
      <c r="C184" s="6" t="s">
        <v>17</v>
      </c>
      <c r="D184" s="6">
        <v>798</v>
      </c>
      <c r="E184" s="8">
        <v>1.9E-2</v>
      </c>
      <c r="F184" s="6">
        <v>28</v>
      </c>
      <c r="G184" s="6">
        <v>3660</v>
      </c>
      <c r="H184" s="6">
        <f t="shared" si="4"/>
        <v>0.21803278688524591</v>
      </c>
      <c r="I184" s="9">
        <f t="shared" si="5"/>
        <v>4.7561687150627693E-3</v>
      </c>
    </row>
    <row r="185" spans="1:9">
      <c r="A185" s="7">
        <v>40623</v>
      </c>
      <c r="B185" s="6" t="s">
        <v>14</v>
      </c>
      <c r="C185" s="6" t="s">
        <v>17</v>
      </c>
      <c r="D185" s="6">
        <v>1231</v>
      </c>
      <c r="E185" s="8">
        <v>2.1999999999999999E-2</v>
      </c>
      <c r="F185" s="6">
        <v>24</v>
      </c>
      <c r="G185" s="6">
        <v>3660</v>
      </c>
      <c r="H185" s="6">
        <f t="shared" si="4"/>
        <v>0.33633879781420767</v>
      </c>
      <c r="I185" s="9">
        <f t="shared" si="5"/>
        <v>8.4953542501866458E-3</v>
      </c>
    </row>
    <row r="186" spans="1:9">
      <c r="A186" s="7">
        <v>40623</v>
      </c>
      <c r="B186" s="6" t="s">
        <v>3</v>
      </c>
      <c r="C186" s="6" t="s">
        <v>17</v>
      </c>
      <c r="D186" s="6">
        <v>1168</v>
      </c>
      <c r="E186" s="8">
        <v>1.9E-2</v>
      </c>
      <c r="F186" s="6">
        <v>27.5</v>
      </c>
      <c r="G186" s="6">
        <v>3660</v>
      </c>
      <c r="H186" s="6">
        <f t="shared" si="4"/>
        <v>0.3191256830601093</v>
      </c>
      <c r="I186" s="9">
        <f t="shared" si="5"/>
        <v>6.9614098486131754E-3</v>
      </c>
    </row>
    <row r="187" spans="1:9">
      <c r="A187" s="7">
        <v>40623</v>
      </c>
      <c r="B187" s="6" t="s">
        <v>3</v>
      </c>
      <c r="C187" s="6" t="s">
        <v>17</v>
      </c>
      <c r="D187" s="6">
        <v>317</v>
      </c>
      <c r="E187" s="8">
        <v>0.02</v>
      </c>
      <c r="F187" s="6">
        <v>27</v>
      </c>
      <c r="G187" s="6">
        <v>3660</v>
      </c>
      <c r="H187" s="6">
        <f t="shared" si="4"/>
        <v>8.6612021857923494E-2</v>
      </c>
      <c r="I187" s="9">
        <f t="shared" si="5"/>
        <v>1.9887949909970955E-3</v>
      </c>
    </row>
    <row r="188" spans="1:9">
      <c r="A188" s="7">
        <v>40624</v>
      </c>
      <c r="B188" s="6" t="s">
        <v>3</v>
      </c>
      <c r="C188" s="6" t="s">
        <v>17</v>
      </c>
      <c r="D188" s="6">
        <v>986</v>
      </c>
      <c r="E188" s="8">
        <v>0.02</v>
      </c>
      <c r="F188" s="6">
        <v>28</v>
      </c>
      <c r="G188" s="6">
        <v>3660</v>
      </c>
      <c r="H188" s="6">
        <f t="shared" si="4"/>
        <v>0.26939890710382514</v>
      </c>
      <c r="I188" s="9">
        <f t="shared" si="5"/>
        <v>6.1859680161613128E-3</v>
      </c>
    </row>
    <row r="189" spans="1:9">
      <c r="A189" s="7">
        <v>40624</v>
      </c>
      <c r="B189" s="6" t="s">
        <v>3</v>
      </c>
      <c r="C189" s="6" t="s">
        <v>17</v>
      </c>
      <c r="D189" s="6">
        <v>1081</v>
      </c>
      <c r="E189" s="8">
        <v>1.9E-2</v>
      </c>
      <c r="F189" s="6">
        <v>27</v>
      </c>
      <c r="G189" s="6">
        <v>3660</v>
      </c>
      <c r="H189" s="6">
        <f t="shared" si="4"/>
        <v>0.29535519125683057</v>
      </c>
      <c r="I189" s="9">
        <f t="shared" si="5"/>
        <v>6.4428801766702416E-3</v>
      </c>
    </row>
    <row r="190" spans="1:9">
      <c r="A190" s="7">
        <v>40624</v>
      </c>
      <c r="B190" s="6" t="s">
        <v>3</v>
      </c>
      <c r="C190" s="6" t="s">
        <v>17</v>
      </c>
      <c r="D190" s="6">
        <v>557</v>
      </c>
      <c r="E190" s="8">
        <v>0.02</v>
      </c>
      <c r="F190" s="6">
        <v>26</v>
      </c>
      <c r="G190" s="6">
        <v>3660</v>
      </c>
      <c r="H190" s="6">
        <f t="shared" si="4"/>
        <v>0.15218579234972679</v>
      </c>
      <c r="I190" s="9">
        <f t="shared" si="5"/>
        <v>3.4945072870201329E-3</v>
      </c>
    </row>
    <row r="191" spans="1:9">
      <c r="A191" s="7">
        <v>40624</v>
      </c>
      <c r="B191" s="6" t="s">
        <v>3</v>
      </c>
      <c r="C191" s="6" t="s">
        <v>17</v>
      </c>
      <c r="D191" s="6">
        <v>828</v>
      </c>
      <c r="E191" s="8">
        <v>0.02</v>
      </c>
      <c r="F191" s="6">
        <v>26</v>
      </c>
      <c r="G191" s="6">
        <v>3660</v>
      </c>
      <c r="H191" s="6">
        <f t="shared" si="4"/>
        <v>0.2262295081967213</v>
      </c>
      <c r="I191" s="9">
        <f t="shared" si="5"/>
        <v>5.1947074212794798E-3</v>
      </c>
    </row>
    <row r="192" spans="1:9">
      <c r="A192" s="7">
        <v>40624</v>
      </c>
      <c r="B192" s="6" t="s">
        <v>3</v>
      </c>
      <c r="C192" s="6" t="s">
        <v>17</v>
      </c>
      <c r="D192" s="6">
        <v>563</v>
      </c>
      <c r="E192" s="8">
        <v>0.02</v>
      </c>
      <c r="F192" s="6">
        <v>27</v>
      </c>
      <c r="G192" s="6">
        <v>3660</v>
      </c>
      <c r="H192" s="6">
        <f t="shared" si="4"/>
        <v>0.15382513661202185</v>
      </c>
      <c r="I192" s="9">
        <f t="shared" si="5"/>
        <v>3.5321500944207086E-3</v>
      </c>
    </row>
    <row r="193" spans="1:9">
      <c r="A193" s="7">
        <v>40625</v>
      </c>
      <c r="B193" s="6" t="s">
        <v>3</v>
      </c>
      <c r="C193" s="6" t="s">
        <v>17</v>
      </c>
      <c r="D193" s="6">
        <v>316</v>
      </c>
      <c r="E193" s="8">
        <v>0.02</v>
      </c>
      <c r="G193" s="6">
        <v>3660</v>
      </c>
      <c r="H193" s="6">
        <f t="shared" si="4"/>
        <v>8.6338797814207655E-2</v>
      </c>
      <c r="I193" s="9">
        <f t="shared" si="5"/>
        <v>1.9825211897636658E-3</v>
      </c>
    </row>
    <row r="194" spans="1:9">
      <c r="A194" s="7">
        <v>40628</v>
      </c>
      <c r="B194" s="6" t="s">
        <v>3</v>
      </c>
      <c r="C194" s="6" t="s">
        <v>17</v>
      </c>
      <c r="D194" s="6">
        <v>459</v>
      </c>
      <c r="E194" s="8">
        <v>0.02</v>
      </c>
      <c r="G194" s="6">
        <v>3660</v>
      </c>
      <c r="H194" s="6">
        <f t="shared" ref="H194:H257" si="6">D194/G194</f>
        <v>0.12540983606557377</v>
      </c>
      <c r="I194" s="9">
        <f t="shared" ref="I194:I257" si="7">(D194/((87.1/(E194*100))))/G194</f>
        <v>2.8796747661440593E-3</v>
      </c>
    </row>
    <row r="195" spans="1:9">
      <c r="A195" s="7">
        <v>40632</v>
      </c>
      <c r="B195" s="6" t="s">
        <v>3</v>
      </c>
      <c r="C195" s="6" t="s">
        <v>17</v>
      </c>
      <c r="D195" s="6">
        <v>1044</v>
      </c>
      <c r="E195" s="8">
        <v>2.1999999999999999E-2</v>
      </c>
      <c r="F195" s="6">
        <v>28</v>
      </c>
      <c r="G195" s="6">
        <v>3660</v>
      </c>
      <c r="H195" s="6">
        <f t="shared" si="6"/>
        <v>0.28524590163934427</v>
      </c>
      <c r="I195" s="9">
        <f t="shared" si="7"/>
        <v>7.2048333364702335E-3</v>
      </c>
    </row>
    <row r="196" spans="1:9">
      <c r="A196" s="7">
        <v>40632</v>
      </c>
      <c r="B196" s="6" t="s">
        <v>3</v>
      </c>
      <c r="C196" s="6" t="s">
        <v>17</v>
      </c>
      <c r="D196" s="6">
        <v>800</v>
      </c>
      <c r="E196" s="8">
        <v>2.3E-2</v>
      </c>
      <c r="F196" s="6">
        <v>26</v>
      </c>
      <c r="G196" s="6">
        <v>3660</v>
      </c>
      <c r="H196" s="6">
        <f t="shared" si="6"/>
        <v>0.21857923497267759</v>
      </c>
      <c r="I196" s="9">
        <f t="shared" si="7"/>
        <v>5.7718971347549761E-3</v>
      </c>
    </row>
    <row r="197" spans="1:9">
      <c r="A197" s="7">
        <v>40632</v>
      </c>
      <c r="B197" s="6" t="s">
        <v>3</v>
      </c>
      <c r="C197" s="6" t="s">
        <v>17</v>
      </c>
      <c r="D197" s="6">
        <v>1300</v>
      </c>
      <c r="E197" s="8">
        <v>2.1000000000000001E-2</v>
      </c>
      <c r="F197" s="6">
        <v>26</v>
      </c>
      <c r="G197" s="6">
        <v>3660</v>
      </c>
      <c r="H197" s="6">
        <f t="shared" si="6"/>
        <v>0.3551912568306011</v>
      </c>
      <c r="I197" s="9">
        <f t="shared" si="7"/>
        <v>8.5637386836310263E-3</v>
      </c>
    </row>
    <row r="198" spans="1:9">
      <c r="A198" s="7">
        <v>40632</v>
      </c>
      <c r="B198" s="6" t="s">
        <v>3</v>
      </c>
      <c r="C198" s="6" t="s">
        <v>17</v>
      </c>
      <c r="D198" s="6">
        <v>1150</v>
      </c>
      <c r="E198" s="8">
        <v>2.1000000000000001E-2</v>
      </c>
      <c r="F198" s="6">
        <v>26</v>
      </c>
      <c r="G198" s="6">
        <v>3660</v>
      </c>
      <c r="H198" s="6">
        <f t="shared" si="6"/>
        <v>0.31420765027322406</v>
      </c>
      <c r="I198" s="9">
        <f t="shared" si="7"/>
        <v>7.5756149893659074E-3</v>
      </c>
    </row>
    <row r="199" spans="1:9">
      <c r="A199" s="7">
        <v>40633</v>
      </c>
      <c r="B199" s="6" t="s">
        <v>3</v>
      </c>
      <c r="C199" s="6" t="s">
        <v>17</v>
      </c>
      <c r="D199" s="6">
        <v>396</v>
      </c>
      <c r="E199" s="8">
        <v>2.3E-2</v>
      </c>
      <c r="G199" s="6">
        <v>3660</v>
      </c>
      <c r="H199" s="6">
        <f t="shared" si="6"/>
        <v>0.10819672131147541</v>
      </c>
      <c r="I199" s="9">
        <f t="shared" si="7"/>
        <v>2.8570890817037134E-3</v>
      </c>
    </row>
    <row r="200" spans="1:9">
      <c r="A200" s="7">
        <v>40633</v>
      </c>
      <c r="B200" s="6" t="s">
        <v>3</v>
      </c>
      <c r="C200" s="6" t="s">
        <v>17</v>
      </c>
      <c r="D200" s="6">
        <v>1450</v>
      </c>
      <c r="E200" s="8">
        <v>2.3E-2</v>
      </c>
      <c r="F200" s="6">
        <v>26</v>
      </c>
      <c r="G200" s="6">
        <v>3660</v>
      </c>
      <c r="H200" s="6">
        <f t="shared" si="6"/>
        <v>0.39617486338797814</v>
      </c>
      <c r="I200" s="9">
        <f t="shared" si="7"/>
        <v>1.0461563556743395E-2</v>
      </c>
    </row>
    <row r="201" spans="1:9">
      <c r="A201" s="7">
        <v>40633</v>
      </c>
      <c r="B201" s="6" t="s">
        <v>14</v>
      </c>
      <c r="C201" s="6" t="s">
        <v>17</v>
      </c>
      <c r="D201" s="6">
        <v>998</v>
      </c>
      <c r="E201" s="8">
        <v>2.3E-2</v>
      </c>
      <c r="F201" s="6">
        <v>27</v>
      </c>
      <c r="G201" s="6">
        <v>3660</v>
      </c>
      <c r="H201" s="6">
        <f t="shared" si="6"/>
        <v>0.27267759562841531</v>
      </c>
      <c r="I201" s="9">
        <f t="shared" si="7"/>
        <v>7.2004416756068328E-3</v>
      </c>
    </row>
    <row r="202" spans="1:9">
      <c r="A202" s="7">
        <v>40633</v>
      </c>
      <c r="B202" s="6" t="s">
        <v>14</v>
      </c>
      <c r="C202" s="6" t="s">
        <v>17</v>
      </c>
      <c r="D202" s="6">
        <v>1508</v>
      </c>
      <c r="E202" s="8">
        <v>2.1000000000000001E-2</v>
      </c>
      <c r="F202" s="6">
        <v>28</v>
      </c>
      <c r="G202" s="6">
        <v>3660</v>
      </c>
      <c r="H202" s="6">
        <f t="shared" si="6"/>
        <v>0.41202185792349727</v>
      </c>
      <c r="I202" s="9">
        <f t="shared" si="7"/>
        <v>9.9339368730119882E-3</v>
      </c>
    </row>
    <row r="203" spans="1:9">
      <c r="A203" s="7">
        <v>40633</v>
      </c>
      <c r="B203" s="6" t="s">
        <v>3</v>
      </c>
      <c r="C203" s="6" t="s">
        <v>17</v>
      </c>
      <c r="D203" s="6">
        <v>1200</v>
      </c>
      <c r="E203" s="8">
        <v>2.1999999999999999E-2</v>
      </c>
      <c r="F203" s="6">
        <v>25</v>
      </c>
      <c r="G203" s="6">
        <v>3660</v>
      </c>
      <c r="H203" s="6">
        <f t="shared" si="6"/>
        <v>0.32786885245901637</v>
      </c>
      <c r="I203" s="9">
        <f t="shared" si="7"/>
        <v>8.2814176281267044E-3</v>
      </c>
    </row>
    <row r="204" spans="1:9">
      <c r="A204" s="7">
        <v>40634</v>
      </c>
      <c r="B204" s="6" t="s">
        <v>3</v>
      </c>
      <c r="C204" s="6" t="s">
        <v>17</v>
      </c>
      <c r="D204" s="6">
        <v>908</v>
      </c>
      <c r="E204" s="8">
        <v>2.4E-2</v>
      </c>
      <c r="F204" s="6">
        <v>28</v>
      </c>
      <c r="G204" s="6">
        <v>3660</v>
      </c>
      <c r="H204" s="6">
        <f t="shared" si="6"/>
        <v>0.24808743169398906</v>
      </c>
      <c r="I204" s="9">
        <f t="shared" si="7"/>
        <v>6.8359338239445903E-3</v>
      </c>
    </row>
    <row r="205" spans="1:9">
      <c r="A205" s="7">
        <v>40634</v>
      </c>
      <c r="B205" s="6" t="s">
        <v>14</v>
      </c>
      <c r="C205" s="6" t="s">
        <v>17</v>
      </c>
      <c r="D205" s="6">
        <v>1423</v>
      </c>
      <c r="E205" s="8">
        <v>2.4E-2</v>
      </c>
      <c r="F205" s="6">
        <v>27</v>
      </c>
      <c r="G205" s="6">
        <v>3660</v>
      </c>
      <c r="H205" s="6">
        <f t="shared" si="6"/>
        <v>0.38879781420765025</v>
      </c>
      <c r="I205" s="9">
        <f t="shared" si="7"/>
        <v>1.0713142986203912E-2</v>
      </c>
    </row>
    <row r="206" spans="1:9">
      <c r="A206" s="7">
        <v>40635</v>
      </c>
      <c r="B206" s="6" t="s">
        <v>3</v>
      </c>
      <c r="C206" s="6" t="s">
        <v>17</v>
      </c>
      <c r="D206" s="6">
        <v>1846</v>
      </c>
      <c r="E206" s="8">
        <v>2.3E-2</v>
      </c>
      <c r="F206" s="6">
        <v>28</v>
      </c>
      <c r="G206" s="6">
        <v>3660</v>
      </c>
      <c r="H206" s="6">
        <f t="shared" si="6"/>
        <v>0.50437158469945353</v>
      </c>
      <c r="I206" s="9">
        <f t="shared" si="7"/>
        <v>1.3318652638447108E-2</v>
      </c>
    </row>
    <row r="207" spans="1:9">
      <c r="A207" s="7">
        <v>40635</v>
      </c>
      <c r="B207" s="6" t="s">
        <v>3</v>
      </c>
      <c r="C207" s="6" t="s">
        <v>17</v>
      </c>
      <c r="D207" s="6">
        <v>645</v>
      </c>
      <c r="E207" s="8">
        <v>2.1000000000000001E-2</v>
      </c>
      <c r="F207" s="6">
        <v>28</v>
      </c>
      <c r="G207" s="6">
        <v>3660</v>
      </c>
      <c r="H207" s="6">
        <f t="shared" si="6"/>
        <v>0.17622950819672131</v>
      </c>
      <c r="I207" s="9">
        <f t="shared" si="7"/>
        <v>4.2489318853400088E-3</v>
      </c>
    </row>
    <row r="208" spans="1:9">
      <c r="A208" s="7">
        <v>40636</v>
      </c>
      <c r="B208" s="6" t="s">
        <v>3</v>
      </c>
      <c r="C208" s="6" t="s">
        <v>17</v>
      </c>
      <c r="D208" s="6">
        <v>1038</v>
      </c>
      <c r="E208" s="8">
        <v>2.1000000000000001E-2</v>
      </c>
      <c r="F208" s="6">
        <v>28</v>
      </c>
      <c r="G208" s="6">
        <v>3660</v>
      </c>
      <c r="H208" s="6">
        <f t="shared" si="6"/>
        <v>0.28360655737704921</v>
      </c>
      <c r="I208" s="9">
        <f t="shared" si="7"/>
        <v>6.8378159643146183E-3</v>
      </c>
    </row>
    <row r="209" spans="1:9">
      <c r="A209" s="7">
        <v>40636</v>
      </c>
      <c r="B209" s="6" t="s">
        <v>3</v>
      </c>
      <c r="C209" s="6" t="s">
        <v>17</v>
      </c>
      <c r="D209" s="6">
        <v>800</v>
      </c>
      <c r="E209" s="8">
        <v>2.1000000000000001E-2</v>
      </c>
      <c r="F209" s="6">
        <v>26</v>
      </c>
      <c r="G209" s="6">
        <v>3660</v>
      </c>
      <c r="H209" s="6">
        <f t="shared" si="6"/>
        <v>0.21857923497267759</v>
      </c>
      <c r="I209" s="9">
        <f t="shared" si="7"/>
        <v>5.2699930360806313E-3</v>
      </c>
    </row>
    <row r="210" spans="1:9">
      <c r="A210" s="7">
        <v>40637</v>
      </c>
      <c r="B210" s="6" t="s">
        <v>3</v>
      </c>
      <c r="C210" s="6" t="s">
        <v>17</v>
      </c>
      <c r="D210" s="6">
        <v>365</v>
      </c>
      <c r="E210" s="8">
        <v>0.02</v>
      </c>
      <c r="G210" s="6">
        <v>3660</v>
      </c>
      <c r="H210" s="6">
        <f t="shared" si="6"/>
        <v>9.9726775956284153E-2</v>
      </c>
      <c r="I210" s="9">
        <f t="shared" si="7"/>
        <v>2.2899374502017029E-3</v>
      </c>
    </row>
    <row r="211" spans="1:9">
      <c r="A211" s="7">
        <v>40637</v>
      </c>
      <c r="B211" s="6" t="s">
        <v>3</v>
      </c>
      <c r="C211" s="6" t="s">
        <v>17</v>
      </c>
      <c r="D211" s="6">
        <v>1000</v>
      </c>
      <c r="E211" s="8">
        <v>0.02</v>
      </c>
      <c r="F211" s="6">
        <v>26</v>
      </c>
      <c r="G211" s="6">
        <v>3660</v>
      </c>
      <c r="H211" s="6">
        <f t="shared" si="6"/>
        <v>0.27322404371584702</v>
      </c>
      <c r="I211" s="9">
        <f t="shared" si="7"/>
        <v>6.2738012334293226E-3</v>
      </c>
    </row>
    <row r="212" spans="1:9">
      <c r="A212" s="7">
        <v>40638</v>
      </c>
      <c r="B212" s="6" t="s">
        <v>3</v>
      </c>
      <c r="C212" s="6" t="s">
        <v>17</v>
      </c>
      <c r="D212" s="6">
        <v>550</v>
      </c>
      <c r="E212" s="8">
        <v>2.1000000000000001E-2</v>
      </c>
      <c r="F212" s="6">
        <v>27</v>
      </c>
      <c r="G212" s="6">
        <v>3660</v>
      </c>
      <c r="H212" s="6">
        <f t="shared" si="6"/>
        <v>0.15027322404371585</v>
      </c>
      <c r="I212" s="9">
        <f t="shared" si="7"/>
        <v>3.6231202123054337E-3</v>
      </c>
    </row>
    <row r="213" spans="1:9">
      <c r="A213" s="7">
        <v>40638</v>
      </c>
      <c r="B213" s="6" t="s">
        <v>3</v>
      </c>
      <c r="C213" s="6" t="s">
        <v>17</v>
      </c>
      <c r="D213" s="6">
        <v>854</v>
      </c>
      <c r="E213" s="8">
        <v>1.9E-2</v>
      </c>
      <c r="F213" s="6">
        <v>27</v>
      </c>
      <c r="G213" s="6">
        <v>3660</v>
      </c>
      <c r="H213" s="6">
        <f t="shared" si="6"/>
        <v>0.23333333333333334</v>
      </c>
      <c r="I213" s="9">
        <f t="shared" si="7"/>
        <v>5.0899349406812091E-3</v>
      </c>
    </row>
    <row r="214" spans="1:9">
      <c r="A214" s="7">
        <v>40638</v>
      </c>
      <c r="B214" s="6" t="s">
        <v>3</v>
      </c>
      <c r="C214" s="6" t="s">
        <v>17</v>
      </c>
      <c r="D214" s="6">
        <v>906</v>
      </c>
      <c r="E214" s="8">
        <v>1.9E-2</v>
      </c>
      <c r="F214" s="6">
        <v>27</v>
      </c>
      <c r="G214" s="6">
        <v>3660</v>
      </c>
      <c r="H214" s="6">
        <f t="shared" si="6"/>
        <v>0.24754098360655738</v>
      </c>
      <c r="I214" s="9">
        <f t="shared" si="7"/>
        <v>5.3998607216126171E-3</v>
      </c>
    </row>
    <row r="215" spans="1:9">
      <c r="A215" s="7">
        <v>40638</v>
      </c>
      <c r="B215" s="6" t="s">
        <v>3</v>
      </c>
      <c r="C215" s="6" t="s">
        <v>17</v>
      </c>
      <c r="D215" s="6">
        <v>402</v>
      </c>
      <c r="E215" s="8">
        <v>0.02</v>
      </c>
      <c r="F215" s="6">
        <v>25</v>
      </c>
      <c r="G215" s="6">
        <v>3660</v>
      </c>
      <c r="H215" s="6">
        <f t="shared" si="6"/>
        <v>0.10983606557377049</v>
      </c>
      <c r="I215" s="9">
        <f t="shared" si="7"/>
        <v>2.5220680958385881E-3</v>
      </c>
    </row>
    <row r="216" spans="1:9">
      <c r="A216" s="7">
        <v>40639</v>
      </c>
      <c r="B216" s="6" t="s">
        <v>3</v>
      </c>
      <c r="C216" s="6" t="s">
        <v>17</v>
      </c>
      <c r="D216" s="6">
        <v>1158</v>
      </c>
      <c r="E216" s="8">
        <v>1.7000000000000001E-2</v>
      </c>
      <c r="F216" s="6">
        <v>28</v>
      </c>
      <c r="G216" s="6">
        <v>3660</v>
      </c>
      <c r="H216" s="6">
        <f t="shared" si="6"/>
        <v>0.31639344262295083</v>
      </c>
      <c r="I216" s="9">
        <f t="shared" si="7"/>
        <v>6.1753025540644832E-3</v>
      </c>
    </row>
    <row r="217" spans="1:9">
      <c r="A217" s="7">
        <v>40640</v>
      </c>
      <c r="B217" s="6" t="s">
        <v>3</v>
      </c>
      <c r="C217" s="6" t="s">
        <v>17</v>
      </c>
      <c r="D217" s="6">
        <v>903.44</v>
      </c>
      <c r="E217" s="8">
        <v>1.7000000000000001E-2</v>
      </c>
      <c r="F217" s="6">
        <v>28</v>
      </c>
      <c r="G217" s="6">
        <v>3660</v>
      </c>
      <c r="H217" s="6">
        <f t="shared" si="6"/>
        <v>0.24684153005464482</v>
      </c>
      <c r="I217" s="9">
        <f t="shared" si="7"/>
        <v>4.8178025383799799E-3</v>
      </c>
    </row>
    <row r="218" spans="1:9">
      <c r="A218" s="7">
        <v>40640</v>
      </c>
      <c r="B218" s="6" t="s">
        <v>14</v>
      </c>
      <c r="C218" s="6" t="s">
        <v>17</v>
      </c>
      <c r="D218" s="6">
        <v>500</v>
      </c>
      <c r="E218" s="8">
        <v>1.7999999999999999E-2</v>
      </c>
      <c r="F218" s="6">
        <v>28</v>
      </c>
      <c r="G218" s="6">
        <v>3660</v>
      </c>
      <c r="H218" s="6">
        <f t="shared" si="6"/>
        <v>0.13661202185792351</v>
      </c>
      <c r="I218" s="9">
        <f t="shared" si="7"/>
        <v>2.823210555043195E-3</v>
      </c>
    </row>
    <row r="219" spans="1:9">
      <c r="A219" s="7">
        <v>40640</v>
      </c>
      <c r="B219" s="6" t="s">
        <v>14</v>
      </c>
      <c r="C219" s="6" t="s">
        <v>17</v>
      </c>
      <c r="D219" s="6">
        <v>1311</v>
      </c>
      <c r="E219" s="8">
        <v>1.7999999999999999E-2</v>
      </c>
      <c r="F219" s="6">
        <v>28</v>
      </c>
      <c r="G219" s="6">
        <v>3660</v>
      </c>
      <c r="H219" s="6">
        <f t="shared" si="6"/>
        <v>0.3581967213114754</v>
      </c>
      <c r="I219" s="9">
        <f t="shared" si="7"/>
        <v>7.402458075323257E-3</v>
      </c>
    </row>
    <row r="220" spans="1:9">
      <c r="A220" s="7">
        <v>40641</v>
      </c>
      <c r="B220" s="6" t="s">
        <v>3</v>
      </c>
      <c r="C220" s="6" t="s">
        <v>17</v>
      </c>
      <c r="D220" s="6">
        <v>612</v>
      </c>
      <c r="E220" s="8">
        <v>1.7000000000000001E-2</v>
      </c>
      <c r="F220" s="6">
        <v>28</v>
      </c>
      <c r="G220" s="6">
        <v>3660</v>
      </c>
      <c r="H220" s="6">
        <f t="shared" si="6"/>
        <v>0.16721311475409836</v>
      </c>
      <c r="I220" s="9">
        <f t="shared" si="7"/>
        <v>3.2636314016299336E-3</v>
      </c>
    </row>
    <row r="221" spans="1:9">
      <c r="A221" s="7">
        <v>40641</v>
      </c>
      <c r="B221" s="10" t="s">
        <v>3</v>
      </c>
      <c r="C221" s="6" t="s">
        <v>17</v>
      </c>
      <c r="D221" s="6">
        <v>590</v>
      </c>
      <c r="E221" s="8">
        <v>1.4999999999999999E-2</v>
      </c>
      <c r="F221" s="6">
        <v>27</v>
      </c>
      <c r="G221" s="6">
        <v>3660</v>
      </c>
      <c r="H221" s="6">
        <f t="shared" si="6"/>
        <v>0.16120218579234974</v>
      </c>
      <c r="I221" s="9">
        <f t="shared" si="7"/>
        <v>2.7761570457924753E-3</v>
      </c>
    </row>
    <row r="222" spans="1:9">
      <c r="A222" s="7">
        <v>40641</v>
      </c>
      <c r="B222" s="10" t="s">
        <v>3</v>
      </c>
      <c r="C222" s="6" t="s">
        <v>17</v>
      </c>
      <c r="D222" s="6">
        <v>1135</v>
      </c>
      <c r="E222" s="8">
        <v>1.7000000000000001E-2</v>
      </c>
      <c r="F222" s="6">
        <v>25</v>
      </c>
      <c r="G222" s="6">
        <v>3660</v>
      </c>
      <c r="H222" s="6">
        <f t="shared" si="6"/>
        <v>0.31010928961748635</v>
      </c>
      <c r="I222" s="9">
        <f t="shared" si="7"/>
        <v>6.0526497399509402E-3</v>
      </c>
    </row>
    <row r="223" spans="1:9">
      <c r="A223" s="7">
        <v>40642</v>
      </c>
      <c r="B223" s="10" t="s">
        <v>3</v>
      </c>
      <c r="C223" s="6" t="s">
        <v>17</v>
      </c>
      <c r="D223" s="6">
        <v>1330</v>
      </c>
      <c r="E223" s="8">
        <v>1.6E-2</v>
      </c>
      <c r="F223" s="6">
        <v>27.5</v>
      </c>
      <c r="G223" s="6">
        <v>3660</v>
      </c>
      <c r="H223" s="6">
        <f t="shared" si="6"/>
        <v>0.36338797814207652</v>
      </c>
      <c r="I223" s="9">
        <f t="shared" si="7"/>
        <v>6.6753245123688009E-3</v>
      </c>
    </row>
    <row r="224" spans="1:9">
      <c r="A224" s="7">
        <v>40642</v>
      </c>
      <c r="B224" s="10" t="s">
        <v>3</v>
      </c>
      <c r="C224" s="6" t="s">
        <v>17</v>
      </c>
      <c r="D224" s="6">
        <v>993</v>
      </c>
      <c r="E224" s="8">
        <v>1.7999999999999999E-2</v>
      </c>
      <c r="F224" s="6">
        <v>28</v>
      </c>
      <c r="G224" s="6">
        <v>3660</v>
      </c>
      <c r="H224" s="6">
        <f t="shared" si="6"/>
        <v>0.27131147540983608</v>
      </c>
      <c r="I224" s="9">
        <f t="shared" si="7"/>
        <v>5.606896162315785E-3</v>
      </c>
    </row>
    <row r="225" spans="1:9">
      <c r="A225" s="7">
        <v>40643</v>
      </c>
      <c r="B225" s="10" t="s">
        <v>3</v>
      </c>
      <c r="C225" s="6" t="s">
        <v>17</v>
      </c>
      <c r="D225" s="6">
        <v>563</v>
      </c>
      <c r="E225" s="8">
        <v>1.4999999999999999E-2</v>
      </c>
      <c r="F225" s="6">
        <v>28</v>
      </c>
      <c r="G225" s="6">
        <v>3660</v>
      </c>
      <c r="H225" s="6">
        <f t="shared" si="6"/>
        <v>0.15382513661202185</v>
      </c>
      <c r="I225" s="9">
        <f t="shared" si="7"/>
        <v>2.6491125708155315E-3</v>
      </c>
    </row>
    <row r="226" spans="1:9">
      <c r="A226" s="7">
        <v>40643</v>
      </c>
      <c r="B226" s="10" t="s">
        <v>3</v>
      </c>
      <c r="C226" s="6" t="s">
        <v>17</v>
      </c>
      <c r="D226" s="6">
        <v>760</v>
      </c>
      <c r="E226" s="8">
        <v>1.4999999999999999E-2</v>
      </c>
      <c r="F226" s="6">
        <v>25</v>
      </c>
      <c r="G226" s="6">
        <v>3660</v>
      </c>
      <c r="H226" s="6">
        <f t="shared" si="6"/>
        <v>0.20765027322404372</v>
      </c>
      <c r="I226" s="9">
        <f t="shared" si="7"/>
        <v>3.576066703054714E-3</v>
      </c>
    </row>
    <row r="227" spans="1:9">
      <c r="A227" s="7">
        <v>40643</v>
      </c>
      <c r="B227" s="10" t="s">
        <v>3</v>
      </c>
      <c r="C227" s="6" t="s">
        <v>17</v>
      </c>
      <c r="D227" s="6">
        <v>728</v>
      </c>
      <c r="E227" s="8">
        <v>1.4E-2</v>
      </c>
      <c r="F227" s="6">
        <v>25</v>
      </c>
      <c r="G227" s="6">
        <v>3660</v>
      </c>
      <c r="H227" s="6">
        <f t="shared" si="6"/>
        <v>0.1989071038251366</v>
      </c>
      <c r="I227" s="9">
        <f t="shared" si="7"/>
        <v>3.1971291085555833E-3</v>
      </c>
    </row>
    <row r="228" spans="1:9">
      <c r="A228" s="7">
        <v>40643</v>
      </c>
      <c r="B228" s="10" t="s">
        <v>3</v>
      </c>
      <c r="C228" s="6" t="s">
        <v>17</v>
      </c>
      <c r="D228" s="6">
        <v>802</v>
      </c>
      <c r="E228" s="8">
        <v>1.4E-2</v>
      </c>
      <c r="F228" s="6">
        <v>25</v>
      </c>
      <c r="G228" s="6">
        <v>3660</v>
      </c>
      <c r="H228" s="6">
        <f t="shared" si="6"/>
        <v>0.21912568306010929</v>
      </c>
      <c r="I228" s="9">
        <f t="shared" si="7"/>
        <v>3.5221120124472225E-3</v>
      </c>
    </row>
    <row r="229" spans="1:9">
      <c r="A229" s="7">
        <v>40645</v>
      </c>
      <c r="B229" s="10" t="s">
        <v>3</v>
      </c>
      <c r="C229" s="6" t="s">
        <v>17</v>
      </c>
      <c r="D229" s="6">
        <v>553</v>
      </c>
      <c r="E229" s="8">
        <v>1.0999999999999999E-2</v>
      </c>
      <c r="G229" s="6">
        <v>3660</v>
      </c>
      <c r="H229" s="6">
        <f t="shared" si="6"/>
        <v>0.15109289617486338</v>
      </c>
      <c r="I229" s="9">
        <f t="shared" si="7"/>
        <v>1.9081766451475284E-3</v>
      </c>
    </row>
    <row r="230" spans="1:9">
      <c r="A230" s="7">
        <v>40646</v>
      </c>
      <c r="B230" s="10" t="s">
        <v>3</v>
      </c>
      <c r="C230" s="6" t="s">
        <v>17</v>
      </c>
      <c r="D230" s="6">
        <v>544</v>
      </c>
      <c r="E230" s="8">
        <v>1.2E-2</v>
      </c>
      <c r="F230" s="6">
        <v>25</v>
      </c>
      <c r="G230" s="6">
        <v>3660</v>
      </c>
      <c r="H230" s="6">
        <f t="shared" si="6"/>
        <v>0.14863387978142076</v>
      </c>
      <c r="I230" s="9">
        <f t="shared" si="7"/>
        <v>2.0477687225913307E-3</v>
      </c>
    </row>
    <row r="231" spans="1:9">
      <c r="A231" s="7">
        <v>40647</v>
      </c>
      <c r="B231" s="10" t="s">
        <v>3</v>
      </c>
      <c r="C231" s="6" t="s">
        <v>17</v>
      </c>
      <c r="D231" s="6">
        <v>997</v>
      </c>
      <c r="E231" s="8">
        <v>1.2E-2</v>
      </c>
      <c r="F231" s="6">
        <v>27</v>
      </c>
      <c r="G231" s="6">
        <v>3660</v>
      </c>
      <c r="H231" s="6">
        <f t="shared" si="6"/>
        <v>0.27240437158469943</v>
      </c>
      <c r="I231" s="9">
        <f t="shared" si="7"/>
        <v>3.7529878978374209E-3</v>
      </c>
    </row>
    <row r="232" spans="1:9">
      <c r="A232" s="7">
        <v>40653</v>
      </c>
      <c r="B232" s="10" t="s">
        <v>14</v>
      </c>
      <c r="C232" s="6" t="s">
        <v>17</v>
      </c>
      <c r="D232" s="6">
        <v>1166</v>
      </c>
      <c r="E232" s="8">
        <v>1.2999999999999999E-2</v>
      </c>
      <c r="G232" s="6">
        <v>3660</v>
      </c>
      <c r="H232" s="6">
        <f t="shared" si="6"/>
        <v>0.31857923497267759</v>
      </c>
      <c r="I232" s="9">
        <f t="shared" si="7"/>
        <v>4.7549139548160833E-3</v>
      </c>
    </row>
    <row r="233" spans="1:9">
      <c r="A233" s="7">
        <v>40632</v>
      </c>
      <c r="B233" s="10" t="s">
        <v>14</v>
      </c>
      <c r="C233" s="6" t="s">
        <v>17</v>
      </c>
      <c r="D233" s="6">
        <v>800</v>
      </c>
      <c r="E233" s="8">
        <v>2.3E-2</v>
      </c>
      <c r="F233" s="6">
        <v>26</v>
      </c>
      <c r="G233" s="6">
        <v>3660</v>
      </c>
      <c r="H233" s="6">
        <f t="shared" si="6"/>
        <v>0.21857923497267759</v>
      </c>
      <c r="I233" s="9">
        <f t="shared" si="7"/>
        <v>5.7718971347549761E-3</v>
      </c>
    </row>
    <row r="234" spans="1:9">
      <c r="A234" s="7">
        <v>40632</v>
      </c>
      <c r="B234" s="6" t="s">
        <v>14</v>
      </c>
      <c r="C234" s="6" t="s">
        <v>17</v>
      </c>
      <c r="D234" s="6">
        <v>1308</v>
      </c>
      <c r="E234" s="8">
        <v>2.1999999999999999E-2</v>
      </c>
      <c r="F234" s="6">
        <v>26</v>
      </c>
      <c r="G234" s="6">
        <v>3660</v>
      </c>
      <c r="H234" s="6">
        <f t="shared" si="6"/>
        <v>0.35737704918032787</v>
      </c>
      <c r="I234" s="9">
        <f t="shared" si="7"/>
        <v>9.0267452146581082E-3</v>
      </c>
    </row>
    <row r="235" spans="1:9">
      <c r="A235" s="7">
        <v>40632</v>
      </c>
      <c r="B235" s="6" t="s">
        <v>14</v>
      </c>
      <c r="C235" s="6" t="s">
        <v>17</v>
      </c>
      <c r="D235" s="6">
        <v>1150</v>
      </c>
      <c r="E235" s="8">
        <v>2.3E-2</v>
      </c>
      <c r="F235" s="6">
        <v>26</v>
      </c>
      <c r="G235" s="6">
        <v>3660</v>
      </c>
      <c r="H235" s="6">
        <f t="shared" si="6"/>
        <v>0.31420765027322406</v>
      </c>
      <c r="I235" s="9">
        <f t="shared" si="7"/>
        <v>8.2971021312102794E-3</v>
      </c>
    </row>
    <row r="236" spans="1:9">
      <c r="A236" s="7">
        <v>40633</v>
      </c>
      <c r="B236" s="6" t="s">
        <v>3</v>
      </c>
      <c r="C236" s="6" t="s">
        <v>17</v>
      </c>
      <c r="D236" s="6">
        <v>396</v>
      </c>
      <c r="E236" s="8">
        <v>2.1999999999999999E-2</v>
      </c>
      <c r="G236" s="6">
        <v>3660</v>
      </c>
      <c r="H236" s="6">
        <f t="shared" si="6"/>
        <v>0.10819672131147541</v>
      </c>
      <c r="I236" s="9">
        <f t="shared" si="7"/>
        <v>2.7328678172818129E-3</v>
      </c>
    </row>
    <row r="237" spans="1:9">
      <c r="A237" s="7">
        <v>40628</v>
      </c>
      <c r="B237" s="6" t="s">
        <v>14</v>
      </c>
      <c r="C237" s="6" t="s">
        <v>17</v>
      </c>
      <c r="D237" s="6">
        <v>459</v>
      </c>
      <c r="E237" s="8">
        <v>1.7999999999999999E-2</v>
      </c>
      <c r="G237" s="6">
        <v>3660</v>
      </c>
      <c r="H237" s="6">
        <f t="shared" si="6"/>
        <v>0.12540983606557377</v>
      </c>
      <c r="I237" s="9">
        <f t="shared" si="7"/>
        <v>2.5917072895296528E-3</v>
      </c>
    </row>
    <row r="238" spans="1:9">
      <c r="A238" s="7">
        <v>40648</v>
      </c>
      <c r="B238" s="6" t="s">
        <v>14</v>
      </c>
      <c r="C238" s="6" t="s">
        <v>17</v>
      </c>
      <c r="D238" s="6">
        <v>765</v>
      </c>
      <c r="E238" s="8">
        <v>1.2999999999999999E-2</v>
      </c>
      <c r="F238" s="6">
        <v>28</v>
      </c>
      <c r="G238" s="6">
        <v>3660</v>
      </c>
      <c r="H238" s="6">
        <f t="shared" si="6"/>
        <v>0.20901639344262296</v>
      </c>
      <c r="I238" s="9">
        <f t="shared" si="7"/>
        <v>3.1196476633227306E-3</v>
      </c>
    </row>
    <row r="239" spans="1:9">
      <c r="A239" s="7">
        <v>40649</v>
      </c>
      <c r="B239" s="6" t="s">
        <v>14</v>
      </c>
      <c r="C239" s="6" t="s">
        <v>17</v>
      </c>
      <c r="D239" s="6">
        <v>815</v>
      </c>
      <c r="E239" s="8">
        <v>1.2999999999999999E-2</v>
      </c>
      <c r="F239" s="6">
        <v>27</v>
      </c>
      <c r="G239" s="6">
        <v>3660</v>
      </c>
      <c r="H239" s="6">
        <f t="shared" si="6"/>
        <v>0.2226775956284153</v>
      </c>
      <c r="I239" s="9">
        <f t="shared" si="7"/>
        <v>3.3235462034091833E-3</v>
      </c>
    </row>
    <row r="240" spans="1:9">
      <c r="A240" s="7">
        <v>40650</v>
      </c>
      <c r="B240" s="6" t="s">
        <v>14</v>
      </c>
      <c r="C240" s="6" t="s">
        <v>17</v>
      </c>
      <c r="D240" s="6">
        <v>815</v>
      </c>
      <c r="E240" s="8">
        <v>1.2999999999999999E-2</v>
      </c>
      <c r="F240" s="6">
        <v>27</v>
      </c>
      <c r="G240" s="6">
        <v>3660</v>
      </c>
      <c r="H240" s="6">
        <f t="shared" si="6"/>
        <v>0.2226775956284153</v>
      </c>
      <c r="I240" s="9">
        <f t="shared" si="7"/>
        <v>3.3235462034091833E-3</v>
      </c>
    </row>
    <row r="241" spans="1:9">
      <c r="A241" s="7">
        <v>40650</v>
      </c>
      <c r="B241" s="6" t="s">
        <v>14</v>
      </c>
      <c r="C241" s="6" t="s">
        <v>17</v>
      </c>
      <c r="D241" s="6">
        <v>450</v>
      </c>
      <c r="E241" s="8">
        <v>1.4E-2</v>
      </c>
      <c r="F241" s="6">
        <v>27</v>
      </c>
      <c r="G241" s="6">
        <v>3660</v>
      </c>
      <c r="H241" s="6">
        <f t="shared" si="6"/>
        <v>0.12295081967213115</v>
      </c>
      <c r="I241" s="9">
        <f t="shared" si="7"/>
        <v>1.976247388530237E-3</v>
      </c>
    </row>
    <row r="242" spans="1:9">
      <c r="A242" s="7">
        <v>40650</v>
      </c>
      <c r="B242" s="6" t="s">
        <v>3</v>
      </c>
      <c r="C242" s="6" t="s">
        <v>17</v>
      </c>
      <c r="D242" s="6">
        <v>390</v>
      </c>
      <c r="E242" s="8">
        <v>1.2999999999999999E-2</v>
      </c>
      <c r="F242" s="6">
        <v>27</v>
      </c>
      <c r="G242" s="6">
        <v>3660</v>
      </c>
      <c r="H242" s="6">
        <f t="shared" si="6"/>
        <v>0.10655737704918032</v>
      </c>
      <c r="I242" s="9">
        <f t="shared" si="7"/>
        <v>1.5904086126743333E-3</v>
      </c>
    </row>
    <row r="243" spans="1:9">
      <c r="A243" s="7">
        <v>40651</v>
      </c>
      <c r="B243" s="6" t="s">
        <v>14</v>
      </c>
      <c r="C243" s="6" t="s">
        <v>17</v>
      </c>
      <c r="D243" s="6">
        <v>593</v>
      </c>
      <c r="E243" s="8">
        <v>1.2999999999999999E-2</v>
      </c>
      <c r="F243" s="6">
        <v>27</v>
      </c>
      <c r="G243" s="6">
        <v>3660</v>
      </c>
      <c r="H243" s="6">
        <f t="shared" si="6"/>
        <v>0.16202185792349727</v>
      </c>
      <c r="I243" s="9">
        <f t="shared" si="7"/>
        <v>2.4182366854253322E-3</v>
      </c>
    </row>
    <row r="244" spans="1:9">
      <c r="A244" s="7">
        <v>40613</v>
      </c>
      <c r="B244" s="6" t="s">
        <v>8</v>
      </c>
      <c r="C244" s="6">
        <v>3</v>
      </c>
      <c r="D244" s="6">
        <v>2210</v>
      </c>
      <c r="E244" s="8">
        <v>2.1000000000000001E-2</v>
      </c>
      <c r="F244" s="6">
        <v>24</v>
      </c>
      <c r="G244" s="6">
        <v>3459</v>
      </c>
      <c r="H244" s="6">
        <f t="shared" si="6"/>
        <v>0.63891298063023994</v>
      </c>
      <c r="I244" s="9">
        <f t="shared" si="7"/>
        <v>1.5404331335516693E-2</v>
      </c>
    </row>
    <row r="245" spans="1:9">
      <c r="A245" s="7">
        <v>40614</v>
      </c>
      <c r="B245" s="6" t="s">
        <v>8</v>
      </c>
      <c r="C245" s="6">
        <v>3</v>
      </c>
      <c r="D245" s="6">
        <v>1955</v>
      </c>
      <c r="E245" s="8">
        <v>2.1000000000000001E-2</v>
      </c>
      <c r="F245" s="6">
        <v>24</v>
      </c>
      <c r="G245" s="6">
        <v>3459</v>
      </c>
      <c r="H245" s="6">
        <f t="shared" si="6"/>
        <v>0.56519225209598145</v>
      </c>
      <c r="I245" s="9">
        <f t="shared" si="7"/>
        <v>1.3626908489110922E-2</v>
      </c>
    </row>
    <row r="246" spans="1:9">
      <c r="A246" s="7">
        <v>40614</v>
      </c>
      <c r="B246" s="6" t="s">
        <v>8</v>
      </c>
      <c r="C246" s="6">
        <v>3</v>
      </c>
      <c r="D246" s="12">
        <v>2004</v>
      </c>
      <c r="E246" s="8">
        <v>0.02</v>
      </c>
      <c r="F246" s="6">
        <v>23</v>
      </c>
      <c r="G246" s="6">
        <v>3459</v>
      </c>
      <c r="H246" s="6">
        <f t="shared" si="6"/>
        <v>0.57935819601040761</v>
      </c>
      <c r="I246" s="9">
        <f t="shared" si="7"/>
        <v>1.3303288082902587E-2</v>
      </c>
    </row>
    <row r="247" spans="1:9">
      <c r="A247" s="7">
        <v>40615</v>
      </c>
      <c r="B247" s="6" t="s">
        <v>8</v>
      </c>
      <c r="C247" s="6">
        <v>3</v>
      </c>
      <c r="D247" s="6">
        <v>1500</v>
      </c>
      <c r="E247" s="8">
        <v>1.9E-2</v>
      </c>
      <c r="F247" s="6">
        <v>24</v>
      </c>
      <c r="G247" s="6">
        <v>3459</v>
      </c>
      <c r="H247" s="6">
        <f t="shared" si="6"/>
        <v>0.43365134431916741</v>
      </c>
      <c r="I247" s="9">
        <f t="shared" si="7"/>
        <v>9.4596734122436039E-3</v>
      </c>
    </row>
    <row r="248" spans="1:9">
      <c r="A248" s="7">
        <v>40616</v>
      </c>
      <c r="B248" s="6" t="s">
        <v>8</v>
      </c>
      <c r="C248" s="6">
        <v>3</v>
      </c>
      <c r="D248" s="6">
        <v>1217.5999999999999</v>
      </c>
      <c r="E248" s="8">
        <v>0.02</v>
      </c>
      <c r="G248" s="6">
        <v>3459</v>
      </c>
      <c r="H248" s="6">
        <f t="shared" si="6"/>
        <v>0.35200925122867877</v>
      </c>
      <c r="I248" s="9">
        <f t="shared" si="7"/>
        <v>8.0828760328054833E-3</v>
      </c>
    </row>
    <row r="249" spans="1:9">
      <c r="A249" s="7">
        <v>40616</v>
      </c>
      <c r="B249" s="6" t="s">
        <v>8</v>
      </c>
      <c r="C249" s="6">
        <v>3</v>
      </c>
      <c r="D249" s="6">
        <v>1515.12</v>
      </c>
      <c r="E249" s="8">
        <v>0.02</v>
      </c>
      <c r="F249" s="6">
        <v>24.5</v>
      </c>
      <c r="G249" s="6">
        <v>3459</v>
      </c>
      <c r="H249" s="6">
        <f t="shared" si="6"/>
        <v>0.43802254986990458</v>
      </c>
      <c r="I249" s="9">
        <f t="shared" si="7"/>
        <v>1.005792307393581E-2</v>
      </c>
    </row>
    <row r="250" spans="1:9">
      <c r="A250" s="7">
        <v>40616</v>
      </c>
      <c r="B250" s="6" t="s">
        <v>8</v>
      </c>
      <c r="C250" s="6">
        <v>3</v>
      </c>
      <c r="D250" s="12">
        <v>1014</v>
      </c>
      <c r="E250" s="8">
        <v>2.1999999999999999E-2</v>
      </c>
      <c r="G250" s="6">
        <v>3459</v>
      </c>
      <c r="H250" s="6">
        <f t="shared" si="6"/>
        <v>0.29314830875975717</v>
      </c>
      <c r="I250" s="9">
        <f t="shared" si="7"/>
        <v>7.4044348940466784E-3</v>
      </c>
    </row>
    <row r="251" spans="1:9">
      <c r="A251" s="7">
        <v>40617</v>
      </c>
      <c r="B251" s="6" t="s">
        <v>8</v>
      </c>
      <c r="C251" s="6">
        <v>3</v>
      </c>
      <c r="D251" s="6">
        <v>1750</v>
      </c>
      <c r="E251" s="8">
        <v>2.1999999999999999E-2</v>
      </c>
      <c r="F251" s="6">
        <v>26</v>
      </c>
      <c r="G251" s="6">
        <v>3459</v>
      </c>
      <c r="H251" s="6">
        <f t="shared" si="6"/>
        <v>0.50592656837236194</v>
      </c>
      <c r="I251" s="9">
        <f t="shared" si="7"/>
        <v>1.2778857065662412E-2</v>
      </c>
    </row>
    <row r="252" spans="1:9">
      <c r="A252" s="7">
        <v>40618</v>
      </c>
      <c r="B252" s="6" t="s">
        <v>8</v>
      </c>
      <c r="C252" s="6">
        <v>3</v>
      </c>
      <c r="D252" s="6">
        <v>1381</v>
      </c>
      <c r="E252" s="8">
        <v>2.1999999999999999E-2</v>
      </c>
      <c r="F252" s="6">
        <v>24</v>
      </c>
      <c r="G252" s="6">
        <v>3459</v>
      </c>
      <c r="H252" s="6">
        <f t="shared" si="6"/>
        <v>0.3992483376698468</v>
      </c>
      <c r="I252" s="9">
        <f t="shared" si="7"/>
        <v>1.0084343775817024E-2</v>
      </c>
    </row>
    <row r="253" spans="1:9">
      <c r="A253" s="7">
        <v>40618</v>
      </c>
      <c r="B253" s="6" t="s">
        <v>8</v>
      </c>
      <c r="C253" s="6">
        <v>3</v>
      </c>
      <c r="D253" s="6">
        <v>1578</v>
      </c>
      <c r="E253" s="8">
        <v>2.1999999999999999E-2</v>
      </c>
      <c r="F253" s="6">
        <v>24</v>
      </c>
      <c r="G253" s="6">
        <v>3459</v>
      </c>
      <c r="H253" s="6">
        <f t="shared" si="6"/>
        <v>0.45620121422376408</v>
      </c>
      <c r="I253" s="9">
        <f t="shared" si="7"/>
        <v>1.1522877971208738E-2</v>
      </c>
    </row>
    <row r="254" spans="1:9">
      <c r="A254" s="7">
        <v>40619</v>
      </c>
      <c r="B254" s="6" t="s">
        <v>8</v>
      </c>
      <c r="C254" s="6">
        <v>3</v>
      </c>
      <c r="D254" s="12">
        <v>2450</v>
      </c>
      <c r="E254" s="8">
        <v>2.1000000000000001E-2</v>
      </c>
      <c r="F254" s="6">
        <v>24</v>
      </c>
      <c r="G254" s="6">
        <v>3459</v>
      </c>
      <c r="H254" s="6">
        <f t="shared" si="6"/>
        <v>0.70829719572130678</v>
      </c>
      <c r="I254" s="9">
        <f t="shared" si="7"/>
        <v>1.7077199896839774E-2</v>
      </c>
    </row>
    <row r="255" spans="1:9">
      <c r="A255" s="7">
        <v>40619</v>
      </c>
      <c r="B255" s="6" t="s">
        <v>8</v>
      </c>
      <c r="C255" s="6">
        <v>3</v>
      </c>
      <c r="D255" s="6">
        <v>1850</v>
      </c>
      <c r="E255" s="8">
        <v>2.1000000000000001E-2</v>
      </c>
      <c r="F255" s="6">
        <v>24</v>
      </c>
      <c r="G255" s="6">
        <v>3459</v>
      </c>
      <c r="H255" s="6">
        <f t="shared" si="6"/>
        <v>0.53483665799363977</v>
      </c>
      <c r="I255" s="9">
        <f t="shared" si="7"/>
        <v>1.2895028493532072E-2</v>
      </c>
    </row>
    <row r="256" spans="1:9">
      <c r="A256" s="7">
        <v>40620</v>
      </c>
      <c r="B256" s="6" t="s">
        <v>8</v>
      </c>
      <c r="C256" s="6">
        <v>3</v>
      </c>
      <c r="D256" s="6">
        <v>1372</v>
      </c>
      <c r="E256" s="8">
        <v>2.1000000000000001E-2</v>
      </c>
      <c r="G256" s="6">
        <v>3459</v>
      </c>
      <c r="H256" s="6">
        <f t="shared" si="6"/>
        <v>0.39664642960393176</v>
      </c>
      <c r="I256" s="9">
        <f t="shared" si="7"/>
        <v>9.5632319422302731E-3</v>
      </c>
    </row>
    <row r="257" spans="1:9">
      <c r="A257" s="7">
        <v>40622</v>
      </c>
      <c r="B257" s="6" t="s">
        <v>8</v>
      </c>
      <c r="C257" s="6">
        <v>3</v>
      </c>
      <c r="D257" s="6">
        <v>2340</v>
      </c>
      <c r="E257" s="8">
        <v>0.02</v>
      </c>
      <c r="G257" s="6">
        <v>3459</v>
      </c>
      <c r="H257" s="6">
        <f t="shared" si="6"/>
        <v>0.67649609713790115</v>
      </c>
      <c r="I257" s="9">
        <f t="shared" si="7"/>
        <v>1.5533779498000026E-2</v>
      </c>
    </row>
    <row r="258" spans="1:9">
      <c r="A258" s="7">
        <v>40622</v>
      </c>
      <c r="B258" s="6" t="s">
        <v>8</v>
      </c>
      <c r="C258" s="6">
        <v>3</v>
      </c>
      <c r="D258" s="6">
        <v>1750</v>
      </c>
      <c r="E258" s="8">
        <v>1.7999999999999999E-2</v>
      </c>
      <c r="F258" s="6">
        <v>24</v>
      </c>
      <c r="G258" s="6">
        <v>3459</v>
      </c>
      <c r="H258" s="6">
        <f t="shared" ref="H258:H321" si="8">D258/G258</f>
        <v>0.50592656837236194</v>
      </c>
      <c r="I258" s="9">
        <f t="shared" ref="I258:I321" si="9">(D258/((87.1/(E258*100))))/G258</f>
        <v>1.0455428508269247E-2</v>
      </c>
    </row>
    <row r="259" spans="1:9">
      <c r="A259" s="7">
        <v>40623</v>
      </c>
      <c r="B259" s="6" t="s">
        <v>8</v>
      </c>
      <c r="C259" s="6">
        <v>3</v>
      </c>
      <c r="D259" s="6">
        <v>845</v>
      </c>
      <c r="E259" s="8">
        <v>2.3E-2</v>
      </c>
      <c r="F259" s="6">
        <v>24</v>
      </c>
      <c r="G259" s="6">
        <v>3459</v>
      </c>
      <c r="H259" s="6">
        <f t="shared" si="8"/>
        <v>0.24429025729979764</v>
      </c>
      <c r="I259" s="9">
        <f t="shared" si="9"/>
        <v>6.4508334304194549E-3</v>
      </c>
    </row>
    <row r="260" spans="1:9">
      <c r="A260" s="7">
        <v>40623</v>
      </c>
      <c r="B260" s="6" t="s">
        <v>8</v>
      </c>
      <c r="C260" s="6">
        <v>3</v>
      </c>
      <c r="D260" s="6">
        <v>1925</v>
      </c>
      <c r="E260" s="8">
        <v>0.02</v>
      </c>
      <c r="F260" s="6">
        <v>24</v>
      </c>
      <c r="G260" s="6">
        <v>3459</v>
      </c>
      <c r="H260" s="6">
        <f t="shared" si="8"/>
        <v>0.55651922520959818</v>
      </c>
      <c r="I260" s="9">
        <f t="shared" si="9"/>
        <v>1.2778857065662414E-2</v>
      </c>
    </row>
    <row r="261" spans="1:9">
      <c r="A261" s="7">
        <v>40624</v>
      </c>
      <c r="B261" s="6" t="s">
        <v>8</v>
      </c>
      <c r="C261" s="6">
        <v>3</v>
      </c>
      <c r="D261" s="6">
        <v>1739</v>
      </c>
      <c r="E261" s="8">
        <v>0.02</v>
      </c>
      <c r="F261" s="6">
        <v>24</v>
      </c>
      <c r="G261" s="6">
        <v>3459</v>
      </c>
      <c r="H261" s="6">
        <f t="shared" si="8"/>
        <v>0.50274645851402144</v>
      </c>
      <c r="I261" s="9">
        <f t="shared" si="9"/>
        <v>1.1544120746590619E-2</v>
      </c>
    </row>
    <row r="262" spans="1:9">
      <c r="A262" s="7">
        <v>40625</v>
      </c>
      <c r="B262" s="6" t="s">
        <v>8</v>
      </c>
      <c r="C262" s="6">
        <v>3</v>
      </c>
      <c r="D262" s="6">
        <v>2152</v>
      </c>
      <c r="E262" s="8">
        <v>2.1999999999999999E-2</v>
      </c>
      <c r="G262" s="6">
        <v>3459</v>
      </c>
      <c r="H262" s="6">
        <f t="shared" si="8"/>
        <v>0.62214512864989879</v>
      </c>
      <c r="I262" s="9">
        <f t="shared" si="9"/>
        <v>1.5714343088746006E-2</v>
      </c>
    </row>
    <row r="263" spans="1:9">
      <c r="A263" s="7">
        <v>40628</v>
      </c>
      <c r="B263" s="6" t="s">
        <v>8</v>
      </c>
      <c r="C263" s="6">
        <v>3</v>
      </c>
      <c r="D263" s="6">
        <v>742</v>
      </c>
      <c r="E263" s="8">
        <v>1.9E-2</v>
      </c>
      <c r="G263" s="6">
        <v>3459</v>
      </c>
      <c r="H263" s="6">
        <f t="shared" si="8"/>
        <v>0.21451286498988148</v>
      </c>
      <c r="I263" s="9">
        <f t="shared" si="9"/>
        <v>4.6793851145898362E-3</v>
      </c>
    </row>
    <row r="264" spans="1:9">
      <c r="A264" s="7">
        <v>40628</v>
      </c>
      <c r="B264" s="6" t="s">
        <v>8</v>
      </c>
      <c r="C264" s="6">
        <v>3</v>
      </c>
      <c r="D264" s="6">
        <v>140</v>
      </c>
      <c r="E264" s="8">
        <v>1.9E-2</v>
      </c>
      <c r="G264" s="6">
        <v>3459</v>
      </c>
      <c r="H264" s="6">
        <f t="shared" si="8"/>
        <v>4.0474125469788957E-2</v>
      </c>
      <c r="I264" s="9">
        <f t="shared" si="9"/>
        <v>8.8290285180940315E-4</v>
      </c>
    </row>
    <row r="265" spans="1:9">
      <c r="A265" s="7">
        <v>40632</v>
      </c>
      <c r="B265" s="6" t="s">
        <v>8</v>
      </c>
      <c r="C265" s="6">
        <v>3</v>
      </c>
      <c r="D265" s="6">
        <v>1639</v>
      </c>
      <c r="E265" s="8">
        <v>2.2000000000000002E-2</v>
      </c>
      <c r="G265" s="6">
        <v>3459</v>
      </c>
      <c r="H265" s="6">
        <f t="shared" si="8"/>
        <v>0.47383636889274355</v>
      </c>
      <c r="I265" s="9">
        <f t="shared" si="9"/>
        <v>1.1968312417497544E-2</v>
      </c>
    </row>
    <row r="266" spans="1:9">
      <c r="A266" s="7">
        <v>40632</v>
      </c>
      <c r="B266" s="6" t="s">
        <v>8</v>
      </c>
      <c r="C266" s="6">
        <v>3</v>
      </c>
      <c r="D266" s="6">
        <v>1400</v>
      </c>
      <c r="E266" s="8">
        <v>2.4E-2</v>
      </c>
      <c r="F266" s="6">
        <v>24</v>
      </c>
      <c r="G266" s="6">
        <v>3459</v>
      </c>
      <c r="H266" s="6">
        <f t="shared" si="8"/>
        <v>0.40474125469788957</v>
      </c>
      <c r="I266" s="9">
        <f t="shared" si="9"/>
        <v>1.1152457075487199E-2</v>
      </c>
    </row>
    <row r="267" spans="1:9">
      <c r="A267" s="7">
        <v>40633</v>
      </c>
      <c r="B267" s="6" t="s">
        <v>8</v>
      </c>
      <c r="C267" s="6">
        <v>3</v>
      </c>
      <c r="D267" s="6">
        <v>1661</v>
      </c>
      <c r="E267" s="8">
        <v>2.3E-2</v>
      </c>
      <c r="G267" s="6">
        <v>3459</v>
      </c>
      <c r="H267" s="6">
        <f t="shared" si="8"/>
        <v>0.48019658860942471</v>
      </c>
      <c r="I267" s="9">
        <f t="shared" si="9"/>
        <v>1.2680277311155876E-2</v>
      </c>
    </row>
    <row r="268" spans="1:9">
      <c r="A268" s="7">
        <v>40633</v>
      </c>
      <c r="B268" s="6" t="s">
        <v>8</v>
      </c>
      <c r="C268" s="6">
        <v>3</v>
      </c>
      <c r="D268" s="6">
        <v>2460</v>
      </c>
      <c r="E268" s="8">
        <v>2.4E-2</v>
      </c>
      <c r="F268" s="6">
        <v>25</v>
      </c>
      <c r="G268" s="6">
        <v>3459</v>
      </c>
      <c r="H268" s="6">
        <f t="shared" si="8"/>
        <v>0.71118820468343447</v>
      </c>
      <c r="I268" s="9">
        <f t="shared" si="9"/>
        <v>1.9596460289784651E-2</v>
      </c>
    </row>
    <row r="269" spans="1:9">
      <c r="A269" s="7">
        <v>40634</v>
      </c>
      <c r="B269" s="6" t="s">
        <v>8</v>
      </c>
      <c r="C269" s="6">
        <v>3</v>
      </c>
      <c r="D269" s="6">
        <v>2477</v>
      </c>
      <c r="E269" s="8">
        <v>2.5000000000000001E-2</v>
      </c>
      <c r="F269" s="6">
        <v>26</v>
      </c>
      <c r="G269" s="6">
        <v>3459</v>
      </c>
      <c r="H269" s="6">
        <f t="shared" si="8"/>
        <v>0.71610291991905173</v>
      </c>
      <c r="I269" s="9">
        <f t="shared" si="9"/>
        <v>2.0554044773795976E-2</v>
      </c>
    </row>
    <row r="270" spans="1:9">
      <c r="A270" s="7">
        <v>40635</v>
      </c>
      <c r="B270" s="6" t="s">
        <v>8</v>
      </c>
      <c r="C270" s="6">
        <v>3</v>
      </c>
      <c r="D270" s="6">
        <v>1725</v>
      </c>
      <c r="E270" s="8">
        <v>2.1000000000000001E-2</v>
      </c>
      <c r="F270" s="6">
        <v>26</v>
      </c>
      <c r="G270" s="6">
        <v>3459</v>
      </c>
      <c r="H270" s="6">
        <f t="shared" si="8"/>
        <v>0.49869904596704251</v>
      </c>
      <c r="I270" s="9">
        <f t="shared" si="9"/>
        <v>1.2023742784509637E-2</v>
      </c>
    </row>
    <row r="271" spans="1:9">
      <c r="A271" s="7">
        <v>40636</v>
      </c>
      <c r="B271" s="6" t="s">
        <v>8</v>
      </c>
      <c r="C271" s="6">
        <v>3</v>
      </c>
      <c r="D271" s="6">
        <v>1420</v>
      </c>
      <c r="E271" s="8">
        <v>0.02</v>
      </c>
      <c r="F271" s="6">
        <v>26</v>
      </c>
      <c r="G271" s="6">
        <v>3459</v>
      </c>
      <c r="H271" s="6">
        <f t="shared" si="8"/>
        <v>0.41052327262214511</v>
      </c>
      <c r="I271" s="9">
        <f t="shared" si="9"/>
        <v>9.4264815757094181E-3</v>
      </c>
    </row>
    <row r="272" spans="1:9">
      <c r="A272" s="7">
        <v>40636</v>
      </c>
      <c r="B272" s="6" t="s">
        <v>8</v>
      </c>
      <c r="C272" s="6">
        <v>3</v>
      </c>
      <c r="D272" s="6">
        <v>997</v>
      </c>
      <c r="E272" s="8">
        <v>2.1999999999999999E-2</v>
      </c>
      <c r="F272" s="6">
        <v>26</v>
      </c>
      <c r="G272" s="6">
        <v>3459</v>
      </c>
      <c r="H272" s="6">
        <f t="shared" si="8"/>
        <v>0.28823359352413991</v>
      </c>
      <c r="I272" s="9">
        <f t="shared" si="9"/>
        <v>7.2802974254088148E-3</v>
      </c>
    </row>
    <row r="273" spans="1:9">
      <c r="A273" s="7">
        <v>40636</v>
      </c>
      <c r="B273" s="6" t="s">
        <v>8</v>
      </c>
      <c r="C273" s="6">
        <v>3</v>
      </c>
      <c r="D273" s="6">
        <v>2477</v>
      </c>
      <c r="E273" s="8">
        <v>2.1999999999999999E-2</v>
      </c>
      <c r="F273" s="6">
        <v>26</v>
      </c>
      <c r="G273" s="6">
        <v>3459</v>
      </c>
      <c r="H273" s="6">
        <f t="shared" si="8"/>
        <v>0.71610291991905173</v>
      </c>
      <c r="I273" s="9">
        <f t="shared" si="9"/>
        <v>1.8087559400940457E-2</v>
      </c>
    </row>
    <row r="274" spans="1:9">
      <c r="A274" s="7">
        <v>40637</v>
      </c>
      <c r="B274" s="6" t="s">
        <v>8</v>
      </c>
      <c r="C274" s="6">
        <v>3</v>
      </c>
      <c r="D274" s="6">
        <v>150</v>
      </c>
      <c r="E274" s="8">
        <v>0.02</v>
      </c>
      <c r="G274" s="6">
        <v>3459</v>
      </c>
      <c r="H274" s="6">
        <f t="shared" si="8"/>
        <v>4.3365134431916738E-2</v>
      </c>
      <c r="I274" s="9">
        <f t="shared" si="9"/>
        <v>9.9575509602564281E-4</v>
      </c>
    </row>
    <row r="275" spans="1:9">
      <c r="A275" s="7">
        <v>40638</v>
      </c>
      <c r="B275" s="6" t="s">
        <v>8</v>
      </c>
      <c r="C275" s="6">
        <v>3</v>
      </c>
      <c r="D275" s="6">
        <v>2500</v>
      </c>
      <c r="E275" s="8">
        <v>1.7000000000000001E-2</v>
      </c>
      <c r="F275" s="6">
        <v>27</v>
      </c>
      <c r="G275" s="6">
        <v>3459</v>
      </c>
      <c r="H275" s="6">
        <f t="shared" si="8"/>
        <v>0.72275224053194564</v>
      </c>
      <c r="I275" s="9">
        <f t="shared" si="9"/>
        <v>1.410653052702994E-2</v>
      </c>
    </row>
    <row r="276" spans="1:9">
      <c r="A276" s="7">
        <v>40638</v>
      </c>
      <c r="B276" s="6" t="s">
        <v>8</v>
      </c>
      <c r="C276" s="6">
        <v>3</v>
      </c>
      <c r="D276" s="6">
        <v>824</v>
      </c>
      <c r="E276" s="8">
        <v>1.7000000000000001E-2</v>
      </c>
      <c r="F276" s="6">
        <v>26</v>
      </c>
      <c r="G276" s="6">
        <v>3459</v>
      </c>
      <c r="H276" s="6">
        <f t="shared" si="8"/>
        <v>0.2382191384793293</v>
      </c>
      <c r="I276" s="9">
        <f t="shared" si="9"/>
        <v>4.6495124617090683E-3</v>
      </c>
    </row>
    <row r="277" spans="1:9">
      <c r="A277" s="7">
        <v>40639</v>
      </c>
      <c r="B277" s="6" t="s">
        <v>8</v>
      </c>
      <c r="C277" s="6">
        <v>3</v>
      </c>
      <c r="D277" s="6">
        <v>2463</v>
      </c>
      <c r="E277" s="8">
        <v>1.7999999999999999E-2</v>
      </c>
      <c r="F277" s="6">
        <v>25</v>
      </c>
      <c r="G277" s="6">
        <v>3459</v>
      </c>
      <c r="H277" s="6">
        <f t="shared" si="8"/>
        <v>0.7120555073720729</v>
      </c>
      <c r="I277" s="9">
        <f t="shared" si="9"/>
        <v>1.4715268809066947E-2</v>
      </c>
    </row>
    <row r="278" spans="1:9">
      <c r="A278" s="7">
        <v>40640</v>
      </c>
      <c r="B278" s="6" t="s">
        <v>8</v>
      </c>
      <c r="C278" s="6">
        <v>3</v>
      </c>
      <c r="D278" s="6">
        <v>871</v>
      </c>
      <c r="E278" s="8">
        <v>1.7000000000000001E-2</v>
      </c>
      <c r="F278" s="6">
        <v>27</v>
      </c>
      <c r="G278" s="6">
        <v>3459</v>
      </c>
      <c r="H278" s="6">
        <f t="shared" si="8"/>
        <v>0.25180688060132989</v>
      </c>
      <c r="I278" s="9">
        <f t="shared" si="9"/>
        <v>4.9147152356172315E-3</v>
      </c>
    </row>
    <row r="279" spans="1:9">
      <c r="A279" s="7">
        <v>40640</v>
      </c>
      <c r="B279" s="6" t="s">
        <v>8</v>
      </c>
      <c r="C279" s="6">
        <v>3</v>
      </c>
      <c r="D279" s="6">
        <v>1800</v>
      </c>
      <c r="E279" s="8">
        <v>0.02</v>
      </c>
      <c r="F279" s="6">
        <v>26</v>
      </c>
      <c r="G279" s="6">
        <v>3459</v>
      </c>
      <c r="H279" s="6">
        <f t="shared" si="8"/>
        <v>0.52038161318300091</v>
      </c>
      <c r="I279" s="9">
        <f t="shared" si="9"/>
        <v>1.1949061152307714E-2</v>
      </c>
    </row>
    <row r="280" spans="1:9">
      <c r="A280" s="7">
        <v>40641</v>
      </c>
      <c r="B280" s="6" t="s">
        <v>8</v>
      </c>
      <c r="C280" s="6">
        <v>3</v>
      </c>
      <c r="D280" s="6">
        <v>701</v>
      </c>
      <c r="E280" s="8">
        <v>1.7999999999999999E-2</v>
      </c>
      <c r="F280" s="6">
        <v>26</v>
      </c>
      <c r="G280" s="6">
        <v>3459</v>
      </c>
      <c r="H280" s="6">
        <f t="shared" si="8"/>
        <v>0.20265972824515757</v>
      </c>
      <c r="I280" s="9">
        <f t="shared" si="9"/>
        <v>4.188145933883853E-3</v>
      </c>
    </row>
    <row r="281" spans="1:9">
      <c r="A281" s="7">
        <v>40641</v>
      </c>
      <c r="B281" s="6" t="s">
        <v>8</v>
      </c>
      <c r="C281" s="6">
        <v>3</v>
      </c>
      <c r="D281" s="6">
        <v>1700</v>
      </c>
      <c r="E281" s="8">
        <v>1.6E-2</v>
      </c>
      <c r="F281" s="6">
        <v>25</v>
      </c>
      <c r="G281" s="6">
        <v>3459</v>
      </c>
      <c r="H281" s="6">
        <f t="shared" si="8"/>
        <v>0.49147152356172302</v>
      </c>
      <c r="I281" s="9">
        <f t="shared" si="9"/>
        <v>9.0281795372991608E-3</v>
      </c>
    </row>
    <row r="282" spans="1:9">
      <c r="A282" s="7">
        <v>40641</v>
      </c>
      <c r="B282" s="10" t="s">
        <v>8</v>
      </c>
      <c r="C282" s="6">
        <v>3</v>
      </c>
      <c r="D282" s="6">
        <v>1750</v>
      </c>
      <c r="E282" s="8">
        <v>1.4999999999999999E-2</v>
      </c>
      <c r="F282" s="6">
        <v>25</v>
      </c>
      <c r="G282" s="6">
        <v>3459</v>
      </c>
      <c r="H282" s="6">
        <f t="shared" si="8"/>
        <v>0.50592656837236194</v>
      </c>
      <c r="I282" s="9">
        <f t="shared" si="9"/>
        <v>8.712857090224374E-3</v>
      </c>
    </row>
    <row r="283" spans="1:9">
      <c r="A283" s="7">
        <v>40642</v>
      </c>
      <c r="B283" s="10" t="s">
        <v>8</v>
      </c>
      <c r="C283" s="6">
        <v>3</v>
      </c>
      <c r="D283" s="6">
        <v>1438</v>
      </c>
      <c r="E283" s="8">
        <v>1.6E-2</v>
      </c>
      <c r="F283" s="6">
        <v>26</v>
      </c>
      <c r="G283" s="6">
        <v>3459</v>
      </c>
      <c r="H283" s="6">
        <f t="shared" si="8"/>
        <v>0.41572708875397513</v>
      </c>
      <c r="I283" s="9">
        <f t="shared" si="9"/>
        <v>7.6367777497859963E-3</v>
      </c>
    </row>
    <row r="284" spans="1:9">
      <c r="A284" s="7">
        <v>40643</v>
      </c>
      <c r="B284" s="10" t="s">
        <v>8</v>
      </c>
      <c r="C284" s="6">
        <v>3</v>
      </c>
      <c r="D284" s="6">
        <v>1088</v>
      </c>
      <c r="E284" s="8">
        <v>1.4999999999999999E-2</v>
      </c>
      <c r="F284" s="6">
        <v>26</v>
      </c>
      <c r="G284" s="6">
        <v>3459</v>
      </c>
      <c r="H284" s="6">
        <f t="shared" si="8"/>
        <v>0.31454177507950276</v>
      </c>
      <c r="I284" s="9">
        <f t="shared" si="9"/>
        <v>5.4169077223794968E-3</v>
      </c>
    </row>
    <row r="285" spans="1:9">
      <c r="A285" s="7">
        <v>40643</v>
      </c>
      <c r="B285" s="10" t="s">
        <v>8</v>
      </c>
      <c r="C285" s="6">
        <v>3</v>
      </c>
      <c r="D285" s="6">
        <v>624</v>
      </c>
      <c r="E285" s="8">
        <v>1.4999999999999999E-2</v>
      </c>
      <c r="F285" s="6">
        <v>25.5</v>
      </c>
      <c r="G285" s="6">
        <v>3459</v>
      </c>
      <c r="H285" s="6">
        <f t="shared" si="8"/>
        <v>0.18039895923677363</v>
      </c>
      <c r="I285" s="9">
        <f t="shared" si="9"/>
        <v>3.1067558996000053E-3</v>
      </c>
    </row>
    <row r="286" spans="1:9">
      <c r="A286" s="7">
        <v>40643</v>
      </c>
      <c r="B286" s="10" t="s">
        <v>8</v>
      </c>
      <c r="C286" s="6">
        <v>3</v>
      </c>
      <c r="D286" s="6">
        <v>1208</v>
      </c>
      <c r="E286" s="8">
        <v>1.2999999999999999E-2</v>
      </c>
      <c r="F286" s="6">
        <v>26</v>
      </c>
      <c r="G286" s="6">
        <v>3459</v>
      </c>
      <c r="H286" s="6">
        <f t="shared" si="8"/>
        <v>0.34923388262503613</v>
      </c>
      <c r="I286" s="9">
        <f t="shared" si="9"/>
        <v>5.2124460093288978E-3</v>
      </c>
    </row>
    <row r="287" spans="1:9">
      <c r="A287" s="7">
        <v>40643</v>
      </c>
      <c r="B287" s="10" t="s">
        <v>8</v>
      </c>
      <c r="C287" s="6">
        <v>3</v>
      </c>
      <c r="D287" s="6">
        <v>600</v>
      </c>
      <c r="E287" s="8">
        <v>1.2999999999999999E-2</v>
      </c>
      <c r="F287" s="6">
        <v>26</v>
      </c>
      <c r="G287" s="6">
        <v>3459</v>
      </c>
      <c r="H287" s="6">
        <f t="shared" si="8"/>
        <v>0.17346053772766695</v>
      </c>
      <c r="I287" s="9">
        <f t="shared" si="9"/>
        <v>2.5889632496666707E-3</v>
      </c>
    </row>
    <row r="288" spans="1:9">
      <c r="A288" s="7">
        <v>40643</v>
      </c>
      <c r="B288" s="10" t="s">
        <v>8</v>
      </c>
      <c r="C288" s="6">
        <v>3</v>
      </c>
      <c r="D288" s="6">
        <v>402</v>
      </c>
      <c r="E288" s="8">
        <v>1.2999999999999999E-2</v>
      </c>
      <c r="F288" s="6">
        <v>25</v>
      </c>
      <c r="G288" s="6">
        <v>3459</v>
      </c>
      <c r="H288" s="6">
        <f t="shared" si="8"/>
        <v>0.11621856027753687</v>
      </c>
      <c r="I288" s="9">
        <f t="shared" si="9"/>
        <v>1.7346053772766695E-3</v>
      </c>
    </row>
    <row r="289" spans="1:9">
      <c r="A289" s="7">
        <v>40645</v>
      </c>
      <c r="B289" s="10" t="s">
        <v>8</v>
      </c>
      <c r="C289" s="6">
        <v>3</v>
      </c>
      <c r="D289" s="6">
        <v>646</v>
      </c>
      <c r="E289" s="8">
        <v>1.2999999999999999E-2</v>
      </c>
      <c r="F289" s="6">
        <v>27</v>
      </c>
      <c r="G289" s="6">
        <v>3459</v>
      </c>
      <c r="H289" s="6">
        <f t="shared" si="8"/>
        <v>0.18675917895345476</v>
      </c>
      <c r="I289" s="9">
        <f t="shared" si="9"/>
        <v>2.7874504321411158E-3</v>
      </c>
    </row>
    <row r="290" spans="1:9">
      <c r="A290" s="7">
        <v>40646</v>
      </c>
      <c r="B290" s="10" t="s">
        <v>8</v>
      </c>
      <c r="C290" s="6">
        <v>3</v>
      </c>
      <c r="D290" s="6">
        <v>433</v>
      </c>
      <c r="E290" s="8">
        <v>1.2E-2</v>
      </c>
      <c r="F290" s="6">
        <v>26</v>
      </c>
      <c r="G290" s="6">
        <v>3459</v>
      </c>
      <c r="H290" s="6">
        <f t="shared" si="8"/>
        <v>0.12518068806013299</v>
      </c>
      <c r="I290" s="9">
        <f t="shared" si="9"/>
        <v>1.7246478263164132E-3</v>
      </c>
    </row>
    <row r="291" spans="1:9">
      <c r="A291" s="7">
        <v>40647</v>
      </c>
      <c r="B291" s="10" t="s">
        <v>8</v>
      </c>
      <c r="C291" s="6">
        <v>3</v>
      </c>
      <c r="D291" s="6">
        <v>674</v>
      </c>
      <c r="E291" s="8">
        <v>1.0999999999999999E-2</v>
      </c>
      <c r="F291" s="6">
        <v>26</v>
      </c>
      <c r="G291" s="6">
        <v>3459</v>
      </c>
      <c r="H291" s="6">
        <f t="shared" si="8"/>
        <v>0.19485400404741254</v>
      </c>
      <c r="I291" s="9">
        <f t="shared" si="9"/>
        <v>2.4608427606447048E-3</v>
      </c>
    </row>
    <row r="292" spans="1:9">
      <c r="A292" s="7">
        <v>40653</v>
      </c>
      <c r="B292" s="10" t="s">
        <v>8</v>
      </c>
      <c r="C292" s="6">
        <v>3</v>
      </c>
      <c r="D292" s="6">
        <v>1242</v>
      </c>
      <c r="E292" s="8">
        <v>1.2999999999999999E-2</v>
      </c>
      <c r="G292" s="6">
        <v>3459</v>
      </c>
      <c r="H292" s="6">
        <f t="shared" si="8"/>
        <v>0.3590633130962706</v>
      </c>
      <c r="I292" s="9">
        <f t="shared" si="9"/>
        <v>5.3591539268100083E-3</v>
      </c>
    </row>
    <row r="293" spans="1:9">
      <c r="A293" s="7">
        <v>40633</v>
      </c>
      <c r="B293" s="6" t="s">
        <v>8</v>
      </c>
      <c r="C293" s="6">
        <v>3</v>
      </c>
      <c r="D293" s="6">
        <v>1661</v>
      </c>
      <c r="E293" s="8">
        <v>2.4E-2</v>
      </c>
      <c r="G293" s="6">
        <v>3459</v>
      </c>
      <c r="H293" s="6">
        <f t="shared" si="8"/>
        <v>0.48019658860942471</v>
      </c>
      <c r="I293" s="9">
        <f t="shared" si="9"/>
        <v>1.3231593715988742E-2</v>
      </c>
    </row>
    <row r="294" spans="1:9">
      <c r="A294" s="7">
        <v>40628</v>
      </c>
      <c r="B294" s="6" t="s">
        <v>8</v>
      </c>
      <c r="C294" s="6">
        <v>3</v>
      </c>
      <c r="D294" s="6">
        <v>742</v>
      </c>
      <c r="E294" s="8">
        <v>1.7999999999999999E-2</v>
      </c>
      <c r="G294" s="6">
        <v>3459</v>
      </c>
      <c r="H294" s="6">
        <f t="shared" si="8"/>
        <v>0.21451286498988148</v>
      </c>
      <c r="I294" s="9">
        <f t="shared" si="9"/>
        <v>4.4331016875061606E-3</v>
      </c>
    </row>
    <row r="295" spans="1:9">
      <c r="A295" s="7">
        <v>40648</v>
      </c>
      <c r="B295" s="6" t="s">
        <v>8</v>
      </c>
      <c r="C295" s="6">
        <v>3</v>
      </c>
      <c r="D295" s="6">
        <v>654</v>
      </c>
      <c r="E295" s="8">
        <v>1.2999999999999999E-2</v>
      </c>
      <c r="F295" s="6">
        <v>26.5</v>
      </c>
      <c r="G295" s="6">
        <v>3459</v>
      </c>
      <c r="H295" s="6">
        <f t="shared" si="8"/>
        <v>0.18907198612315698</v>
      </c>
      <c r="I295" s="9">
        <f t="shared" si="9"/>
        <v>2.8219699421366713E-3</v>
      </c>
    </row>
    <row r="296" spans="1:9">
      <c r="A296" s="7">
        <v>40648</v>
      </c>
      <c r="B296" s="6" t="s">
        <v>8</v>
      </c>
      <c r="C296" s="6">
        <v>3</v>
      </c>
      <c r="D296" s="6">
        <v>660</v>
      </c>
      <c r="E296" s="8">
        <v>1.2999999999999999E-2</v>
      </c>
      <c r="F296" s="6">
        <v>26</v>
      </c>
      <c r="G296" s="6">
        <v>3459</v>
      </c>
      <c r="H296" s="6">
        <f t="shared" si="8"/>
        <v>0.19080659150043366</v>
      </c>
      <c r="I296" s="9">
        <f t="shared" si="9"/>
        <v>2.8478595746333378E-3</v>
      </c>
    </row>
    <row r="297" spans="1:9">
      <c r="A297" s="7">
        <v>40649</v>
      </c>
      <c r="B297" s="6" t="s">
        <v>8</v>
      </c>
      <c r="C297" s="6">
        <v>3</v>
      </c>
      <c r="D297" s="6">
        <v>666</v>
      </c>
      <c r="E297" s="8">
        <v>1.2E-2</v>
      </c>
      <c r="F297" s="6">
        <v>26</v>
      </c>
      <c r="G297" s="6">
        <v>3459</v>
      </c>
      <c r="H297" s="6">
        <f t="shared" si="8"/>
        <v>0.19254119687771032</v>
      </c>
      <c r="I297" s="9">
        <f t="shared" si="9"/>
        <v>2.6526915758123123E-3</v>
      </c>
    </row>
    <row r="298" spans="1:9">
      <c r="A298" s="7">
        <v>40650</v>
      </c>
      <c r="B298" s="6" t="s">
        <v>8</v>
      </c>
      <c r="C298" s="6">
        <v>3</v>
      </c>
      <c r="D298" s="6">
        <v>842</v>
      </c>
      <c r="E298" s="8">
        <v>1.4E-2</v>
      </c>
      <c r="F298" s="6">
        <v>26</v>
      </c>
      <c r="G298" s="6">
        <v>3459</v>
      </c>
      <c r="H298" s="6">
        <f t="shared" si="8"/>
        <v>0.24342295461115929</v>
      </c>
      <c r="I298" s="9">
        <f t="shared" si="9"/>
        <v>3.912653690650093E-3</v>
      </c>
    </row>
    <row r="299" spans="1:9">
      <c r="A299" s="7">
        <v>40650</v>
      </c>
      <c r="B299" s="6" t="s">
        <v>8</v>
      </c>
      <c r="C299" s="6">
        <v>3</v>
      </c>
      <c r="D299" s="6">
        <v>258</v>
      </c>
      <c r="E299" s="8">
        <v>1.2999999999999999E-2</v>
      </c>
      <c r="F299" s="6">
        <v>26</v>
      </c>
      <c r="G299" s="6">
        <v>3459</v>
      </c>
      <c r="H299" s="6">
        <f t="shared" si="8"/>
        <v>7.4588031222896797E-2</v>
      </c>
      <c r="I299" s="9">
        <f t="shared" si="9"/>
        <v>1.1132541973566685E-3</v>
      </c>
    </row>
    <row r="300" spans="1:9">
      <c r="A300" s="7">
        <v>40613</v>
      </c>
      <c r="B300" s="6" t="s">
        <v>104</v>
      </c>
      <c r="C300" s="6">
        <v>5</v>
      </c>
      <c r="D300" s="6">
        <v>1023</v>
      </c>
      <c r="E300" s="8">
        <v>0.02</v>
      </c>
      <c r="F300" s="6">
        <v>22</v>
      </c>
      <c r="G300" s="6">
        <v>2303</v>
      </c>
      <c r="H300" s="6">
        <f t="shared" si="8"/>
        <v>0.4442032132001737</v>
      </c>
      <c r="I300" s="9">
        <f t="shared" si="9"/>
        <v>1.0199844160738778E-2</v>
      </c>
    </row>
    <row r="301" spans="1:9">
      <c r="A301" s="7">
        <v>40613</v>
      </c>
      <c r="B301" s="6" t="s">
        <v>104</v>
      </c>
      <c r="C301" s="6">
        <v>5</v>
      </c>
      <c r="D301" s="6">
        <v>762</v>
      </c>
      <c r="E301" s="8">
        <v>1.7999999999999999E-2</v>
      </c>
      <c r="F301" s="6">
        <v>26</v>
      </c>
      <c r="G301" s="6">
        <v>2303</v>
      </c>
      <c r="H301" s="6">
        <f t="shared" si="8"/>
        <v>0.33087277464177162</v>
      </c>
      <c r="I301" s="9">
        <f t="shared" si="9"/>
        <v>6.8377840913339703E-3</v>
      </c>
    </row>
    <row r="302" spans="1:9">
      <c r="A302" s="7">
        <v>40614</v>
      </c>
      <c r="B302" s="6" t="s">
        <v>104</v>
      </c>
      <c r="C302" s="6">
        <v>5</v>
      </c>
      <c r="D302" s="6">
        <v>1084</v>
      </c>
      <c r="E302" s="8">
        <v>1.9E-2</v>
      </c>
      <c r="F302" s="6">
        <v>26</v>
      </c>
      <c r="G302" s="6">
        <v>2303</v>
      </c>
      <c r="H302" s="6">
        <f t="shared" si="8"/>
        <v>0.47069040382110289</v>
      </c>
      <c r="I302" s="9">
        <f t="shared" si="9"/>
        <v>1.0267643711367342E-2</v>
      </c>
    </row>
    <row r="303" spans="1:9">
      <c r="A303" s="7">
        <v>40615</v>
      </c>
      <c r="B303" s="6" t="s">
        <v>104</v>
      </c>
      <c r="C303" s="6">
        <v>5</v>
      </c>
      <c r="D303" s="6">
        <v>1375</v>
      </c>
      <c r="E303" s="8">
        <v>1.9E-2</v>
      </c>
      <c r="F303" s="6">
        <v>26</v>
      </c>
      <c r="G303" s="6">
        <v>2303</v>
      </c>
      <c r="H303" s="6">
        <f t="shared" si="8"/>
        <v>0.59704732957012596</v>
      </c>
      <c r="I303" s="9">
        <f t="shared" si="9"/>
        <v>1.3023994560083112E-2</v>
      </c>
    </row>
    <row r="304" spans="1:9">
      <c r="A304" s="7">
        <v>40616</v>
      </c>
      <c r="B304" s="6" t="s">
        <v>104</v>
      </c>
      <c r="C304" s="6">
        <v>5</v>
      </c>
      <c r="D304" s="6">
        <v>321.26</v>
      </c>
      <c r="E304" s="8">
        <v>0.02</v>
      </c>
      <c r="G304" s="6">
        <v>2303</v>
      </c>
      <c r="H304" s="6">
        <f t="shared" si="8"/>
        <v>0.13949630916196265</v>
      </c>
      <c r="I304" s="9">
        <f t="shared" si="9"/>
        <v>3.2031299463137239E-3</v>
      </c>
    </row>
    <row r="305" spans="1:9">
      <c r="A305" s="7">
        <v>40616</v>
      </c>
      <c r="B305" s="6" t="s">
        <v>104</v>
      </c>
      <c r="C305" s="6">
        <v>5</v>
      </c>
      <c r="D305" s="6">
        <v>1081</v>
      </c>
      <c r="E305" s="8">
        <v>0.02</v>
      </c>
      <c r="G305" s="6">
        <v>2303</v>
      </c>
      <c r="H305" s="6">
        <f t="shared" si="8"/>
        <v>0.46938775510204084</v>
      </c>
      <c r="I305" s="9">
        <f t="shared" si="9"/>
        <v>1.0778134445511846E-2</v>
      </c>
    </row>
    <row r="306" spans="1:9">
      <c r="A306" s="7">
        <v>40617</v>
      </c>
      <c r="B306" s="6" t="s">
        <v>104</v>
      </c>
      <c r="C306" s="6">
        <v>5</v>
      </c>
      <c r="D306" s="6">
        <v>1252</v>
      </c>
      <c r="E306" s="8">
        <v>2.3E-2</v>
      </c>
      <c r="F306" s="6">
        <v>26</v>
      </c>
      <c r="G306" s="6">
        <v>2303</v>
      </c>
      <c r="H306" s="6">
        <f t="shared" si="8"/>
        <v>0.54363873208858016</v>
      </c>
      <c r="I306" s="9">
        <f t="shared" si="9"/>
        <v>1.435555779338386E-2</v>
      </c>
    </row>
    <row r="307" spans="1:9">
      <c r="A307" s="7">
        <v>40618</v>
      </c>
      <c r="B307" s="6" t="s">
        <v>104</v>
      </c>
      <c r="C307" s="6">
        <v>5</v>
      </c>
      <c r="D307" s="6">
        <v>576</v>
      </c>
      <c r="E307" s="8">
        <v>2.5000000000000001E-2</v>
      </c>
      <c r="F307" s="6">
        <v>25</v>
      </c>
      <c r="G307" s="6">
        <v>2303</v>
      </c>
      <c r="H307" s="6">
        <f t="shared" si="8"/>
        <v>0.25010855405992183</v>
      </c>
      <c r="I307" s="9">
        <f t="shared" si="9"/>
        <v>7.1787759489070572E-3</v>
      </c>
    </row>
    <row r="308" spans="1:9">
      <c r="A308" s="7">
        <v>40618</v>
      </c>
      <c r="B308" s="6" t="s">
        <v>104</v>
      </c>
      <c r="C308" s="6">
        <v>5</v>
      </c>
      <c r="D308" s="6">
        <v>715</v>
      </c>
      <c r="E308" s="8">
        <v>0.02</v>
      </c>
      <c r="F308" s="6">
        <v>25</v>
      </c>
      <c r="G308" s="6">
        <v>2303</v>
      </c>
      <c r="H308" s="6">
        <f t="shared" si="8"/>
        <v>0.31046461137646547</v>
      </c>
      <c r="I308" s="9">
        <f t="shared" si="9"/>
        <v>7.1289233381507571E-3</v>
      </c>
    </row>
    <row r="309" spans="1:9">
      <c r="A309" s="7">
        <v>40619</v>
      </c>
      <c r="B309" s="6" t="s">
        <v>104</v>
      </c>
      <c r="C309" s="6">
        <v>5</v>
      </c>
      <c r="D309" s="6">
        <v>1305</v>
      </c>
      <c r="E309" s="8">
        <v>2.1000000000000001E-2</v>
      </c>
      <c r="F309" s="6">
        <v>26</v>
      </c>
      <c r="G309" s="6">
        <v>2303</v>
      </c>
      <c r="H309" s="6">
        <f t="shared" si="8"/>
        <v>0.5666521927920104</v>
      </c>
      <c r="I309" s="9">
        <f t="shared" si="9"/>
        <v>1.3662107977763741E-2</v>
      </c>
    </row>
    <row r="310" spans="1:9">
      <c r="A310" s="7">
        <v>40619</v>
      </c>
      <c r="B310" s="6" t="s">
        <v>104</v>
      </c>
      <c r="C310" s="6">
        <v>5</v>
      </c>
      <c r="D310" s="6">
        <v>1082</v>
      </c>
      <c r="E310" s="8">
        <v>0.02</v>
      </c>
      <c r="F310" s="6">
        <v>26</v>
      </c>
      <c r="G310" s="6">
        <v>2303</v>
      </c>
      <c r="H310" s="6">
        <f t="shared" si="8"/>
        <v>0.46982197134172821</v>
      </c>
      <c r="I310" s="9">
        <f t="shared" si="9"/>
        <v>1.0788104967663104E-2</v>
      </c>
    </row>
    <row r="311" spans="1:9">
      <c r="A311" s="7">
        <v>40621</v>
      </c>
      <c r="B311" s="6" t="s">
        <v>104</v>
      </c>
      <c r="C311" s="6">
        <v>5</v>
      </c>
      <c r="D311" s="6">
        <v>943</v>
      </c>
      <c r="E311" s="8">
        <v>2.1000000000000001E-2</v>
      </c>
      <c r="G311" s="6">
        <v>2303</v>
      </c>
      <c r="H311" s="6">
        <f t="shared" si="8"/>
        <v>0.40946591402518456</v>
      </c>
      <c r="I311" s="9">
        <f t="shared" si="9"/>
        <v>9.8723125080698929E-3</v>
      </c>
    </row>
    <row r="312" spans="1:9">
      <c r="A312" s="7">
        <v>40621</v>
      </c>
      <c r="B312" s="6" t="s">
        <v>104</v>
      </c>
      <c r="C312" s="6">
        <v>5</v>
      </c>
      <c r="D312" s="6">
        <v>1525</v>
      </c>
      <c r="E312" s="8">
        <v>2.1000000000000001E-2</v>
      </c>
      <c r="G312" s="6">
        <v>2303</v>
      </c>
      <c r="H312" s="6">
        <f t="shared" si="8"/>
        <v>0.66217976552323055</v>
      </c>
      <c r="I312" s="9">
        <f t="shared" si="9"/>
        <v>1.5965298594704753E-2</v>
      </c>
    </row>
    <row r="313" spans="1:9">
      <c r="A313" s="7">
        <v>40621</v>
      </c>
      <c r="B313" s="6" t="s">
        <v>104</v>
      </c>
      <c r="C313" s="6">
        <v>5</v>
      </c>
      <c r="D313" s="6">
        <v>763</v>
      </c>
      <c r="E313" s="8">
        <v>0.02</v>
      </c>
      <c r="F313" s="6">
        <v>26</v>
      </c>
      <c r="G313" s="6">
        <v>2303</v>
      </c>
      <c r="H313" s="6">
        <f t="shared" si="8"/>
        <v>0.33130699088145898</v>
      </c>
      <c r="I313" s="9">
        <f t="shared" si="9"/>
        <v>7.6075084014112278E-3</v>
      </c>
    </row>
    <row r="314" spans="1:9">
      <c r="A314" s="7">
        <v>40622</v>
      </c>
      <c r="B314" s="6" t="s">
        <v>104</v>
      </c>
      <c r="C314" s="6">
        <v>5</v>
      </c>
      <c r="D314" s="6">
        <v>1400</v>
      </c>
      <c r="E314" s="8">
        <v>1.9E-2</v>
      </c>
      <c r="F314" s="6">
        <v>24</v>
      </c>
      <c r="G314" s="6">
        <v>2303</v>
      </c>
      <c r="H314" s="6">
        <f t="shared" si="8"/>
        <v>0.60790273556231</v>
      </c>
      <c r="I314" s="9">
        <f t="shared" si="9"/>
        <v>1.3260794461175533E-2</v>
      </c>
    </row>
    <row r="315" spans="1:9">
      <c r="A315" s="7">
        <v>40623</v>
      </c>
      <c r="B315" s="6" t="s">
        <v>104</v>
      </c>
      <c r="C315" s="6">
        <v>5</v>
      </c>
      <c r="D315" s="6">
        <v>196</v>
      </c>
      <c r="E315" s="8">
        <v>2.3E-2</v>
      </c>
      <c r="F315" s="6">
        <v>24</v>
      </c>
      <c r="G315" s="6">
        <v>2303</v>
      </c>
      <c r="H315" s="6">
        <f t="shared" si="8"/>
        <v>8.5106382978723402E-2</v>
      </c>
      <c r="I315" s="9">
        <f t="shared" si="9"/>
        <v>2.2473556928939591E-3</v>
      </c>
    </row>
    <row r="316" spans="1:9">
      <c r="A316" s="7">
        <v>40624</v>
      </c>
      <c r="B316" s="6" t="s">
        <v>104</v>
      </c>
      <c r="C316" s="6">
        <v>5</v>
      </c>
      <c r="D316" s="6">
        <v>1523</v>
      </c>
      <c r="E316" s="8">
        <v>0.02</v>
      </c>
      <c r="F316" s="6">
        <v>25</v>
      </c>
      <c r="G316" s="6">
        <v>2303</v>
      </c>
      <c r="H316" s="6">
        <f t="shared" si="8"/>
        <v>0.66131133304385581</v>
      </c>
      <c r="I316" s="9">
        <f t="shared" si="9"/>
        <v>1.5185105236368679E-2</v>
      </c>
    </row>
    <row r="317" spans="1:9">
      <c r="A317" s="7">
        <v>40625</v>
      </c>
      <c r="B317" s="6" t="s">
        <v>104</v>
      </c>
      <c r="C317" s="6">
        <v>5</v>
      </c>
      <c r="D317" s="6">
        <v>371</v>
      </c>
      <c r="E317" s="8">
        <v>0.02</v>
      </c>
      <c r="G317" s="6">
        <v>2303</v>
      </c>
      <c r="H317" s="6">
        <f t="shared" si="8"/>
        <v>0.16109422492401215</v>
      </c>
      <c r="I317" s="9">
        <f t="shared" si="9"/>
        <v>3.6990637181173866E-3</v>
      </c>
    </row>
    <row r="318" spans="1:9">
      <c r="A318" s="7">
        <v>40632</v>
      </c>
      <c r="B318" s="6" t="s">
        <v>104</v>
      </c>
      <c r="C318" s="6">
        <v>5</v>
      </c>
      <c r="D318" s="6">
        <v>993</v>
      </c>
      <c r="E318" s="8">
        <v>2.3E-2</v>
      </c>
      <c r="F318" s="6">
        <v>21</v>
      </c>
      <c r="G318" s="6">
        <v>2303</v>
      </c>
      <c r="H318" s="6">
        <f t="shared" si="8"/>
        <v>0.43117672600955276</v>
      </c>
      <c r="I318" s="9">
        <f t="shared" si="9"/>
        <v>1.1385837770631128E-2</v>
      </c>
    </row>
    <row r="319" spans="1:9">
      <c r="A319" s="7">
        <v>40632</v>
      </c>
      <c r="B319" s="6" t="s">
        <v>104</v>
      </c>
      <c r="C319" s="6">
        <v>5</v>
      </c>
      <c r="D319" s="6">
        <v>1250</v>
      </c>
      <c r="E319" s="8">
        <v>2.1000000000000001E-2</v>
      </c>
      <c r="F319" s="6">
        <v>26.5</v>
      </c>
      <c r="G319" s="6">
        <v>2303</v>
      </c>
      <c r="H319" s="6">
        <f t="shared" si="8"/>
        <v>0.54277029960920542</v>
      </c>
      <c r="I319" s="9">
        <f t="shared" si="9"/>
        <v>1.3086310323528487E-2</v>
      </c>
    </row>
    <row r="320" spans="1:9">
      <c r="A320" s="7">
        <v>40633</v>
      </c>
      <c r="B320" s="6" t="s">
        <v>104</v>
      </c>
      <c r="C320" s="6">
        <v>5</v>
      </c>
      <c r="D320" s="6">
        <v>1250</v>
      </c>
      <c r="E320" s="8">
        <v>2.3E-2</v>
      </c>
      <c r="F320" s="6">
        <v>27</v>
      </c>
      <c r="G320" s="6">
        <v>2303</v>
      </c>
      <c r="H320" s="6">
        <f t="shared" si="8"/>
        <v>0.54277029960920542</v>
      </c>
      <c r="I320" s="9">
        <f t="shared" si="9"/>
        <v>1.4332625592435963E-2</v>
      </c>
    </row>
    <row r="321" spans="1:9">
      <c r="A321" s="7">
        <v>40633</v>
      </c>
      <c r="B321" s="6" t="s">
        <v>104</v>
      </c>
      <c r="C321" s="6">
        <v>5</v>
      </c>
      <c r="D321" s="6">
        <v>1111</v>
      </c>
      <c r="E321" s="8">
        <v>2.4E-2</v>
      </c>
      <c r="F321" s="6">
        <v>26</v>
      </c>
      <c r="G321" s="6">
        <v>2303</v>
      </c>
      <c r="H321" s="6">
        <f t="shared" si="8"/>
        <v>0.48241424229266172</v>
      </c>
      <c r="I321" s="9">
        <f t="shared" si="9"/>
        <v>1.3292700132059567E-2</v>
      </c>
    </row>
    <row r="322" spans="1:9">
      <c r="A322" s="7">
        <v>40633</v>
      </c>
      <c r="B322" s="6" t="s">
        <v>104</v>
      </c>
      <c r="C322" s="6">
        <v>5</v>
      </c>
      <c r="D322" s="6">
        <v>1100</v>
      </c>
      <c r="E322" s="8">
        <v>2.1999999999999999E-2</v>
      </c>
      <c r="F322" s="6">
        <v>27</v>
      </c>
      <c r="G322" s="6">
        <v>2303</v>
      </c>
      <c r="H322" s="6">
        <f t="shared" ref="H322:H385" si="10">D322/G322</f>
        <v>0.47763786365610073</v>
      </c>
      <c r="I322" s="9">
        <f t="shared" ref="I322:I385" si="11">(D322/((87.1/(E322*100))))/G322</f>
        <v>1.2064331803024358E-2</v>
      </c>
    </row>
    <row r="323" spans="1:9">
      <c r="A323" s="7">
        <v>40634</v>
      </c>
      <c r="B323" s="6" t="s">
        <v>104</v>
      </c>
      <c r="C323" s="6">
        <v>5</v>
      </c>
      <c r="D323" s="6">
        <v>1264</v>
      </c>
      <c r="E323" s="8">
        <v>2.5000000000000001E-2</v>
      </c>
      <c r="F323" s="6">
        <v>26.5</v>
      </c>
      <c r="G323" s="6">
        <v>2303</v>
      </c>
      <c r="H323" s="6">
        <f t="shared" si="10"/>
        <v>0.54884932696482847</v>
      </c>
      <c r="I323" s="9">
        <f t="shared" si="11"/>
        <v>1.5753424998990486E-2</v>
      </c>
    </row>
    <row r="324" spans="1:9">
      <c r="A324" s="7">
        <v>40635</v>
      </c>
      <c r="B324" s="6" t="s">
        <v>104</v>
      </c>
      <c r="C324" s="6">
        <v>5</v>
      </c>
      <c r="D324" s="6">
        <v>300</v>
      </c>
      <c r="E324" s="8">
        <v>2.4E-2</v>
      </c>
      <c r="F324" s="6">
        <v>27</v>
      </c>
      <c r="G324" s="6">
        <v>2303</v>
      </c>
      <c r="H324" s="6">
        <f t="shared" si="10"/>
        <v>0.13026487190620928</v>
      </c>
      <c r="I324" s="9">
        <f t="shared" si="11"/>
        <v>3.5893879744535286E-3</v>
      </c>
    </row>
    <row r="325" spans="1:9">
      <c r="A325" s="7">
        <v>40635</v>
      </c>
      <c r="B325" s="6" t="s">
        <v>104</v>
      </c>
      <c r="C325" s="6">
        <v>5</v>
      </c>
      <c r="D325" s="6">
        <v>1725</v>
      </c>
      <c r="E325" s="8">
        <v>2.4E-2</v>
      </c>
      <c r="F325" s="6">
        <v>25</v>
      </c>
      <c r="G325" s="6">
        <v>2303</v>
      </c>
      <c r="H325" s="6">
        <f t="shared" si="10"/>
        <v>0.74902301346070344</v>
      </c>
      <c r="I325" s="9">
        <f t="shared" si="11"/>
        <v>2.063898085310779E-2</v>
      </c>
    </row>
    <row r="326" spans="1:9">
      <c r="A326" s="7">
        <v>40636</v>
      </c>
      <c r="B326" s="6" t="s">
        <v>104</v>
      </c>
      <c r="C326" s="6">
        <v>5</v>
      </c>
      <c r="D326" s="6">
        <v>1035</v>
      </c>
      <c r="E326" s="8">
        <v>0.02</v>
      </c>
      <c r="F326" s="6">
        <v>26.5</v>
      </c>
      <c r="G326" s="6">
        <v>2303</v>
      </c>
      <c r="H326" s="6">
        <f t="shared" si="10"/>
        <v>0.44941380807642206</v>
      </c>
      <c r="I326" s="9">
        <f t="shared" si="11"/>
        <v>1.0319490426553895E-2</v>
      </c>
    </row>
    <row r="327" spans="1:9">
      <c r="A327" s="7">
        <v>40636</v>
      </c>
      <c r="B327" s="6" t="s">
        <v>104</v>
      </c>
      <c r="C327" s="6">
        <v>5</v>
      </c>
      <c r="D327" s="6">
        <v>650</v>
      </c>
      <c r="E327" s="8">
        <v>2.1000000000000001E-2</v>
      </c>
      <c r="F327" s="6">
        <v>27</v>
      </c>
      <c r="G327" s="6">
        <v>2303</v>
      </c>
      <c r="H327" s="6">
        <f t="shared" si="10"/>
        <v>0.28224055579678681</v>
      </c>
      <c r="I327" s="9">
        <f t="shared" si="11"/>
        <v>6.8048813682348146E-3</v>
      </c>
    </row>
    <row r="328" spans="1:9">
      <c r="A328" s="7">
        <v>40637</v>
      </c>
      <c r="B328" s="6" t="s">
        <v>104</v>
      </c>
      <c r="C328" s="6">
        <v>5</v>
      </c>
      <c r="D328" s="6">
        <v>860</v>
      </c>
      <c r="E328" s="8">
        <v>0.02</v>
      </c>
      <c r="G328" s="6">
        <v>2303</v>
      </c>
      <c r="H328" s="6">
        <f t="shared" si="10"/>
        <v>0.37342596613113332</v>
      </c>
      <c r="I328" s="9">
        <f t="shared" si="11"/>
        <v>8.5746490500834289E-3</v>
      </c>
    </row>
    <row r="329" spans="1:9">
      <c r="A329" s="7">
        <v>40637</v>
      </c>
      <c r="B329" s="6" t="s">
        <v>104</v>
      </c>
      <c r="C329" s="6">
        <v>5</v>
      </c>
      <c r="D329" s="6">
        <v>375</v>
      </c>
      <c r="E329" s="8">
        <v>0.02</v>
      </c>
      <c r="F329" s="6">
        <v>27</v>
      </c>
      <c r="G329" s="6">
        <v>2303</v>
      </c>
      <c r="H329" s="6">
        <f t="shared" si="10"/>
        <v>0.16283108988276163</v>
      </c>
      <c r="I329" s="9">
        <f t="shared" si="11"/>
        <v>3.7389458067224254E-3</v>
      </c>
    </row>
    <row r="330" spans="1:9">
      <c r="A330" s="7">
        <v>40638</v>
      </c>
      <c r="B330" s="6" t="s">
        <v>104</v>
      </c>
      <c r="C330" s="6">
        <v>5</v>
      </c>
      <c r="D330" s="6">
        <v>1237</v>
      </c>
      <c r="E330" s="8">
        <v>1.9E-2</v>
      </c>
      <c r="F330" s="6">
        <v>26</v>
      </c>
      <c r="G330" s="6">
        <v>2303</v>
      </c>
      <c r="H330" s="6">
        <f t="shared" si="10"/>
        <v>0.53712548849326969</v>
      </c>
      <c r="I330" s="9">
        <f t="shared" si="11"/>
        <v>1.1716859106052952E-2</v>
      </c>
    </row>
    <row r="331" spans="1:9">
      <c r="A331" s="7">
        <v>40638</v>
      </c>
      <c r="B331" s="6" t="s">
        <v>104</v>
      </c>
      <c r="C331" s="6">
        <v>5</v>
      </c>
      <c r="D331" s="6">
        <v>714</v>
      </c>
      <c r="E331" s="8">
        <v>1.9E-2</v>
      </c>
      <c r="F331" s="6">
        <v>27</v>
      </c>
      <c r="G331" s="6">
        <v>2303</v>
      </c>
      <c r="H331" s="6">
        <f t="shared" si="10"/>
        <v>0.3100303951367781</v>
      </c>
      <c r="I331" s="9">
        <f t="shared" si="11"/>
        <v>6.7630051751995223E-3</v>
      </c>
    </row>
    <row r="332" spans="1:9">
      <c r="A332" s="7">
        <v>40639</v>
      </c>
      <c r="B332" s="6" t="s">
        <v>104</v>
      </c>
      <c r="C332" s="6">
        <v>5</v>
      </c>
      <c r="D332" s="6">
        <v>1058</v>
      </c>
      <c r="E332" s="8">
        <v>1.7000000000000001E-2</v>
      </c>
      <c r="F332" s="6">
        <v>26</v>
      </c>
      <c r="G332" s="6">
        <v>2303</v>
      </c>
      <c r="H332" s="6">
        <f t="shared" si="10"/>
        <v>0.45940078158923142</v>
      </c>
      <c r="I332" s="9">
        <f t="shared" si="11"/>
        <v>8.9664905706279396E-3</v>
      </c>
    </row>
    <row r="333" spans="1:9">
      <c r="A333" s="7">
        <v>40639</v>
      </c>
      <c r="B333" s="6" t="s">
        <v>104</v>
      </c>
      <c r="C333" s="6">
        <v>5</v>
      </c>
      <c r="D333" s="6">
        <v>1142</v>
      </c>
      <c r="E333" s="8">
        <v>1.7000000000000001E-2</v>
      </c>
      <c r="F333" s="6">
        <v>27</v>
      </c>
      <c r="G333" s="6">
        <v>2303</v>
      </c>
      <c r="H333" s="6">
        <f t="shared" si="10"/>
        <v>0.49587494572297003</v>
      </c>
      <c r="I333" s="9">
        <f t="shared" si="11"/>
        <v>9.6783858522278901E-3</v>
      </c>
    </row>
    <row r="334" spans="1:9">
      <c r="A334" s="7">
        <v>40640</v>
      </c>
      <c r="B334" s="6" t="s">
        <v>104</v>
      </c>
      <c r="C334" s="6">
        <v>5</v>
      </c>
      <c r="D334" s="6">
        <v>1300</v>
      </c>
      <c r="E334" s="8">
        <v>1.7999999999999999E-2</v>
      </c>
      <c r="F334" s="6">
        <v>27</v>
      </c>
      <c r="G334" s="6">
        <v>2303</v>
      </c>
      <c r="H334" s="6">
        <f t="shared" si="10"/>
        <v>0.56448111159357361</v>
      </c>
      <c r="I334" s="9">
        <f t="shared" si="11"/>
        <v>1.1665510916973966E-2</v>
      </c>
    </row>
    <row r="335" spans="1:9">
      <c r="A335" s="7">
        <v>40641</v>
      </c>
      <c r="B335" s="6" t="s">
        <v>104</v>
      </c>
      <c r="C335" s="6">
        <v>5</v>
      </c>
      <c r="D335" s="6">
        <v>915</v>
      </c>
      <c r="E335" s="8">
        <v>1.7000000000000001E-2</v>
      </c>
      <c r="F335" s="6">
        <v>24</v>
      </c>
      <c r="G335" s="6">
        <v>2303</v>
      </c>
      <c r="H335" s="6">
        <f t="shared" si="10"/>
        <v>0.39730785931393836</v>
      </c>
      <c r="I335" s="9">
        <f t="shared" si="11"/>
        <v>7.7545736031423111E-3</v>
      </c>
    </row>
    <row r="336" spans="1:9">
      <c r="A336" s="7">
        <v>40641</v>
      </c>
      <c r="B336" s="10" t="s">
        <v>104</v>
      </c>
      <c r="C336" s="6">
        <v>5</v>
      </c>
      <c r="D336" s="6">
        <v>1020</v>
      </c>
      <c r="E336" s="8">
        <v>1.4999999999999999E-2</v>
      </c>
      <c r="F336" s="6">
        <v>26.5</v>
      </c>
      <c r="G336" s="6">
        <v>2303</v>
      </c>
      <c r="H336" s="6">
        <f t="shared" si="10"/>
        <v>0.44290056448111159</v>
      </c>
      <c r="I336" s="9">
        <f t="shared" si="11"/>
        <v>7.6274494457137477E-3</v>
      </c>
    </row>
    <row r="337" spans="1:9">
      <c r="A337" s="7">
        <v>40642</v>
      </c>
      <c r="B337" s="10" t="s">
        <v>104</v>
      </c>
      <c r="C337" s="6">
        <v>5</v>
      </c>
      <c r="D337" s="6">
        <v>1130</v>
      </c>
      <c r="E337" s="8">
        <v>1.7000000000000001E-2</v>
      </c>
      <c r="F337" s="6">
        <v>26</v>
      </c>
      <c r="G337" s="6">
        <v>2303</v>
      </c>
      <c r="H337" s="6">
        <f t="shared" si="10"/>
        <v>0.49066435084672166</v>
      </c>
      <c r="I337" s="9">
        <f t="shared" si="11"/>
        <v>9.5766865262850408E-3</v>
      </c>
    </row>
    <row r="338" spans="1:9">
      <c r="A338" s="7">
        <v>40642</v>
      </c>
      <c r="B338" s="10" t="s">
        <v>104</v>
      </c>
      <c r="C338" s="6">
        <v>5</v>
      </c>
      <c r="D338" s="6">
        <v>478</v>
      </c>
      <c r="E338" s="8">
        <v>1.7000000000000001E-2</v>
      </c>
      <c r="F338" s="6">
        <v>26</v>
      </c>
      <c r="G338" s="6">
        <v>2303</v>
      </c>
      <c r="H338" s="6">
        <f t="shared" si="10"/>
        <v>0.20755536257056015</v>
      </c>
      <c r="I338" s="9">
        <f t="shared" si="11"/>
        <v>4.0510231500568575E-3</v>
      </c>
    </row>
    <row r="339" spans="1:9">
      <c r="A339" s="7">
        <v>40643</v>
      </c>
      <c r="B339" s="10" t="s">
        <v>104</v>
      </c>
      <c r="C339" s="6">
        <v>5</v>
      </c>
      <c r="D339" s="6">
        <v>739</v>
      </c>
      <c r="E339" s="8">
        <v>1.6E-2</v>
      </c>
      <c r="F339" s="6">
        <v>27</v>
      </c>
      <c r="G339" s="6">
        <v>2303</v>
      </c>
      <c r="H339" s="6">
        <f t="shared" si="10"/>
        <v>0.3208858011289622</v>
      </c>
      <c r="I339" s="9">
        <f t="shared" si="11"/>
        <v>5.8945726958247943E-3</v>
      </c>
    </row>
    <row r="340" spans="1:9">
      <c r="A340" s="7">
        <v>40643</v>
      </c>
      <c r="B340" s="10" t="s">
        <v>104</v>
      </c>
      <c r="C340" s="6">
        <v>5</v>
      </c>
      <c r="D340" s="6">
        <v>390</v>
      </c>
      <c r="E340" s="8">
        <v>1.6E-2</v>
      </c>
      <c r="F340" s="6">
        <v>25</v>
      </c>
      <c r="G340" s="6">
        <v>2303</v>
      </c>
      <c r="H340" s="6">
        <f t="shared" si="10"/>
        <v>0.16934433347807207</v>
      </c>
      <c r="I340" s="9">
        <f t="shared" si="11"/>
        <v>3.1108029111930583E-3</v>
      </c>
    </row>
    <row r="341" spans="1:9">
      <c r="A341" s="7">
        <v>40643</v>
      </c>
      <c r="B341" s="10" t="s">
        <v>104</v>
      </c>
      <c r="C341" s="6">
        <v>5</v>
      </c>
      <c r="D341" s="6">
        <v>913</v>
      </c>
      <c r="E341" s="8">
        <v>1.4E-2</v>
      </c>
      <c r="F341" s="6">
        <v>25</v>
      </c>
      <c r="G341" s="6">
        <v>2303</v>
      </c>
      <c r="H341" s="6">
        <f t="shared" si="10"/>
        <v>0.39643942683456362</v>
      </c>
      <c r="I341" s="9">
        <f t="shared" si="11"/>
        <v>6.3721607068701397E-3</v>
      </c>
    </row>
    <row r="342" spans="1:9">
      <c r="A342" s="7">
        <v>40643</v>
      </c>
      <c r="B342" s="10" t="s">
        <v>104</v>
      </c>
      <c r="C342" s="6">
        <v>5</v>
      </c>
      <c r="D342" s="6">
        <v>650</v>
      </c>
      <c r="E342" s="8">
        <v>1.6E-2</v>
      </c>
      <c r="F342" s="6">
        <v>26</v>
      </c>
      <c r="G342" s="6">
        <v>2303</v>
      </c>
      <c r="H342" s="6">
        <f t="shared" si="10"/>
        <v>0.28224055579678681</v>
      </c>
      <c r="I342" s="9">
        <f t="shared" si="11"/>
        <v>5.1846715186550964E-3</v>
      </c>
    </row>
    <row r="343" spans="1:9">
      <c r="A343" s="7">
        <v>40645</v>
      </c>
      <c r="B343" s="10" t="s">
        <v>104</v>
      </c>
      <c r="C343" s="6">
        <v>5</v>
      </c>
      <c r="D343" s="6">
        <v>586</v>
      </c>
      <c r="E343" s="8">
        <v>1.4E-2</v>
      </c>
      <c r="F343" s="6">
        <v>25</v>
      </c>
      <c r="G343" s="6">
        <v>2303</v>
      </c>
      <c r="H343" s="6">
        <f t="shared" si="10"/>
        <v>0.25445071645679551</v>
      </c>
      <c r="I343" s="9">
        <f t="shared" si="11"/>
        <v>4.089908186446771E-3</v>
      </c>
    </row>
    <row r="344" spans="1:9">
      <c r="A344" s="7">
        <v>40645</v>
      </c>
      <c r="B344" s="10" t="s">
        <v>104</v>
      </c>
      <c r="C344" s="6">
        <v>5</v>
      </c>
      <c r="D344" s="6">
        <v>350</v>
      </c>
      <c r="E344" s="8">
        <v>1.0999999999999999E-2</v>
      </c>
      <c r="G344" s="6">
        <v>2303</v>
      </c>
      <c r="H344" s="6">
        <f t="shared" si="10"/>
        <v>0.1519756838905775</v>
      </c>
      <c r="I344" s="9">
        <f t="shared" si="11"/>
        <v>1.9193255141175113E-3</v>
      </c>
    </row>
    <row r="345" spans="1:9">
      <c r="A345" s="7">
        <v>40646</v>
      </c>
      <c r="B345" s="10" t="s">
        <v>104</v>
      </c>
      <c r="C345" s="6">
        <v>5</v>
      </c>
      <c r="D345" s="6">
        <v>440</v>
      </c>
      <c r="E345" s="8">
        <v>1.2E-2</v>
      </c>
      <c r="F345" s="6">
        <v>27.5</v>
      </c>
      <c r="G345" s="6">
        <v>2303</v>
      </c>
      <c r="H345" s="6">
        <f t="shared" si="10"/>
        <v>0.19105514546244029</v>
      </c>
      <c r="I345" s="9">
        <f t="shared" si="11"/>
        <v>2.6322178479325875E-3</v>
      </c>
    </row>
    <row r="346" spans="1:9">
      <c r="A346" s="7">
        <v>40647</v>
      </c>
      <c r="B346" s="10" t="s">
        <v>104</v>
      </c>
      <c r="C346" s="6">
        <v>5</v>
      </c>
      <c r="D346" s="6">
        <v>615</v>
      </c>
      <c r="E346" s="8">
        <v>1.2999999999999999E-2</v>
      </c>
      <c r="F346" s="6">
        <v>27</v>
      </c>
      <c r="G346" s="6">
        <v>2303</v>
      </c>
      <c r="H346" s="6">
        <f t="shared" si="10"/>
        <v>0.26704298740772903</v>
      </c>
      <c r="I346" s="9">
        <f t="shared" si="11"/>
        <v>3.9857162299661054E-3</v>
      </c>
    </row>
    <row r="347" spans="1:9">
      <c r="A347" s="7">
        <v>40653</v>
      </c>
      <c r="B347" s="10" t="s">
        <v>104</v>
      </c>
      <c r="C347" s="6">
        <v>5</v>
      </c>
      <c r="D347" s="6">
        <v>1022</v>
      </c>
      <c r="E347" s="8">
        <v>1.2999999999999999E-2</v>
      </c>
      <c r="G347" s="6">
        <v>2303</v>
      </c>
      <c r="H347" s="6">
        <f t="shared" si="10"/>
        <v>0.44376899696048633</v>
      </c>
      <c r="I347" s="9">
        <f t="shared" si="11"/>
        <v>6.623417865081885E-3</v>
      </c>
    </row>
    <row r="348" spans="1:9">
      <c r="A348" s="7">
        <v>40632</v>
      </c>
      <c r="B348" s="10" t="s">
        <v>104</v>
      </c>
      <c r="C348" s="6">
        <v>5</v>
      </c>
      <c r="D348" s="6">
        <v>993</v>
      </c>
      <c r="E348" s="8">
        <v>2.3E-2</v>
      </c>
      <c r="F348" s="6">
        <v>21</v>
      </c>
      <c r="G348" s="6">
        <v>2303</v>
      </c>
      <c r="H348" s="6">
        <f t="shared" si="10"/>
        <v>0.43117672600955276</v>
      </c>
      <c r="I348" s="9">
        <f t="shared" si="11"/>
        <v>1.1385837770631128E-2</v>
      </c>
    </row>
    <row r="349" spans="1:9">
      <c r="A349" s="7">
        <v>40632</v>
      </c>
      <c r="B349" s="6" t="s">
        <v>104</v>
      </c>
      <c r="C349" s="6">
        <v>5</v>
      </c>
      <c r="D349" s="6">
        <v>1250</v>
      </c>
      <c r="E349" s="8">
        <v>2.3E-2</v>
      </c>
      <c r="F349" s="6">
        <v>26.5</v>
      </c>
      <c r="G349" s="6">
        <v>2303</v>
      </c>
      <c r="H349" s="6">
        <f t="shared" si="10"/>
        <v>0.54277029960920542</v>
      </c>
      <c r="I349" s="9">
        <f t="shared" si="11"/>
        <v>1.4332625592435963E-2</v>
      </c>
    </row>
    <row r="350" spans="1:9">
      <c r="A350" s="7">
        <v>40648</v>
      </c>
      <c r="B350" s="6" t="s">
        <v>104</v>
      </c>
      <c r="C350" s="6">
        <v>5</v>
      </c>
      <c r="D350" s="6">
        <v>495</v>
      </c>
      <c r="E350" s="8">
        <v>1.2999999999999999E-2</v>
      </c>
      <c r="F350" s="6">
        <v>26</v>
      </c>
      <c r="G350" s="6">
        <v>2303</v>
      </c>
      <c r="H350" s="6">
        <f t="shared" si="10"/>
        <v>0.21493703864524533</v>
      </c>
      <c r="I350" s="9">
        <f t="shared" si="11"/>
        <v>3.2080155021678406E-3</v>
      </c>
    </row>
    <row r="351" spans="1:9">
      <c r="A351" s="7">
        <v>40649</v>
      </c>
      <c r="B351" s="6" t="s">
        <v>104</v>
      </c>
      <c r="C351" s="6">
        <v>5</v>
      </c>
      <c r="D351" s="6">
        <v>477</v>
      </c>
      <c r="E351" s="8">
        <v>1.2999999999999999E-2</v>
      </c>
      <c r="F351" s="6">
        <v>26.5</v>
      </c>
      <c r="G351" s="6">
        <v>2303</v>
      </c>
      <c r="H351" s="6">
        <f t="shared" si="10"/>
        <v>0.20712114633087278</v>
      </c>
      <c r="I351" s="9">
        <f t="shared" si="11"/>
        <v>3.0913603929981011E-3</v>
      </c>
    </row>
    <row r="352" spans="1:9">
      <c r="A352" s="7">
        <v>40650</v>
      </c>
      <c r="B352" s="6" t="s">
        <v>104</v>
      </c>
      <c r="C352" s="6">
        <v>5</v>
      </c>
      <c r="D352" s="6">
        <v>817</v>
      </c>
      <c r="E352" s="8">
        <v>1.2999999999999999E-2</v>
      </c>
      <c r="F352" s="6">
        <v>26</v>
      </c>
      <c r="G352" s="6">
        <v>2303</v>
      </c>
      <c r="H352" s="6">
        <f t="shared" si="10"/>
        <v>0.35475466782457665</v>
      </c>
      <c r="I352" s="9">
        <f t="shared" si="11"/>
        <v>5.2948457884265171E-3</v>
      </c>
    </row>
    <row r="353" spans="1:9">
      <c r="A353" s="7">
        <v>40650</v>
      </c>
      <c r="B353" s="6" t="s">
        <v>104</v>
      </c>
      <c r="C353" s="6">
        <v>5</v>
      </c>
      <c r="D353" s="6">
        <v>307</v>
      </c>
      <c r="E353" s="8">
        <v>1.2999999999999999E-2</v>
      </c>
      <c r="F353" s="6">
        <v>26</v>
      </c>
      <c r="G353" s="6">
        <v>2303</v>
      </c>
      <c r="H353" s="6">
        <f t="shared" si="10"/>
        <v>0.13330438558402083</v>
      </c>
      <c r="I353" s="9">
        <f t="shared" si="11"/>
        <v>1.9896176952838929E-3</v>
      </c>
    </row>
    <row r="354" spans="1:9">
      <c r="A354" s="7">
        <v>40613</v>
      </c>
      <c r="B354" s="6" t="s">
        <v>9</v>
      </c>
      <c r="C354" s="6">
        <v>1</v>
      </c>
      <c r="D354" s="6">
        <v>1969</v>
      </c>
      <c r="E354" s="8">
        <v>0.02</v>
      </c>
      <c r="F354" s="6">
        <v>22</v>
      </c>
      <c r="G354" s="6">
        <v>3585</v>
      </c>
      <c r="H354" s="6">
        <f t="shared" si="10"/>
        <v>0.54923291492329152</v>
      </c>
      <c r="I354" s="9">
        <f t="shared" si="11"/>
        <v>1.2611547989053767E-2</v>
      </c>
    </row>
    <row r="355" spans="1:9">
      <c r="A355" s="7">
        <v>40614</v>
      </c>
      <c r="B355" s="6" t="s">
        <v>9</v>
      </c>
      <c r="C355" s="6">
        <v>1</v>
      </c>
      <c r="D355" s="6">
        <v>1910</v>
      </c>
      <c r="E355" s="8">
        <v>0.02</v>
      </c>
      <c r="F355" s="6">
        <v>22</v>
      </c>
      <c r="G355" s="6">
        <v>3585</v>
      </c>
      <c r="H355" s="6">
        <f t="shared" si="10"/>
        <v>0.53277545327754527</v>
      </c>
      <c r="I355" s="9">
        <f t="shared" si="11"/>
        <v>1.2233649903043521E-2</v>
      </c>
    </row>
    <row r="356" spans="1:9">
      <c r="A356" s="7">
        <v>40615</v>
      </c>
      <c r="B356" s="6" t="s">
        <v>9</v>
      </c>
      <c r="C356" s="6">
        <v>1</v>
      </c>
      <c r="D356" s="6">
        <v>2376</v>
      </c>
      <c r="E356" s="8">
        <v>0.02</v>
      </c>
      <c r="F356" s="6">
        <v>25</v>
      </c>
      <c r="G356" s="6">
        <v>3585</v>
      </c>
      <c r="H356" s="6">
        <f t="shared" si="10"/>
        <v>0.6627615062761506</v>
      </c>
      <c r="I356" s="9">
        <f t="shared" si="11"/>
        <v>1.521840427729393E-2</v>
      </c>
    </row>
    <row r="357" spans="1:9">
      <c r="A357" s="7">
        <v>40616</v>
      </c>
      <c r="B357" s="6" t="s">
        <v>9</v>
      </c>
      <c r="C357" s="6">
        <v>1</v>
      </c>
      <c r="D357" s="6">
        <v>750</v>
      </c>
      <c r="E357" s="8">
        <v>0.02</v>
      </c>
      <c r="G357" s="6">
        <v>3585</v>
      </c>
      <c r="H357" s="6">
        <f t="shared" si="10"/>
        <v>0.20920502092050208</v>
      </c>
      <c r="I357" s="9">
        <f t="shared" si="11"/>
        <v>4.8037892289437912E-3</v>
      </c>
    </row>
    <row r="358" spans="1:9">
      <c r="A358" s="7">
        <v>40616</v>
      </c>
      <c r="B358" s="6" t="s">
        <v>9</v>
      </c>
      <c r="C358" s="6">
        <v>1</v>
      </c>
      <c r="D358" s="6">
        <v>1500</v>
      </c>
      <c r="E358" s="8">
        <v>2.1000000000000001E-2</v>
      </c>
      <c r="G358" s="6">
        <v>3585</v>
      </c>
      <c r="H358" s="6">
        <f t="shared" si="10"/>
        <v>0.41841004184100417</v>
      </c>
      <c r="I358" s="9">
        <f t="shared" si="11"/>
        <v>1.008795738078196E-2</v>
      </c>
    </row>
    <row r="359" spans="1:9">
      <c r="A359" s="7">
        <v>40618</v>
      </c>
      <c r="B359" s="6" t="s">
        <v>9</v>
      </c>
      <c r="C359" s="6">
        <v>1</v>
      </c>
      <c r="D359" s="6">
        <v>1555</v>
      </c>
      <c r="E359" s="8">
        <v>2.3E-2</v>
      </c>
      <c r="F359" s="6">
        <v>26</v>
      </c>
      <c r="G359" s="6">
        <v>3585</v>
      </c>
      <c r="H359" s="6">
        <f t="shared" si="10"/>
        <v>0.43375174337517436</v>
      </c>
      <c r="I359" s="9">
        <f t="shared" si="11"/>
        <v>1.1453834784878311E-2</v>
      </c>
    </row>
    <row r="360" spans="1:9">
      <c r="A360" s="7">
        <v>40618</v>
      </c>
      <c r="B360" s="6" t="s">
        <v>9</v>
      </c>
      <c r="C360" s="6">
        <v>1</v>
      </c>
      <c r="D360" s="6">
        <v>738</v>
      </c>
      <c r="E360" s="8">
        <v>2.5000000000000001E-2</v>
      </c>
      <c r="F360" s="6">
        <v>24</v>
      </c>
      <c r="G360" s="6">
        <v>3585</v>
      </c>
      <c r="H360" s="6">
        <f t="shared" si="10"/>
        <v>0.20585774058577405</v>
      </c>
      <c r="I360" s="9">
        <f t="shared" si="11"/>
        <v>5.9086607516008628E-3</v>
      </c>
    </row>
    <row r="361" spans="1:9">
      <c r="A361" s="7">
        <v>40619</v>
      </c>
      <c r="B361" s="6" t="s">
        <v>9</v>
      </c>
      <c r="C361" s="6">
        <v>1</v>
      </c>
      <c r="D361" s="6">
        <v>1650</v>
      </c>
      <c r="E361" s="8">
        <v>2.4E-2</v>
      </c>
      <c r="F361" s="6">
        <v>24</v>
      </c>
      <c r="G361" s="6">
        <v>3585</v>
      </c>
      <c r="H361" s="6">
        <f t="shared" si="10"/>
        <v>0.46025104602510458</v>
      </c>
      <c r="I361" s="9">
        <f t="shared" si="11"/>
        <v>1.2682003564411608E-2</v>
      </c>
    </row>
    <row r="362" spans="1:9">
      <c r="A362" s="7">
        <v>40620</v>
      </c>
      <c r="B362" s="6" t="s">
        <v>9</v>
      </c>
      <c r="C362" s="6">
        <v>1</v>
      </c>
      <c r="D362" s="6">
        <v>1200</v>
      </c>
      <c r="E362" s="8">
        <v>2.3E-2</v>
      </c>
      <c r="F362" s="6">
        <v>24</v>
      </c>
      <c r="G362" s="6">
        <v>3585</v>
      </c>
      <c r="H362" s="6">
        <f t="shared" si="10"/>
        <v>0.33472803347280333</v>
      </c>
      <c r="I362" s="9">
        <f t="shared" si="11"/>
        <v>8.8389721812565762E-3</v>
      </c>
    </row>
    <row r="363" spans="1:9">
      <c r="A363" s="7">
        <v>40620</v>
      </c>
      <c r="B363" s="6" t="s">
        <v>9</v>
      </c>
      <c r="C363" s="6">
        <v>1</v>
      </c>
      <c r="D363" s="6">
        <v>1829</v>
      </c>
      <c r="E363" s="8">
        <v>2.1000000000000001E-2</v>
      </c>
      <c r="F363" s="6">
        <v>24.5</v>
      </c>
      <c r="G363" s="6">
        <v>3585</v>
      </c>
      <c r="H363" s="6">
        <f t="shared" si="10"/>
        <v>0.51018131101813113</v>
      </c>
      <c r="I363" s="9">
        <f t="shared" si="11"/>
        <v>1.2300582699633472E-2</v>
      </c>
    </row>
    <row r="364" spans="1:9">
      <c r="A364" s="7">
        <v>40621</v>
      </c>
      <c r="B364" s="6" t="s">
        <v>9</v>
      </c>
      <c r="C364" s="6">
        <v>1</v>
      </c>
      <c r="D364" s="6">
        <v>2440</v>
      </c>
      <c r="E364" s="8">
        <v>0.02</v>
      </c>
      <c r="F364" s="6">
        <v>26</v>
      </c>
      <c r="G364" s="6">
        <v>3585</v>
      </c>
      <c r="H364" s="6">
        <f t="shared" si="10"/>
        <v>0.68061366806136681</v>
      </c>
      <c r="I364" s="9">
        <f t="shared" si="11"/>
        <v>1.5628327624830466E-2</v>
      </c>
    </row>
    <row r="365" spans="1:9">
      <c r="A365" s="7">
        <v>40622</v>
      </c>
      <c r="B365" s="6" t="s">
        <v>9</v>
      </c>
      <c r="C365" s="6">
        <v>1</v>
      </c>
      <c r="D365" s="6">
        <v>946</v>
      </c>
      <c r="E365" s="8">
        <v>2.1000000000000001E-2</v>
      </c>
      <c r="F365" s="6">
        <v>26</v>
      </c>
      <c r="G365" s="6">
        <v>3585</v>
      </c>
      <c r="H365" s="6">
        <f t="shared" si="10"/>
        <v>0.26387726638772663</v>
      </c>
      <c r="I365" s="9">
        <f t="shared" si="11"/>
        <v>6.3621384548131574E-3</v>
      </c>
    </row>
    <row r="366" spans="1:9">
      <c r="A366" s="7">
        <v>40622</v>
      </c>
      <c r="B366" s="6" t="s">
        <v>9</v>
      </c>
      <c r="C366" s="6">
        <v>1</v>
      </c>
      <c r="D366" s="6">
        <v>1050</v>
      </c>
      <c r="E366" s="8">
        <v>1.9E-2</v>
      </c>
      <c r="F366" s="6">
        <v>24</v>
      </c>
      <c r="G366" s="6">
        <v>3585</v>
      </c>
      <c r="H366" s="6">
        <f t="shared" si="10"/>
        <v>0.29288702928870292</v>
      </c>
      <c r="I366" s="9">
        <f t="shared" si="11"/>
        <v>6.3890396744952418E-3</v>
      </c>
    </row>
    <row r="367" spans="1:9">
      <c r="A367" s="7">
        <v>40623</v>
      </c>
      <c r="B367" s="6" t="s">
        <v>9</v>
      </c>
      <c r="C367" s="6">
        <v>1</v>
      </c>
      <c r="D367" s="6">
        <v>850</v>
      </c>
      <c r="E367" s="8">
        <v>2.1999999999999999E-2</v>
      </c>
      <c r="F367" s="6">
        <v>24</v>
      </c>
      <c r="G367" s="6">
        <v>3585</v>
      </c>
      <c r="H367" s="6">
        <f t="shared" si="10"/>
        <v>0.23709902370990238</v>
      </c>
      <c r="I367" s="9">
        <f t="shared" si="11"/>
        <v>5.9887239054165929E-3</v>
      </c>
    </row>
    <row r="368" spans="1:9">
      <c r="A368" s="7">
        <v>40623</v>
      </c>
      <c r="B368" s="6" t="s">
        <v>9</v>
      </c>
      <c r="C368" s="6">
        <v>1</v>
      </c>
      <c r="D368" s="6">
        <v>589</v>
      </c>
      <c r="E368" s="8">
        <v>1.9E-2</v>
      </c>
      <c r="F368" s="6">
        <v>26</v>
      </c>
      <c r="G368" s="6">
        <v>3585</v>
      </c>
      <c r="H368" s="6">
        <f t="shared" si="10"/>
        <v>0.16429567642956763</v>
      </c>
      <c r="I368" s="9">
        <f t="shared" si="11"/>
        <v>3.5839470174073304E-3</v>
      </c>
    </row>
    <row r="369" spans="1:9">
      <c r="A369" s="7">
        <v>40625</v>
      </c>
      <c r="B369" s="6" t="s">
        <v>9</v>
      </c>
      <c r="C369" s="6">
        <v>1</v>
      </c>
      <c r="D369" s="6">
        <v>2300</v>
      </c>
      <c r="E369" s="8">
        <v>2.1000000000000001E-2</v>
      </c>
      <c r="G369" s="6">
        <v>3585</v>
      </c>
      <c r="H369" s="6">
        <f t="shared" si="10"/>
        <v>0.64156206415620642</v>
      </c>
      <c r="I369" s="9">
        <f t="shared" si="11"/>
        <v>1.5468201317199008E-2</v>
      </c>
    </row>
    <row r="370" spans="1:9">
      <c r="A370" s="7">
        <v>40625</v>
      </c>
      <c r="B370" s="6" t="s">
        <v>9</v>
      </c>
      <c r="C370" s="6">
        <v>1</v>
      </c>
      <c r="D370" s="6">
        <v>391</v>
      </c>
      <c r="E370" s="8">
        <v>0.02</v>
      </c>
      <c r="G370" s="6">
        <v>3585</v>
      </c>
      <c r="H370" s="6">
        <f t="shared" si="10"/>
        <v>0.10906555090655509</v>
      </c>
      <c r="I370" s="9">
        <f t="shared" si="11"/>
        <v>2.5043754513560299E-3</v>
      </c>
    </row>
    <row r="371" spans="1:9">
      <c r="A371" s="7">
        <v>40628</v>
      </c>
      <c r="B371" s="6" t="s">
        <v>9</v>
      </c>
      <c r="C371" s="6">
        <v>1</v>
      </c>
      <c r="D371" s="6">
        <v>345</v>
      </c>
      <c r="E371" s="8">
        <v>0.02</v>
      </c>
      <c r="G371" s="6">
        <v>3585</v>
      </c>
      <c r="H371" s="6">
        <f t="shared" si="10"/>
        <v>9.6234309623430964E-2</v>
      </c>
      <c r="I371" s="9">
        <f t="shared" si="11"/>
        <v>2.2097430453141441E-3</v>
      </c>
    </row>
    <row r="372" spans="1:9">
      <c r="A372" s="7">
        <v>40632</v>
      </c>
      <c r="B372" s="6" t="s">
        <v>9</v>
      </c>
      <c r="C372" s="6">
        <v>1</v>
      </c>
      <c r="D372" s="6">
        <v>322</v>
      </c>
      <c r="E372" s="8">
        <v>2.3E-2</v>
      </c>
      <c r="F372" s="6">
        <v>16</v>
      </c>
      <c r="G372" s="6">
        <v>3585</v>
      </c>
      <c r="H372" s="6">
        <f t="shared" si="10"/>
        <v>8.9818688981868899E-2</v>
      </c>
      <c r="I372" s="9">
        <f t="shared" si="11"/>
        <v>2.3717908686371808E-3</v>
      </c>
    </row>
    <row r="373" spans="1:9">
      <c r="A373" s="7">
        <v>40632</v>
      </c>
      <c r="B373" s="6" t="s">
        <v>9</v>
      </c>
      <c r="C373" s="6">
        <v>1</v>
      </c>
      <c r="D373" s="6">
        <v>1600</v>
      </c>
      <c r="E373" s="8">
        <v>2.3E-2</v>
      </c>
      <c r="G373" s="6">
        <v>3585</v>
      </c>
      <c r="H373" s="6">
        <f t="shared" si="10"/>
        <v>0.44630404463040446</v>
      </c>
      <c r="I373" s="9">
        <f t="shared" si="11"/>
        <v>1.1785296241675432E-2</v>
      </c>
    </row>
    <row r="374" spans="1:9">
      <c r="A374" s="7">
        <v>40633</v>
      </c>
      <c r="B374" s="6" t="s">
        <v>9</v>
      </c>
      <c r="C374" s="6">
        <v>1</v>
      </c>
      <c r="D374" s="6">
        <v>2000</v>
      </c>
      <c r="E374" s="8">
        <v>2.5000000000000001E-2</v>
      </c>
      <c r="F374" s="6">
        <v>25</v>
      </c>
      <c r="G374" s="6">
        <v>3585</v>
      </c>
      <c r="H374" s="6">
        <f t="shared" si="10"/>
        <v>0.55788005578800559</v>
      </c>
      <c r="I374" s="9">
        <f t="shared" si="11"/>
        <v>1.6012630763145973E-2</v>
      </c>
    </row>
    <row r="375" spans="1:9">
      <c r="A375" s="7">
        <v>40633</v>
      </c>
      <c r="B375" s="6" t="s">
        <v>9</v>
      </c>
      <c r="C375" s="6">
        <v>1</v>
      </c>
      <c r="D375" s="6">
        <v>1000</v>
      </c>
      <c r="E375" s="8">
        <v>2.3E-2</v>
      </c>
      <c r="F375" s="6">
        <v>25</v>
      </c>
      <c r="G375" s="6">
        <v>3585</v>
      </c>
      <c r="H375" s="6">
        <f t="shared" si="10"/>
        <v>0.2789400278940028</v>
      </c>
      <c r="I375" s="9">
        <f t="shared" si="11"/>
        <v>7.3658101510471466E-3</v>
      </c>
    </row>
    <row r="376" spans="1:9">
      <c r="A376" s="7">
        <v>40633</v>
      </c>
      <c r="B376" s="6" t="s">
        <v>9</v>
      </c>
      <c r="C376" s="6">
        <v>1</v>
      </c>
      <c r="D376" s="6">
        <v>1925</v>
      </c>
      <c r="E376" s="8">
        <v>2.4E-2</v>
      </c>
      <c r="F376" s="6">
        <v>25</v>
      </c>
      <c r="G376" s="6">
        <v>3585</v>
      </c>
      <c r="H376" s="6">
        <f t="shared" si="10"/>
        <v>0.53695955369595538</v>
      </c>
      <c r="I376" s="9">
        <f t="shared" si="11"/>
        <v>1.4795670825146878E-2</v>
      </c>
    </row>
    <row r="377" spans="1:9">
      <c r="A377" s="7">
        <v>40634</v>
      </c>
      <c r="B377" s="6" t="s">
        <v>9</v>
      </c>
      <c r="C377" s="6">
        <v>1</v>
      </c>
      <c r="D377" s="6">
        <v>2163</v>
      </c>
      <c r="E377" s="8">
        <v>2.5999999999999999E-2</v>
      </c>
      <c r="F377" s="6">
        <v>25</v>
      </c>
      <c r="G377" s="6">
        <v>3585</v>
      </c>
      <c r="H377" s="6">
        <f t="shared" si="10"/>
        <v>0.60334728033472806</v>
      </c>
      <c r="I377" s="9">
        <f t="shared" si="11"/>
        <v>1.8010366577156062E-2</v>
      </c>
    </row>
    <row r="378" spans="1:9">
      <c r="A378" s="7">
        <v>40635</v>
      </c>
      <c r="B378" s="6" t="s">
        <v>9</v>
      </c>
      <c r="C378" s="6">
        <v>1</v>
      </c>
      <c r="D378" s="6">
        <v>2500</v>
      </c>
      <c r="E378" s="8">
        <v>2.5000000000000001E-2</v>
      </c>
      <c r="F378" s="6">
        <v>25</v>
      </c>
      <c r="G378" s="6">
        <v>3585</v>
      </c>
      <c r="H378" s="6">
        <f t="shared" si="10"/>
        <v>0.69735006973500702</v>
      </c>
      <c r="I378" s="9">
        <f t="shared" si="11"/>
        <v>2.0015788453932464E-2</v>
      </c>
    </row>
    <row r="379" spans="1:9">
      <c r="A379" s="7">
        <v>40635</v>
      </c>
      <c r="B379" s="6" t="s">
        <v>9</v>
      </c>
      <c r="C379" s="6">
        <v>1</v>
      </c>
      <c r="D379" s="6">
        <v>2470</v>
      </c>
      <c r="E379" s="8">
        <v>2.4E-2</v>
      </c>
      <c r="F379" s="6">
        <v>25</v>
      </c>
      <c r="G379" s="6">
        <v>3585</v>
      </c>
      <c r="H379" s="6">
        <f t="shared" si="10"/>
        <v>0.68898186889818691</v>
      </c>
      <c r="I379" s="9">
        <f t="shared" si="11"/>
        <v>1.8984575032785861E-2</v>
      </c>
    </row>
    <row r="380" spans="1:9">
      <c r="A380" s="7">
        <v>40636</v>
      </c>
      <c r="B380" s="6" t="s">
        <v>9</v>
      </c>
      <c r="C380" s="6">
        <v>1</v>
      </c>
      <c r="D380" s="6">
        <v>2462</v>
      </c>
      <c r="E380" s="8">
        <v>2.4E-2</v>
      </c>
      <c r="F380" s="6">
        <v>25</v>
      </c>
      <c r="G380" s="6">
        <v>3585</v>
      </c>
      <c r="H380" s="6">
        <f t="shared" si="10"/>
        <v>0.68675034867503482</v>
      </c>
      <c r="I380" s="9">
        <f t="shared" si="11"/>
        <v>1.8923086530655379E-2</v>
      </c>
    </row>
    <row r="381" spans="1:9">
      <c r="A381" s="7">
        <v>40637</v>
      </c>
      <c r="B381" s="6" t="s">
        <v>9</v>
      </c>
      <c r="C381" s="6">
        <v>1</v>
      </c>
      <c r="D381" s="6">
        <v>1500</v>
      </c>
      <c r="E381" s="8">
        <v>0.02</v>
      </c>
      <c r="G381" s="6">
        <v>3585</v>
      </c>
      <c r="H381" s="6">
        <f t="shared" si="10"/>
        <v>0.41841004184100417</v>
      </c>
      <c r="I381" s="9">
        <f t="shared" si="11"/>
        <v>9.6075784578875823E-3</v>
      </c>
    </row>
    <row r="382" spans="1:9">
      <c r="A382" s="7">
        <v>40638</v>
      </c>
      <c r="B382" s="6" t="s">
        <v>9</v>
      </c>
      <c r="C382" s="6">
        <v>1</v>
      </c>
      <c r="D382" s="6">
        <v>2452</v>
      </c>
      <c r="E382" s="8">
        <v>1.7999999999999999E-2</v>
      </c>
      <c r="F382" s="6">
        <v>24</v>
      </c>
      <c r="G382" s="6">
        <v>3585</v>
      </c>
      <c r="H382" s="6">
        <f t="shared" si="10"/>
        <v>0.68396094839609489</v>
      </c>
      <c r="I382" s="9">
        <f t="shared" si="11"/>
        <v>1.4134669427244208E-2</v>
      </c>
    </row>
    <row r="383" spans="1:9">
      <c r="A383" s="7">
        <v>40638</v>
      </c>
      <c r="B383" s="6" t="s">
        <v>9</v>
      </c>
      <c r="C383" s="6">
        <v>1</v>
      </c>
      <c r="D383" s="6">
        <v>877</v>
      </c>
      <c r="E383" s="8">
        <v>1.9E-2</v>
      </c>
      <c r="F383" s="6">
        <v>25</v>
      </c>
      <c r="G383" s="6">
        <v>3585</v>
      </c>
      <c r="H383" s="6">
        <f t="shared" si="10"/>
        <v>0.24463040446304044</v>
      </c>
      <c r="I383" s="9">
        <f t="shared" si="11"/>
        <v>5.3363693281260251E-3</v>
      </c>
    </row>
    <row r="384" spans="1:9">
      <c r="A384" s="7">
        <v>40639</v>
      </c>
      <c r="B384" s="6" t="s">
        <v>9</v>
      </c>
      <c r="C384" s="6">
        <v>1</v>
      </c>
      <c r="D384" s="12">
        <v>1003</v>
      </c>
      <c r="E384" s="8">
        <v>1.7000000000000001E-2</v>
      </c>
      <c r="F384" s="6">
        <v>24</v>
      </c>
      <c r="G384" s="6">
        <v>3585</v>
      </c>
      <c r="H384" s="6">
        <f t="shared" si="10"/>
        <v>0.27977684797768482</v>
      </c>
      <c r="I384" s="9">
        <f t="shared" si="11"/>
        <v>5.4606273428480399E-3</v>
      </c>
    </row>
    <row r="385" spans="1:9">
      <c r="A385" s="7">
        <v>40639</v>
      </c>
      <c r="B385" s="6" t="s">
        <v>9</v>
      </c>
      <c r="C385" s="6">
        <v>1</v>
      </c>
      <c r="D385" s="6">
        <v>1335</v>
      </c>
      <c r="E385" s="8">
        <v>1.7000000000000001E-2</v>
      </c>
      <c r="F385" s="6">
        <v>25.5</v>
      </c>
      <c r="G385" s="6">
        <v>3585</v>
      </c>
      <c r="H385" s="6">
        <f t="shared" si="10"/>
        <v>0.3723849372384937</v>
      </c>
      <c r="I385" s="9">
        <f t="shared" si="11"/>
        <v>7.2681331033919569E-3</v>
      </c>
    </row>
    <row r="386" spans="1:9">
      <c r="A386" s="7">
        <v>40640</v>
      </c>
      <c r="B386" s="6" t="s">
        <v>9</v>
      </c>
      <c r="C386" s="6">
        <v>1</v>
      </c>
      <c r="D386" s="6">
        <v>887</v>
      </c>
      <c r="E386" s="8">
        <v>1.6E-2</v>
      </c>
      <c r="F386" s="6">
        <v>25.5</v>
      </c>
      <c r="G386" s="6">
        <v>3585</v>
      </c>
      <c r="H386" s="6">
        <f t="shared" ref="H386:H449" si="12">D386/G386</f>
        <v>0.24741980474198047</v>
      </c>
      <c r="I386" s="9">
        <f t="shared" ref="I386:I453" si="13">(D386/((87.1/(E386*100))))/G386</f>
        <v>4.5450251158113521E-3</v>
      </c>
    </row>
    <row r="387" spans="1:9">
      <c r="A387" s="7">
        <v>40641</v>
      </c>
      <c r="B387" s="6" t="s">
        <v>9</v>
      </c>
      <c r="C387" s="6">
        <v>1</v>
      </c>
      <c r="D387" s="6">
        <v>1731</v>
      </c>
      <c r="E387" s="8">
        <v>1.7000000000000001E-2</v>
      </c>
      <c r="F387" s="6">
        <v>26</v>
      </c>
      <c r="G387" s="6">
        <v>3585</v>
      </c>
      <c r="H387" s="6">
        <f t="shared" si="12"/>
        <v>0.48284518828451883</v>
      </c>
      <c r="I387" s="9">
        <f t="shared" si="13"/>
        <v>9.4240737093419305E-3</v>
      </c>
    </row>
    <row r="388" spans="1:9">
      <c r="A388" s="7">
        <v>40641</v>
      </c>
      <c r="B388" s="6" t="s">
        <v>9</v>
      </c>
      <c r="C388" s="6">
        <v>1</v>
      </c>
      <c r="D388" s="6">
        <v>825</v>
      </c>
      <c r="E388" s="8">
        <v>1.7000000000000001E-2</v>
      </c>
      <c r="F388" s="6">
        <v>25</v>
      </c>
      <c r="G388" s="6">
        <v>3585</v>
      </c>
      <c r="H388" s="6">
        <f t="shared" si="12"/>
        <v>0.23012552301255229</v>
      </c>
      <c r="I388" s="9">
        <f t="shared" si="13"/>
        <v>4.4915429290624453E-3</v>
      </c>
    </row>
    <row r="389" spans="1:9">
      <c r="A389" s="7">
        <v>40642</v>
      </c>
      <c r="B389" s="10" t="s">
        <v>9</v>
      </c>
      <c r="C389" s="6">
        <v>1</v>
      </c>
      <c r="D389" s="6">
        <v>1209</v>
      </c>
      <c r="E389" s="8">
        <v>1.7000000000000001E-2</v>
      </c>
      <c r="F389" s="6">
        <v>25</v>
      </c>
      <c r="G389" s="6">
        <v>3585</v>
      </c>
      <c r="H389" s="6">
        <f t="shared" si="12"/>
        <v>0.3372384937238494</v>
      </c>
      <c r="I389" s="9">
        <f t="shared" si="13"/>
        <v>6.5821520014987828E-3</v>
      </c>
    </row>
    <row r="390" spans="1:9">
      <c r="A390" s="7">
        <v>40642</v>
      </c>
      <c r="B390" s="10" t="s">
        <v>9</v>
      </c>
      <c r="C390" s="6">
        <v>1</v>
      </c>
      <c r="D390" s="6">
        <v>1713</v>
      </c>
      <c r="E390" s="8">
        <v>1.6E-2</v>
      </c>
      <c r="F390" s="6">
        <v>25</v>
      </c>
      <c r="G390" s="6">
        <v>3585</v>
      </c>
      <c r="H390" s="6">
        <f t="shared" si="12"/>
        <v>0.47782426778242676</v>
      </c>
      <c r="I390" s="9">
        <f t="shared" si="13"/>
        <v>8.7774836791260965E-3</v>
      </c>
    </row>
    <row r="391" spans="1:9">
      <c r="A391" s="7">
        <v>40642</v>
      </c>
      <c r="B391" s="10" t="s">
        <v>9</v>
      </c>
      <c r="C391" s="6">
        <v>1</v>
      </c>
      <c r="D391" s="6">
        <v>556</v>
      </c>
      <c r="E391" s="8">
        <v>1.7000000000000001E-2</v>
      </c>
      <c r="F391" s="6">
        <v>25</v>
      </c>
      <c r="G391" s="6">
        <v>3585</v>
      </c>
      <c r="H391" s="6">
        <f t="shared" si="12"/>
        <v>0.15509065550906556</v>
      </c>
      <c r="I391" s="9">
        <f t="shared" si="13"/>
        <v>3.0270277194651145E-3</v>
      </c>
    </row>
    <row r="392" spans="1:9">
      <c r="A392" s="7">
        <v>40643</v>
      </c>
      <c r="B392" s="10" t="s">
        <v>9</v>
      </c>
      <c r="C392" s="6">
        <v>1</v>
      </c>
      <c r="D392" s="6">
        <v>901</v>
      </c>
      <c r="E392" s="8">
        <v>1.6E-2</v>
      </c>
      <c r="F392" s="6">
        <v>25</v>
      </c>
      <c r="G392" s="6">
        <v>3585</v>
      </c>
      <c r="H392" s="6">
        <f t="shared" si="12"/>
        <v>0.25132496513249653</v>
      </c>
      <c r="I392" s="9">
        <f t="shared" si="13"/>
        <v>4.6167617016302466E-3</v>
      </c>
    </row>
    <row r="393" spans="1:9">
      <c r="A393" s="7">
        <v>40643</v>
      </c>
      <c r="B393" s="10" t="s">
        <v>9</v>
      </c>
      <c r="C393" s="6">
        <v>1</v>
      </c>
      <c r="D393" s="6">
        <v>562</v>
      </c>
      <c r="E393" s="8">
        <v>1.6E-2</v>
      </c>
      <c r="F393" s="6">
        <v>25</v>
      </c>
      <c r="G393" s="6">
        <v>3585</v>
      </c>
      <c r="H393" s="6">
        <f t="shared" si="12"/>
        <v>0.15676429567642958</v>
      </c>
      <c r="I393" s="9">
        <f t="shared" si="13"/>
        <v>2.8797115164441718E-3</v>
      </c>
    </row>
    <row r="394" spans="1:9">
      <c r="A394" s="7">
        <v>40643</v>
      </c>
      <c r="B394" s="10" t="s">
        <v>9</v>
      </c>
      <c r="C394" s="6">
        <v>1</v>
      </c>
      <c r="D394" s="6">
        <v>1142</v>
      </c>
      <c r="E394" s="8">
        <v>1.4999999999999999E-2</v>
      </c>
      <c r="F394" s="6">
        <v>25</v>
      </c>
      <c r="G394" s="6">
        <v>3585</v>
      </c>
      <c r="H394" s="6">
        <f t="shared" si="12"/>
        <v>0.31854951185495117</v>
      </c>
      <c r="I394" s="9">
        <f t="shared" si="13"/>
        <v>5.4859272994538097E-3</v>
      </c>
    </row>
    <row r="395" spans="1:9">
      <c r="A395" s="7">
        <v>40643</v>
      </c>
      <c r="B395" s="10" t="s">
        <v>9</v>
      </c>
      <c r="C395" s="6">
        <v>1</v>
      </c>
      <c r="D395" s="6">
        <v>561</v>
      </c>
      <c r="E395" s="8">
        <v>1.4E-2</v>
      </c>
      <c r="F395" s="6">
        <v>25</v>
      </c>
      <c r="G395" s="6">
        <v>3585</v>
      </c>
      <c r="H395" s="6">
        <f t="shared" si="12"/>
        <v>0.15648535564853555</v>
      </c>
      <c r="I395" s="9">
        <f t="shared" si="13"/>
        <v>2.5152640402749697E-3</v>
      </c>
    </row>
    <row r="396" spans="1:9">
      <c r="A396" s="7">
        <v>40643</v>
      </c>
      <c r="B396" s="10" t="s">
        <v>9</v>
      </c>
      <c r="C396" s="6">
        <v>1</v>
      </c>
      <c r="D396" s="6">
        <v>700</v>
      </c>
      <c r="E396" s="8">
        <v>1.6E-2</v>
      </c>
      <c r="F396" s="6">
        <v>25</v>
      </c>
      <c r="G396" s="6">
        <v>3585</v>
      </c>
      <c r="H396" s="6">
        <f t="shared" si="12"/>
        <v>0.19525801952580196</v>
      </c>
      <c r="I396" s="9">
        <f t="shared" si="13"/>
        <v>3.5868292909446977E-3</v>
      </c>
    </row>
    <row r="397" spans="1:9">
      <c r="A397" s="7">
        <v>40645</v>
      </c>
      <c r="B397" s="10" t="s">
        <v>9</v>
      </c>
      <c r="C397" s="6">
        <v>1</v>
      </c>
      <c r="D397" s="6">
        <v>871</v>
      </c>
      <c r="E397" s="8">
        <v>1.4E-2</v>
      </c>
      <c r="F397" s="6">
        <v>25</v>
      </c>
      <c r="G397" s="6">
        <v>3585</v>
      </c>
      <c r="H397" s="6">
        <f t="shared" si="12"/>
        <v>0.24295676429567642</v>
      </c>
      <c r="I397" s="9">
        <f t="shared" si="13"/>
        <v>3.90516039051604E-3</v>
      </c>
    </row>
    <row r="398" spans="1:9">
      <c r="A398" s="7">
        <v>40645</v>
      </c>
      <c r="B398" s="10" t="s">
        <v>9</v>
      </c>
      <c r="C398" s="6">
        <v>1</v>
      </c>
      <c r="D398" s="6">
        <v>485</v>
      </c>
      <c r="E398" s="8">
        <v>1.0999999999999999E-2</v>
      </c>
      <c r="G398" s="6">
        <v>3585</v>
      </c>
      <c r="H398" s="6">
        <f t="shared" si="12"/>
        <v>0.13528591352859135</v>
      </c>
      <c r="I398" s="9">
        <f t="shared" si="13"/>
        <v>1.708547702427675E-3</v>
      </c>
    </row>
    <row r="399" spans="1:9">
      <c r="A399" s="7">
        <v>40646</v>
      </c>
      <c r="B399" s="10" t="s">
        <v>9</v>
      </c>
      <c r="C399" s="6">
        <v>1</v>
      </c>
      <c r="D399" s="6">
        <v>449</v>
      </c>
      <c r="E399" s="8">
        <v>1.2E-2</v>
      </c>
      <c r="F399" s="6">
        <v>23.5</v>
      </c>
      <c r="G399" s="6">
        <v>3585</v>
      </c>
      <c r="H399" s="6">
        <f t="shared" si="12"/>
        <v>0.12524407252440725</v>
      </c>
      <c r="I399" s="9">
        <f t="shared" si="13"/>
        <v>1.7255210910366097E-3</v>
      </c>
    </row>
    <row r="400" spans="1:9">
      <c r="A400" s="7">
        <v>40647</v>
      </c>
      <c r="B400" s="10" t="s">
        <v>9</v>
      </c>
      <c r="C400" s="6">
        <v>1</v>
      </c>
      <c r="D400" s="6">
        <v>940</v>
      </c>
      <c r="E400" s="8">
        <v>1.2999999999999999E-2</v>
      </c>
      <c r="F400" s="6">
        <v>23.5</v>
      </c>
      <c r="G400" s="6">
        <v>3585</v>
      </c>
      <c r="H400" s="6">
        <f t="shared" si="12"/>
        <v>0.26220362622036264</v>
      </c>
      <c r="I400" s="9">
        <f t="shared" si="13"/>
        <v>3.9134869585128748E-3</v>
      </c>
    </row>
    <row r="401" spans="1:9">
      <c r="A401" s="7">
        <v>40653</v>
      </c>
      <c r="B401" s="10" t="s">
        <v>9</v>
      </c>
      <c r="C401" s="6">
        <v>1</v>
      </c>
      <c r="D401" s="6">
        <v>1528</v>
      </c>
      <c r="E401" s="8">
        <v>1.2999999999999999E-2</v>
      </c>
      <c r="G401" s="6">
        <v>3585</v>
      </c>
      <c r="H401" s="6">
        <f t="shared" si="12"/>
        <v>0.42622036262203628</v>
      </c>
      <c r="I401" s="9">
        <f t="shared" si="13"/>
        <v>6.3614979495826311E-3</v>
      </c>
    </row>
    <row r="402" spans="1:9">
      <c r="A402" s="7">
        <v>40632</v>
      </c>
      <c r="B402" s="10" t="s">
        <v>9</v>
      </c>
      <c r="C402" s="6">
        <v>1</v>
      </c>
      <c r="D402" s="6">
        <v>322</v>
      </c>
      <c r="E402" s="8">
        <v>2.3E-2</v>
      </c>
      <c r="F402" s="6">
        <v>16</v>
      </c>
      <c r="G402" s="6">
        <v>3585</v>
      </c>
      <c r="H402" s="6">
        <f t="shared" si="12"/>
        <v>8.9818688981868899E-2</v>
      </c>
      <c r="I402" s="9">
        <f t="shared" si="13"/>
        <v>2.3717908686371808E-3</v>
      </c>
    </row>
    <row r="403" spans="1:9">
      <c r="A403" s="7">
        <v>40632</v>
      </c>
      <c r="B403" s="6" t="s">
        <v>9</v>
      </c>
      <c r="C403" s="6">
        <v>1</v>
      </c>
      <c r="D403" s="6">
        <v>1600</v>
      </c>
      <c r="E403" s="8">
        <v>2.3E-2</v>
      </c>
      <c r="F403" s="6">
        <v>25</v>
      </c>
      <c r="G403" s="6">
        <v>3585</v>
      </c>
      <c r="H403" s="6">
        <f t="shared" si="12"/>
        <v>0.44630404463040446</v>
      </c>
      <c r="I403" s="9">
        <f t="shared" si="13"/>
        <v>1.1785296241675432E-2</v>
      </c>
    </row>
    <row r="404" spans="1:9">
      <c r="A404" s="7">
        <v>40632</v>
      </c>
      <c r="B404" s="6" t="s">
        <v>9</v>
      </c>
      <c r="C404" s="6">
        <v>1</v>
      </c>
      <c r="D404" s="12">
        <v>1000</v>
      </c>
      <c r="E404" s="8">
        <v>2.3E-2</v>
      </c>
      <c r="F404" s="6">
        <v>25</v>
      </c>
      <c r="G404" s="6">
        <v>3585</v>
      </c>
      <c r="H404" s="6">
        <f t="shared" si="12"/>
        <v>0.2789400278940028</v>
      </c>
      <c r="I404" s="9">
        <f t="shared" si="13"/>
        <v>7.3658101510471466E-3</v>
      </c>
    </row>
    <row r="405" spans="1:9">
      <c r="A405" s="7">
        <v>40628</v>
      </c>
      <c r="B405" s="6" t="s">
        <v>9</v>
      </c>
      <c r="C405" s="6">
        <v>1</v>
      </c>
      <c r="D405" s="6">
        <v>345</v>
      </c>
      <c r="E405" s="8">
        <v>1.7999999999999999E-2</v>
      </c>
      <c r="G405" s="6">
        <v>3585</v>
      </c>
      <c r="H405" s="6">
        <f t="shared" si="12"/>
        <v>9.6234309623430964E-2</v>
      </c>
      <c r="I405" s="9">
        <f t="shared" si="13"/>
        <v>1.9887687407827291E-3</v>
      </c>
    </row>
    <row r="406" spans="1:9">
      <c r="A406" s="7">
        <v>40648</v>
      </c>
      <c r="B406" s="6" t="s">
        <v>9</v>
      </c>
      <c r="C406" s="6">
        <v>1</v>
      </c>
      <c r="D406" s="6">
        <v>771</v>
      </c>
      <c r="E406" s="8">
        <v>1.2999999999999999E-2</v>
      </c>
      <c r="F406" s="6">
        <v>25</v>
      </c>
      <c r="G406" s="6">
        <v>3585</v>
      </c>
      <c r="H406" s="6">
        <f t="shared" si="12"/>
        <v>0.21506276150627615</v>
      </c>
      <c r="I406" s="9">
        <f t="shared" si="13"/>
        <v>3.2098919627802413E-3</v>
      </c>
    </row>
    <row r="407" spans="1:9">
      <c r="A407" s="7">
        <v>40649</v>
      </c>
      <c r="B407" s="6" t="s">
        <v>9</v>
      </c>
      <c r="C407" s="6">
        <v>1</v>
      </c>
      <c r="D407" s="6">
        <v>856</v>
      </c>
      <c r="E407" s="8">
        <v>1.2999999999999999E-2</v>
      </c>
      <c r="F407" s="6">
        <v>25</v>
      </c>
      <c r="G407" s="6">
        <v>3585</v>
      </c>
      <c r="H407" s="6">
        <f t="shared" si="12"/>
        <v>0.23877266387726639</v>
      </c>
      <c r="I407" s="9">
        <f t="shared" si="13"/>
        <v>3.5637711026457668E-3</v>
      </c>
    </row>
    <row r="408" spans="1:9">
      <c r="A408" s="7">
        <v>40650</v>
      </c>
      <c r="B408" s="6" t="s">
        <v>9</v>
      </c>
      <c r="C408" s="6">
        <v>1</v>
      </c>
      <c r="D408" s="6">
        <v>1101</v>
      </c>
      <c r="E408" s="8">
        <v>1.4E-2</v>
      </c>
      <c r="F408" s="6">
        <v>24</v>
      </c>
      <c r="G408" s="6">
        <v>3585</v>
      </c>
      <c r="H408" s="6">
        <f t="shared" si="12"/>
        <v>0.30711297071129706</v>
      </c>
      <c r="I408" s="9">
        <f t="shared" si="13"/>
        <v>4.9363738116626407E-3</v>
      </c>
    </row>
    <row r="409" spans="1:9">
      <c r="A409" s="7">
        <v>40650</v>
      </c>
      <c r="B409" s="6" t="s">
        <v>9</v>
      </c>
      <c r="C409" s="6">
        <v>1</v>
      </c>
      <c r="D409" s="6">
        <v>361</v>
      </c>
      <c r="E409" s="8">
        <v>1.2999999999999999E-2</v>
      </c>
      <c r="F409" s="6">
        <v>24</v>
      </c>
      <c r="G409" s="6">
        <v>3585</v>
      </c>
      <c r="H409" s="6">
        <f t="shared" si="12"/>
        <v>0.100697350069735</v>
      </c>
      <c r="I409" s="9">
        <f t="shared" si="13"/>
        <v>1.5029455234288806E-3</v>
      </c>
    </row>
    <row r="410" spans="1:9">
      <c r="A410" s="7">
        <v>40613</v>
      </c>
      <c r="B410" s="6" t="s">
        <v>10</v>
      </c>
      <c r="C410" s="6">
        <v>6</v>
      </c>
      <c r="D410" s="6">
        <v>1597</v>
      </c>
      <c r="E410" s="8">
        <v>2.1000000000000001E-2</v>
      </c>
      <c r="F410" s="6">
        <v>23.5</v>
      </c>
      <c r="G410" s="6">
        <v>2371</v>
      </c>
      <c r="H410" s="6">
        <f t="shared" si="12"/>
        <v>0.67355546183045134</v>
      </c>
      <c r="I410" s="9">
        <f t="shared" si="13"/>
        <v>1.6239569114167025E-2</v>
      </c>
    </row>
    <row r="411" spans="1:9">
      <c r="A411" s="7">
        <v>40613</v>
      </c>
      <c r="B411" s="6" t="s">
        <v>10</v>
      </c>
      <c r="C411" s="6">
        <v>6</v>
      </c>
      <c r="D411" s="6">
        <v>1301</v>
      </c>
      <c r="E411" s="8">
        <v>0.02</v>
      </c>
      <c r="F411" s="6">
        <v>25</v>
      </c>
      <c r="G411" s="6">
        <v>2371</v>
      </c>
      <c r="H411" s="6">
        <f t="shared" si="12"/>
        <v>0.54871362294390558</v>
      </c>
      <c r="I411" s="9">
        <f t="shared" si="13"/>
        <v>1.2599623948195306E-2</v>
      </c>
    </row>
    <row r="412" spans="1:9">
      <c r="A412" s="7">
        <v>40614</v>
      </c>
      <c r="B412" s="6" t="s">
        <v>10</v>
      </c>
      <c r="C412" s="6">
        <v>6</v>
      </c>
      <c r="D412" s="6">
        <v>1197</v>
      </c>
      <c r="E412" s="8">
        <v>0.02</v>
      </c>
      <c r="F412" s="6">
        <v>23</v>
      </c>
      <c r="G412" s="6">
        <v>2371</v>
      </c>
      <c r="H412" s="6">
        <f t="shared" si="12"/>
        <v>0.50485027414592998</v>
      </c>
      <c r="I412" s="9">
        <f t="shared" si="13"/>
        <v>1.1592428797839956E-2</v>
      </c>
    </row>
    <row r="413" spans="1:9">
      <c r="A413" s="7">
        <v>40615</v>
      </c>
      <c r="B413" s="6" t="s">
        <v>10</v>
      </c>
      <c r="C413" s="6">
        <v>6</v>
      </c>
      <c r="D413" s="6">
        <v>1373</v>
      </c>
      <c r="E413" s="8">
        <v>0.02</v>
      </c>
      <c r="F413" s="6">
        <v>23</v>
      </c>
      <c r="G413" s="6">
        <v>2371</v>
      </c>
      <c r="H413" s="6">
        <f t="shared" si="12"/>
        <v>0.57908055672711933</v>
      </c>
      <c r="I413" s="9">
        <f t="shared" si="13"/>
        <v>1.3296912898441319E-2</v>
      </c>
    </row>
    <row r="414" spans="1:9">
      <c r="A414" s="7">
        <v>40616</v>
      </c>
      <c r="B414" s="6" t="s">
        <v>10</v>
      </c>
      <c r="C414" s="6">
        <v>6</v>
      </c>
      <c r="D414" s="6">
        <v>446</v>
      </c>
      <c r="E414" s="8">
        <v>1.9E-2</v>
      </c>
      <c r="F414" s="6">
        <v>23</v>
      </c>
      <c r="G414" s="6">
        <v>2371</v>
      </c>
      <c r="H414" s="6">
        <f t="shared" si="12"/>
        <v>0.18810628426824125</v>
      </c>
      <c r="I414" s="9">
        <f t="shared" si="13"/>
        <v>4.1033517808227128E-3</v>
      </c>
    </row>
    <row r="415" spans="1:9">
      <c r="A415" s="7">
        <v>40616</v>
      </c>
      <c r="B415" s="6" t="s">
        <v>10</v>
      </c>
      <c r="C415" s="6">
        <v>6</v>
      </c>
      <c r="D415" s="6">
        <v>27</v>
      </c>
      <c r="E415" s="8">
        <v>2.1999999999999999E-2</v>
      </c>
      <c r="G415" s="6">
        <v>2371</v>
      </c>
      <c r="H415" s="6">
        <f t="shared" si="12"/>
        <v>1.1387600168705188E-2</v>
      </c>
      <c r="I415" s="9">
        <f t="shared" si="13"/>
        <v>2.8763169197648002E-4</v>
      </c>
    </row>
    <row r="416" spans="1:9">
      <c r="A416" s="7">
        <v>40617</v>
      </c>
      <c r="B416" s="6" t="s">
        <v>10</v>
      </c>
      <c r="C416" s="6">
        <v>6</v>
      </c>
      <c r="D416" s="6">
        <v>985</v>
      </c>
      <c r="E416" s="8">
        <v>2.1999999999999999E-2</v>
      </c>
      <c r="F416" s="6">
        <v>25</v>
      </c>
      <c r="G416" s="6">
        <v>2371</v>
      </c>
      <c r="H416" s="6">
        <f t="shared" si="12"/>
        <v>0.41543652467313369</v>
      </c>
      <c r="I416" s="9">
        <f t="shared" si="13"/>
        <v>1.0493230244327143E-2</v>
      </c>
    </row>
    <row r="417" spans="1:9">
      <c r="A417" s="7">
        <v>40618</v>
      </c>
      <c r="B417" s="6" t="s">
        <v>10</v>
      </c>
      <c r="C417" s="6">
        <v>6</v>
      </c>
      <c r="D417" s="6">
        <v>1037</v>
      </c>
      <c r="E417" s="8">
        <v>2.5999999999999999E-2</v>
      </c>
      <c r="F417" s="6">
        <v>24</v>
      </c>
      <c r="G417" s="6">
        <v>2371</v>
      </c>
      <c r="H417" s="6">
        <f t="shared" si="12"/>
        <v>0.43736819907212149</v>
      </c>
      <c r="I417" s="9">
        <f t="shared" si="13"/>
        <v>1.3055767136481237E-2</v>
      </c>
    </row>
    <row r="418" spans="1:9">
      <c r="A418" s="7">
        <v>40618</v>
      </c>
      <c r="B418" s="6" t="s">
        <v>10</v>
      </c>
      <c r="C418" s="6">
        <v>6</v>
      </c>
      <c r="D418" s="6">
        <v>780</v>
      </c>
      <c r="E418" s="8">
        <v>2.5000000000000001E-2</v>
      </c>
      <c r="F418" s="6">
        <v>24</v>
      </c>
      <c r="G418" s="6">
        <v>2371</v>
      </c>
      <c r="H418" s="6">
        <f t="shared" si="12"/>
        <v>0.32897511598481655</v>
      </c>
      <c r="I418" s="9">
        <f t="shared" si="13"/>
        <v>9.4424545345814168E-3</v>
      </c>
    </row>
    <row r="419" spans="1:9">
      <c r="A419" s="7">
        <v>40619</v>
      </c>
      <c r="B419" s="6" t="s">
        <v>10</v>
      </c>
      <c r="C419" s="6">
        <v>6</v>
      </c>
      <c r="D419" s="6">
        <v>1937</v>
      </c>
      <c r="E419" s="8">
        <v>2.1999999999999999E-2</v>
      </c>
      <c r="F419" s="6">
        <v>24</v>
      </c>
      <c r="G419" s="6">
        <v>2371</v>
      </c>
      <c r="H419" s="6">
        <f t="shared" si="12"/>
        <v>0.81695487136229439</v>
      </c>
      <c r="I419" s="9">
        <f t="shared" si="13"/>
        <v>2.0634910642905253E-2</v>
      </c>
    </row>
    <row r="420" spans="1:9">
      <c r="A420" s="7">
        <v>40620</v>
      </c>
      <c r="B420" s="6" t="s">
        <v>10</v>
      </c>
      <c r="C420" s="6">
        <v>6</v>
      </c>
      <c r="D420" s="6">
        <v>1066</v>
      </c>
      <c r="E420" s="8">
        <v>2.3E-2</v>
      </c>
      <c r="F420" s="6">
        <v>25</v>
      </c>
      <c r="G420" s="6">
        <v>2371</v>
      </c>
      <c r="H420" s="6">
        <f t="shared" si="12"/>
        <v>0.44959932517924928</v>
      </c>
      <c r="I420" s="9">
        <f t="shared" si="13"/>
        <v>1.18723128348137E-2</v>
      </c>
    </row>
    <row r="421" spans="1:9">
      <c r="A421" s="7">
        <v>40620</v>
      </c>
      <c r="B421" s="6" t="s">
        <v>10</v>
      </c>
      <c r="C421" s="6">
        <v>6</v>
      </c>
      <c r="D421" s="6">
        <v>1290</v>
      </c>
      <c r="E421" s="8">
        <v>0.02</v>
      </c>
      <c r="F421" s="6">
        <v>25</v>
      </c>
      <c r="G421" s="6">
        <v>2371</v>
      </c>
      <c r="H421" s="6">
        <f t="shared" si="12"/>
        <v>0.54407423028258117</v>
      </c>
      <c r="I421" s="9">
        <f t="shared" si="13"/>
        <v>1.2493093691907721E-2</v>
      </c>
    </row>
    <row r="422" spans="1:9">
      <c r="A422" s="7">
        <v>40621</v>
      </c>
      <c r="B422" s="6" t="s">
        <v>10</v>
      </c>
      <c r="C422" s="6">
        <v>6</v>
      </c>
      <c r="D422" s="6">
        <v>1480</v>
      </c>
      <c r="E422" s="8">
        <v>0.02</v>
      </c>
      <c r="F422" s="6">
        <v>25</v>
      </c>
      <c r="G422" s="6">
        <v>2371</v>
      </c>
      <c r="H422" s="6">
        <f t="shared" si="12"/>
        <v>0.62420919443272882</v>
      </c>
      <c r="I422" s="9">
        <f t="shared" si="13"/>
        <v>1.433316175505692E-2</v>
      </c>
    </row>
    <row r="423" spans="1:9">
      <c r="A423" s="7">
        <v>40623</v>
      </c>
      <c r="B423" s="6" t="s">
        <v>10</v>
      </c>
      <c r="C423" s="6">
        <v>6</v>
      </c>
      <c r="D423" s="6">
        <v>1444</v>
      </c>
      <c r="E423" s="8">
        <v>2.1999999999999999E-2</v>
      </c>
      <c r="F423" s="6">
        <v>26</v>
      </c>
      <c r="G423" s="6">
        <v>2371</v>
      </c>
      <c r="H423" s="6">
        <f t="shared" si="12"/>
        <v>0.60902572754112194</v>
      </c>
      <c r="I423" s="9">
        <f t="shared" si="13"/>
        <v>1.5382969007927303E-2</v>
      </c>
    </row>
    <row r="424" spans="1:9">
      <c r="A424" s="7">
        <v>40623</v>
      </c>
      <c r="B424" s="6" t="s">
        <v>10</v>
      </c>
      <c r="C424" s="6">
        <v>6</v>
      </c>
      <c r="D424" s="6">
        <v>1220</v>
      </c>
      <c r="E424" s="8">
        <v>2.3E-2</v>
      </c>
      <c r="F424" s="6">
        <v>26</v>
      </c>
      <c r="G424" s="6">
        <v>2371</v>
      </c>
      <c r="H424" s="6">
        <f t="shared" si="12"/>
        <v>0.51455082243778993</v>
      </c>
      <c r="I424" s="9">
        <f t="shared" si="13"/>
        <v>1.3587449961043822E-2</v>
      </c>
    </row>
    <row r="425" spans="1:9">
      <c r="A425" s="7">
        <v>40624</v>
      </c>
      <c r="B425" s="6" t="s">
        <v>10</v>
      </c>
      <c r="C425" s="6">
        <v>6</v>
      </c>
      <c r="D425" s="6">
        <v>1750</v>
      </c>
      <c r="E425" s="8">
        <v>2.1999999999999999E-2</v>
      </c>
      <c r="G425" s="6">
        <v>2371</v>
      </c>
      <c r="H425" s="6">
        <f t="shared" si="12"/>
        <v>0.73808519611978063</v>
      </c>
      <c r="I425" s="9">
        <f t="shared" si="13"/>
        <v>1.864279485032741E-2</v>
      </c>
    </row>
    <row r="426" spans="1:9">
      <c r="A426" s="7">
        <v>40624</v>
      </c>
      <c r="B426" s="6" t="s">
        <v>10</v>
      </c>
      <c r="C426" s="6">
        <v>6</v>
      </c>
      <c r="D426" s="6">
        <v>1241</v>
      </c>
      <c r="E426" s="8">
        <v>2.1999999999999999E-2</v>
      </c>
      <c r="F426" s="6">
        <v>25</v>
      </c>
      <c r="G426" s="6">
        <v>2371</v>
      </c>
      <c r="H426" s="6">
        <f t="shared" si="12"/>
        <v>0.52340784479122737</v>
      </c>
      <c r="I426" s="9">
        <f t="shared" si="13"/>
        <v>1.3220404805289323E-2</v>
      </c>
    </row>
    <row r="427" spans="1:9">
      <c r="A427" s="7">
        <v>40625</v>
      </c>
      <c r="B427" s="6" t="s">
        <v>10</v>
      </c>
      <c r="C427" s="6">
        <v>6</v>
      </c>
      <c r="D427" s="6">
        <v>275</v>
      </c>
      <c r="E427" s="8">
        <v>2.1999999999999999E-2</v>
      </c>
      <c r="G427" s="6">
        <v>2371</v>
      </c>
      <c r="H427" s="6">
        <f t="shared" si="12"/>
        <v>0.1159848165331084</v>
      </c>
      <c r="I427" s="9">
        <f t="shared" si="13"/>
        <v>2.9295820479085929E-3</v>
      </c>
    </row>
    <row r="428" spans="1:9">
      <c r="A428" s="7">
        <v>40632</v>
      </c>
      <c r="B428" s="6" t="s">
        <v>10</v>
      </c>
      <c r="C428" s="6">
        <v>6</v>
      </c>
      <c r="D428" s="6">
        <v>1900</v>
      </c>
      <c r="E428" s="8">
        <v>2.5000000000000001E-2</v>
      </c>
      <c r="F428" s="6">
        <v>24</v>
      </c>
      <c r="G428" s="6">
        <v>2371</v>
      </c>
      <c r="H428" s="6">
        <f t="shared" si="12"/>
        <v>0.80134964150147614</v>
      </c>
      <c r="I428" s="9">
        <f t="shared" si="13"/>
        <v>2.300085078936499E-2</v>
      </c>
    </row>
    <row r="429" spans="1:9">
      <c r="A429" s="7">
        <v>40633</v>
      </c>
      <c r="B429" s="6" t="s">
        <v>10</v>
      </c>
      <c r="C429" s="6">
        <v>6</v>
      </c>
      <c r="D429" s="6">
        <v>1047</v>
      </c>
      <c r="E429" s="8">
        <v>2.3E-2</v>
      </c>
      <c r="F429" s="6">
        <v>26</v>
      </c>
      <c r="G429" s="6">
        <v>2371</v>
      </c>
      <c r="H429" s="6">
        <f t="shared" si="12"/>
        <v>0.44158582876423452</v>
      </c>
      <c r="I429" s="9">
        <f t="shared" si="13"/>
        <v>1.1660705007551543E-2</v>
      </c>
    </row>
    <row r="430" spans="1:9">
      <c r="A430" s="7">
        <v>40634</v>
      </c>
      <c r="B430" s="6" t="s">
        <v>10</v>
      </c>
      <c r="C430" s="6">
        <v>6</v>
      </c>
      <c r="D430" s="6">
        <v>1223</v>
      </c>
      <c r="E430" s="8">
        <v>2.4E-2</v>
      </c>
      <c r="F430" s="6">
        <v>25</v>
      </c>
      <c r="G430" s="6">
        <v>2371</v>
      </c>
      <c r="H430" s="6">
        <f t="shared" si="12"/>
        <v>0.51581611134542382</v>
      </c>
      <c r="I430" s="9">
        <f t="shared" si="13"/>
        <v>1.4213073102514552E-2</v>
      </c>
    </row>
    <row r="431" spans="1:9">
      <c r="A431" s="7">
        <v>40635</v>
      </c>
      <c r="B431" s="6" t="s">
        <v>10</v>
      </c>
      <c r="C431" s="6">
        <v>6</v>
      </c>
      <c r="D431" s="6">
        <v>1263</v>
      </c>
      <c r="E431" s="8">
        <v>2.5000000000000001E-2</v>
      </c>
      <c r="F431" s="6">
        <v>25</v>
      </c>
      <c r="G431" s="6">
        <v>2371</v>
      </c>
      <c r="H431" s="6">
        <f t="shared" si="12"/>
        <v>0.53268663011387596</v>
      </c>
      <c r="I431" s="9">
        <f t="shared" si="13"/>
        <v>1.5289512919456832E-2</v>
      </c>
    </row>
    <row r="432" spans="1:9">
      <c r="A432" s="7">
        <v>40635</v>
      </c>
      <c r="B432" s="6" t="s">
        <v>10</v>
      </c>
      <c r="C432" s="6">
        <v>6</v>
      </c>
      <c r="D432" s="6">
        <v>553</v>
      </c>
      <c r="E432" s="8">
        <v>2.1000000000000001E-2</v>
      </c>
      <c r="F432" s="6">
        <v>24</v>
      </c>
      <c r="G432" s="6">
        <v>2371</v>
      </c>
      <c r="H432" s="6">
        <f t="shared" si="12"/>
        <v>0.23323492197385071</v>
      </c>
      <c r="I432" s="9">
        <f t="shared" si="13"/>
        <v>5.623344846671487E-3</v>
      </c>
    </row>
    <row r="433" spans="1:9">
      <c r="A433" s="7">
        <v>40636</v>
      </c>
      <c r="B433" s="6" t="s">
        <v>10</v>
      </c>
      <c r="C433" s="6">
        <v>6</v>
      </c>
      <c r="D433" s="6">
        <v>1570</v>
      </c>
      <c r="E433" s="8">
        <v>2.1999999999999999E-2</v>
      </c>
      <c r="F433" s="6">
        <v>25.5</v>
      </c>
      <c r="G433" s="6">
        <v>2371</v>
      </c>
      <c r="H433" s="6">
        <f t="shared" si="12"/>
        <v>0.66216786166174613</v>
      </c>
      <c r="I433" s="9">
        <f t="shared" si="13"/>
        <v>1.6725250237150876E-2</v>
      </c>
    </row>
    <row r="434" spans="1:9">
      <c r="A434" s="7">
        <v>40637</v>
      </c>
      <c r="B434" s="6" t="s">
        <v>10</v>
      </c>
      <c r="C434" s="6">
        <v>6</v>
      </c>
      <c r="D434" s="6">
        <v>1050</v>
      </c>
      <c r="E434" s="8">
        <v>0.02</v>
      </c>
      <c r="G434" s="6">
        <v>2371</v>
      </c>
      <c r="H434" s="6">
        <f t="shared" si="12"/>
        <v>0.44285111767186841</v>
      </c>
      <c r="I434" s="9">
        <f t="shared" si="13"/>
        <v>1.0168797191087679E-2</v>
      </c>
    </row>
    <row r="435" spans="1:9">
      <c r="A435" s="7">
        <v>40638</v>
      </c>
      <c r="B435" s="6" t="s">
        <v>10</v>
      </c>
      <c r="C435" s="6">
        <v>6</v>
      </c>
      <c r="D435" s="6">
        <v>1450</v>
      </c>
      <c r="E435" s="8">
        <v>2.1000000000000001E-2</v>
      </c>
      <c r="F435" s="6">
        <v>24</v>
      </c>
      <c r="G435" s="6">
        <v>2371</v>
      </c>
      <c r="H435" s="6">
        <f t="shared" si="12"/>
        <v>0.61155630535638972</v>
      </c>
      <c r="I435" s="9">
        <f t="shared" si="13"/>
        <v>1.4744755927077134E-2</v>
      </c>
    </row>
    <row r="436" spans="1:9">
      <c r="A436" s="7">
        <v>40638</v>
      </c>
      <c r="B436" s="6" t="s">
        <v>10</v>
      </c>
      <c r="C436" s="6">
        <v>6</v>
      </c>
      <c r="D436" s="6">
        <v>1003</v>
      </c>
      <c r="E436" s="8">
        <v>0.02</v>
      </c>
      <c r="F436" s="6">
        <v>25</v>
      </c>
      <c r="G436" s="6">
        <v>2371</v>
      </c>
      <c r="H436" s="6">
        <f t="shared" si="12"/>
        <v>0.42302825811893718</v>
      </c>
      <c r="I436" s="9">
        <f t="shared" si="13"/>
        <v>9.7136224596770879E-3</v>
      </c>
    </row>
    <row r="437" spans="1:9">
      <c r="A437" s="7">
        <v>40639</v>
      </c>
      <c r="B437" s="6" t="s">
        <v>10</v>
      </c>
      <c r="C437" s="6">
        <v>6</v>
      </c>
      <c r="D437" s="6">
        <v>1008</v>
      </c>
      <c r="E437" s="8">
        <v>1.7000000000000001E-2</v>
      </c>
      <c r="F437" s="6">
        <v>25</v>
      </c>
      <c r="G437" s="6">
        <v>2371</v>
      </c>
      <c r="H437" s="6">
        <f t="shared" si="12"/>
        <v>0.4251370729649937</v>
      </c>
      <c r="I437" s="9">
        <f t="shared" si="13"/>
        <v>8.2977385079275479E-3</v>
      </c>
    </row>
    <row r="438" spans="1:9">
      <c r="A438" s="7">
        <v>40640</v>
      </c>
      <c r="B438" s="6" t="s">
        <v>10</v>
      </c>
      <c r="C438" s="6">
        <v>6</v>
      </c>
      <c r="D438" s="6">
        <v>1400</v>
      </c>
      <c r="E438" s="8">
        <v>2.1000000000000001E-2</v>
      </c>
      <c r="F438" s="6">
        <v>25</v>
      </c>
      <c r="G438" s="6">
        <v>2371</v>
      </c>
      <c r="H438" s="6">
        <f t="shared" si="12"/>
        <v>0.59046815689582455</v>
      </c>
      <c r="I438" s="9">
        <f t="shared" si="13"/>
        <v>1.423631606752275E-2</v>
      </c>
    </row>
    <row r="439" spans="1:9">
      <c r="A439" s="7">
        <v>40640</v>
      </c>
      <c r="B439" s="6" t="s">
        <v>10</v>
      </c>
      <c r="C439" s="6">
        <v>6</v>
      </c>
      <c r="D439" s="6">
        <v>1163</v>
      </c>
      <c r="E439" s="8">
        <v>2.1000000000000001E-2</v>
      </c>
      <c r="F439" s="6">
        <v>25</v>
      </c>
      <c r="G439" s="6">
        <v>2371</v>
      </c>
      <c r="H439" s="6">
        <f t="shared" si="12"/>
        <v>0.49051033319274567</v>
      </c>
      <c r="I439" s="9">
        <f t="shared" si="13"/>
        <v>1.1826311133234971E-2</v>
      </c>
    </row>
    <row r="440" spans="1:9">
      <c r="A440" s="7">
        <v>40641</v>
      </c>
      <c r="B440" s="6" t="s">
        <v>10</v>
      </c>
      <c r="C440" s="6">
        <v>6</v>
      </c>
      <c r="D440" s="6">
        <v>908</v>
      </c>
      <c r="E440" s="8">
        <v>1.7999999999999999E-2</v>
      </c>
      <c r="F440" s="6">
        <v>25</v>
      </c>
      <c r="G440" s="6">
        <v>2371</v>
      </c>
      <c r="H440" s="6">
        <f t="shared" si="12"/>
        <v>0.38296077604386336</v>
      </c>
      <c r="I440" s="9">
        <f t="shared" si="13"/>
        <v>7.9142295852922383E-3</v>
      </c>
    </row>
    <row r="441" spans="1:9">
      <c r="A441" s="7">
        <v>40641</v>
      </c>
      <c r="B441" s="10" t="s">
        <v>10</v>
      </c>
      <c r="C441" s="6">
        <v>6</v>
      </c>
      <c r="D441" s="6">
        <v>1008</v>
      </c>
      <c r="E441" s="8">
        <v>1.7999999999999999E-2</v>
      </c>
      <c r="F441" s="6">
        <v>25</v>
      </c>
      <c r="G441" s="6">
        <v>2371</v>
      </c>
      <c r="H441" s="6">
        <f t="shared" si="12"/>
        <v>0.4251370729649937</v>
      </c>
      <c r="I441" s="9">
        <f t="shared" si="13"/>
        <v>8.7858407730997522E-3</v>
      </c>
    </row>
    <row r="442" spans="1:9">
      <c r="A442" s="7">
        <v>40642</v>
      </c>
      <c r="B442" s="10" t="s">
        <v>10</v>
      </c>
      <c r="C442" s="6">
        <v>6</v>
      </c>
      <c r="D442" s="6">
        <v>955</v>
      </c>
      <c r="E442" s="8">
        <v>1.7000000000000001E-2</v>
      </c>
      <c r="F442" s="6">
        <v>25</v>
      </c>
      <c r="G442" s="6">
        <v>2371</v>
      </c>
      <c r="H442" s="6">
        <f t="shared" si="12"/>
        <v>0.40278363559679459</v>
      </c>
      <c r="I442" s="9">
        <f t="shared" si="13"/>
        <v>7.8614486855861192E-3</v>
      </c>
    </row>
    <row r="443" spans="1:9">
      <c r="A443" s="7">
        <v>40643</v>
      </c>
      <c r="B443" s="10" t="s">
        <v>10</v>
      </c>
      <c r="C443" s="6">
        <v>6</v>
      </c>
      <c r="D443" s="6">
        <v>962</v>
      </c>
      <c r="E443" s="8">
        <v>1.7000000000000001E-2</v>
      </c>
      <c r="F443" s="6">
        <v>25</v>
      </c>
      <c r="G443" s="6">
        <v>2371</v>
      </c>
      <c r="H443" s="6">
        <f t="shared" si="12"/>
        <v>0.40573597638127373</v>
      </c>
      <c r="I443" s="9">
        <f t="shared" si="13"/>
        <v>7.9190718696689495E-3</v>
      </c>
    </row>
    <row r="444" spans="1:9">
      <c r="A444" s="7">
        <v>40643</v>
      </c>
      <c r="B444" s="10" t="s">
        <v>10</v>
      </c>
      <c r="C444" s="6">
        <v>6</v>
      </c>
      <c r="D444" s="6">
        <v>613</v>
      </c>
      <c r="E444" s="8">
        <v>1.6E-2</v>
      </c>
      <c r="F444" s="6">
        <v>25</v>
      </c>
      <c r="G444" s="6">
        <v>2371</v>
      </c>
      <c r="H444" s="6">
        <f t="shared" si="12"/>
        <v>0.25854070012652891</v>
      </c>
      <c r="I444" s="9">
        <f t="shared" si="13"/>
        <v>4.7493125166756175E-3</v>
      </c>
    </row>
    <row r="445" spans="1:9">
      <c r="A445" s="7">
        <v>40643</v>
      </c>
      <c r="B445" s="10" t="s">
        <v>10</v>
      </c>
      <c r="C445" s="6">
        <v>6</v>
      </c>
      <c r="D445" s="6">
        <v>782</v>
      </c>
      <c r="E445" s="8">
        <v>1.6E-2</v>
      </c>
      <c r="F445" s="6">
        <v>25</v>
      </c>
      <c r="G445" s="6">
        <v>2371</v>
      </c>
      <c r="H445" s="6">
        <f t="shared" si="12"/>
        <v>0.32981864192323912</v>
      </c>
      <c r="I445" s="9">
        <f t="shared" si="13"/>
        <v>6.0586662121375739E-3</v>
      </c>
    </row>
    <row r="446" spans="1:9">
      <c r="A446" s="7">
        <v>40645</v>
      </c>
      <c r="B446" s="10" t="s">
        <v>10</v>
      </c>
      <c r="C446" s="6">
        <v>6</v>
      </c>
      <c r="D446" s="6">
        <v>518</v>
      </c>
      <c r="E446" s="8">
        <v>1.4E-2</v>
      </c>
      <c r="F446" s="6">
        <v>25</v>
      </c>
      <c r="G446" s="6">
        <v>2371</v>
      </c>
      <c r="H446" s="6">
        <f t="shared" si="12"/>
        <v>0.21847321805145509</v>
      </c>
      <c r="I446" s="9">
        <f t="shared" si="13"/>
        <v>3.5116246299889461E-3</v>
      </c>
    </row>
    <row r="447" spans="1:9">
      <c r="A447" s="7">
        <v>40646</v>
      </c>
      <c r="B447" s="10" t="s">
        <v>10</v>
      </c>
      <c r="C447" s="6">
        <v>6</v>
      </c>
      <c r="D447" s="6">
        <v>394</v>
      </c>
      <c r="E447" s="8">
        <v>1.6E-2</v>
      </c>
      <c r="F447" s="6">
        <v>25</v>
      </c>
      <c r="G447" s="6">
        <v>2371</v>
      </c>
      <c r="H447" s="6">
        <f t="shared" si="12"/>
        <v>0.16617460986925348</v>
      </c>
      <c r="I447" s="9">
        <f t="shared" si="13"/>
        <v>3.0525760710769872E-3</v>
      </c>
    </row>
    <row r="448" spans="1:9">
      <c r="A448" s="7">
        <v>40647</v>
      </c>
      <c r="B448" s="10" t="s">
        <v>10</v>
      </c>
      <c r="C448" s="6">
        <v>6</v>
      </c>
      <c r="D448" s="6">
        <v>622</v>
      </c>
      <c r="E448" s="8">
        <v>1.2999999999999999E-2</v>
      </c>
      <c r="F448" s="6">
        <v>25</v>
      </c>
      <c r="G448" s="6">
        <v>2371</v>
      </c>
      <c r="H448" s="6">
        <f t="shared" si="12"/>
        <v>0.26233656684943063</v>
      </c>
      <c r="I448" s="9">
        <f t="shared" si="13"/>
        <v>3.9154711470064272E-3</v>
      </c>
    </row>
    <row r="449" spans="1:9">
      <c r="A449" s="7">
        <v>40653</v>
      </c>
      <c r="B449" s="10" t="s">
        <v>10</v>
      </c>
      <c r="C449" s="6">
        <v>6</v>
      </c>
      <c r="D449" s="6">
        <v>1189</v>
      </c>
      <c r="E449" s="8">
        <v>1.2999999999999999E-2</v>
      </c>
      <c r="G449" s="6">
        <v>2371</v>
      </c>
      <c r="H449" s="6">
        <f t="shared" si="12"/>
        <v>0.50147617039223957</v>
      </c>
      <c r="I449" s="9">
        <f t="shared" si="13"/>
        <v>7.4847189610782018E-3</v>
      </c>
    </row>
    <row r="450" spans="1:9">
      <c r="A450" s="7">
        <v>40632</v>
      </c>
      <c r="B450" s="10" t="s">
        <v>10</v>
      </c>
      <c r="C450" s="6">
        <v>6</v>
      </c>
      <c r="D450" s="6">
        <v>1900</v>
      </c>
      <c r="E450" s="8">
        <v>2.5000000000000001E-2</v>
      </c>
      <c r="F450" s="6">
        <v>24</v>
      </c>
      <c r="G450" s="6">
        <v>2371</v>
      </c>
      <c r="H450" s="6">
        <f t="shared" ref="H450:H453" si="14">D450/G450</f>
        <v>0.80134964150147614</v>
      </c>
      <c r="I450" s="9">
        <f t="shared" si="13"/>
        <v>2.300085078936499E-2</v>
      </c>
    </row>
    <row r="451" spans="1:9">
      <c r="A451" s="7">
        <v>40648</v>
      </c>
      <c r="B451" s="6" t="s">
        <v>10</v>
      </c>
      <c r="C451" s="6">
        <v>6</v>
      </c>
      <c r="D451" s="6">
        <v>450</v>
      </c>
      <c r="E451" s="8">
        <v>1.2999999999999999E-2</v>
      </c>
      <c r="F451" s="6">
        <v>25</v>
      </c>
      <c r="G451" s="6">
        <v>2371</v>
      </c>
      <c r="H451" s="6">
        <f t="shared" si="14"/>
        <v>0.18979333614508645</v>
      </c>
      <c r="I451" s="9">
        <f t="shared" si="13"/>
        <v>2.8327363603744249E-3</v>
      </c>
    </row>
    <row r="452" spans="1:9">
      <c r="A452" s="7">
        <v>40649</v>
      </c>
      <c r="B452" s="6" t="s">
        <v>10</v>
      </c>
      <c r="C452" s="6">
        <v>6</v>
      </c>
      <c r="D452" s="6">
        <v>586</v>
      </c>
      <c r="E452" s="8">
        <v>1.2999999999999999E-2</v>
      </c>
      <c r="F452" s="6">
        <v>26</v>
      </c>
      <c r="G452" s="6">
        <v>2371</v>
      </c>
      <c r="H452" s="6">
        <f t="shared" si="14"/>
        <v>0.2471530999578237</v>
      </c>
      <c r="I452" s="9">
        <f t="shared" si="13"/>
        <v>3.6888522381764736E-3</v>
      </c>
    </row>
    <row r="453" spans="1:9">
      <c r="A453" s="7">
        <v>40650</v>
      </c>
      <c r="B453" s="6" t="s">
        <v>10</v>
      </c>
      <c r="C453" s="6">
        <v>6</v>
      </c>
      <c r="D453" s="6">
        <v>789</v>
      </c>
      <c r="E453" s="8">
        <v>1.4E-2</v>
      </c>
      <c r="F453" s="6">
        <v>25</v>
      </c>
      <c r="G453" s="6">
        <v>2371</v>
      </c>
      <c r="H453" s="6">
        <f t="shared" si="14"/>
        <v>0.33277098270771827</v>
      </c>
      <c r="I453" s="9">
        <f t="shared" si="13"/>
        <v>5.3487873225121201E-3</v>
      </c>
    </row>
  </sheetData>
  <sortState ref="A2:E453">
    <sortCondition ref="B1"/>
  </sortState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1"/>
  <sheetViews>
    <sheetView workbookViewId="0">
      <selection activeCell="F3" sqref="F3"/>
    </sheetView>
  </sheetViews>
  <sheetFormatPr defaultRowHeight="15"/>
  <cols>
    <col min="1" max="1" width="36.140625" bestFit="1" customWidth="1"/>
    <col min="2" max="2" width="16.28515625" customWidth="1"/>
    <col min="3" max="7" width="12" bestFit="1" customWidth="1"/>
    <col min="8" max="8" width="12.85546875" customWidth="1"/>
    <col min="9" max="9" width="12" bestFit="1" customWidth="1"/>
    <col min="10" max="10" width="38.140625" bestFit="1" customWidth="1"/>
    <col min="11" max="11" width="25.140625" bestFit="1" customWidth="1"/>
    <col min="12" max="12" width="38.140625" bestFit="1" customWidth="1"/>
    <col min="13" max="13" width="25.140625" bestFit="1" customWidth="1"/>
    <col min="14" max="14" width="38.140625" bestFit="1" customWidth="1"/>
    <col min="15" max="15" width="25.140625" bestFit="1" customWidth="1"/>
    <col min="16" max="16" width="43.140625" bestFit="1" customWidth="1"/>
    <col min="17" max="17" width="30.28515625" bestFit="1" customWidth="1"/>
    <col min="18" max="18" width="43.140625" bestFit="1" customWidth="1"/>
    <col min="19" max="19" width="41.140625" bestFit="1" customWidth="1"/>
  </cols>
  <sheetData>
    <row r="3" spans="1:9">
      <c r="A3" s="1" t="s">
        <v>78</v>
      </c>
      <c r="B3" s="1" t="s">
        <v>20</v>
      </c>
    </row>
    <row r="4" spans="1:9">
      <c r="A4" s="1" t="s">
        <v>18</v>
      </c>
      <c r="B4" t="s">
        <v>12</v>
      </c>
      <c r="C4" t="s">
        <v>5</v>
      </c>
      <c r="D4" t="s">
        <v>13</v>
      </c>
      <c r="E4" t="s">
        <v>8</v>
      </c>
      <c r="F4" t="s">
        <v>104</v>
      </c>
      <c r="G4" t="s">
        <v>9</v>
      </c>
      <c r="H4" t="s">
        <v>10</v>
      </c>
      <c r="I4" t="s">
        <v>19</v>
      </c>
    </row>
    <row r="5" spans="1:9">
      <c r="A5" s="14" t="s">
        <v>74</v>
      </c>
      <c r="B5" s="2">
        <v>72.534081967213112</v>
      </c>
      <c r="C5" s="2">
        <v>51.929012071156308</v>
      </c>
      <c r="D5" s="2">
        <v>94.035678889990095</v>
      </c>
      <c r="E5" s="2">
        <v>95.645458224920503</v>
      </c>
      <c r="F5" s="2">
        <v>72.026426400347376</v>
      </c>
      <c r="G5" s="2">
        <v>64.537796373779642</v>
      </c>
      <c r="H5" s="2">
        <v>75.765078026149311</v>
      </c>
      <c r="I5" s="2">
        <v>526.4735319535564</v>
      </c>
    </row>
    <row r="6" spans="1:9">
      <c r="A6" s="13">
        <v>11</v>
      </c>
      <c r="B6" s="17">
        <v>0.58114754098360655</v>
      </c>
      <c r="C6" s="17"/>
      <c r="D6" s="17">
        <v>0.65312190287413285</v>
      </c>
      <c r="E6" s="17">
        <v>0.63891298063023994</v>
      </c>
      <c r="F6" s="17">
        <v>0.77507598784194531</v>
      </c>
      <c r="G6" s="17">
        <v>0.54923291492329152</v>
      </c>
      <c r="H6" s="17">
        <v>1.2222690847743569</v>
      </c>
      <c r="I6" s="2">
        <v>4.4197604120275731</v>
      </c>
    </row>
    <row r="7" spans="1:9">
      <c r="A7" s="13">
        <v>12</v>
      </c>
      <c r="B7" s="17"/>
      <c r="C7" s="17">
        <v>0.90501905972045749</v>
      </c>
      <c r="D7" s="17">
        <v>1.3092170465807731</v>
      </c>
      <c r="E7" s="17">
        <v>1.7834634287366291</v>
      </c>
      <c r="F7" s="17">
        <v>1.2457663916630481</v>
      </c>
      <c r="G7" s="17">
        <v>1.0820083682008368</v>
      </c>
      <c r="H7" s="17">
        <v>1.7271193589202869</v>
      </c>
      <c r="I7" s="2">
        <v>8.0525936538220311</v>
      </c>
    </row>
    <row r="8" spans="1:9">
      <c r="A8" s="13">
        <v>13</v>
      </c>
      <c r="B8" s="17">
        <v>1.2368852459016393</v>
      </c>
      <c r="C8" s="17">
        <v>1.2623888182973317</v>
      </c>
      <c r="D8" s="17">
        <v>1.7056491575817643</v>
      </c>
      <c r="E8" s="17">
        <v>2.2171147730557967</v>
      </c>
      <c r="F8" s="17">
        <v>1.8428137212331741</v>
      </c>
      <c r="G8" s="17">
        <v>1.7447698744769875</v>
      </c>
      <c r="H8" s="17">
        <v>2.3061999156474062</v>
      </c>
      <c r="I8" s="2">
        <v>12.3158215061941</v>
      </c>
    </row>
    <row r="9" spans="1:9">
      <c r="A9" s="13">
        <v>14</v>
      </c>
      <c r="B9" s="17">
        <v>2.0959726775956282</v>
      </c>
      <c r="C9" s="17">
        <v>1.8253589580686151</v>
      </c>
      <c r="D9" s="17">
        <v>3.7443012884043609</v>
      </c>
      <c r="E9" s="17">
        <v>3.3002948829141374</v>
      </c>
      <c r="F9" s="17">
        <v>2.4516977854971778</v>
      </c>
      <c r="G9" s="17">
        <v>2.3723849372384938</v>
      </c>
      <c r="H9" s="17">
        <v>2.5056938000843525</v>
      </c>
      <c r="I9" s="2">
        <v>18.295704329802764</v>
      </c>
    </row>
    <row r="10" spans="1:9">
      <c r="A10" s="13">
        <v>15</v>
      </c>
      <c r="B10" s="17"/>
      <c r="C10" s="17"/>
      <c r="D10" s="17">
        <v>4.2051536174430133</v>
      </c>
      <c r="E10" s="17">
        <v>3.8062214512864996</v>
      </c>
      <c r="F10" s="17">
        <v>2.9953365175857578</v>
      </c>
      <c r="G10" s="17"/>
      <c r="H10" s="17">
        <v>2.921130324757486</v>
      </c>
      <c r="I10" s="2">
        <v>13.927841911072758</v>
      </c>
    </row>
    <row r="11" spans="1:9">
      <c r="A11" s="13">
        <v>16</v>
      </c>
      <c r="B11" s="17">
        <v>2.6896885245901636</v>
      </c>
      <c r="C11" s="17">
        <v>2.4473411689961884</v>
      </c>
      <c r="D11" s="17">
        <v>4.8671952428146685</v>
      </c>
      <c r="E11" s="17">
        <v>4.6616710031801105</v>
      </c>
      <c r="F11" s="17">
        <v>3.5559096830221453</v>
      </c>
      <c r="G11" s="17">
        <v>3.0119944211994421</v>
      </c>
      <c r="H11" s="17">
        <v>3.6874736398144239</v>
      </c>
      <c r="I11" s="2">
        <v>24.921273683617144</v>
      </c>
    </row>
    <row r="12" spans="1:9">
      <c r="A12" s="13">
        <v>17</v>
      </c>
      <c r="B12" s="17">
        <v>3.3481584699453548</v>
      </c>
      <c r="C12" s="17">
        <v>3.0871124523506994</v>
      </c>
      <c r="D12" s="17">
        <v>5.6600594648166505</v>
      </c>
      <c r="E12" s="17">
        <v>5.9048048568950566</v>
      </c>
      <c r="F12" s="17">
        <v>4.592383847155884</v>
      </c>
      <c r="G12" s="17">
        <v>3.4722454672245466</v>
      </c>
      <c r="H12" s="17">
        <v>4.5044285111767186</v>
      </c>
      <c r="I12" s="2">
        <v>30.569193069564907</v>
      </c>
    </row>
    <row r="13" spans="1:9">
      <c r="A13" s="13">
        <v>18</v>
      </c>
      <c r="B13" s="17">
        <v>4.6994180327868849</v>
      </c>
      <c r="C13" s="17">
        <v>3.4654479034307504</v>
      </c>
      <c r="D13" s="17">
        <v>6.1149653121902876</v>
      </c>
      <c r="E13" s="17">
        <v>6.3014512864989882</v>
      </c>
      <c r="F13" s="17"/>
      <c r="G13" s="17">
        <v>4.317154811715481</v>
      </c>
      <c r="H13" s="17">
        <v>5.4981020666385492</v>
      </c>
      <c r="I13" s="2">
        <v>30.396539413260943</v>
      </c>
    </row>
    <row r="14" spans="1:9">
      <c r="A14" s="13">
        <v>19</v>
      </c>
      <c r="B14" s="17"/>
      <c r="C14" s="17">
        <v>4.0197681067344355</v>
      </c>
      <c r="D14" s="17">
        <v>7.0168483647175428</v>
      </c>
      <c r="E14" s="17"/>
      <c r="F14" s="17">
        <v>5.9953365175857583</v>
      </c>
      <c r="G14" s="17">
        <v>4.9977684797768482</v>
      </c>
      <c r="H14" s="17">
        <v>6.1223112610712782</v>
      </c>
      <c r="I14" s="2">
        <v>28.152032729885864</v>
      </c>
    </row>
    <row r="15" spans="1:9">
      <c r="A15" s="13">
        <v>20</v>
      </c>
      <c r="B15" s="17">
        <v>6.2975054644808743</v>
      </c>
      <c r="C15" s="17">
        <v>4.2008354510800521</v>
      </c>
      <c r="D15" s="17">
        <v>7.5500495540138761</v>
      </c>
      <c r="E15" s="17">
        <v>7.483873952009251</v>
      </c>
      <c r="F15" s="17">
        <v>6.6032392531480681</v>
      </c>
      <c r="G15" s="17">
        <v>5.5545327754532776</v>
      </c>
      <c r="H15" s="17"/>
      <c r="I15" s="2">
        <v>37.690036450185396</v>
      </c>
    </row>
    <row r="16" spans="1:9">
      <c r="A16" s="13">
        <v>21</v>
      </c>
      <c r="B16" s="17">
        <v>6.5969590163934431</v>
      </c>
      <c r="C16" s="17">
        <v>4.9880019059720473</v>
      </c>
      <c r="D16" s="17">
        <v>8.4192269573835485</v>
      </c>
      <c r="E16" s="17">
        <v>8.2846834345186462</v>
      </c>
      <c r="F16" s="17">
        <v>6.6883456361267912</v>
      </c>
      <c r="G16" s="17">
        <v>5.9559274755927474</v>
      </c>
      <c r="H16" s="17">
        <v>7.2458878110501903</v>
      </c>
      <c r="I16" s="2">
        <v>48.179032237037411</v>
      </c>
    </row>
    <row r="17" spans="1:9">
      <c r="A17" s="13">
        <v>22</v>
      </c>
      <c r="B17" s="17">
        <v>7.2658114754098362</v>
      </c>
      <c r="C17" s="17">
        <v>5.5064263024142326</v>
      </c>
      <c r="D17" s="17">
        <v>9.454905847373638</v>
      </c>
      <c r="E17" s="17">
        <v>8.7874298930326677</v>
      </c>
      <c r="F17" s="17">
        <v>7.3496569691706473</v>
      </c>
      <c r="G17" s="17"/>
      <c r="H17" s="17">
        <v>8.507380851961198</v>
      </c>
      <c r="I17" s="2">
        <v>46.871611339362218</v>
      </c>
    </row>
    <row r="18" spans="1:9">
      <c r="A18" s="13">
        <v>23</v>
      </c>
      <c r="B18" s="17">
        <v>8.0117131147540981</v>
      </c>
      <c r="C18" s="17">
        <v>5.6519155019059735</v>
      </c>
      <c r="D18" s="17">
        <v>9.5252725470763142</v>
      </c>
      <c r="E18" s="17">
        <v>9.4095750216825671</v>
      </c>
      <c r="F18" s="17">
        <v>7.5107511940946594</v>
      </c>
      <c r="G18" s="17">
        <v>6.7065550906555087</v>
      </c>
      <c r="H18" s="17">
        <v>8.6233656684943067</v>
      </c>
      <c r="I18" s="2">
        <v>55.439148138663427</v>
      </c>
    </row>
    <row r="19" spans="1:9">
      <c r="A19" s="13">
        <v>26</v>
      </c>
      <c r="B19" s="17">
        <v>8.287122950819672</v>
      </c>
      <c r="C19" s="17"/>
      <c r="D19" s="17"/>
      <c r="E19" s="17">
        <v>9.8790748771321191</v>
      </c>
      <c r="F19" s="17"/>
      <c r="G19" s="17">
        <v>6.8990237099023703</v>
      </c>
      <c r="H19" s="17"/>
      <c r="I19" s="2">
        <v>25.065221537854161</v>
      </c>
    </row>
    <row r="20" spans="1:9">
      <c r="A20" s="13">
        <v>30</v>
      </c>
      <c r="B20" s="17">
        <v>10.246959016393443</v>
      </c>
      <c r="C20" s="17">
        <v>6.5413691232528599</v>
      </c>
      <c r="D20" s="17">
        <v>11.245787908820615</v>
      </c>
      <c r="E20" s="17">
        <v>10.757652500722752</v>
      </c>
      <c r="F20" s="17">
        <v>9.4586452453321748</v>
      </c>
      <c r="G20" s="17">
        <v>8.2502092050209193</v>
      </c>
      <c r="H20" s="17">
        <v>10.226064951497259</v>
      </c>
      <c r="I20" s="2">
        <v>66.726687951040034</v>
      </c>
    </row>
    <row r="21" spans="1:9">
      <c r="A21" s="13">
        <v>31</v>
      </c>
      <c r="B21" s="17">
        <v>11.17674043715847</v>
      </c>
      <c r="C21" s="17">
        <v>8.0280273189326561</v>
      </c>
      <c r="D21" s="17">
        <v>12.56392467789891</v>
      </c>
      <c r="E21" s="17">
        <v>12.429233882625036</v>
      </c>
      <c r="F21" s="17">
        <v>10.961467650890143</v>
      </c>
      <c r="G21" s="17">
        <v>9.6239888423988837</v>
      </c>
      <c r="H21" s="17">
        <v>10.667650780261493</v>
      </c>
      <c r="I21" s="2">
        <v>75.451033590165594</v>
      </c>
    </row>
    <row r="22" spans="1:9">
      <c r="A22" s="14" t="s">
        <v>73</v>
      </c>
      <c r="B22" s="17">
        <v>230.9073224043716</v>
      </c>
      <c r="C22" s="17">
        <v>179.36926620076238</v>
      </c>
      <c r="D22" s="17">
        <v>335.77458870168493</v>
      </c>
      <c r="E22" s="17">
        <v>313.74912980630234</v>
      </c>
      <c r="F22" s="17">
        <v>289.17690838037345</v>
      </c>
      <c r="G22" s="17">
        <v>266.84100418410043</v>
      </c>
      <c r="H22" s="17">
        <v>275.11261071277943</v>
      </c>
      <c r="I22" s="2">
        <v>1890.9308303903742</v>
      </c>
    </row>
    <row r="23" spans="1:9">
      <c r="A23" s="13">
        <v>1</v>
      </c>
      <c r="B23" s="17">
        <v>12.343407103825136</v>
      </c>
      <c r="C23" s="17">
        <v>8.4082687420584499</v>
      </c>
      <c r="D23" s="17">
        <v>13.4796828543112</v>
      </c>
      <c r="E23" s="17">
        <v>13.145336802544088</v>
      </c>
      <c r="F23" s="17">
        <v>11.510316977854972</v>
      </c>
      <c r="G23" s="17">
        <v>10.227336122733611</v>
      </c>
      <c r="H23" s="17">
        <v>11.183466891606917</v>
      </c>
      <c r="I23" s="2">
        <v>80.297815494934369</v>
      </c>
    </row>
    <row r="24" spans="1:9">
      <c r="A24" s="13">
        <v>2</v>
      </c>
      <c r="B24" s="17">
        <v>12.88985519125683</v>
      </c>
      <c r="C24" s="17">
        <v>8.9482941550190596</v>
      </c>
      <c r="D24" s="17">
        <v>14.297324083250745</v>
      </c>
      <c r="E24" s="17">
        <v>13.64403584851113</v>
      </c>
      <c r="F24" s="17">
        <v>12.389604863221884</v>
      </c>
      <c r="G24" s="17">
        <v>11.613668061366806</v>
      </c>
      <c r="H24" s="17">
        <v>11.949388443694644</v>
      </c>
      <c r="I24" s="2">
        <v>85.732170646321094</v>
      </c>
    </row>
    <row r="25" spans="1:9">
      <c r="A25" s="13">
        <v>3</v>
      </c>
      <c r="B25" s="17">
        <v>13.565265027322404</v>
      </c>
      <c r="C25" s="17">
        <v>9.741813850063533</v>
      </c>
      <c r="D25" s="17">
        <v>15.040634291377604</v>
      </c>
      <c r="E25" s="17">
        <v>15.058895634576468</v>
      </c>
      <c r="F25" s="17">
        <v>13.121259227095093</v>
      </c>
      <c r="G25" s="17">
        <v>12.300418410041841</v>
      </c>
      <c r="H25" s="17">
        <v>12.611556305356391</v>
      </c>
      <c r="I25" s="2">
        <v>91.439842745833332</v>
      </c>
    </row>
    <row r="26" spans="1:9">
      <c r="A26" s="13">
        <v>4</v>
      </c>
      <c r="B26" s="17">
        <v>13.861554644808743</v>
      </c>
      <c r="C26" s="17"/>
      <c r="D26" s="17">
        <v>15.486620416253718</v>
      </c>
      <c r="E26" s="17">
        <v>15.102260769008383</v>
      </c>
      <c r="F26" s="17">
        <v>13.657516283108988</v>
      </c>
      <c r="G26" s="17">
        <v>12.718828451882846</v>
      </c>
      <c r="H26" s="17">
        <v>13.054407423028259</v>
      </c>
      <c r="I26" s="2">
        <v>83.881187988090943</v>
      </c>
    </row>
    <row r="27" spans="1:9">
      <c r="A27" s="13">
        <v>5</v>
      </c>
      <c r="B27" s="17">
        <v>14.933139344262296</v>
      </c>
      <c r="C27" s="17">
        <v>10.546134053367219</v>
      </c>
      <c r="D27" s="17">
        <v>16.361744301288407</v>
      </c>
      <c r="E27" s="17">
        <v>16.063232148019658</v>
      </c>
      <c r="F27" s="17">
        <v>14.504672166739036</v>
      </c>
      <c r="G27" s="17">
        <v>13.647419804741981</v>
      </c>
      <c r="H27" s="17">
        <v>14.088991986503586</v>
      </c>
      <c r="I27" s="2">
        <v>100.14533380492219</v>
      </c>
    </row>
    <row r="28" spans="1:9">
      <c r="A28" s="13">
        <v>6</v>
      </c>
      <c r="B28" s="17">
        <v>15.794341530054645</v>
      </c>
      <c r="C28" s="17">
        <v>11.017226810673444</v>
      </c>
      <c r="D28" s="17">
        <v>17.099108027750251</v>
      </c>
      <c r="E28" s="17">
        <v>16.775287655391732</v>
      </c>
      <c r="F28" s="17">
        <v>15.459947894051238</v>
      </c>
      <c r="G28" s="17">
        <v>14.299581589958159</v>
      </c>
      <c r="H28" s="17">
        <v>14.51412905946858</v>
      </c>
      <c r="I28" s="2">
        <v>104.95962256734805</v>
      </c>
    </row>
    <row r="29" spans="1:9">
      <c r="A29" s="13">
        <v>7</v>
      </c>
      <c r="B29" s="17">
        <v>16.27357650273224</v>
      </c>
      <c r="C29" s="17">
        <v>11.287239517153749</v>
      </c>
      <c r="D29" s="17">
        <v>18.004836471754217</v>
      </c>
      <c r="E29" s="17">
        <v>17.547476149176063</v>
      </c>
      <c r="F29" s="17">
        <v>16.024429005644812</v>
      </c>
      <c r="G29" s="17">
        <v>14.547001394700139</v>
      </c>
      <c r="H29" s="17">
        <v>15.595107549557151</v>
      </c>
      <c r="I29" s="2">
        <v>109.27966659071839</v>
      </c>
    </row>
    <row r="30" spans="1:9">
      <c r="A30" s="13">
        <v>8</v>
      </c>
      <c r="B30" s="17">
        <v>17.021937158469946</v>
      </c>
      <c r="C30" s="17">
        <v>12.014685514612452</v>
      </c>
      <c r="D30" s="17">
        <v>18.674806739345893</v>
      </c>
      <c r="E30" s="17">
        <v>18.747533969355306</v>
      </c>
      <c r="F30" s="17">
        <v>16.864637429439863</v>
      </c>
      <c r="G30" s="17">
        <v>15.25997210599721</v>
      </c>
      <c r="H30" s="17">
        <v>16.403205398566008</v>
      </c>
      <c r="I30" s="2">
        <v>114.98677831578667</v>
      </c>
    </row>
    <row r="31" spans="1:9">
      <c r="A31" s="13">
        <v>9</v>
      </c>
      <c r="B31" s="17">
        <v>17.568385245901641</v>
      </c>
      <c r="C31" s="17">
        <v>12.366972681067343</v>
      </c>
      <c r="D31" s="17">
        <v>19.200079286422206</v>
      </c>
      <c r="E31" s="17">
        <v>19.163261058109281</v>
      </c>
      <c r="F31" s="17">
        <v>17.562857142857144</v>
      </c>
      <c r="G31" s="17">
        <v>16.230125523012553</v>
      </c>
      <c r="H31" s="17">
        <v>16.805989034162803</v>
      </c>
      <c r="I31" s="2">
        <v>118.89766997153298</v>
      </c>
    </row>
    <row r="32" spans="1:9">
      <c r="A32" s="13">
        <v>10</v>
      </c>
      <c r="B32" s="17">
        <v>18.661281420765029</v>
      </c>
      <c r="C32" s="17">
        <v>13.112207750952985</v>
      </c>
      <c r="D32" s="17">
        <v>19.837343904856297</v>
      </c>
      <c r="E32" s="17">
        <v>20.297114773055796</v>
      </c>
      <c r="F32" s="17">
        <v>18.731767260095531</v>
      </c>
      <c r="G32" s="17">
        <v>17.308507670850769</v>
      </c>
      <c r="H32" s="17">
        <v>17.800084352593846</v>
      </c>
      <c r="I32" s="2">
        <v>125.74830713317026</v>
      </c>
    </row>
    <row r="33" spans="1:9">
      <c r="A33" s="13">
        <v>12</v>
      </c>
      <c r="B33" s="17">
        <v>19.098439890710385</v>
      </c>
      <c r="C33" s="17">
        <v>13.301216645489198</v>
      </c>
      <c r="D33" s="17">
        <v>20.07123885034688</v>
      </c>
      <c r="E33" s="17">
        <v>20.483873952009251</v>
      </c>
      <c r="F33" s="17">
        <v>19.138193660442905</v>
      </c>
      <c r="G33" s="17">
        <v>17.686750348675037</v>
      </c>
      <c r="H33" s="17">
        <v>18.018557570645299</v>
      </c>
      <c r="I33" s="2">
        <v>127.79827091831896</v>
      </c>
    </row>
    <row r="34" spans="1:9">
      <c r="A34" s="13">
        <v>13</v>
      </c>
      <c r="B34" s="17">
        <v>19.37166393442623</v>
      </c>
      <c r="C34" s="17">
        <v>13.48514294790343</v>
      </c>
      <c r="D34" s="17">
        <v>20.244677898909814</v>
      </c>
      <c r="E34" s="17">
        <v>20.609054640069385</v>
      </c>
      <c r="F34" s="17">
        <v>19.329248805905344</v>
      </c>
      <c r="G34" s="17">
        <v>17.811994421199444</v>
      </c>
      <c r="H34" s="17">
        <v>18.184732180514551</v>
      </c>
      <c r="I34" s="2">
        <v>129.0365148289282</v>
      </c>
    </row>
    <row r="35" spans="1:9">
      <c r="A35" s="13">
        <v>14</v>
      </c>
      <c r="B35" s="17">
        <v>19.641609289617488</v>
      </c>
      <c r="C35" s="17">
        <v>13.635079415501906</v>
      </c>
      <c r="D35" s="17">
        <v>20.543984142715562</v>
      </c>
      <c r="E35" s="17">
        <v>20.803908644116799</v>
      </c>
      <c r="F35" s="17">
        <v>19.596291793313075</v>
      </c>
      <c r="G35" s="17">
        <v>18.074198047419806</v>
      </c>
      <c r="H35" s="17">
        <v>18.447068747363982</v>
      </c>
      <c r="I35" s="2">
        <v>130.74214008004861</v>
      </c>
    </row>
    <row r="36" spans="1:9">
      <c r="A36" s="13">
        <v>15</v>
      </c>
      <c r="B36" s="17">
        <v>19.88286612021858</v>
      </c>
      <c r="C36" s="17"/>
      <c r="D36" s="17">
        <v>21.0395242814668</v>
      </c>
      <c r="E36" s="17">
        <v>21.183787221740388</v>
      </c>
      <c r="F36" s="17">
        <v>19.811228831958321</v>
      </c>
      <c r="G36" s="17">
        <v>18.28926080892608</v>
      </c>
      <c r="H36" s="17">
        <v>18.636862083509069</v>
      </c>
      <c r="I36" s="2">
        <v>118.84352934781924</v>
      </c>
    </row>
    <row r="37" spans="1:9">
      <c r="A37" s="13">
        <v>16</v>
      </c>
      <c r="B37" s="17"/>
      <c r="C37" s="17">
        <v>13.726248411689962</v>
      </c>
      <c r="D37" s="17">
        <v>21.309098116947474</v>
      </c>
      <c r="E37" s="17">
        <v>21.376328418618098</v>
      </c>
      <c r="F37" s="17">
        <v>20.018349978289194</v>
      </c>
      <c r="G37" s="17">
        <v>18.528033472803347</v>
      </c>
      <c r="H37" s="17">
        <v>18.884015183466893</v>
      </c>
      <c r="I37" s="2">
        <v>113.84207358181496</v>
      </c>
    </row>
    <row r="38" spans="1:9">
      <c r="A38" s="13">
        <v>17</v>
      </c>
      <c r="B38" s="17"/>
      <c r="C38" s="17">
        <v>13.793275095298602</v>
      </c>
      <c r="D38" s="17">
        <v>21.379464816650149</v>
      </c>
      <c r="E38" s="17">
        <v>21.694339404452155</v>
      </c>
      <c r="F38" s="17">
        <v>20.506409031697792</v>
      </c>
      <c r="G38" s="17">
        <v>18.935843793584379</v>
      </c>
      <c r="H38" s="17">
        <v>19.216786166174611</v>
      </c>
      <c r="I38" s="2">
        <v>115.5261183078577</v>
      </c>
    </row>
    <row r="39" spans="1:9">
      <c r="A39" s="13">
        <v>18</v>
      </c>
      <c r="B39" s="17"/>
      <c r="C39" s="17"/>
      <c r="D39" s="17">
        <v>21.721387512388503</v>
      </c>
      <c r="E39" s="17"/>
      <c r="F39" s="17"/>
      <c r="G39" s="17"/>
      <c r="H39" s="17"/>
      <c r="I39" s="2">
        <v>21.721387512388503</v>
      </c>
    </row>
    <row r="40" spans="1:9">
      <c r="A40" s="13">
        <v>20</v>
      </c>
      <c r="B40" s="17"/>
      <c r="C40" s="17">
        <v>13.985460609911055</v>
      </c>
      <c r="D40" s="17">
        <v>21.983032705649158</v>
      </c>
      <c r="E40" s="17">
        <v>22.053402717548426</v>
      </c>
      <c r="F40" s="17">
        <v>20.950178028658279</v>
      </c>
      <c r="G40" s="17">
        <v>19.362064156206415</v>
      </c>
      <c r="H40" s="17">
        <v>19.718262336566852</v>
      </c>
      <c r="I40" s="2">
        <v>118.05240055454017</v>
      </c>
    </row>
    <row r="41" spans="1:9">
      <c r="A41" s="14" t="s">
        <v>19</v>
      </c>
      <c r="B41" s="2">
        <v>303.44140437158467</v>
      </c>
      <c r="C41" s="2">
        <v>231.29827827191875</v>
      </c>
      <c r="D41" s="2">
        <v>429.81026759167503</v>
      </c>
      <c r="E41" s="2">
        <v>409.39458803122284</v>
      </c>
      <c r="F41" s="2">
        <v>361.20333478072081</v>
      </c>
      <c r="G41" s="2">
        <v>331.37880055788008</v>
      </c>
      <c r="H41" s="2">
        <v>350.87768873892867</v>
      </c>
      <c r="I41" s="2">
        <v>2417.4043623439311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workbookViewId="0">
      <selection activeCell="I3" sqref="I3"/>
    </sheetView>
  </sheetViews>
  <sheetFormatPr defaultRowHeight="15"/>
  <cols>
    <col min="1" max="1" width="12.7109375" bestFit="1" customWidth="1"/>
    <col min="2" max="2" width="7.140625" bestFit="1" customWidth="1"/>
    <col min="3" max="3" width="14.28515625" bestFit="1" customWidth="1"/>
    <col min="4" max="4" width="14.7109375" bestFit="1" customWidth="1"/>
    <col min="5" max="5" width="18.42578125" bestFit="1" customWidth="1"/>
    <col min="6" max="6" width="26" bestFit="1" customWidth="1"/>
    <col min="7" max="7" width="18.7109375" bestFit="1" customWidth="1"/>
    <col min="8" max="8" width="21.85546875" bestFit="1" customWidth="1"/>
    <col min="9" max="9" width="29.28515625" bestFit="1" customWidth="1"/>
    <col min="10" max="10" width="23.7109375" bestFit="1" customWidth="1"/>
    <col min="11" max="11" width="31.28515625" bestFit="1" customWidth="1"/>
    <col min="12" max="12" width="4.140625" bestFit="1" customWidth="1"/>
    <col min="13" max="13" width="6.85546875" bestFit="1" customWidth="1"/>
  </cols>
  <sheetData>
    <row r="1" spans="1:13">
      <c r="A1" t="s">
        <v>1</v>
      </c>
      <c r="B1" t="s">
        <v>0</v>
      </c>
      <c r="C1" t="s">
        <v>60</v>
      </c>
      <c r="D1" t="s">
        <v>24</v>
      </c>
      <c r="E1" t="s">
        <v>63</v>
      </c>
      <c r="F1" t="s">
        <v>62</v>
      </c>
      <c r="G1" t="s">
        <v>64</v>
      </c>
      <c r="H1" t="s">
        <v>61</v>
      </c>
      <c r="I1" t="s">
        <v>77</v>
      </c>
      <c r="J1" t="s">
        <v>23</v>
      </c>
      <c r="K1" t="s">
        <v>25</v>
      </c>
      <c r="L1" t="s">
        <v>76</v>
      </c>
      <c r="M1" t="s">
        <v>75</v>
      </c>
    </row>
    <row r="2" spans="1:13">
      <c r="A2" t="s">
        <v>12</v>
      </c>
      <c r="B2" t="s">
        <v>26</v>
      </c>
      <c r="C2">
        <v>2127</v>
      </c>
      <c r="D2">
        <f>C2</f>
        <v>2127</v>
      </c>
      <c r="E2">
        <v>0.02</v>
      </c>
      <c r="F2">
        <v>20</v>
      </c>
      <c r="G2">
        <v>3660</v>
      </c>
      <c r="H2">
        <f>C2/G2</f>
        <v>0.58114754098360655</v>
      </c>
      <c r="I2">
        <f>H2</f>
        <v>0.58114754098360655</v>
      </c>
      <c r="J2">
        <v>1.2210103329506316E-2</v>
      </c>
      <c r="K2">
        <f>J2</f>
        <v>1.2210103329506316E-2</v>
      </c>
      <c r="L2">
        <v>11</v>
      </c>
      <c r="M2" t="s">
        <v>74</v>
      </c>
    </row>
    <row r="3" spans="1:13">
      <c r="A3" t="s">
        <v>12</v>
      </c>
      <c r="B3" t="s">
        <v>28</v>
      </c>
      <c r="C3">
        <v>2400</v>
      </c>
      <c r="D3">
        <f>C3+D2</f>
        <v>4527</v>
      </c>
      <c r="E3">
        <v>1.9E-2</v>
      </c>
      <c r="F3">
        <v>25</v>
      </c>
      <c r="G3">
        <v>3660</v>
      </c>
      <c r="H3">
        <f t="shared" ref="H3:H66" si="0">C3/G3</f>
        <v>0.65573770491803274</v>
      </c>
      <c r="I3">
        <f>H3+I2</f>
        <v>1.2368852459016393</v>
      </c>
      <c r="J3">
        <v>1.3088404133180251E-2</v>
      </c>
      <c r="K3">
        <f>J3+K2</f>
        <v>2.5298507462686567E-2</v>
      </c>
      <c r="L3">
        <v>13</v>
      </c>
      <c r="M3" t="s">
        <v>74</v>
      </c>
    </row>
    <row r="4" spans="1:13">
      <c r="A4" t="s">
        <v>12</v>
      </c>
      <c r="B4" t="s">
        <v>29</v>
      </c>
      <c r="C4">
        <v>3144.26</v>
      </c>
      <c r="D4">
        <f t="shared" ref="D4:D67" si="1">C4+D3</f>
        <v>7671.26</v>
      </c>
      <c r="E4">
        <v>1.95E-2</v>
      </c>
      <c r="G4">
        <v>3660</v>
      </c>
      <c r="H4">
        <f t="shared" si="0"/>
        <v>0.85908743169398916</v>
      </c>
      <c r="I4">
        <f t="shared" ref="I4:K67" si="2">H4+I3</f>
        <v>2.0959726775956282</v>
      </c>
      <c r="J4">
        <v>1.7666745120551091E-2</v>
      </c>
      <c r="K4">
        <f t="shared" si="2"/>
        <v>4.2965252583237662E-2</v>
      </c>
      <c r="L4">
        <v>14</v>
      </c>
      <c r="M4" t="s">
        <v>74</v>
      </c>
    </row>
    <row r="5" spans="1:13">
      <c r="A5" t="s">
        <v>12</v>
      </c>
      <c r="B5" t="s">
        <v>31</v>
      </c>
      <c r="C5">
        <v>2173</v>
      </c>
      <c r="D5">
        <f t="shared" si="1"/>
        <v>9844.26</v>
      </c>
      <c r="E5">
        <v>2.1000000000000001E-2</v>
      </c>
      <c r="F5">
        <v>25</v>
      </c>
      <c r="G5">
        <v>3660</v>
      </c>
      <c r="H5">
        <f t="shared" si="0"/>
        <v>0.5937158469945355</v>
      </c>
      <c r="I5">
        <f t="shared" si="2"/>
        <v>2.6896885245901636</v>
      </c>
      <c r="J5">
        <v>1.3097876004592423E-2</v>
      </c>
      <c r="K5">
        <f t="shared" si="2"/>
        <v>5.6063128587830087E-2</v>
      </c>
      <c r="L5">
        <v>16</v>
      </c>
      <c r="M5" t="s">
        <v>74</v>
      </c>
    </row>
    <row r="6" spans="1:13">
      <c r="A6" t="s">
        <v>12</v>
      </c>
      <c r="B6" t="s">
        <v>32</v>
      </c>
      <c r="C6">
        <v>2410</v>
      </c>
      <c r="D6">
        <f t="shared" si="1"/>
        <v>12254.26</v>
      </c>
      <c r="E6">
        <v>2.1000000000000001E-2</v>
      </c>
      <c r="F6">
        <v>25</v>
      </c>
      <c r="G6">
        <v>3660</v>
      </c>
      <c r="H6">
        <f t="shared" si="0"/>
        <v>0.65846994535519121</v>
      </c>
      <c r="I6">
        <f t="shared" si="2"/>
        <v>3.3481584699453548</v>
      </c>
      <c r="J6">
        <v>1.4526406429391505E-2</v>
      </c>
      <c r="K6">
        <f t="shared" si="2"/>
        <v>7.0589535017221594E-2</v>
      </c>
      <c r="L6">
        <v>17</v>
      </c>
      <c r="M6" t="s">
        <v>74</v>
      </c>
    </row>
    <row r="7" spans="1:13">
      <c r="A7" t="s">
        <v>12</v>
      </c>
      <c r="B7" t="s">
        <v>33</v>
      </c>
      <c r="C7">
        <v>4945.6100000000006</v>
      </c>
      <c r="D7">
        <f t="shared" si="1"/>
        <v>17199.870000000003</v>
      </c>
      <c r="E7">
        <v>0.02</v>
      </c>
      <c r="F7">
        <v>24</v>
      </c>
      <c r="G7">
        <v>3660</v>
      </c>
      <c r="H7">
        <f t="shared" si="0"/>
        <v>1.3512595628415303</v>
      </c>
      <c r="I7">
        <f t="shared" si="2"/>
        <v>4.6994180327868849</v>
      </c>
      <c r="J7">
        <v>2.8390413318025262E-2</v>
      </c>
      <c r="K7">
        <f t="shared" si="2"/>
        <v>9.8979948335246856E-2</v>
      </c>
      <c r="L7">
        <v>18</v>
      </c>
      <c r="M7" t="s">
        <v>74</v>
      </c>
    </row>
    <row r="8" spans="1:13">
      <c r="A8" t="s">
        <v>12</v>
      </c>
      <c r="B8" t="s">
        <v>35</v>
      </c>
      <c r="C8">
        <v>5849</v>
      </c>
      <c r="D8">
        <f t="shared" si="1"/>
        <v>23048.870000000003</v>
      </c>
      <c r="E8">
        <v>1.8666666666666665E-2</v>
      </c>
      <c r="F8">
        <v>24</v>
      </c>
      <c r="G8">
        <v>3660</v>
      </c>
      <c r="H8">
        <f t="shared" si="0"/>
        <v>1.598087431693989</v>
      </c>
      <c r="I8">
        <f t="shared" si="2"/>
        <v>6.2975054644808743</v>
      </c>
      <c r="J8">
        <v>3.1216130884041328E-2</v>
      </c>
      <c r="K8">
        <f t="shared" si="2"/>
        <v>0.13019607921928819</v>
      </c>
      <c r="L8">
        <v>20</v>
      </c>
      <c r="M8" t="s">
        <v>74</v>
      </c>
    </row>
    <row r="9" spans="1:13">
      <c r="A9" t="s">
        <v>12</v>
      </c>
      <c r="B9" t="s">
        <v>36</v>
      </c>
      <c r="C9">
        <v>1096</v>
      </c>
      <c r="D9">
        <f t="shared" si="1"/>
        <v>24144.870000000003</v>
      </c>
      <c r="E9">
        <v>1.9E-2</v>
      </c>
      <c r="F9">
        <v>24</v>
      </c>
      <c r="G9">
        <v>3660</v>
      </c>
      <c r="H9">
        <f t="shared" si="0"/>
        <v>0.29945355191256828</v>
      </c>
      <c r="I9">
        <f t="shared" si="2"/>
        <v>6.5969590163934431</v>
      </c>
      <c r="J9">
        <v>5.9770378874856485E-3</v>
      </c>
      <c r="K9">
        <f t="shared" si="2"/>
        <v>0.13617311710677385</v>
      </c>
      <c r="L9">
        <v>21</v>
      </c>
      <c r="M9" t="s">
        <v>74</v>
      </c>
    </row>
    <row r="10" spans="1:13">
      <c r="A10" t="s">
        <v>12</v>
      </c>
      <c r="B10" t="s">
        <v>37</v>
      </c>
      <c r="C10">
        <v>2448</v>
      </c>
      <c r="D10">
        <f t="shared" si="1"/>
        <v>26592.870000000003</v>
      </c>
      <c r="E10">
        <v>1.9E-2</v>
      </c>
      <c r="F10">
        <v>23</v>
      </c>
      <c r="G10">
        <v>3660</v>
      </c>
      <c r="H10">
        <f t="shared" si="0"/>
        <v>0.66885245901639345</v>
      </c>
      <c r="I10">
        <f t="shared" si="2"/>
        <v>7.2658114754098362</v>
      </c>
      <c r="J10">
        <v>1.3350172215843857E-2</v>
      </c>
      <c r="K10">
        <f t="shared" si="2"/>
        <v>0.14952328932261771</v>
      </c>
      <c r="L10">
        <v>22</v>
      </c>
      <c r="M10" t="s">
        <v>74</v>
      </c>
    </row>
    <row r="11" spans="1:13">
      <c r="A11" t="s">
        <v>12</v>
      </c>
      <c r="B11" t="s">
        <v>38</v>
      </c>
      <c r="C11">
        <v>2730</v>
      </c>
      <c r="D11">
        <f t="shared" si="1"/>
        <v>29322.870000000003</v>
      </c>
      <c r="E11">
        <v>1.9E-2</v>
      </c>
      <c r="G11">
        <v>3660</v>
      </c>
      <c r="H11">
        <f t="shared" si="0"/>
        <v>0.74590163934426235</v>
      </c>
      <c r="I11">
        <f t="shared" si="2"/>
        <v>8.0117131147540981</v>
      </c>
      <c r="J11">
        <v>1.4236509758897819E-2</v>
      </c>
      <c r="K11">
        <f t="shared" si="2"/>
        <v>0.16375979908151553</v>
      </c>
      <c r="L11">
        <v>23</v>
      </c>
      <c r="M11" t="s">
        <v>74</v>
      </c>
    </row>
    <row r="12" spans="1:13">
      <c r="A12" t="s">
        <v>12</v>
      </c>
      <c r="B12" t="s">
        <v>39</v>
      </c>
      <c r="C12">
        <v>1008</v>
      </c>
      <c r="D12">
        <f t="shared" si="1"/>
        <v>30330.870000000003</v>
      </c>
      <c r="E12">
        <v>1.9E-2</v>
      </c>
      <c r="G12">
        <v>3660</v>
      </c>
      <c r="H12">
        <f t="shared" si="0"/>
        <v>0.27540983606557379</v>
      </c>
      <c r="I12">
        <f t="shared" si="2"/>
        <v>8.287122950819672</v>
      </c>
      <c r="J12">
        <v>5.4971297359357064E-3</v>
      </c>
      <c r="K12">
        <f t="shared" si="2"/>
        <v>0.16925692881745125</v>
      </c>
      <c r="L12">
        <v>26</v>
      </c>
      <c r="M12" t="s">
        <v>74</v>
      </c>
    </row>
    <row r="13" spans="1:13">
      <c r="A13" t="s">
        <v>12</v>
      </c>
      <c r="B13" t="s">
        <v>40</v>
      </c>
      <c r="C13">
        <v>7173</v>
      </c>
      <c r="D13">
        <f t="shared" si="1"/>
        <v>37503.870000000003</v>
      </c>
      <c r="E13">
        <v>2.0666666666666667E-2</v>
      </c>
      <c r="G13">
        <v>3660</v>
      </c>
      <c r="H13">
        <f t="shared" si="0"/>
        <v>1.9598360655737705</v>
      </c>
      <c r="I13">
        <f t="shared" si="2"/>
        <v>10.246959016393443</v>
      </c>
      <c r="J13">
        <v>4.2614810562571756E-2</v>
      </c>
      <c r="K13">
        <f t="shared" si="2"/>
        <v>0.21187173938002302</v>
      </c>
      <c r="L13">
        <v>30</v>
      </c>
      <c r="M13" t="s">
        <v>74</v>
      </c>
    </row>
    <row r="14" spans="1:13">
      <c r="A14" t="s">
        <v>12</v>
      </c>
      <c r="B14" t="s">
        <v>41</v>
      </c>
      <c r="C14">
        <v>3403</v>
      </c>
      <c r="D14">
        <f t="shared" si="1"/>
        <v>40906.870000000003</v>
      </c>
      <c r="E14">
        <v>0.02</v>
      </c>
      <c r="F14">
        <v>23.5</v>
      </c>
      <c r="G14">
        <v>3660</v>
      </c>
      <c r="H14">
        <f t="shared" si="0"/>
        <v>0.92978142076502734</v>
      </c>
      <c r="I14">
        <f t="shared" si="2"/>
        <v>11.17674043715847</v>
      </c>
      <c r="J14">
        <v>1.9535017221584385E-2</v>
      </c>
      <c r="K14">
        <f t="shared" si="2"/>
        <v>0.23140675660160739</v>
      </c>
      <c r="L14">
        <v>31</v>
      </c>
      <c r="M14" t="s">
        <v>74</v>
      </c>
    </row>
    <row r="15" spans="1:13">
      <c r="A15" t="s">
        <v>12</v>
      </c>
      <c r="B15" t="s">
        <v>42</v>
      </c>
      <c r="C15">
        <v>4270</v>
      </c>
      <c r="D15">
        <f t="shared" si="1"/>
        <v>45176.87</v>
      </c>
      <c r="E15">
        <v>2.1499999999999998E-2</v>
      </c>
      <c r="F15">
        <v>25</v>
      </c>
      <c r="G15">
        <v>3660</v>
      </c>
      <c r="H15">
        <f t="shared" si="0"/>
        <v>1.1666666666666667</v>
      </c>
      <c r="I15">
        <f t="shared" si="2"/>
        <v>12.343407103825136</v>
      </c>
      <c r="J15">
        <v>2.6257462686567163E-2</v>
      </c>
      <c r="K15">
        <f t="shared" si="2"/>
        <v>0.25766421928817457</v>
      </c>
      <c r="L15">
        <v>1</v>
      </c>
      <c r="M15" t="s">
        <v>73</v>
      </c>
    </row>
    <row r="16" spans="1:13">
      <c r="A16" t="s">
        <v>12</v>
      </c>
      <c r="B16" t="s">
        <v>43</v>
      </c>
      <c r="C16">
        <v>2000</v>
      </c>
      <c r="D16">
        <f t="shared" si="1"/>
        <v>47176.87</v>
      </c>
      <c r="E16">
        <v>1.9E-2</v>
      </c>
      <c r="F16">
        <v>22</v>
      </c>
      <c r="G16">
        <v>3660</v>
      </c>
      <c r="H16">
        <f t="shared" si="0"/>
        <v>0.54644808743169404</v>
      </c>
      <c r="I16">
        <f t="shared" si="2"/>
        <v>12.88985519125683</v>
      </c>
      <c r="J16">
        <v>1.0907003444316877E-2</v>
      </c>
      <c r="K16">
        <f t="shared" si="2"/>
        <v>0.26857122273249145</v>
      </c>
      <c r="L16">
        <v>2</v>
      </c>
      <c r="M16" t="s">
        <v>73</v>
      </c>
    </row>
    <row r="17" spans="1:13">
      <c r="A17" t="s">
        <v>12</v>
      </c>
      <c r="B17" t="s">
        <v>44</v>
      </c>
      <c r="C17">
        <v>2472</v>
      </c>
      <c r="D17">
        <f t="shared" si="1"/>
        <v>49648.87</v>
      </c>
      <c r="E17">
        <v>1.7000000000000001E-2</v>
      </c>
      <c r="F17">
        <v>25</v>
      </c>
      <c r="G17">
        <v>3660</v>
      </c>
      <c r="H17">
        <f t="shared" si="0"/>
        <v>0.67540983606557381</v>
      </c>
      <c r="I17">
        <f t="shared" si="2"/>
        <v>13.565265027322404</v>
      </c>
      <c r="J17">
        <v>1.2061997703788749E-2</v>
      </c>
      <c r="K17">
        <f t="shared" si="2"/>
        <v>0.2806332204362802</v>
      </c>
      <c r="L17">
        <v>3</v>
      </c>
      <c r="M17" t="s">
        <v>73</v>
      </c>
    </row>
    <row r="18" spans="1:13">
      <c r="A18" t="s">
        <v>12</v>
      </c>
      <c r="B18" t="s">
        <v>45</v>
      </c>
      <c r="C18">
        <v>1084.42</v>
      </c>
      <c r="D18">
        <f t="shared" si="1"/>
        <v>50733.29</v>
      </c>
      <c r="E18">
        <v>1.7999999999999999E-2</v>
      </c>
      <c r="G18">
        <v>3660</v>
      </c>
      <c r="H18">
        <f t="shared" si="0"/>
        <v>0.29628961748633881</v>
      </c>
      <c r="I18">
        <f t="shared" si="2"/>
        <v>13.861554644808743</v>
      </c>
      <c r="J18">
        <v>5.602629161882893E-3</v>
      </c>
      <c r="K18">
        <f t="shared" si="2"/>
        <v>0.28623584959816306</v>
      </c>
      <c r="L18">
        <v>4</v>
      </c>
      <c r="M18" t="s">
        <v>73</v>
      </c>
    </row>
    <row r="19" spans="1:13">
      <c r="A19" t="s">
        <v>12</v>
      </c>
      <c r="B19" t="s">
        <v>46</v>
      </c>
      <c r="C19">
        <v>3922</v>
      </c>
      <c r="D19">
        <f t="shared" si="1"/>
        <v>54655.29</v>
      </c>
      <c r="E19">
        <v>1.8000000000000002E-2</v>
      </c>
      <c r="F19">
        <v>25</v>
      </c>
      <c r="G19">
        <v>3660</v>
      </c>
      <c r="H19">
        <f t="shared" si="0"/>
        <v>1.0715846994535518</v>
      </c>
      <c r="I19">
        <f t="shared" si="2"/>
        <v>14.933139344262296</v>
      </c>
      <c r="J19">
        <v>1.9701492537313434E-2</v>
      </c>
      <c r="K19">
        <f t="shared" si="2"/>
        <v>0.30593734213547652</v>
      </c>
      <c r="L19">
        <v>5</v>
      </c>
      <c r="M19" t="s">
        <v>73</v>
      </c>
    </row>
    <row r="20" spans="1:13">
      <c r="A20" t="s">
        <v>12</v>
      </c>
      <c r="B20" t="s">
        <v>47</v>
      </c>
      <c r="C20">
        <v>3152</v>
      </c>
      <c r="D20">
        <f t="shared" si="1"/>
        <v>57807.29</v>
      </c>
      <c r="E20">
        <v>1.7500000000000002E-2</v>
      </c>
      <c r="F20">
        <v>25</v>
      </c>
      <c r="G20">
        <v>3660</v>
      </c>
      <c r="H20">
        <f t="shared" si="0"/>
        <v>0.86120218579234975</v>
      </c>
      <c r="I20">
        <f t="shared" si="2"/>
        <v>15.794341530054645</v>
      </c>
      <c r="J20">
        <v>1.5886624569460391E-2</v>
      </c>
      <c r="K20">
        <f t="shared" si="2"/>
        <v>0.3218239667049369</v>
      </c>
      <c r="L20">
        <v>6</v>
      </c>
      <c r="M20" t="s">
        <v>73</v>
      </c>
    </row>
    <row r="21" spans="1:13">
      <c r="A21" t="s">
        <v>12</v>
      </c>
      <c r="B21" t="s">
        <v>48</v>
      </c>
      <c r="C21">
        <v>1754</v>
      </c>
      <c r="D21">
        <f t="shared" si="1"/>
        <v>59561.29</v>
      </c>
      <c r="E21">
        <v>1.7999999999999999E-2</v>
      </c>
      <c r="F21">
        <v>25</v>
      </c>
      <c r="G21">
        <v>3660</v>
      </c>
      <c r="H21">
        <f t="shared" si="0"/>
        <v>0.47923497267759563</v>
      </c>
      <c r="I21">
        <f t="shared" si="2"/>
        <v>16.27357650273224</v>
      </c>
      <c r="J21">
        <v>9.0619977037887482E-3</v>
      </c>
      <c r="K21">
        <f t="shared" si="2"/>
        <v>0.33088596440872564</v>
      </c>
      <c r="L21">
        <v>7</v>
      </c>
      <c r="M21" t="s">
        <v>73</v>
      </c>
    </row>
    <row r="22" spans="1:13">
      <c r="A22" t="s">
        <v>12</v>
      </c>
      <c r="B22" t="s">
        <v>49</v>
      </c>
      <c r="C22">
        <v>2739</v>
      </c>
      <c r="D22">
        <f t="shared" si="1"/>
        <v>62300.29</v>
      </c>
      <c r="E22">
        <v>1.2999999999999999E-2</v>
      </c>
      <c r="F22">
        <v>25</v>
      </c>
      <c r="G22">
        <v>3660</v>
      </c>
      <c r="H22">
        <f t="shared" si="0"/>
        <v>0.74836065573770494</v>
      </c>
      <c r="I22">
        <f t="shared" si="2"/>
        <v>17.021937158469946</v>
      </c>
      <c r="J22">
        <v>1.0220149253731343E-2</v>
      </c>
      <c r="K22">
        <f t="shared" si="2"/>
        <v>0.34110611366245697</v>
      </c>
      <c r="L22">
        <v>8</v>
      </c>
      <c r="M22" t="s">
        <v>73</v>
      </c>
    </row>
    <row r="23" spans="1:13">
      <c r="A23" t="s">
        <v>12</v>
      </c>
      <c r="B23" t="s">
        <v>50</v>
      </c>
      <c r="C23">
        <v>2000</v>
      </c>
      <c r="D23">
        <f t="shared" si="1"/>
        <v>64300.29</v>
      </c>
      <c r="E23">
        <v>1.4999999999999999E-2</v>
      </c>
      <c r="F23">
        <v>26</v>
      </c>
      <c r="G23">
        <v>3660</v>
      </c>
      <c r="H23">
        <f t="shared" si="0"/>
        <v>0.54644808743169404</v>
      </c>
      <c r="I23">
        <f t="shared" si="2"/>
        <v>17.568385245901641</v>
      </c>
      <c r="J23">
        <v>8.6107921928817461E-3</v>
      </c>
      <c r="K23">
        <f t="shared" si="2"/>
        <v>0.34971690585533871</v>
      </c>
      <c r="L23">
        <v>9</v>
      </c>
      <c r="M23" t="s">
        <v>73</v>
      </c>
    </row>
    <row r="24" spans="1:13">
      <c r="A24" t="s">
        <v>12</v>
      </c>
      <c r="B24" t="s">
        <v>51</v>
      </c>
      <c r="C24">
        <v>4000</v>
      </c>
      <c r="D24">
        <f t="shared" si="1"/>
        <v>68300.290000000008</v>
      </c>
      <c r="E24">
        <v>1.2500000000000001E-2</v>
      </c>
      <c r="F24">
        <v>25.333333333333332</v>
      </c>
      <c r="G24">
        <v>3660</v>
      </c>
      <c r="H24">
        <f t="shared" si="0"/>
        <v>1.0928961748633881</v>
      </c>
      <c r="I24">
        <f t="shared" si="2"/>
        <v>18.661281420765029</v>
      </c>
      <c r="J24">
        <v>1.4351320321469576E-2</v>
      </c>
      <c r="K24">
        <f t="shared" si="2"/>
        <v>0.36406822617680829</v>
      </c>
      <c r="L24">
        <v>10</v>
      </c>
      <c r="M24" t="s">
        <v>73</v>
      </c>
    </row>
    <row r="25" spans="1:13">
      <c r="A25" t="s">
        <v>12</v>
      </c>
      <c r="B25" t="s">
        <v>52</v>
      </c>
      <c r="C25">
        <v>1600</v>
      </c>
      <c r="D25">
        <f t="shared" si="1"/>
        <v>69900.290000000008</v>
      </c>
      <c r="E25">
        <v>1.55E-2</v>
      </c>
      <c r="F25">
        <v>25</v>
      </c>
      <c r="G25">
        <v>3660</v>
      </c>
      <c r="H25">
        <f t="shared" si="0"/>
        <v>0.43715846994535518</v>
      </c>
      <c r="I25">
        <f t="shared" si="2"/>
        <v>19.098439890710385</v>
      </c>
      <c r="J25">
        <v>7.1182548794489087E-3</v>
      </c>
      <c r="K25">
        <f t="shared" si="2"/>
        <v>0.37118648105625718</v>
      </c>
      <c r="L25">
        <v>12</v>
      </c>
      <c r="M25" t="s">
        <v>73</v>
      </c>
    </row>
    <row r="26" spans="1:13">
      <c r="A26" t="s">
        <v>12</v>
      </c>
      <c r="B26" t="s">
        <v>53</v>
      </c>
      <c r="C26">
        <v>1000</v>
      </c>
      <c r="D26">
        <f t="shared" si="1"/>
        <v>70900.290000000008</v>
      </c>
      <c r="E26">
        <v>1.2999999999999999E-2</v>
      </c>
      <c r="F26">
        <v>25</v>
      </c>
      <c r="G26">
        <v>3660</v>
      </c>
      <c r="H26">
        <f t="shared" si="0"/>
        <v>0.27322404371584702</v>
      </c>
      <c r="I26">
        <f t="shared" si="2"/>
        <v>19.37166393442623</v>
      </c>
      <c r="J26">
        <v>3.7313432835820895E-3</v>
      </c>
      <c r="K26">
        <f t="shared" si="2"/>
        <v>0.37491782433983928</v>
      </c>
      <c r="L26">
        <v>13</v>
      </c>
      <c r="M26" t="s">
        <v>73</v>
      </c>
    </row>
    <row r="27" spans="1:13">
      <c r="A27" t="s">
        <v>12</v>
      </c>
      <c r="B27" t="s">
        <v>54</v>
      </c>
      <c r="C27">
        <v>988</v>
      </c>
      <c r="D27">
        <f t="shared" si="1"/>
        <v>71888.290000000008</v>
      </c>
      <c r="E27">
        <v>0.01</v>
      </c>
      <c r="G27">
        <v>3660</v>
      </c>
      <c r="H27">
        <f t="shared" si="0"/>
        <v>0.26994535519125684</v>
      </c>
      <c r="I27">
        <f t="shared" si="2"/>
        <v>19.641609289617488</v>
      </c>
      <c r="J27">
        <v>2.8358208955223882E-3</v>
      </c>
      <c r="K27">
        <f t="shared" si="2"/>
        <v>0.37775364523536165</v>
      </c>
      <c r="L27">
        <v>14</v>
      </c>
      <c r="M27" t="s">
        <v>73</v>
      </c>
    </row>
    <row r="28" spans="1:13">
      <c r="A28" t="s">
        <v>12</v>
      </c>
      <c r="B28" t="s">
        <v>55</v>
      </c>
      <c r="C28">
        <v>883</v>
      </c>
      <c r="D28">
        <f t="shared" si="1"/>
        <v>72771.290000000008</v>
      </c>
      <c r="E28">
        <v>1.2999999999999999E-2</v>
      </c>
      <c r="F28">
        <v>25</v>
      </c>
      <c r="G28">
        <v>3660</v>
      </c>
      <c r="H28">
        <f t="shared" si="0"/>
        <v>0.2412568306010929</v>
      </c>
      <c r="I28">
        <f t="shared" si="2"/>
        <v>19.88286612021858</v>
      </c>
      <c r="J28">
        <v>3.294776119402985E-3</v>
      </c>
      <c r="K28">
        <f t="shared" si="2"/>
        <v>0.38104842135476463</v>
      </c>
      <c r="L28">
        <v>15</v>
      </c>
      <c r="M28" t="s">
        <v>73</v>
      </c>
    </row>
    <row r="29" spans="1:13">
      <c r="A29" t="s">
        <v>5</v>
      </c>
      <c r="B29" t="s">
        <v>27</v>
      </c>
      <c r="C29">
        <v>2849</v>
      </c>
      <c r="D29">
        <f>C29</f>
        <v>2849</v>
      </c>
      <c r="E29">
        <v>1.8666666666666668E-2</v>
      </c>
      <c r="F29">
        <v>19</v>
      </c>
      <c r="G29">
        <v>3148</v>
      </c>
      <c r="H29">
        <f t="shared" si="0"/>
        <v>0.90501905972045749</v>
      </c>
      <c r="I29">
        <f>H29</f>
        <v>0.90501905972045749</v>
      </c>
      <c r="J29">
        <v>1.9776502104860316E-2</v>
      </c>
      <c r="K29">
        <f>J29</f>
        <v>1.9776502104860316E-2</v>
      </c>
      <c r="L29">
        <v>12</v>
      </c>
      <c r="M29" t="s">
        <v>74</v>
      </c>
    </row>
    <row r="30" spans="1:13">
      <c r="A30" t="s">
        <v>5</v>
      </c>
      <c r="B30" t="s">
        <v>28</v>
      </c>
      <c r="C30">
        <v>1125</v>
      </c>
      <c r="D30">
        <f>C30+D29</f>
        <v>3974</v>
      </c>
      <c r="E30">
        <v>1.9E-2</v>
      </c>
      <c r="G30">
        <v>3148</v>
      </c>
      <c r="H30">
        <f t="shared" si="0"/>
        <v>0.3573697585768742</v>
      </c>
      <c r="I30">
        <f>H30+I29</f>
        <v>1.2623888182973317</v>
      </c>
      <c r="J30">
        <v>8.1802525832376585E-3</v>
      </c>
      <c r="K30">
        <f>J30+K29</f>
        <v>2.7956754688097975E-2</v>
      </c>
      <c r="L30">
        <v>13</v>
      </c>
      <c r="M30" t="s">
        <v>74</v>
      </c>
    </row>
    <row r="31" spans="1:13">
      <c r="A31" t="s">
        <v>5</v>
      </c>
      <c r="B31" t="s">
        <v>29</v>
      </c>
      <c r="C31">
        <v>1772.23</v>
      </c>
      <c r="D31">
        <f t="shared" si="1"/>
        <v>5746.23</v>
      </c>
      <c r="E31">
        <v>2.0666666666666667E-2</v>
      </c>
      <c r="F31">
        <v>24</v>
      </c>
      <c r="G31">
        <v>3148</v>
      </c>
      <c r="H31">
        <f t="shared" si="0"/>
        <v>0.56297013977128341</v>
      </c>
      <c r="I31">
        <f t="shared" si="2"/>
        <v>1.8253589580686151</v>
      </c>
      <c r="J31">
        <v>1.371396861844623E-2</v>
      </c>
      <c r="K31">
        <f t="shared" si="2"/>
        <v>4.1670723306544206E-2</v>
      </c>
      <c r="L31">
        <v>14</v>
      </c>
      <c r="M31" t="s">
        <v>74</v>
      </c>
    </row>
    <row r="32" spans="1:13">
      <c r="A32" t="s">
        <v>5</v>
      </c>
      <c r="B32" t="s">
        <v>31</v>
      </c>
      <c r="C32">
        <v>1958</v>
      </c>
      <c r="D32">
        <f t="shared" si="1"/>
        <v>7704.23</v>
      </c>
      <c r="E32">
        <v>2.3333333333333334E-2</v>
      </c>
      <c r="F32">
        <v>23.666666666666668</v>
      </c>
      <c r="G32">
        <v>3148</v>
      </c>
      <c r="H32">
        <f t="shared" si="0"/>
        <v>0.62198221092757311</v>
      </c>
      <c r="I32">
        <f t="shared" si="2"/>
        <v>2.4473411689961884</v>
      </c>
      <c r="J32">
        <v>1.7091465748182166E-2</v>
      </c>
      <c r="K32">
        <f t="shared" si="2"/>
        <v>5.8762189054726369E-2</v>
      </c>
      <c r="L32">
        <v>16</v>
      </c>
      <c r="M32" t="s">
        <v>74</v>
      </c>
    </row>
    <row r="33" spans="1:13">
      <c r="A33" t="s">
        <v>5</v>
      </c>
      <c r="B33" t="s">
        <v>32</v>
      </c>
      <c r="C33">
        <v>2014</v>
      </c>
      <c r="D33">
        <f t="shared" si="1"/>
        <v>9718.23</v>
      </c>
      <c r="E33">
        <v>2.1000000000000001E-2</v>
      </c>
      <c r="F33">
        <v>26</v>
      </c>
      <c r="G33">
        <v>3148</v>
      </c>
      <c r="H33">
        <f t="shared" si="0"/>
        <v>0.63977128335451083</v>
      </c>
      <c r="I33">
        <f t="shared" si="2"/>
        <v>3.0871124523506994</v>
      </c>
      <c r="J33">
        <v>1.6185993111366245E-2</v>
      </c>
      <c r="K33">
        <f t="shared" si="2"/>
        <v>7.4948182166092614E-2</v>
      </c>
      <c r="L33">
        <v>17</v>
      </c>
      <c r="M33" t="s">
        <v>74</v>
      </c>
    </row>
    <row r="34" spans="1:13">
      <c r="A34" t="s">
        <v>5</v>
      </c>
      <c r="B34" t="s">
        <v>33</v>
      </c>
      <c r="C34">
        <v>1191</v>
      </c>
      <c r="D34">
        <f t="shared" si="1"/>
        <v>10909.23</v>
      </c>
      <c r="E34">
        <v>0.02</v>
      </c>
      <c r="F34">
        <v>24</v>
      </c>
      <c r="G34">
        <v>3148</v>
      </c>
      <c r="H34">
        <f t="shared" si="0"/>
        <v>0.37833545108005084</v>
      </c>
      <c r="I34">
        <f t="shared" si="2"/>
        <v>3.4654479034307504</v>
      </c>
      <c r="J34">
        <v>9.1159586681974752E-3</v>
      </c>
      <c r="K34">
        <f t="shared" si="2"/>
        <v>8.4064140834290091E-2</v>
      </c>
      <c r="L34">
        <v>18</v>
      </c>
      <c r="M34" t="s">
        <v>74</v>
      </c>
    </row>
    <row r="35" spans="1:13">
      <c r="A35" t="s">
        <v>5</v>
      </c>
      <c r="B35" t="s">
        <v>34</v>
      </c>
      <c r="C35">
        <v>1745</v>
      </c>
      <c r="D35">
        <f t="shared" si="1"/>
        <v>12654.23</v>
      </c>
      <c r="E35">
        <v>2.0500000000000001E-2</v>
      </c>
      <c r="G35">
        <v>3148</v>
      </c>
      <c r="H35">
        <f t="shared" si="0"/>
        <v>0.55432020330368492</v>
      </c>
      <c r="I35">
        <f t="shared" si="2"/>
        <v>4.0197681067344355</v>
      </c>
      <c r="J35">
        <v>1.3935706084959816E-2</v>
      </c>
      <c r="K35">
        <f t="shared" si="2"/>
        <v>9.79998469192499E-2</v>
      </c>
      <c r="L35">
        <v>19</v>
      </c>
      <c r="M35" t="s">
        <v>74</v>
      </c>
    </row>
    <row r="36" spans="1:13">
      <c r="A36" t="s">
        <v>5</v>
      </c>
      <c r="B36" t="s">
        <v>35</v>
      </c>
      <c r="C36">
        <v>570</v>
      </c>
      <c r="D36">
        <f t="shared" si="1"/>
        <v>13224.23</v>
      </c>
      <c r="E36">
        <v>1.9E-2</v>
      </c>
      <c r="F36">
        <v>25</v>
      </c>
      <c r="G36">
        <v>3148</v>
      </c>
      <c r="H36">
        <f t="shared" si="0"/>
        <v>0.18106734434561628</v>
      </c>
      <c r="I36">
        <f t="shared" si="2"/>
        <v>4.2008354510800521</v>
      </c>
      <c r="J36">
        <v>4.1446613088404133E-3</v>
      </c>
      <c r="K36">
        <f t="shared" si="2"/>
        <v>0.10214450822809032</v>
      </c>
      <c r="L36">
        <v>20</v>
      </c>
      <c r="M36" t="s">
        <v>74</v>
      </c>
    </row>
    <row r="37" spans="1:13">
      <c r="A37" t="s">
        <v>5</v>
      </c>
      <c r="B37" t="s">
        <v>36</v>
      </c>
      <c r="C37">
        <v>2478</v>
      </c>
      <c r="D37">
        <f t="shared" si="1"/>
        <v>15702.23</v>
      </c>
      <c r="E37">
        <v>2.3000000000000003E-2</v>
      </c>
      <c r="F37">
        <v>25</v>
      </c>
      <c r="G37">
        <v>3148</v>
      </c>
      <c r="H37">
        <f t="shared" si="0"/>
        <v>0.78716645489199488</v>
      </c>
      <c r="I37">
        <f t="shared" si="2"/>
        <v>4.9880019059720473</v>
      </c>
      <c r="J37">
        <v>2.1811710677382318E-2</v>
      </c>
      <c r="K37">
        <f t="shared" si="2"/>
        <v>0.12395621890547263</v>
      </c>
      <c r="L37">
        <v>21</v>
      </c>
      <c r="M37" t="s">
        <v>74</v>
      </c>
    </row>
    <row r="38" spans="1:13">
      <c r="A38" t="s">
        <v>5</v>
      </c>
      <c r="B38" t="s">
        <v>37</v>
      </c>
      <c r="C38">
        <v>1632</v>
      </c>
      <c r="D38">
        <f t="shared" si="1"/>
        <v>17334.23</v>
      </c>
      <c r="E38">
        <v>0.02</v>
      </c>
      <c r="F38">
        <v>25</v>
      </c>
      <c r="G38">
        <v>3148</v>
      </c>
      <c r="H38">
        <f t="shared" si="0"/>
        <v>0.51842439644218552</v>
      </c>
      <c r="I38">
        <f t="shared" si="2"/>
        <v>5.5064263024142326</v>
      </c>
      <c r="J38">
        <v>1.2491389207807119E-2</v>
      </c>
      <c r="K38">
        <f t="shared" si="2"/>
        <v>0.13644760811327974</v>
      </c>
      <c r="L38">
        <v>22</v>
      </c>
      <c r="M38" t="s">
        <v>74</v>
      </c>
    </row>
    <row r="39" spans="1:13">
      <c r="A39" t="s">
        <v>5</v>
      </c>
      <c r="B39" t="s">
        <v>38</v>
      </c>
      <c r="C39">
        <v>458</v>
      </c>
      <c r="D39">
        <f t="shared" si="1"/>
        <v>17792.23</v>
      </c>
      <c r="E39">
        <v>0.02</v>
      </c>
      <c r="G39">
        <v>3148</v>
      </c>
      <c r="H39">
        <f t="shared" si="0"/>
        <v>0.1454891994917408</v>
      </c>
      <c r="I39">
        <f t="shared" si="2"/>
        <v>5.6519155019059735</v>
      </c>
      <c r="J39">
        <v>3.5055491771909687E-3</v>
      </c>
      <c r="K39">
        <f t="shared" si="2"/>
        <v>0.13995315729047073</v>
      </c>
      <c r="L39">
        <v>23</v>
      </c>
      <c r="M39" t="s">
        <v>74</v>
      </c>
    </row>
    <row r="40" spans="1:13">
      <c r="A40" t="s">
        <v>5</v>
      </c>
      <c r="B40" t="s">
        <v>40</v>
      </c>
      <c r="C40">
        <v>2800</v>
      </c>
      <c r="D40">
        <f t="shared" si="1"/>
        <v>20592.23</v>
      </c>
      <c r="E40">
        <v>2.2333333333333334E-2</v>
      </c>
      <c r="F40">
        <v>24</v>
      </c>
      <c r="G40">
        <v>3148</v>
      </c>
      <c r="H40">
        <f t="shared" si="0"/>
        <v>0.88945362134688688</v>
      </c>
      <c r="I40">
        <f t="shared" si="2"/>
        <v>6.5413691232528599</v>
      </c>
      <c r="J40">
        <v>2.3765786452353613E-2</v>
      </c>
      <c r="K40">
        <f t="shared" si="2"/>
        <v>0.16371894374282434</v>
      </c>
      <c r="L40">
        <v>30</v>
      </c>
      <c r="M40" t="s">
        <v>74</v>
      </c>
    </row>
    <row r="41" spans="1:13">
      <c r="A41" t="s">
        <v>5</v>
      </c>
      <c r="B41" t="s">
        <v>41</v>
      </c>
      <c r="C41">
        <v>4680</v>
      </c>
      <c r="D41">
        <f t="shared" si="1"/>
        <v>25272.23</v>
      </c>
      <c r="E41">
        <v>2.4000000000000004E-2</v>
      </c>
      <c r="F41">
        <v>24.5</v>
      </c>
      <c r="G41">
        <v>3148</v>
      </c>
      <c r="H41">
        <f t="shared" si="0"/>
        <v>1.4866581956797966</v>
      </c>
      <c r="I41">
        <f t="shared" si="2"/>
        <v>8.0280273189326561</v>
      </c>
      <c r="J41">
        <v>4.3260619977037895E-2</v>
      </c>
      <c r="K41">
        <f t="shared" si="2"/>
        <v>0.20697956371986223</v>
      </c>
      <c r="L41">
        <v>31</v>
      </c>
      <c r="M41" t="s">
        <v>74</v>
      </c>
    </row>
    <row r="42" spans="1:13">
      <c r="A42" t="s">
        <v>5</v>
      </c>
      <c r="B42" t="s">
        <v>42</v>
      </c>
      <c r="C42">
        <v>1197</v>
      </c>
      <c r="D42">
        <f t="shared" si="1"/>
        <v>26469.23</v>
      </c>
      <c r="E42">
        <v>2.5000000000000001E-2</v>
      </c>
      <c r="F42">
        <v>25</v>
      </c>
      <c r="G42">
        <v>3148</v>
      </c>
      <c r="H42">
        <f t="shared" si="0"/>
        <v>0.38024142312579418</v>
      </c>
      <c r="I42">
        <f t="shared" si="2"/>
        <v>8.4082687420584499</v>
      </c>
      <c r="J42">
        <v>1.1452353616532723E-2</v>
      </c>
      <c r="K42">
        <f t="shared" si="2"/>
        <v>0.21843191733639494</v>
      </c>
      <c r="L42">
        <v>1</v>
      </c>
      <c r="M42" t="s">
        <v>73</v>
      </c>
    </row>
    <row r="43" spans="1:13">
      <c r="A43" t="s">
        <v>5</v>
      </c>
      <c r="B43" t="s">
        <v>43</v>
      </c>
      <c r="C43">
        <v>1700</v>
      </c>
      <c r="D43">
        <f t="shared" si="1"/>
        <v>28169.23</v>
      </c>
      <c r="E43">
        <v>2.5999999999999999E-2</v>
      </c>
      <c r="F43">
        <v>24</v>
      </c>
      <c r="G43">
        <v>3148</v>
      </c>
      <c r="H43">
        <f t="shared" si="0"/>
        <v>0.54002541296060991</v>
      </c>
      <c r="I43">
        <f t="shared" si="2"/>
        <v>8.9482941550190596</v>
      </c>
      <c r="J43">
        <v>1.6915422885572139E-2</v>
      </c>
      <c r="K43">
        <f t="shared" si="2"/>
        <v>0.23534734022196707</v>
      </c>
      <c r="L43">
        <v>2</v>
      </c>
      <c r="M43" t="s">
        <v>73</v>
      </c>
    </row>
    <row r="44" spans="1:13">
      <c r="A44" t="s">
        <v>5</v>
      </c>
      <c r="B44" t="s">
        <v>44</v>
      </c>
      <c r="C44">
        <v>2498</v>
      </c>
      <c r="D44">
        <f t="shared" si="1"/>
        <v>30667.23</v>
      </c>
      <c r="E44">
        <v>2.1499999999999998E-2</v>
      </c>
      <c r="F44">
        <v>24.5</v>
      </c>
      <c r="G44">
        <v>3148</v>
      </c>
      <c r="H44">
        <f t="shared" si="0"/>
        <v>0.79351969504447273</v>
      </c>
      <c r="I44">
        <f t="shared" si="2"/>
        <v>9.741813850063533</v>
      </c>
      <c r="J44">
        <v>2.0668962877918098E-2</v>
      </c>
      <c r="K44">
        <f t="shared" si="2"/>
        <v>0.25601630309988516</v>
      </c>
      <c r="L44">
        <v>3</v>
      </c>
      <c r="M44" t="s">
        <v>73</v>
      </c>
    </row>
    <row r="45" spans="1:13">
      <c r="A45" t="s">
        <v>5</v>
      </c>
      <c r="B45" t="s">
        <v>46</v>
      </c>
      <c r="C45">
        <v>2532</v>
      </c>
      <c r="D45">
        <f t="shared" si="1"/>
        <v>33199.229999999996</v>
      </c>
      <c r="E45">
        <v>1.95E-2</v>
      </c>
      <c r="F45">
        <v>25.5</v>
      </c>
      <c r="G45">
        <v>3148</v>
      </c>
      <c r="H45">
        <f t="shared" si="0"/>
        <v>0.80432020330368492</v>
      </c>
      <c r="I45">
        <f t="shared" si="2"/>
        <v>10.546134053367219</v>
      </c>
      <c r="J45">
        <v>1.874550325296594E-2</v>
      </c>
      <c r="K45">
        <f t="shared" si="2"/>
        <v>0.27476180635285108</v>
      </c>
      <c r="L45">
        <v>5</v>
      </c>
      <c r="M45" t="s">
        <v>73</v>
      </c>
    </row>
    <row r="46" spans="1:13">
      <c r="A46" t="s">
        <v>5</v>
      </c>
      <c r="B46" t="s">
        <v>47</v>
      </c>
      <c r="C46">
        <v>1483</v>
      </c>
      <c r="D46">
        <f t="shared" si="1"/>
        <v>34682.229999999996</v>
      </c>
      <c r="E46">
        <v>2.1999999999999999E-2</v>
      </c>
      <c r="F46">
        <v>25</v>
      </c>
      <c r="G46">
        <v>3148</v>
      </c>
      <c r="H46">
        <f t="shared" si="0"/>
        <v>0.47109275730622618</v>
      </c>
      <c r="I46">
        <f t="shared" si="2"/>
        <v>11.017226810673444</v>
      </c>
      <c r="J46">
        <v>1.2486031381553769E-2</v>
      </c>
      <c r="K46">
        <f t="shared" si="2"/>
        <v>0.28724783773440488</v>
      </c>
      <c r="L46">
        <v>6</v>
      </c>
      <c r="M46" t="s">
        <v>73</v>
      </c>
    </row>
    <row r="47" spans="1:13">
      <c r="A47" t="s">
        <v>5</v>
      </c>
      <c r="B47" t="s">
        <v>48</v>
      </c>
      <c r="C47">
        <v>850</v>
      </c>
      <c r="D47">
        <f t="shared" si="1"/>
        <v>35532.229999999996</v>
      </c>
      <c r="E47">
        <v>1.95E-2</v>
      </c>
      <c r="F47">
        <v>25</v>
      </c>
      <c r="G47">
        <v>3148</v>
      </c>
      <c r="H47">
        <f t="shared" si="0"/>
        <v>0.27001270648030495</v>
      </c>
      <c r="I47">
        <f t="shared" si="2"/>
        <v>11.287239517153749</v>
      </c>
      <c r="J47">
        <v>6.3145809414466136E-3</v>
      </c>
      <c r="K47">
        <f t="shared" si="2"/>
        <v>0.29356241867585148</v>
      </c>
      <c r="L47">
        <v>7</v>
      </c>
      <c r="M47" t="s">
        <v>73</v>
      </c>
    </row>
    <row r="48" spans="1:13">
      <c r="A48" t="s">
        <v>5</v>
      </c>
      <c r="B48" t="s">
        <v>49</v>
      </c>
      <c r="C48">
        <v>2290</v>
      </c>
      <c r="D48">
        <f t="shared" si="1"/>
        <v>37822.229999999996</v>
      </c>
      <c r="E48">
        <v>1.7000000000000001E-2</v>
      </c>
      <c r="F48">
        <v>25</v>
      </c>
      <c r="G48">
        <v>3148</v>
      </c>
      <c r="H48">
        <f t="shared" si="0"/>
        <v>0.72744599745870397</v>
      </c>
      <c r="I48">
        <f t="shared" si="2"/>
        <v>12.014685514612452</v>
      </c>
      <c r="J48">
        <v>1.4898584003061616E-2</v>
      </c>
      <c r="K48">
        <f t="shared" si="2"/>
        <v>0.30846100267891308</v>
      </c>
      <c r="L48">
        <v>8</v>
      </c>
      <c r="M48" t="s">
        <v>73</v>
      </c>
    </row>
    <row r="49" spans="1:13">
      <c r="A49" t="s">
        <v>5</v>
      </c>
      <c r="B49" t="s">
        <v>50</v>
      </c>
      <c r="C49">
        <v>1109</v>
      </c>
      <c r="D49">
        <f t="shared" si="1"/>
        <v>38931.229999999996</v>
      </c>
      <c r="E49">
        <v>1.7500000000000002E-2</v>
      </c>
      <c r="F49">
        <v>25</v>
      </c>
      <c r="G49">
        <v>3148</v>
      </c>
      <c r="H49">
        <f t="shared" si="0"/>
        <v>0.352287166454892</v>
      </c>
      <c r="I49">
        <f t="shared" si="2"/>
        <v>12.366972681067343</v>
      </c>
      <c r="J49">
        <v>7.3256792958285508E-3</v>
      </c>
      <c r="K49">
        <f t="shared" si="2"/>
        <v>0.31578668197474163</v>
      </c>
      <c r="L49">
        <v>9</v>
      </c>
      <c r="M49" t="s">
        <v>73</v>
      </c>
    </row>
    <row r="50" spans="1:13">
      <c r="A50" t="s">
        <v>5</v>
      </c>
      <c r="B50" t="s">
        <v>51</v>
      </c>
      <c r="C50">
        <v>2346</v>
      </c>
      <c r="D50">
        <f t="shared" si="1"/>
        <v>41277.229999999996</v>
      </c>
      <c r="E50">
        <v>1.6500000000000001E-2</v>
      </c>
      <c r="F50">
        <v>25</v>
      </c>
      <c r="G50">
        <v>3148</v>
      </c>
      <c r="H50">
        <f t="shared" si="0"/>
        <v>0.7452350698856417</v>
      </c>
      <c r="I50">
        <f t="shared" si="2"/>
        <v>13.112207750952985</v>
      </c>
      <c r="J50">
        <v>1.4748564867967854E-2</v>
      </c>
      <c r="K50">
        <f t="shared" si="2"/>
        <v>0.33053524684270946</v>
      </c>
      <c r="L50">
        <v>10</v>
      </c>
      <c r="M50" t="s">
        <v>73</v>
      </c>
    </row>
    <row r="51" spans="1:13">
      <c r="A51" t="s">
        <v>5</v>
      </c>
      <c r="B51" t="s">
        <v>52</v>
      </c>
      <c r="C51">
        <v>595</v>
      </c>
      <c r="D51">
        <f t="shared" si="1"/>
        <v>41872.229999999996</v>
      </c>
      <c r="E51">
        <v>1.4E-2</v>
      </c>
      <c r="F51">
        <v>25</v>
      </c>
      <c r="G51">
        <v>3148</v>
      </c>
      <c r="H51">
        <f t="shared" si="0"/>
        <v>0.18900889453621347</v>
      </c>
      <c r="I51">
        <f t="shared" si="2"/>
        <v>13.301216645489198</v>
      </c>
      <c r="J51">
        <v>3.1879066207424422E-3</v>
      </c>
      <c r="K51">
        <f t="shared" si="2"/>
        <v>0.33372315346345188</v>
      </c>
      <c r="L51">
        <v>12</v>
      </c>
      <c r="M51" t="s">
        <v>73</v>
      </c>
    </row>
    <row r="52" spans="1:13">
      <c r="A52" t="s">
        <v>5</v>
      </c>
      <c r="B52" t="s">
        <v>53</v>
      </c>
      <c r="C52">
        <v>579</v>
      </c>
      <c r="D52">
        <f t="shared" si="1"/>
        <v>42451.229999999996</v>
      </c>
      <c r="E52">
        <v>1.6E-2</v>
      </c>
      <c r="F52">
        <v>25</v>
      </c>
      <c r="G52">
        <v>3148</v>
      </c>
      <c r="H52">
        <f t="shared" si="0"/>
        <v>0.18392630241423125</v>
      </c>
      <c r="I52">
        <f t="shared" si="2"/>
        <v>13.48514294790343</v>
      </c>
      <c r="J52">
        <v>3.5453501722158441E-3</v>
      </c>
      <c r="K52">
        <f t="shared" si="2"/>
        <v>0.33726850363566774</v>
      </c>
      <c r="L52">
        <v>13</v>
      </c>
      <c r="M52" t="s">
        <v>73</v>
      </c>
    </row>
    <row r="53" spans="1:13">
      <c r="A53" t="s">
        <v>5</v>
      </c>
      <c r="B53" t="s">
        <v>54</v>
      </c>
      <c r="C53">
        <v>472</v>
      </c>
      <c r="D53">
        <f t="shared" si="1"/>
        <v>42923.229999999996</v>
      </c>
      <c r="E53">
        <v>1.2E-2</v>
      </c>
      <c r="F53">
        <v>25</v>
      </c>
      <c r="G53">
        <v>3148</v>
      </c>
      <c r="H53">
        <f t="shared" si="0"/>
        <v>0.14993646759847523</v>
      </c>
      <c r="I53">
        <f t="shared" si="2"/>
        <v>13.635079415501906</v>
      </c>
      <c r="J53">
        <v>2.1676234213547649E-3</v>
      </c>
      <c r="K53">
        <f t="shared" si="2"/>
        <v>0.33943612705702253</v>
      </c>
      <c r="L53">
        <v>14</v>
      </c>
      <c r="M53" t="s">
        <v>73</v>
      </c>
    </row>
    <row r="54" spans="1:13">
      <c r="A54" t="s">
        <v>5</v>
      </c>
      <c r="B54" t="s">
        <v>56</v>
      </c>
      <c r="C54">
        <v>287</v>
      </c>
      <c r="D54">
        <f t="shared" si="1"/>
        <v>43210.229999999996</v>
      </c>
      <c r="E54">
        <v>1.2999999999999999E-2</v>
      </c>
      <c r="F54">
        <v>25</v>
      </c>
      <c r="G54">
        <v>3148</v>
      </c>
      <c r="H54">
        <f t="shared" si="0"/>
        <v>9.1168996188055906E-2</v>
      </c>
      <c r="I54">
        <f t="shared" si="2"/>
        <v>13.726248411689962</v>
      </c>
      <c r="J54">
        <v>1.4278606965174127E-3</v>
      </c>
      <c r="K54">
        <f t="shared" si="2"/>
        <v>0.34086398775353993</v>
      </c>
      <c r="L54">
        <v>16</v>
      </c>
      <c r="M54" t="s">
        <v>73</v>
      </c>
    </row>
    <row r="55" spans="1:13">
      <c r="A55" t="s">
        <v>5</v>
      </c>
      <c r="B55" t="s">
        <v>57</v>
      </c>
      <c r="C55">
        <v>211</v>
      </c>
      <c r="D55">
        <f t="shared" si="1"/>
        <v>43421.229999999996</v>
      </c>
      <c r="E55">
        <v>1.4E-2</v>
      </c>
      <c r="F55">
        <v>24</v>
      </c>
      <c r="G55">
        <v>3148</v>
      </c>
      <c r="H55">
        <f t="shared" si="0"/>
        <v>6.7026683608640406E-2</v>
      </c>
      <c r="I55">
        <f t="shared" si="2"/>
        <v>13.793275095298602</v>
      </c>
      <c r="J55">
        <v>1.1305013394565635E-3</v>
      </c>
      <c r="K55">
        <f t="shared" si="2"/>
        <v>0.34199448909299651</v>
      </c>
      <c r="L55">
        <v>17</v>
      </c>
      <c r="M55" t="s">
        <v>73</v>
      </c>
    </row>
    <row r="56" spans="1:13">
      <c r="A56" t="s">
        <v>5</v>
      </c>
      <c r="B56" t="s">
        <v>59</v>
      </c>
      <c r="C56">
        <v>605</v>
      </c>
      <c r="D56">
        <f>C56+D55</f>
        <v>44026.229999999996</v>
      </c>
      <c r="E56">
        <v>1.2999999999999999E-2</v>
      </c>
      <c r="G56">
        <v>3148</v>
      </c>
      <c r="H56">
        <f t="shared" si="0"/>
        <v>0.19218551461245234</v>
      </c>
      <c r="I56">
        <f>H56+I55</f>
        <v>13.985460609911055</v>
      </c>
      <c r="J56">
        <v>3.0099502487562191E-3</v>
      </c>
      <c r="K56">
        <f>J56+K55</f>
        <v>0.34500443934175273</v>
      </c>
      <c r="L56">
        <v>20</v>
      </c>
      <c r="M56" t="s">
        <v>73</v>
      </c>
    </row>
    <row r="57" spans="1:13">
      <c r="A57" t="s">
        <v>13</v>
      </c>
      <c r="B57" t="s">
        <v>26</v>
      </c>
      <c r="C57">
        <v>659</v>
      </c>
      <c r="D57">
        <f>C57</f>
        <v>659</v>
      </c>
      <c r="E57">
        <v>0.02</v>
      </c>
      <c r="F57">
        <v>15</v>
      </c>
      <c r="G57">
        <v>1009</v>
      </c>
      <c r="H57">
        <f t="shared" si="0"/>
        <v>0.65312190287413285</v>
      </c>
      <c r="I57">
        <f>H57</f>
        <v>0.65312190287413285</v>
      </c>
      <c r="J57">
        <v>1.5132032146957523E-2</v>
      </c>
      <c r="K57">
        <f>J57</f>
        <v>1.5132032146957523E-2</v>
      </c>
      <c r="L57">
        <v>11</v>
      </c>
      <c r="M57" t="s">
        <v>74</v>
      </c>
    </row>
    <row r="58" spans="1:13">
      <c r="A58" t="s">
        <v>13</v>
      </c>
      <c r="B58" t="s">
        <v>27</v>
      </c>
      <c r="C58">
        <v>662</v>
      </c>
      <c r="D58">
        <f>C58+D57</f>
        <v>1321</v>
      </c>
      <c r="E58">
        <v>0.02</v>
      </c>
      <c r="F58">
        <v>23.666666666666668</v>
      </c>
      <c r="G58">
        <v>1009</v>
      </c>
      <c r="H58">
        <f t="shared" si="0"/>
        <v>0.65609514370664024</v>
      </c>
      <c r="I58">
        <f>H58+I57</f>
        <v>1.3092170465807731</v>
      </c>
      <c r="J58">
        <v>1.5423650975889783E-2</v>
      </c>
      <c r="K58">
        <f>J58+K57</f>
        <v>3.0555683122847305E-2</v>
      </c>
      <c r="L58">
        <v>12</v>
      </c>
      <c r="M58" t="s">
        <v>74</v>
      </c>
    </row>
    <row r="59" spans="1:13">
      <c r="A59" t="s">
        <v>13</v>
      </c>
      <c r="B59" t="s">
        <v>28</v>
      </c>
      <c r="C59">
        <v>400</v>
      </c>
      <c r="D59">
        <f t="shared" si="1"/>
        <v>1721</v>
      </c>
      <c r="E59">
        <v>0.02</v>
      </c>
      <c r="F59">
        <v>20</v>
      </c>
      <c r="G59">
        <v>1009</v>
      </c>
      <c r="H59">
        <f t="shared" si="0"/>
        <v>0.39643211100099107</v>
      </c>
      <c r="I59">
        <f t="shared" si="2"/>
        <v>1.7056491575817643</v>
      </c>
      <c r="J59">
        <v>9.1848450057405284E-3</v>
      </c>
      <c r="K59">
        <f t="shared" si="2"/>
        <v>3.9740528128587832E-2</v>
      </c>
      <c r="L59">
        <v>13</v>
      </c>
      <c r="M59" t="s">
        <v>74</v>
      </c>
    </row>
    <row r="60" spans="1:13">
      <c r="A60" t="s">
        <v>13</v>
      </c>
      <c r="B60" t="s">
        <v>29</v>
      </c>
      <c r="C60">
        <v>2057</v>
      </c>
      <c r="D60">
        <f t="shared" si="1"/>
        <v>3778</v>
      </c>
      <c r="E60">
        <v>2.1749999999999999E-2</v>
      </c>
      <c r="F60">
        <v>24.5</v>
      </c>
      <c r="G60">
        <v>1009</v>
      </c>
      <c r="H60">
        <f t="shared" si="0"/>
        <v>2.0386521308225967</v>
      </c>
      <c r="I60">
        <f t="shared" si="2"/>
        <v>3.7443012884043609</v>
      </c>
      <c r="J60">
        <v>5.4671641791044778E-2</v>
      </c>
      <c r="K60">
        <f t="shared" si="2"/>
        <v>9.441216991963261E-2</v>
      </c>
      <c r="L60">
        <v>14</v>
      </c>
      <c r="M60" t="s">
        <v>74</v>
      </c>
    </row>
    <row r="61" spans="1:13">
      <c r="A61" t="s">
        <v>13</v>
      </c>
      <c r="B61" t="s">
        <v>30</v>
      </c>
      <c r="C61">
        <v>465</v>
      </c>
      <c r="D61">
        <f t="shared" si="1"/>
        <v>4243</v>
      </c>
      <c r="E61">
        <v>2.3E-2</v>
      </c>
      <c r="F61">
        <v>24</v>
      </c>
      <c r="G61">
        <v>1009</v>
      </c>
      <c r="H61">
        <f t="shared" si="0"/>
        <v>0.46085232903865214</v>
      </c>
      <c r="I61">
        <f t="shared" si="2"/>
        <v>4.2051536174430133</v>
      </c>
      <c r="J61">
        <v>1.2278989667049368E-2</v>
      </c>
      <c r="K61">
        <f t="shared" si="2"/>
        <v>0.10669115958668197</v>
      </c>
      <c r="L61">
        <v>15</v>
      </c>
      <c r="M61" t="s">
        <v>74</v>
      </c>
    </row>
    <row r="62" spans="1:13">
      <c r="A62" t="s">
        <v>13</v>
      </c>
      <c r="B62" t="s">
        <v>31</v>
      </c>
      <c r="C62">
        <v>668</v>
      </c>
      <c r="D62">
        <f t="shared" si="1"/>
        <v>4911</v>
      </c>
      <c r="E62">
        <v>2.2666666666666668E-2</v>
      </c>
      <c r="F62">
        <v>24</v>
      </c>
      <c r="G62">
        <v>1009</v>
      </c>
      <c r="H62">
        <f t="shared" si="0"/>
        <v>0.66204162537165512</v>
      </c>
      <c r="I62">
        <f t="shared" si="2"/>
        <v>4.8671952428146685</v>
      </c>
      <c r="J62">
        <v>1.820436280137773E-2</v>
      </c>
      <c r="K62">
        <f t="shared" si="2"/>
        <v>0.1248955223880597</v>
      </c>
      <c r="L62">
        <v>16</v>
      </c>
      <c r="M62" t="s">
        <v>74</v>
      </c>
    </row>
    <row r="63" spans="1:13">
      <c r="A63" t="s">
        <v>13</v>
      </c>
      <c r="B63" t="s">
        <v>32</v>
      </c>
      <c r="C63">
        <v>800</v>
      </c>
      <c r="D63">
        <f t="shared" si="1"/>
        <v>5711</v>
      </c>
      <c r="E63">
        <v>2.0999999999999998E-2</v>
      </c>
      <c r="F63">
        <v>22.5</v>
      </c>
      <c r="G63">
        <v>1009</v>
      </c>
      <c r="H63">
        <f t="shared" si="0"/>
        <v>0.79286422200198214</v>
      </c>
      <c r="I63">
        <f t="shared" si="2"/>
        <v>5.6600594648166505</v>
      </c>
      <c r="J63">
        <v>1.9453501722158435E-2</v>
      </c>
      <c r="K63">
        <f t="shared" si="2"/>
        <v>0.14434902411021813</v>
      </c>
      <c r="L63">
        <v>17</v>
      </c>
      <c r="M63" t="s">
        <v>74</v>
      </c>
    </row>
    <row r="64" spans="1:13">
      <c r="A64" t="s">
        <v>13</v>
      </c>
      <c r="B64" t="s">
        <v>33</v>
      </c>
      <c r="C64">
        <v>459</v>
      </c>
      <c r="D64">
        <f t="shared" si="1"/>
        <v>6170</v>
      </c>
      <c r="E64">
        <v>2.1999999999999999E-2</v>
      </c>
      <c r="F64">
        <v>24.5</v>
      </c>
      <c r="G64">
        <v>1009</v>
      </c>
      <c r="H64">
        <f t="shared" si="0"/>
        <v>0.45490584737363726</v>
      </c>
      <c r="I64">
        <f t="shared" si="2"/>
        <v>6.1149653121902876</v>
      </c>
      <c r="J64">
        <v>1.1468427095292767E-2</v>
      </c>
      <c r="K64">
        <f t="shared" si="2"/>
        <v>0.15581745120551091</v>
      </c>
      <c r="L64">
        <v>18</v>
      </c>
      <c r="M64" t="s">
        <v>74</v>
      </c>
    </row>
    <row r="65" spans="1:13">
      <c r="A65" t="s">
        <v>13</v>
      </c>
      <c r="B65" t="s">
        <v>34</v>
      </c>
      <c r="C65">
        <v>910</v>
      </c>
      <c r="D65">
        <f t="shared" si="1"/>
        <v>7080</v>
      </c>
      <c r="E65">
        <v>2.0333333333333332E-2</v>
      </c>
      <c r="F65">
        <v>25</v>
      </c>
      <c r="G65">
        <v>1009</v>
      </c>
      <c r="H65">
        <f t="shared" si="0"/>
        <v>0.90188305252725476</v>
      </c>
      <c r="I65">
        <f t="shared" si="2"/>
        <v>7.0168483647175428</v>
      </c>
      <c r="J65">
        <v>2.1354764638346728E-2</v>
      </c>
      <c r="K65">
        <f t="shared" si="2"/>
        <v>0.17717221584385764</v>
      </c>
      <c r="L65">
        <v>19</v>
      </c>
      <c r="M65" t="s">
        <v>74</v>
      </c>
    </row>
    <row r="66" spans="1:13">
      <c r="A66" t="s">
        <v>13</v>
      </c>
      <c r="B66" t="s">
        <v>35</v>
      </c>
      <c r="C66">
        <v>538</v>
      </c>
      <c r="D66">
        <f t="shared" si="1"/>
        <v>7618</v>
      </c>
      <c r="E66">
        <v>0.02</v>
      </c>
      <c r="F66">
        <v>25.5</v>
      </c>
      <c r="G66">
        <v>1009</v>
      </c>
      <c r="H66">
        <f t="shared" si="0"/>
        <v>0.53320118929633298</v>
      </c>
      <c r="I66">
        <f t="shared" si="2"/>
        <v>7.5500495540138761</v>
      </c>
      <c r="J66">
        <v>1.2287026406429391E-2</v>
      </c>
      <c r="K66">
        <f t="shared" si="2"/>
        <v>0.18945924225028704</v>
      </c>
      <c r="L66">
        <v>20</v>
      </c>
      <c r="M66" t="s">
        <v>74</v>
      </c>
    </row>
    <row r="67" spans="1:13">
      <c r="A67" t="s">
        <v>13</v>
      </c>
      <c r="B67" t="s">
        <v>36</v>
      </c>
      <c r="C67">
        <v>877</v>
      </c>
      <c r="D67">
        <f t="shared" si="1"/>
        <v>8495</v>
      </c>
      <c r="E67">
        <v>2.1999999999999999E-2</v>
      </c>
      <c r="F67">
        <v>25.25</v>
      </c>
      <c r="G67">
        <v>1009</v>
      </c>
      <c r="H67">
        <f t="shared" ref="H67:H130" si="3">C67/G67</f>
        <v>0.86917740336967297</v>
      </c>
      <c r="I67">
        <f t="shared" si="2"/>
        <v>8.4192269573835485</v>
      </c>
      <c r="J67">
        <v>2.2151549942594717E-2</v>
      </c>
      <c r="K67">
        <f t="shared" si="2"/>
        <v>0.21161079219288176</v>
      </c>
      <c r="L67">
        <v>21</v>
      </c>
      <c r="M67" t="s">
        <v>74</v>
      </c>
    </row>
    <row r="68" spans="1:13">
      <c r="A68" t="s">
        <v>13</v>
      </c>
      <c r="B68" t="s">
        <v>37</v>
      </c>
      <c r="C68">
        <v>1045</v>
      </c>
      <c r="D68">
        <f t="shared" ref="D68:D83" si="4">C68+D67</f>
        <v>9540</v>
      </c>
      <c r="E68">
        <v>0.02</v>
      </c>
      <c r="F68">
        <v>25.333333333333332</v>
      </c>
      <c r="G68">
        <v>1009</v>
      </c>
      <c r="H68">
        <f t="shared" si="3"/>
        <v>1.0356788899900893</v>
      </c>
      <c r="I68">
        <f t="shared" ref="I68:K83" si="5">H68+I67</f>
        <v>9.454905847373638</v>
      </c>
      <c r="J68">
        <v>2.399540757749713E-2</v>
      </c>
      <c r="K68">
        <f t="shared" si="5"/>
        <v>0.23560619977037889</v>
      </c>
      <c r="L68">
        <v>22</v>
      </c>
      <c r="M68" t="s">
        <v>74</v>
      </c>
    </row>
    <row r="69" spans="1:13">
      <c r="A69" t="s">
        <v>13</v>
      </c>
      <c r="B69" t="s">
        <v>38</v>
      </c>
      <c r="C69">
        <v>71</v>
      </c>
      <c r="D69">
        <f t="shared" si="4"/>
        <v>9611</v>
      </c>
      <c r="E69">
        <v>0.02</v>
      </c>
      <c r="G69">
        <v>1009</v>
      </c>
      <c r="H69">
        <f t="shared" si="3"/>
        <v>7.0366699702675922E-2</v>
      </c>
      <c r="I69">
        <f t="shared" si="5"/>
        <v>9.5252725470763142</v>
      </c>
      <c r="J69">
        <v>1.6303099885189439E-3</v>
      </c>
      <c r="K69">
        <f t="shared" si="5"/>
        <v>0.23723650975889785</v>
      </c>
      <c r="L69">
        <v>23</v>
      </c>
      <c r="M69" t="s">
        <v>74</v>
      </c>
    </row>
    <row r="70" spans="1:13">
      <c r="A70" t="s">
        <v>13</v>
      </c>
      <c r="B70" t="s">
        <v>40</v>
      </c>
      <c r="C70">
        <v>1736</v>
      </c>
      <c r="D70">
        <f t="shared" si="4"/>
        <v>11347</v>
      </c>
      <c r="E70">
        <v>2.4199999999999999E-2</v>
      </c>
      <c r="F70">
        <v>21.2</v>
      </c>
      <c r="G70">
        <v>1009</v>
      </c>
      <c r="H70">
        <f t="shared" si="3"/>
        <v>1.7205153617443012</v>
      </c>
      <c r="I70">
        <f t="shared" si="5"/>
        <v>11.245787908820615</v>
      </c>
      <c r="J70">
        <v>4.8159586681974745E-2</v>
      </c>
      <c r="K70">
        <f t="shared" si="5"/>
        <v>0.2853960964408726</v>
      </c>
      <c r="L70">
        <v>30</v>
      </c>
      <c r="M70" t="s">
        <v>74</v>
      </c>
    </row>
    <row r="71" spans="1:13">
      <c r="A71" t="s">
        <v>13</v>
      </c>
      <c r="B71" t="s">
        <v>41</v>
      </c>
      <c r="C71">
        <v>1330</v>
      </c>
      <c r="D71">
        <f t="shared" si="4"/>
        <v>12677</v>
      </c>
      <c r="E71">
        <v>2.4333333333333335E-2</v>
      </c>
      <c r="F71">
        <v>24.333333333333332</v>
      </c>
      <c r="G71">
        <v>1009</v>
      </c>
      <c r="H71">
        <f t="shared" si="3"/>
        <v>1.3181367690782952</v>
      </c>
      <c r="I71">
        <f t="shared" si="5"/>
        <v>12.56392467789891</v>
      </c>
      <c r="J71">
        <v>3.7187141216991966E-2</v>
      </c>
      <c r="K71">
        <f t="shared" si="5"/>
        <v>0.32258323765786456</v>
      </c>
      <c r="L71">
        <v>31</v>
      </c>
      <c r="M71" t="s">
        <v>74</v>
      </c>
    </row>
    <row r="72" spans="1:13">
      <c r="A72" t="s">
        <v>13</v>
      </c>
      <c r="B72" t="s">
        <v>42</v>
      </c>
      <c r="C72">
        <v>924</v>
      </c>
      <c r="D72">
        <f t="shared" si="4"/>
        <v>13601</v>
      </c>
      <c r="E72">
        <v>2.5500000000000002E-2</v>
      </c>
      <c r="F72">
        <v>24.5</v>
      </c>
      <c r="G72">
        <v>1009</v>
      </c>
      <c r="H72">
        <f t="shared" si="3"/>
        <v>0.9157581764122894</v>
      </c>
      <c r="I72">
        <f t="shared" si="5"/>
        <v>13.4796828543112</v>
      </c>
      <c r="J72">
        <v>2.6944890929965555E-2</v>
      </c>
      <c r="K72">
        <f t="shared" si="5"/>
        <v>0.34952812858783011</v>
      </c>
      <c r="L72">
        <v>1</v>
      </c>
      <c r="M72" t="s">
        <v>73</v>
      </c>
    </row>
    <row r="73" spans="1:13">
      <c r="A73" t="s">
        <v>13</v>
      </c>
      <c r="B73" t="s">
        <v>43</v>
      </c>
      <c r="C73">
        <v>825</v>
      </c>
      <c r="D73">
        <f t="shared" si="4"/>
        <v>14426</v>
      </c>
      <c r="E73">
        <v>2.3E-2</v>
      </c>
      <c r="F73">
        <v>24</v>
      </c>
      <c r="G73">
        <v>1009</v>
      </c>
      <c r="H73">
        <f t="shared" si="3"/>
        <v>0.81764122893954405</v>
      </c>
      <c r="I73">
        <f t="shared" si="5"/>
        <v>14.297324083250745</v>
      </c>
      <c r="J73">
        <v>2.1727898966704937E-2</v>
      </c>
      <c r="K73">
        <f t="shared" si="5"/>
        <v>0.37125602755453507</v>
      </c>
      <c r="L73">
        <v>2</v>
      </c>
      <c r="M73" t="s">
        <v>73</v>
      </c>
    </row>
    <row r="74" spans="1:13">
      <c r="A74" t="s">
        <v>13</v>
      </c>
      <c r="B74" t="s">
        <v>44</v>
      </c>
      <c r="C74">
        <v>750</v>
      </c>
      <c r="D74">
        <f t="shared" si="4"/>
        <v>15176</v>
      </c>
      <c r="E74">
        <v>2.1000000000000001E-2</v>
      </c>
      <c r="F74">
        <v>24</v>
      </c>
      <c r="G74">
        <v>1009</v>
      </c>
      <c r="H74">
        <f t="shared" si="3"/>
        <v>0.74331020812685833</v>
      </c>
      <c r="I74">
        <f t="shared" si="5"/>
        <v>15.040634291377604</v>
      </c>
      <c r="J74">
        <v>1.8082663605051667E-2</v>
      </c>
      <c r="K74">
        <f t="shared" si="5"/>
        <v>0.38933869115958675</v>
      </c>
      <c r="L74">
        <v>3</v>
      </c>
      <c r="M74" t="s">
        <v>73</v>
      </c>
    </row>
    <row r="75" spans="1:13">
      <c r="A75" t="s">
        <v>13</v>
      </c>
      <c r="B75" t="s">
        <v>45</v>
      </c>
      <c r="C75">
        <v>450</v>
      </c>
      <c r="D75">
        <f t="shared" si="4"/>
        <v>15626</v>
      </c>
      <c r="E75">
        <v>0.02</v>
      </c>
      <c r="F75">
        <v>26</v>
      </c>
      <c r="G75">
        <v>1009</v>
      </c>
      <c r="H75">
        <f t="shared" si="3"/>
        <v>0.44598612487611494</v>
      </c>
      <c r="I75">
        <f t="shared" si="5"/>
        <v>15.486620416253718</v>
      </c>
      <c r="J75">
        <v>1.0332950631458096E-2</v>
      </c>
      <c r="K75">
        <f t="shared" si="5"/>
        <v>0.39967164179104486</v>
      </c>
      <c r="L75">
        <v>4</v>
      </c>
      <c r="M75" t="s">
        <v>73</v>
      </c>
    </row>
    <row r="76" spans="1:13">
      <c r="A76" t="s">
        <v>13</v>
      </c>
      <c r="B76" t="s">
        <v>46</v>
      </c>
      <c r="C76">
        <v>883</v>
      </c>
      <c r="D76">
        <f t="shared" si="4"/>
        <v>16509</v>
      </c>
      <c r="E76">
        <v>2.0500000000000001E-2</v>
      </c>
      <c r="F76">
        <v>25</v>
      </c>
      <c r="G76">
        <v>1009</v>
      </c>
      <c r="H76">
        <f t="shared" si="3"/>
        <v>0.87512388503468785</v>
      </c>
      <c r="I76">
        <f t="shared" si="5"/>
        <v>16.361744301288407</v>
      </c>
      <c r="J76">
        <v>2.0734787600459242E-2</v>
      </c>
      <c r="K76">
        <f t="shared" si="5"/>
        <v>0.42040642939150408</v>
      </c>
      <c r="L76">
        <v>5</v>
      </c>
      <c r="M76" t="s">
        <v>73</v>
      </c>
    </row>
    <row r="77" spans="1:13">
      <c r="A77" t="s">
        <v>13</v>
      </c>
      <c r="B77" t="s">
        <v>47</v>
      </c>
      <c r="C77">
        <v>744</v>
      </c>
      <c r="D77">
        <f t="shared" si="4"/>
        <v>17253</v>
      </c>
      <c r="E77">
        <v>1.95E-2</v>
      </c>
      <c r="F77">
        <v>25</v>
      </c>
      <c r="G77">
        <v>1009</v>
      </c>
      <c r="H77">
        <f t="shared" si="3"/>
        <v>0.73736372646184345</v>
      </c>
      <c r="I77">
        <f t="shared" si="5"/>
        <v>17.099108027750251</v>
      </c>
      <c r="J77">
        <v>1.6312284730195178E-2</v>
      </c>
      <c r="K77">
        <f t="shared" si="5"/>
        <v>0.43671871412169927</v>
      </c>
      <c r="L77">
        <v>6</v>
      </c>
      <c r="M77" t="s">
        <v>73</v>
      </c>
    </row>
    <row r="78" spans="1:13">
      <c r="A78" t="s">
        <v>13</v>
      </c>
      <c r="B78" t="s">
        <v>48</v>
      </c>
      <c r="C78">
        <v>913.88</v>
      </c>
      <c r="D78">
        <f t="shared" si="4"/>
        <v>18166.88</v>
      </c>
      <c r="E78">
        <v>1.9666666666666669E-2</v>
      </c>
      <c r="F78">
        <v>25</v>
      </c>
      <c r="G78">
        <v>1009</v>
      </c>
      <c r="H78">
        <f t="shared" si="3"/>
        <v>0.90572844400396435</v>
      </c>
      <c r="I78">
        <f t="shared" si="5"/>
        <v>18.004836471754217</v>
      </c>
      <c r="J78">
        <v>2.1189391504018371E-2</v>
      </c>
      <c r="K78">
        <f t="shared" si="5"/>
        <v>0.45790810562571765</v>
      </c>
      <c r="L78">
        <v>7</v>
      </c>
      <c r="M78" t="s">
        <v>73</v>
      </c>
    </row>
    <row r="79" spans="1:13">
      <c r="A79" t="s">
        <v>13</v>
      </c>
      <c r="B79" t="s">
        <v>49</v>
      </c>
      <c r="C79">
        <v>676</v>
      </c>
      <c r="D79">
        <f t="shared" si="4"/>
        <v>18842.88</v>
      </c>
      <c r="E79">
        <v>1.6666666666666666E-2</v>
      </c>
      <c r="F79">
        <v>25</v>
      </c>
      <c r="G79">
        <v>1009</v>
      </c>
      <c r="H79">
        <f t="shared" si="3"/>
        <v>0.66997026759167488</v>
      </c>
      <c r="I79">
        <f t="shared" si="5"/>
        <v>18.674806739345893</v>
      </c>
      <c r="J79">
        <v>1.3237657864523536E-2</v>
      </c>
      <c r="K79">
        <f t="shared" si="5"/>
        <v>0.47114576349024118</v>
      </c>
      <c r="L79">
        <v>8</v>
      </c>
      <c r="M79" t="s">
        <v>73</v>
      </c>
    </row>
    <row r="80" spans="1:13">
      <c r="A80" t="s">
        <v>13</v>
      </c>
      <c r="B80" t="s">
        <v>50</v>
      </c>
      <c r="C80">
        <v>530</v>
      </c>
      <c r="D80">
        <f t="shared" si="4"/>
        <v>19372.88</v>
      </c>
      <c r="E80">
        <v>1.6E-2</v>
      </c>
      <c r="F80">
        <v>24.25</v>
      </c>
      <c r="G80">
        <v>1009</v>
      </c>
      <c r="H80">
        <f t="shared" si="3"/>
        <v>0.52527254707631321</v>
      </c>
      <c r="I80">
        <f t="shared" si="5"/>
        <v>19.200079286422206</v>
      </c>
      <c r="J80">
        <v>9.7359357060849607E-3</v>
      </c>
      <c r="K80">
        <f t="shared" si="5"/>
        <v>0.48088169919632612</v>
      </c>
      <c r="L80">
        <v>9</v>
      </c>
      <c r="M80" t="s">
        <v>73</v>
      </c>
    </row>
    <row r="81" spans="1:13">
      <c r="A81" t="s">
        <v>13</v>
      </c>
      <c r="B81" t="s">
        <v>51</v>
      </c>
      <c r="C81">
        <v>643</v>
      </c>
      <c r="D81">
        <f t="shared" si="4"/>
        <v>20015.88</v>
      </c>
      <c r="E81">
        <v>1.55E-2</v>
      </c>
      <c r="F81">
        <v>25</v>
      </c>
      <c r="G81">
        <v>1009</v>
      </c>
      <c r="H81">
        <f t="shared" si="3"/>
        <v>0.63726461843409321</v>
      </c>
      <c r="I81">
        <f t="shared" si="5"/>
        <v>19.837343904856297</v>
      </c>
      <c r="J81">
        <v>1.1467278989667051E-2</v>
      </c>
      <c r="K81">
        <f t="shared" si="5"/>
        <v>0.49234897818599316</v>
      </c>
      <c r="L81">
        <v>10</v>
      </c>
      <c r="M81" t="s">
        <v>73</v>
      </c>
    </row>
    <row r="82" spans="1:13">
      <c r="A82" t="s">
        <v>13</v>
      </c>
      <c r="B82" t="s">
        <v>52</v>
      </c>
      <c r="C82">
        <v>236</v>
      </c>
      <c r="D82">
        <f t="shared" si="4"/>
        <v>20251.88</v>
      </c>
      <c r="E82">
        <v>1.4E-2</v>
      </c>
      <c r="F82">
        <v>25</v>
      </c>
      <c r="G82">
        <v>1009</v>
      </c>
      <c r="H82">
        <f t="shared" si="3"/>
        <v>0.23389494549058473</v>
      </c>
      <c r="I82">
        <f t="shared" si="5"/>
        <v>20.07123885034688</v>
      </c>
      <c r="J82">
        <v>3.7933409873708388E-3</v>
      </c>
      <c r="K82">
        <f t="shared" si="5"/>
        <v>0.49614231917336399</v>
      </c>
      <c r="L82">
        <v>12</v>
      </c>
      <c r="M82" t="s">
        <v>73</v>
      </c>
    </row>
    <row r="83" spans="1:13">
      <c r="A83" t="s">
        <v>13</v>
      </c>
      <c r="B83" t="s">
        <v>53</v>
      </c>
      <c r="C83">
        <v>175</v>
      </c>
      <c r="D83">
        <f t="shared" si="4"/>
        <v>20426.88</v>
      </c>
      <c r="E83">
        <v>1.6E-2</v>
      </c>
      <c r="F83">
        <v>25</v>
      </c>
      <c r="G83">
        <v>1009</v>
      </c>
      <c r="H83">
        <f t="shared" si="3"/>
        <v>0.1734390485629336</v>
      </c>
      <c r="I83">
        <f t="shared" si="5"/>
        <v>20.244677898909814</v>
      </c>
      <c r="J83">
        <v>3.2146957520091854E-3</v>
      </c>
      <c r="K83">
        <f t="shared" si="5"/>
        <v>0.49935701492537315</v>
      </c>
      <c r="L83">
        <v>13</v>
      </c>
      <c r="M83" t="s">
        <v>73</v>
      </c>
    </row>
    <row r="84" spans="1:13">
      <c r="A84" t="s">
        <v>13</v>
      </c>
      <c r="B84" t="s">
        <v>54</v>
      </c>
      <c r="C84">
        <v>302</v>
      </c>
      <c r="D84">
        <f>C84+D83</f>
        <v>20728.88</v>
      </c>
      <c r="E84">
        <v>1.2999999999999999E-2</v>
      </c>
      <c r="F84">
        <v>25</v>
      </c>
      <c r="G84">
        <v>1009</v>
      </c>
      <c r="H84">
        <f t="shared" si="3"/>
        <v>0.29930624380574827</v>
      </c>
      <c r="I84">
        <f>H84+I83</f>
        <v>20.543984142715562</v>
      </c>
      <c r="J84">
        <v>4.5074626865671645E-3</v>
      </c>
      <c r="K84">
        <f>J84+K83</f>
        <v>0.50386447761194031</v>
      </c>
      <c r="L84">
        <v>14</v>
      </c>
      <c r="M84" t="s">
        <v>73</v>
      </c>
    </row>
    <row r="85" spans="1:13">
      <c r="A85" t="s">
        <v>13</v>
      </c>
      <c r="B85" t="s">
        <v>55</v>
      </c>
      <c r="C85">
        <v>500</v>
      </c>
      <c r="D85">
        <f t="shared" ref="D85:D148" si="6">C85+D84</f>
        <v>21228.880000000001</v>
      </c>
      <c r="E85">
        <v>1.2999999999999999E-2</v>
      </c>
      <c r="F85">
        <v>25</v>
      </c>
      <c r="G85">
        <v>1009</v>
      </c>
      <c r="H85">
        <f t="shared" si="3"/>
        <v>0.49554013875123887</v>
      </c>
      <c r="I85">
        <f t="shared" ref="I85:K148" si="7">H85+I84</f>
        <v>21.0395242814668</v>
      </c>
      <c r="J85">
        <v>7.462686567164179E-3</v>
      </c>
      <c r="K85">
        <f t="shared" si="7"/>
        <v>0.51132716417910451</v>
      </c>
      <c r="L85">
        <v>15</v>
      </c>
      <c r="M85" t="s">
        <v>73</v>
      </c>
    </row>
    <row r="86" spans="1:13">
      <c r="A86" t="s">
        <v>13</v>
      </c>
      <c r="B86" t="s">
        <v>56</v>
      </c>
      <c r="C86">
        <v>272</v>
      </c>
      <c r="D86">
        <f t="shared" si="6"/>
        <v>21500.880000000001</v>
      </c>
      <c r="E86">
        <v>1.2999999999999999E-2</v>
      </c>
      <c r="F86">
        <v>25</v>
      </c>
      <c r="G86">
        <v>1009</v>
      </c>
      <c r="H86">
        <f t="shared" si="3"/>
        <v>0.26957383548067393</v>
      </c>
      <c r="I86">
        <f t="shared" si="7"/>
        <v>21.309098116947474</v>
      </c>
      <c r="J86">
        <v>4.0597014925373136E-3</v>
      </c>
      <c r="K86">
        <f t="shared" si="7"/>
        <v>0.51538686567164183</v>
      </c>
      <c r="L86">
        <v>16</v>
      </c>
      <c r="M86" t="s">
        <v>73</v>
      </c>
    </row>
    <row r="87" spans="1:13">
      <c r="A87" t="s">
        <v>13</v>
      </c>
      <c r="B87" t="s">
        <v>57</v>
      </c>
      <c r="C87">
        <v>71</v>
      </c>
      <c r="D87">
        <f t="shared" si="6"/>
        <v>21571.88</v>
      </c>
      <c r="E87">
        <v>1.4E-2</v>
      </c>
      <c r="F87">
        <v>25</v>
      </c>
      <c r="G87">
        <v>1009</v>
      </c>
      <c r="H87">
        <f t="shared" si="3"/>
        <v>7.0366699702675922E-2</v>
      </c>
      <c r="I87">
        <f t="shared" si="7"/>
        <v>21.379464816650149</v>
      </c>
      <c r="J87">
        <v>1.1412169919632609E-3</v>
      </c>
      <c r="K87">
        <f t="shared" si="7"/>
        <v>0.51652808266360506</v>
      </c>
      <c r="L87">
        <v>17</v>
      </c>
      <c r="M87" t="s">
        <v>73</v>
      </c>
    </row>
    <row r="88" spans="1:13">
      <c r="A88" t="s">
        <v>13</v>
      </c>
      <c r="B88" t="s">
        <v>58</v>
      </c>
      <c r="C88">
        <v>345</v>
      </c>
      <c r="D88">
        <f t="shared" si="6"/>
        <v>21916.880000000001</v>
      </c>
      <c r="E88">
        <v>1.2999999999999999E-2</v>
      </c>
      <c r="F88">
        <v>24</v>
      </c>
      <c r="G88">
        <v>1009</v>
      </c>
      <c r="H88">
        <f t="shared" si="3"/>
        <v>0.34192269573835482</v>
      </c>
      <c r="I88">
        <f t="shared" si="7"/>
        <v>21.721387512388503</v>
      </c>
      <c r="J88">
        <v>5.1492537313432831E-3</v>
      </c>
      <c r="K88">
        <f t="shared" si="7"/>
        <v>0.52167733639494829</v>
      </c>
      <c r="L88">
        <v>18</v>
      </c>
      <c r="M88" t="s">
        <v>73</v>
      </c>
    </row>
    <row r="89" spans="1:13">
      <c r="A89" t="s">
        <v>13</v>
      </c>
      <c r="B89" t="s">
        <v>59</v>
      </c>
      <c r="C89">
        <v>264</v>
      </c>
      <c r="D89">
        <f t="shared" si="6"/>
        <v>22180.880000000001</v>
      </c>
      <c r="E89">
        <v>1.2999999999999999E-2</v>
      </c>
      <c r="G89">
        <v>1009</v>
      </c>
      <c r="H89">
        <f t="shared" si="3"/>
        <v>0.26164519326065411</v>
      </c>
      <c r="I89">
        <f t="shared" si="7"/>
        <v>21.983032705649158</v>
      </c>
      <c r="J89">
        <v>3.9402985074626865E-3</v>
      </c>
      <c r="K89">
        <f t="shared" si="7"/>
        <v>0.52561763490241098</v>
      </c>
      <c r="L89">
        <v>20</v>
      </c>
      <c r="M89" t="s">
        <v>73</v>
      </c>
    </row>
    <row r="90" spans="1:13">
      <c r="A90" t="s">
        <v>3</v>
      </c>
      <c r="B90" t="s">
        <v>26</v>
      </c>
      <c r="C90">
        <v>2958.92</v>
      </c>
      <c r="D90">
        <f>C90</f>
        <v>2958.92</v>
      </c>
      <c r="E90">
        <v>1.9666666666666666E-2</v>
      </c>
      <c r="F90">
        <v>24</v>
      </c>
      <c r="G90">
        <v>1009</v>
      </c>
      <c r="H90">
        <f t="shared" si="3"/>
        <v>2.9325272547076313</v>
      </c>
      <c r="I90">
        <f>H90</f>
        <v>2.9325272547076313</v>
      </c>
      <c r="J90">
        <v>6.7032514351320321E-2</v>
      </c>
      <c r="K90">
        <f>J90</f>
        <v>6.7032514351320321E-2</v>
      </c>
      <c r="L90">
        <v>11</v>
      </c>
      <c r="M90" t="s">
        <v>74</v>
      </c>
    </row>
    <row r="91" spans="1:13">
      <c r="A91" t="s">
        <v>3</v>
      </c>
      <c r="B91" t="s">
        <v>27</v>
      </c>
      <c r="C91">
        <v>1751</v>
      </c>
      <c r="D91">
        <f>C91+D90</f>
        <v>4709.92</v>
      </c>
      <c r="E91">
        <v>1.8666666666666668E-2</v>
      </c>
      <c r="F91">
        <v>26.333333333333332</v>
      </c>
      <c r="G91">
        <v>1009</v>
      </c>
      <c r="H91">
        <f t="shared" si="3"/>
        <v>1.7353815659068386</v>
      </c>
      <c r="I91">
        <f>H91+I90</f>
        <v>4.6679088206144694</v>
      </c>
      <c r="J91">
        <v>3.6376578645235365E-2</v>
      </c>
      <c r="K91">
        <f>J91+K90</f>
        <v>0.10340909299655568</v>
      </c>
      <c r="L91">
        <v>12</v>
      </c>
      <c r="M91" t="s">
        <v>74</v>
      </c>
    </row>
    <row r="92" spans="1:13">
      <c r="A92" t="s">
        <v>3</v>
      </c>
      <c r="B92" t="s">
        <v>28</v>
      </c>
      <c r="C92">
        <v>600</v>
      </c>
      <c r="D92">
        <f t="shared" ref="D92:D116" si="8">C92+D91</f>
        <v>5309.92</v>
      </c>
      <c r="E92">
        <v>0.02</v>
      </c>
      <c r="F92">
        <v>26</v>
      </c>
      <c r="G92">
        <v>1009</v>
      </c>
      <c r="H92">
        <f t="shared" si="3"/>
        <v>0.59464816650148666</v>
      </c>
      <c r="I92">
        <f t="shared" ref="I92:K116" si="9">H92+I91</f>
        <v>5.2625569871159561</v>
      </c>
      <c r="J92">
        <v>1.3777267508610793E-2</v>
      </c>
      <c r="K92">
        <f t="shared" si="9"/>
        <v>0.11718636050516647</v>
      </c>
      <c r="L92">
        <v>13</v>
      </c>
      <c r="M92" t="s">
        <v>74</v>
      </c>
    </row>
    <row r="93" spans="1:13">
      <c r="A93" t="s">
        <v>3</v>
      </c>
      <c r="B93" t="s">
        <v>29</v>
      </c>
      <c r="C93">
        <v>2486</v>
      </c>
      <c r="D93">
        <f t="shared" si="8"/>
        <v>7795.92</v>
      </c>
      <c r="E93">
        <v>2.0333333333333332E-2</v>
      </c>
      <c r="F93">
        <v>24</v>
      </c>
      <c r="G93">
        <v>1009</v>
      </c>
      <c r="H93">
        <f t="shared" si="3"/>
        <v>2.4638255698711595</v>
      </c>
      <c r="I93">
        <f t="shared" si="9"/>
        <v>7.7263825569871152</v>
      </c>
      <c r="J93">
        <v>5.751320321469576E-2</v>
      </c>
      <c r="K93">
        <f t="shared" si="9"/>
        <v>0.17469956371986223</v>
      </c>
      <c r="L93">
        <v>14</v>
      </c>
      <c r="M93" t="s">
        <v>74</v>
      </c>
    </row>
    <row r="94" spans="1:13">
      <c r="A94" t="s">
        <v>3</v>
      </c>
      <c r="B94" t="s">
        <v>30</v>
      </c>
      <c r="C94">
        <v>1338</v>
      </c>
      <c r="D94">
        <f t="shared" si="8"/>
        <v>9133.92</v>
      </c>
      <c r="E94">
        <v>2.3E-2</v>
      </c>
      <c r="F94">
        <v>28</v>
      </c>
      <c r="G94">
        <v>1009</v>
      </c>
      <c r="H94">
        <f t="shared" si="3"/>
        <v>1.3260654112983152</v>
      </c>
      <c r="I94">
        <f t="shared" si="9"/>
        <v>9.0524479682854313</v>
      </c>
      <c r="J94">
        <v>3.5331802525832373E-2</v>
      </c>
      <c r="K94">
        <f t="shared" si="9"/>
        <v>0.2100313662456946</v>
      </c>
      <c r="L94">
        <v>15</v>
      </c>
      <c r="M94" t="s">
        <v>74</v>
      </c>
    </row>
    <row r="95" spans="1:13">
      <c r="A95" t="s">
        <v>3</v>
      </c>
      <c r="B95" t="s">
        <v>31</v>
      </c>
      <c r="C95">
        <v>2082</v>
      </c>
      <c r="D95">
        <f t="shared" si="8"/>
        <v>11215.92</v>
      </c>
      <c r="E95">
        <v>2.0999999999999998E-2</v>
      </c>
      <c r="F95">
        <v>28</v>
      </c>
      <c r="G95">
        <v>1009</v>
      </c>
      <c r="H95">
        <f t="shared" si="3"/>
        <v>2.0634291377601586</v>
      </c>
      <c r="I95">
        <f t="shared" si="9"/>
        <v>11.115877106045589</v>
      </c>
      <c r="J95">
        <v>5.1223880597014923E-2</v>
      </c>
      <c r="K95">
        <f t="shared" si="9"/>
        <v>0.26125524684270951</v>
      </c>
      <c r="L95">
        <v>16</v>
      </c>
      <c r="M95" t="s">
        <v>74</v>
      </c>
    </row>
    <row r="96" spans="1:13">
      <c r="A96" t="s">
        <v>3</v>
      </c>
      <c r="B96" t="s">
        <v>32</v>
      </c>
      <c r="C96">
        <v>2370</v>
      </c>
      <c r="D96">
        <f t="shared" si="8"/>
        <v>13585.92</v>
      </c>
      <c r="E96">
        <v>2.1000000000000001E-2</v>
      </c>
      <c r="F96">
        <v>28</v>
      </c>
      <c r="G96">
        <v>1009</v>
      </c>
      <c r="H96">
        <f t="shared" si="3"/>
        <v>2.3488602576808724</v>
      </c>
      <c r="I96">
        <f t="shared" si="9"/>
        <v>13.464737363726462</v>
      </c>
      <c r="J96">
        <v>5.714121699196327E-2</v>
      </c>
      <c r="K96">
        <f t="shared" si="9"/>
        <v>0.31839646383467279</v>
      </c>
      <c r="L96">
        <v>17</v>
      </c>
      <c r="M96" t="s">
        <v>74</v>
      </c>
    </row>
    <row r="97" spans="1:13">
      <c r="A97" t="s">
        <v>3</v>
      </c>
      <c r="B97" t="s">
        <v>33</v>
      </c>
      <c r="C97">
        <v>3337</v>
      </c>
      <c r="D97">
        <f t="shared" si="8"/>
        <v>16922.919999999998</v>
      </c>
      <c r="E97">
        <v>2.2333333333333334E-2</v>
      </c>
      <c r="F97">
        <v>26.5</v>
      </c>
      <c r="G97">
        <v>1009</v>
      </c>
      <c r="H97">
        <f t="shared" si="3"/>
        <v>3.3072348860257681</v>
      </c>
      <c r="I97">
        <f t="shared" si="9"/>
        <v>16.771972249752231</v>
      </c>
      <c r="J97">
        <v>8.6219288174512049E-2</v>
      </c>
      <c r="K97">
        <f t="shared" si="9"/>
        <v>0.40461575200918487</v>
      </c>
      <c r="L97">
        <v>18</v>
      </c>
      <c r="M97" t="s">
        <v>74</v>
      </c>
    </row>
    <row r="98" spans="1:13">
      <c r="A98" t="s">
        <v>3</v>
      </c>
      <c r="B98" t="s">
        <v>34</v>
      </c>
      <c r="C98">
        <v>1115</v>
      </c>
      <c r="D98">
        <f t="shared" si="8"/>
        <v>18037.919999999998</v>
      </c>
      <c r="E98">
        <v>0.02</v>
      </c>
      <c r="F98">
        <v>28</v>
      </c>
      <c r="G98">
        <v>1009</v>
      </c>
      <c r="H98">
        <f t="shared" si="3"/>
        <v>1.1050545094152626</v>
      </c>
      <c r="I98">
        <f t="shared" si="9"/>
        <v>17.877026759167492</v>
      </c>
      <c r="J98">
        <v>2.5602755453501724E-2</v>
      </c>
      <c r="K98">
        <f t="shared" si="9"/>
        <v>0.43021850746268658</v>
      </c>
      <c r="L98">
        <v>19</v>
      </c>
      <c r="M98" t="s">
        <v>74</v>
      </c>
    </row>
    <row r="99" spans="1:13">
      <c r="A99" t="s">
        <v>3</v>
      </c>
      <c r="B99" t="s">
        <v>35</v>
      </c>
      <c r="C99">
        <v>2048</v>
      </c>
      <c r="D99">
        <f t="shared" si="8"/>
        <v>20085.919999999998</v>
      </c>
      <c r="E99">
        <v>0.02</v>
      </c>
      <c r="F99">
        <v>28</v>
      </c>
      <c r="G99">
        <v>1009</v>
      </c>
      <c r="H99">
        <f t="shared" si="3"/>
        <v>2.0297324083250743</v>
      </c>
      <c r="I99">
        <f t="shared" si="9"/>
        <v>19.906759167492567</v>
      </c>
      <c r="J99">
        <v>4.7545350172215846E-2</v>
      </c>
      <c r="K99">
        <f t="shared" si="9"/>
        <v>0.47776385763490242</v>
      </c>
      <c r="L99">
        <v>20</v>
      </c>
      <c r="M99" t="s">
        <v>74</v>
      </c>
    </row>
    <row r="100" spans="1:13">
      <c r="A100" t="s">
        <v>3</v>
      </c>
      <c r="B100" t="s">
        <v>36</v>
      </c>
      <c r="C100">
        <v>2716</v>
      </c>
      <c r="D100">
        <f t="shared" si="8"/>
        <v>22801.919999999998</v>
      </c>
      <c r="E100">
        <v>2.0333333333333332E-2</v>
      </c>
      <c r="F100">
        <v>26.166666666666668</v>
      </c>
      <c r="G100">
        <v>1009</v>
      </c>
      <c r="H100">
        <f t="shared" si="3"/>
        <v>2.6917740336967295</v>
      </c>
      <c r="I100">
        <f t="shared" si="9"/>
        <v>22.598533201189298</v>
      </c>
      <c r="J100">
        <v>6.3850746268656722E-2</v>
      </c>
      <c r="K100">
        <f t="shared" si="9"/>
        <v>0.5416146039035592</v>
      </c>
      <c r="L100">
        <v>21</v>
      </c>
      <c r="M100" t="s">
        <v>74</v>
      </c>
    </row>
    <row r="101" spans="1:13">
      <c r="A101" t="s">
        <v>3</v>
      </c>
      <c r="B101" t="s">
        <v>37</v>
      </c>
      <c r="C101">
        <v>4015</v>
      </c>
      <c r="D101">
        <f t="shared" si="8"/>
        <v>26816.92</v>
      </c>
      <c r="E101">
        <v>1.9800000000000002E-2</v>
      </c>
      <c r="F101">
        <v>26.8</v>
      </c>
      <c r="G101">
        <v>1009</v>
      </c>
      <c r="H101">
        <f t="shared" si="3"/>
        <v>3.9791873141724481</v>
      </c>
      <c r="I101">
        <f t="shared" si="9"/>
        <v>26.577720515361747</v>
      </c>
      <c r="J101">
        <v>9.0951779563719859E-2</v>
      </c>
      <c r="K101">
        <f t="shared" si="9"/>
        <v>0.632566383467279</v>
      </c>
      <c r="L101">
        <v>22</v>
      </c>
      <c r="M101" t="s">
        <v>74</v>
      </c>
    </row>
    <row r="102" spans="1:13">
      <c r="A102" t="s">
        <v>3</v>
      </c>
      <c r="B102" t="s">
        <v>38</v>
      </c>
      <c r="C102">
        <v>316</v>
      </c>
      <c r="D102">
        <f t="shared" si="8"/>
        <v>27132.92</v>
      </c>
      <c r="E102">
        <v>0.02</v>
      </c>
      <c r="G102">
        <v>1009</v>
      </c>
      <c r="H102">
        <f t="shared" si="3"/>
        <v>0.31318136769078297</v>
      </c>
      <c r="I102">
        <f t="shared" si="9"/>
        <v>26.890901883052532</v>
      </c>
      <c r="J102">
        <v>7.2560275545350177E-3</v>
      </c>
      <c r="K102">
        <f t="shared" si="9"/>
        <v>0.63982241102181403</v>
      </c>
      <c r="L102">
        <v>23</v>
      </c>
      <c r="M102" t="s">
        <v>74</v>
      </c>
    </row>
    <row r="103" spans="1:13">
      <c r="A103" t="s">
        <v>3</v>
      </c>
      <c r="B103" t="s">
        <v>39</v>
      </c>
      <c r="C103">
        <v>918</v>
      </c>
      <c r="D103">
        <f t="shared" si="8"/>
        <v>28050.92</v>
      </c>
      <c r="E103">
        <v>1.9E-2</v>
      </c>
      <c r="G103">
        <v>1009</v>
      </c>
      <c r="H103">
        <f t="shared" si="3"/>
        <v>0.90981169474727452</v>
      </c>
      <c r="I103">
        <f t="shared" si="9"/>
        <v>27.800713577799808</v>
      </c>
      <c r="J103">
        <v>2.0025258323765789E-2</v>
      </c>
      <c r="K103">
        <f t="shared" si="9"/>
        <v>0.65984766934557981</v>
      </c>
      <c r="L103">
        <v>26</v>
      </c>
      <c r="M103" t="s">
        <v>74</v>
      </c>
    </row>
    <row r="104" spans="1:13">
      <c r="A104" t="s">
        <v>3</v>
      </c>
      <c r="B104" t="s">
        <v>40</v>
      </c>
      <c r="C104">
        <v>7552</v>
      </c>
      <c r="D104">
        <f t="shared" si="8"/>
        <v>35602.92</v>
      </c>
      <c r="E104">
        <v>2.2142857142857141E-2</v>
      </c>
      <c r="F104">
        <v>26.285714285714285</v>
      </c>
      <c r="G104">
        <v>1009</v>
      </c>
      <c r="H104">
        <f t="shared" si="3"/>
        <v>7.4846382556987114</v>
      </c>
      <c r="I104">
        <f t="shared" si="9"/>
        <v>35.285351833498517</v>
      </c>
      <c r="J104">
        <v>0.19109529276693454</v>
      </c>
      <c r="K104">
        <f t="shared" si="9"/>
        <v>0.85094296211251441</v>
      </c>
      <c r="L104">
        <v>30</v>
      </c>
      <c r="M104" t="s">
        <v>74</v>
      </c>
    </row>
    <row r="105" spans="1:13">
      <c r="A105" t="s">
        <v>3</v>
      </c>
      <c r="B105" t="s">
        <v>41</v>
      </c>
      <c r="C105">
        <v>5948</v>
      </c>
      <c r="D105">
        <f t="shared" si="8"/>
        <v>41550.92</v>
      </c>
      <c r="E105">
        <v>2.2333333333333334E-2</v>
      </c>
      <c r="F105">
        <v>26.5</v>
      </c>
      <c r="G105">
        <v>1009</v>
      </c>
      <c r="H105">
        <f t="shared" si="3"/>
        <v>5.8949454905847372</v>
      </c>
      <c r="I105">
        <f t="shared" si="9"/>
        <v>41.180297324083256</v>
      </c>
      <c r="J105">
        <v>0.15177037887485645</v>
      </c>
      <c r="K105">
        <f t="shared" si="9"/>
        <v>1.0027133409873707</v>
      </c>
      <c r="L105">
        <v>31</v>
      </c>
      <c r="M105" t="s">
        <v>74</v>
      </c>
    </row>
    <row r="106" spans="1:13">
      <c r="A106" t="s">
        <v>3</v>
      </c>
      <c r="B106" t="s">
        <v>42</v>
      </c>
      <c r="C106">
        <v>2331</v>
      </c>
      <c r="D106">
        <f t="shared" si="8"/>
        <v>43881.919999999998</v>
      </c>
      <c r="E106">
        <v>2.4E-2</v>
      </c>
      <c r="F106">
        <v>27.5</v>
      </c>
      <c r="G106">
        <v>1009</v>
      </c>
      <c r="H106">
        <f t="shared" si="3"/>
        <v>2.3102081268582757</v>
      </c>
      <c r="I106">
        <f t="shared" si="9"/>
        <v>43.490505450941534</v>
      </c>
      <c r="J106">
        <v>6.4229621125143521E-2</v>
      </c>
      <c r="K106">
        <f t="shared" si="9"/>
        <v>1.0669429621125142</v>
      </c>
      <c r="L106">
        <v>1</v>
      </c>
      <c r="M106" t="s">
        <v>73</v>
      </c>
    </row>
    <row r="107" spans="1:13">
      <c r="A107" t="s">
        <v>3</v>
      </c>
      <c r="B107" t="s">
        <v>43</v>
      </c>
      <c r="C107">
        <v>2491</v>
      </c>
      <c r="D107">
        <f t="shared" si="8"/>
        <v>46372.92</v>
      </c>
      <c r="E107">
        <v>2.1999999999999999E-2</v>
      </c>
      <c r="F107">
        <v>28</v>
      </c>
      <c r="G107">
        <v>1009</v>
      </c>
      <c r="H107">
        <f t="shared" si="3"/>
        <v>2.4687809712586719</v>
      </c>
      <c r="I107">
        <f t="shared" si="9"/>
        <v>45.959286422200208</v>
      </c>
      <c r="J107">
        <v>6.4297359357060851E-2</v>
      </c>
      <c r="K107">
        <f t="shared" si="9"/>
        <v>1.131240321469575</v>
      </c>
      <c r="L107">
        <v>2</v>
      </c>
      <c r="M107" t="s">
        <v>73</v>
      </c>
    </row>
    <row r="108" spans="1:13">
      <c r="A108" t="s">
        <v>3</v>
      </c>
      <c r="B108" t="s">
        <v>44</v>
      </c>
      <c r="C108">
        <v>1838</v>
      </c>
      <c r="D108">
        <f t="shared" si="8"/>
        <v>48210.92</v>
      </c>
      <c r="E108">
        <v>2.1000000000000001E-2</v>
      </c>
      <c r="F108">
        <v>27</v>
      </c>
      <c r="G108">
        <v>1009</v>
      </c>
      <c r="H108">
        <f t="shared" si="3"/>
        <v>1.821605550049554</v>
      </c>
      <c r="I108">
        <f t="shared" si="9"/>
        <v>47.780891972249762</v>
      </c>
      <c r="J108">
        <v>4.4314580941446614E-2</v>
      </c>
      <c r="K108">
        <f t="shared" si="9"/>
        <v>1.1755549024110217</v>
      </c>
      <c r="L108">
        <v>3</v>
      </c>
      <c r="M108" t="s">
        <v>73</v>
      </c>
    </row>
    <row r="109" spans="1:13">
      <c r="A109" t="s">
        <v>3</v>
      </c>
      <c r="B109" t="s">
        <v>45</v>
      </c>
      <c r="C109">
        <v>1365</v>
      </c>
      <c r="D109">
        <f t="shared" si="8"/>
        <v>49575.92</v>
      </c>
      <c r="E109">
        <v>0.02</v>
      </c>
      <c r="F109">
        <v>26</v>
      </c>
      <c r="G109">
        <v>1009</v>
      </c>
      <c r="H109">
        <f t="shared" si="3"/>
        <v>1.3528245787908821</v>
      </c>
      <c r="I109">
        <f t="shared" si="9"/>
        <v>49.133716551040642</v>
      </c>
      <c r="J109">
        <v>3.1343283582089557E-2</v>
      </c>
      <c r="K109">
        <f t="shared" si="9"/>
        <v>1.2068981859931112</v>
      </c>
      <c r="L109">
        <v>4</v>
      </c>
      <c r="M109" t="s">
        <v>73</v>
      </c>
    </row>
    <row r="110" spans="1:13">
      <c r="A110" t="s">
        <v>3</v>
      </c>
      <c r="B110" t="s">
        <v>46</v>
      </c>
      <c r="C110">
        <v>2712</v>
      </c>
      <c r="D110">
        <f t="shared" si="8"/>
        <v>52287.92</v>
      </c>
      <c r="E110">
        <v>1.975E-2</v>
      </c>
      <c r="F110">
        <v>26.5</v>
      </c>
      <c r="G110">
        <v>1009</v>
      </c>
      <c r="H110">
        <f t="shared" si="3"/>
        <v>2.6878097125867195</v>
      </c>
      <c r="I110">
        <f t="shared" si="9"/>
        <v>51.821526263627362</v>
      </c>
      <c r="J110">
        <v>6.0884041331802523E-2</v>
      </c>
      <c r="K110">
        <f t="shared" si="9"/>
        <v>1.2677822273249137</v>
      </c>
      <c r="L110">
        <v>5</v>
      </c>
      <c r="M110" t="s">
        <v>73</v>
      </c>
    </row>
    <row r="111" spans="1:13">
      <c r="A111" t="s">
        <v>3</v>
      </c>
      <c r="B111" t="s">
        <v>47</v>
      </c>
      <c r="C111">
        <v>1158</v>
      </c>
      <c r="D111">
        <f t="shared" si="8"/>
        <v>53445.919999999998</v>
      </c>
      <c r="E111">
        <v>1.7000000000000001E-2</v>
      </c>
      <c r="F111">
        <v>28</v>
      </c>
      <c r="G111">
        <v>1009</v>
      </c>
      <c r="H111">
        <f t="shared" si="3"/>
        <v>1.1476709613478693</v>
      </c>
      <c r="I111">
        <f t="shared" si="9"/>
        <v>52.969197224975233</v>
      </c>
      <c r="J111">
        <v>2.2601607347876009E-2</v>
      </c>
      <c r="K111">
        <f t="shared" si="9"/>
        <v>1.2903838346727898</v>
      </c>
      <c r="L111">
        <v>6</v>
      </c>
      <c r="M111" t="s">
        <v>73</v>
      </c>
    </row>
    <row r="112" spans="1:13">
      <c r="A112" t="s">
        <v>3</v>
      </c>
      <c r="B112" t="s">
        <v>48</v>
      </c>
      <c r="C112">
        <v>2714.44</v>
      </c>
      <c r="D112">
        <f t="shared" si="8"/>
        <v>56160.36</v>
      </c>
      <c r="E112">
        <v>1.7666666666666667E-2</v>
      </c>
      <c r="F112">
        <v>28</v>
      </c>
      <c r="G112">
        <v>1009</v>
      </c>
      <c r="H112">
        <f t="shared" si="3"/>
        <v>2.6902279484638254</v>
      </c>
      <c r="I112">
        <f t="shared" si="9"/>
        <v>55.659425173439061</v>
      </c>
      <c r="J112">
        <v>5.5059104477611948E-2</v>
      </c>
      <c r="K112">
        <f t="shared" si="9"/>
        <v>1.3454429391504017</v>
      </c>
      <c r="L112">
        <v>7</v>
      </c>
      <c r="M112" t="s">
        <v>73</v>
      </c>
    </row>
    <row r="113" spans="1:13">
      <c r="A113" t="s">
        <v>3</v>
      </c>
      <c r="B113" t="s">
        <v>49</v>
      </c>
      <c r="C113">
        <v>2337</v>
      </c>
      <c r="D113">
        <f t="shared" si="8"/>
        <v>58497.36</v>
      </c>
      <c r="E113">
        <v>1.6333333333333335E-2</v>
      </c>
      <c r="F113">
        <v>26.666666666666668</v>
      </c>
      <c r="G113">
        <v>1009</v>
      </c>
      <c r="H113">
        <f t="shared" si="3"/>
        <v>2.3161546085232905</v>
      </c>
      <c r="I113">
        <f t="shared" si="9"/>
        <v>57.975579781962352</v>
      </c>
      <c r="J113">
        <v>4.4258323765786457E-2</v>
      </c>
      <c r="K113">
        <f t="shared" si="9"/>
        <v>1.3897012629161882</v>
      </c>
      <c r="L113">
        <v>8</v>
      </c>
      <c r="M113" t="s">
        <v>73</v>
      </c>
    </row>
    <row r="114" spans="1:13">
      <c r="A114" t="s">
        <v>3</v>
      </c>
      <c r="B114" t="s">
        <v>50</v>
      </c>
      <c r="C114">
        <v>2323</v>
      </c>
      <c r="D114">
        <f t="shared" si="8"/>
        <v>60820.36</v>
      </c>
      <c r="E114">
        <v>1.7000000000000001E-2</v>
      </c>
      <c r="F114">
        <v>27.75</v>
      </c>
      <c r="G114">
        <v>1009</v>
      </c>
      <c r="H114">
        <f t="shared" si="3"/>
        <v>2.3022794846382557</v>
      </c>
      <c r="I114">
        <f t="shared" si="9"/>
        <v>60.277859266600608</v>
      </c>
      <c r="J114">
        <v>4.4952927669345583E-2</v>
      </c>
      <c r="K114">
        <f t="shared" si="9"/>
        <v>1.4346541905855339</v>
      </c>
      <c r="L114">
        <v>9</v>
      </c>
      <c r="M114" t="s">
        <v>73</v>
      </c>
    </row>
    <row r="115" spans="1:13">
      <c r="A115" t="s">
        <v>3</v>
      </c>
      <c r="B115" t="s">
        <v>51</v>
      </c>
      <c r="C115">
        <v>2853</v>
      </c>
      <c r="D115">
        <f t="shared" si="8"/>
        <v>63673.36</v>
      </c>
      <c r="E115">
        <v>1.4499999999999999E-2</v>
      </c>
      <c r="F115">
        <v>25.75</v>
      </c>
      <c r="G115">
        <v>1009</v>
      </c>
      <c r="H115">
        <f t="shared" si="3"/>
        <v>2.827552031714569</v>
      </c>
      <c r="I115">
        <f t="shared" si="9"/>
        <v>63.105411298315175</v>
      </c>
      <c r="J115">
        <v>4.7376578645235368E-2</v>
      </c>
      <c r="K115">
        <f t="shared" si="9"/>
        <v>1.4820307692307693</v>
      </c>
      <c r="L115">
        <v>10</v>
      </c>
      <c r="M115" t="s">
        <v>73</v>
      </c>
    </row>
    <row r="116" spans="1:13">
      <c r="A116" t="s">
        <v>3</v>
      </c>
      <c r="B116" t="s">
        <v>52</v>
      </c>
      <c r="C116">
        <v>553</v>
      </c>
      <c r="D116">
        <f t="shared" si="8"/>
        <v>64226.36</v>
      </c>
      <c r="E116">
        <v>1.0999999999999999E-2</v>
      </c>
      <c r="G116">
        <v>1009</v>
      </c>
      <c r="H116">
        <f t="shared" si="3"/>
        <v>0.54806739345887012</v>
      </c>
      <c r="I116">
        <f t="shared" si="9"/>
        <v>63.653478691774048</v>
      </c>
      <c r="J116">
        <v>6.9839265212399537E-3</v>
      </c>
      <c r="K116">
        <f t="shared" si="9"/>
        <v>1.4890146957520092</v>
      </c>
      <c r="L116">
        <v>12</v>
      </c>
      <c r="M116" t="s">
        <v>73</v>
      </c>
    </row>
    <row r="117" spans="1:13">
      <c r="A117" t="s">
        <v>3</v>
      </c>
      <c r="B117" t="s">
        <v>53</v>
      </c>
      <c r="C117">
        <v>544</v>
      </c>
      <c r="D117">
        <f>C117+D116</f>
        <v>64770.36</v>
      </c>
      <c r="E117">
        <v>1.2E-2</v>
      </c>
      <c r="F117">
        <v>25</v>
      </c>
      <c r="G117">
        <v>1009</v>
      </c>
      <c r="H117">
        <f t="shared" si="3"/>
        <v>0.53914767096134786</v>
      </c>
      <c r="I117">
        <f>H117+I116</f>
        <v>64.192626362735396</v>
      </c>
      <c r="J117">
        <v>7.4948335246842711E-3</v>
      </c>
      <c r="K117">
        <f>J117+K116</f>
        <v>1.4965095292766935</v>
      </c>
      <c r="L117">
        <v>13</v>
      </c>
      <c r="M117" t="s">
        <v>73</v>
      </c>
    </row>
    <row r="118" spans="1:13">
      <c r="A118" t="s">
        <v>3</v>
      </c>
      <c r="B118" t="s">
        <v>54</v>
      </c>
      <c r="C118">
        <v>997</v>
      </c>
      <c r="D118">
        <f t="shared" si="6"/>
        <v>65767.360000000001</v>
      </c>
      <c r="E118">
        <v>1.2E-2</v>
      </c>
      <c r="F118">
        <v>27</v>
      </c>
      <c r="G118">
        <v>1009</v>
      </c>
      <c r="H118">
        <f t="shared" si="3"/>
        <v>0.98810703666997024</v>
      </c>
      <c r="I118">
        <f t="shared" si="7"/>
        <v>65.180733399405369</v>
      </c>
      <c r="J118">
        <v>1.3735935706084961E-2</v>
      </c>
      <c r="K118">
        <f t="shared" si="7"/>
        <v>1.5102454649827783</v>
      </c>
      <c r="L118">
        <v>14</v>
      </c>
      <c r="M118" t="s">
        <v>73</v>
      </c>
    </row>
    <row r="119" spans="1:13">
      <c r="A119" t="s">
        <v>3</v>
      </c>
      <c r="B119" t="s">
        <v>55</v>
      </c>
      <c r="C119">
        <v>765</v>
      </c>
      <c r="D119">
        <f t="shared" si="6"/>
        <v>66532.36</v>
      </c>
      <c r="E119">
        <v>1.2999999999999999E-2</v>
      </c>
      <c r="F119">
        <v>28</v>
      </c>
      <c r="G119">
        <v>1009</v>
      </c>
      <c r="H119">
        <f t="shared" si="3"/>
        <v>0.75817641228939547</v>
      </c>
      <c r="I119">
        <f t="shared" si="7"/>
        <v>65.938909811694771</v>
      </c>
      <c r="J119">
        <v>1.1417910447761194E-2</v>
      </c>
      <c r="K119">
        <f t="shared" si="7"/>
        <v>1.5216633754305395</v>
      </c>
      <c r="L119">
        <v>15</v>
      </c>
      <c r="M119" t="s">
        <v>73</v>
      </c>
    </row>
    <row r="120" spans="1:13">
      <c r="A120" t="s">
        <v>3</v>
      </c>
      <c r="B120" t="s">
        <v>56</v>
      </c>
      <c r="C120">
        <v>815</v>
      </c>
      <c r="D120">
        <f t="shared" si="6"/>
        <v>67347.360000000001</v>
      </c>
      <c r="E120">
        <v>1.2999999999999999E-2</v>
      </c>
      <c r="F120">
        <v>27</v>
      </c>
      <c r="G120">
        <v>1009</v>
      </c>
      <c r="H120">
        <f t="shared" si="3"/>
        <v>0.80773042616451929</v>
      </c>
      <c r="I120">
        <f t="shared" si="7"/>
        <v>66.746640237859296</v>
      </c>
      <c r="J120">
        <v>1.2164179104477611E-2</v>
      </c>
      <c r="K120">
        <f t="shared" si="7"/>
        <v>1.5338275545350171</v>
      </c>
      <c r="L120">
        <v>16</v>
      </c>
      <c r="M120" t="s">
        <v>73</v>
      </c>
    </row>
    <row r="121" spans="1:13">
      <c r="A121" t="s">
        <v>3</v>
      </c>
      <c r="B121" t="s">
        <v>57</v>
      </c>
      <c r="C121">
        <v>1655</v>
      </c>
      <c r="D121">
        <f t="shared" si="6"/>
        <v>69002.36</v>
      </c>
      <c r="E121">
        <v>1.3333333333333334E-2</v>
      </c>
      <c r="F121">
        <v>27</v>
      </c>
      <c r="G121">
        <v>1009</v>
      </c>
      <c r="H121">
        <f t="shared" si="3"/>
        <v>1.6402378592666005</v>
      </c>
      <c r="I121">
        <f t="shared" si="7"/>
        <v>68.386878097125901</v>
      </c>
      <c r="J121">
        <v>2.5218140068886338E-2</v>
      </c>
      <c r="K121">
        <f t="shared" si="7"/>
        <v>1.5590456946039033</v>
      </c>
      <c r="L121">
        <v>17</v>
      </c>
      <c r="M121" t="s">
        <v>73</v>
      </c>
    </row>
    <row r="122" spans="1:13">
      <c r="A122" t="s">
        <v>3</v>
      </c>
      <c r="B122" t="s">
        <v>58</v>
      </c>
      <c r="C122">
        <v>593</v>
      </c>
      <c r="D122">
        <f>C122+D121</f>
        <v>69595.360000000001</v>
      </c>
      <c r="E122">
        <v>1.2999999999999999E-2</v>
      </c>
      <c r="F122">
        <v>27</v>
      </c>
      <c r="G122">
        <v>1009</v>
      </c>
      <c r="H122">
        <f t="shared" si="3"/>
        <v>0.58771060455896929</v>
      </c>
      <c r="I122">
        <f>H122+I121</f>
        <v>68.974588701684866</v>
      </c>
      <c r="J122">
        <v>8.8507462686567163E-3</v>
      </c>
      <c r="K122">
        <f>J122+K121</f>
        <v>1.56789644087256</v>
      </c>
      <c r="L122">
        <v>18</v>
      </c>
      <c r="M122" t="s">
        <v>73</v>
      </c>
    </row>
    <row r="123" spans="1:13">
      <c r="A123" t="s">
        <v>3</v>
      </c>
      <c r="B123" t="s">
        <v>59</v>
      </c>
      <c r="C123">
        <v>1166</v>
      </c>
      <c r="D123">
        <f t="shared" si="6"/>
        <v>70761.36</v>
      </c>
      <c r="E123">
        <v>1.2999999999999999E-2</v>
      </c>
      <c r="G123">
        <v>1009</v>
      </c>
      <c r="H123">
        <f t="shared" si="3"/>
        <v>1.155599603567889</v>
      </c>
      <c r="I123">
        <f t="shared" si="7"/>
        <v>70.130188305252759</v>
      </c>
      <c r="J123">
        <v>1.7402985074626866E-2</v>
      </c>
      <c r="K123">
        <f t="shared" si="7"/>
        <v>1.5852994259471869</v>
      </c>
      <c r="L123">
        <v>20</v>
      </c>
      <c r="M123" t="s">
        <v>73</v>
      </c>
    </row>
    <row r="124" spans="1:13">
      <c r="A124" t="s">
        <v>8</v>
      </c>
      <c r="B124" t="s">
        <v>26</v>
      </c>
      <c r="C124">
        <v>2210</v>
      </c>
      <c r="D124">
        <f>C124</f>
        <v>2210</v>
      </c>
      <c r="E124">
        <v>2.1000000000000001E-2</v>
      </c>
      <c r="F124">
        <v>24</v>
      </c>
      <c r="G124">
        <v>3459</v>
      </c>
      <c r="H124">
        <f t="shared" si="3"/>
        <v>0.63891298063023994</v>
      </c>
      <c r="I124">
        <f>H124</f>
        <v>0.63891298063023994</v>
      </c>
      <c r="J124">
        <v>1.5444516547696302E-2</v>
      </c>
      <c r="K124">
        <f>J124</f>
        <v>1.5444516547696302E-2</v>
      </c>
      <c r="L124">
        <v>11</v>
      </c>
      <c r="M124" t="s">
        <v>74</v>
      </c>
    </row>
    <row r="125" spans="1:13">
      <c r="A125" t="s">
        <v>8</v>
      </c>
      <c r="B125" t="s">
        <v>27</v>
      </c>
      <c r="C125">
        <v>3959</v>
      </c>
      <c r="D125">
        <f t="shared" si="6"/>
        <v>6169</v>
      </c>
      <c r="E125">
        <v>2.0500000000000001E-2</v>
      </c>
      <c r="F125">
        <v>23.5</v>
      </c>
      <c r="G125">
        <v>3459</v>
      </c>
      <c r="H125">
        <f t="shared" si="3"/>
        <v>1.1445504481063891</v>
      </c>
      <c r="I125">
        <f t="shared" si="7"/>
        <v>1.7834634287366291</v>
      </c>
      <c r="J125">
        <v>2.7000449258723108E-2</v>
      </c>
      <c r="K125">
        <f t="shared" si="7"/>
        <v>4.2444965806419412E-2</v>
      </c>
      <c r="L125">
        <v>12</v>
      </c>
      <c r="M125" t="s">
        <v>74</v>
      </c>
    </row>
    <row r="126" spans="1:13">
      <c r="A126" t="s">
        <v>8</v>
      </c>
      <c r="B126" t="s">
        <v>28</v>
      </c>
      <c r="C126">
        <v>1500</v>
      </c>
      <c r="D126">
        <f t="shared" si="6"/>
        <v>7669</v>
      </c>
      <c r="E126">
        <v>1.9E-2</v>
      </c>
      <c r="F126">
        <v>24</v>
      </c>
      <c r="G126">
        <v>3459</v>
      </c>
      <c r="H126">
        <f t="shared" si="3"/>
        <v>0.43365134431916741</v>
      </c>
      <c r="I126">
        <f t="shared" si="7"/>
        <v>2.2171147730557967</v>
      </c>
      <c r="J126">
        <v>9.4843508211451093E-3</v>
      </c>
      <c r="K126">
        <f t="shared" si="7"/>
        <v>5.1929316627564517E-2</v>
      </c>
      <c r="L126">
        <v>13</v>
      </c>
      <c r="M126" t="s">
        <v>74</v>
      </c>
    </row>
    <row r="127" spans="1:13">
      <c r="A127" t="s">
        <v>8</v>
      </c>
      <c r="B127" t="s">
        <v>29</v>
      </c>
      <c r="C127">
        <v>3746.72</v>
      </c>
      <c r="D127">
        <f t="shared" si="6"/>
        <v>11415.72</v>
      </c>
      <c r="E127">
        <v>2.0666666666666667E-2</v>
      </c>
      <c r="F127">
        <v>24.5</v>
      </c>
      <c r="G127">
        <v>3459</v>
      </c>
      <c r="H127">
        <f t="shared" si="3"/>
        <v>1.0831801098583405</v>
      </c>
      <c r="I127">
        <f t="shared" si="7"/>
        <v>3.3002948829141374</v>
      </c>
      <c r="J127">
        <v>2.5611873741659595E-2</v>
      </c>
      <c r="K127">
        <f t="shared" si="7"/>
        <v>7.7541190369224106E-2</v>
      </c>
      <c r="L127">
        <v>14</v>
      </c>
      <c r="M127" t="s">
        <v>74</v>
      </c>
    </row>
    <row r="128" spans="1:13">
      <c r="A128" t="s">
        <v>8</v>
      </c>
      <c r="B128" t="s">
        <v>30</v>
      </c>
      <c r="C128">
        <v>1750</v>
      </c>
      <c r="D128">
        <f t="shared" si="6"/>
        <v>13165.72</v>
      </c>
      <c r="E128">
        <v>2.1999999999999999E-2</v>
      </c>
      <c r="F128">
        <v>26</v>
      </c>
      <c r="G128">
        <v>3459</v>
      </c>
      <c r="H128">
        <f t="shared" si="3"/>
        <v>0.50592656837236194</v>
      </c>
      <c r="I128">
        <f t="shared" si="7"/>
        <v>3.8062214512864996</v>
      </c>
      <c r="J128">
        <v>1.2812193214529359E-2</v>
      </c>
      <c r="K128">
        <f t="shared" si="7"/>
        <v>9.0353383583753472E-2</v>
      </c>
      <c r="L128">
        <v>15</v>
      </c>
      <c r="M128" t="s">
        <v>74</v>
      </c>
    </row>
    <row r="129" spans="1:13">
      <c r="A129" t="s">
        <v>8</v>
      </c>
      <c r="B129" t="s">
        <v>31</v>
      </c>
      <c r="C129">
        <v>2959</v>
      </c>
      <c r="D129">
        <f t="shared" si="6"/>
        <v>16124.72</v>
      </c>
      <c r="E129">
        <v>2.1999999999999999E-2</v>
      </c>
      <c r="F129">
        <v>24</v>
      </c>
      <c r="G129">
        <v>3459</v>
      </c>
      <c r="H129">
        <f t="shared" si="3"/>
        <v>0.85544955189361083</v>
      </c>
      <c r="I129">
        <f t="shared" si="7"/>
        <v>4.6616710031801105</v>
      </c>
      <c r="J129">
        <v>2.1663588412452785E-2</v>
      </c>
      <c r="K129">
        <f t="shared" si="7"/>
        <v>0.11201697199620625</v>
      </c>
      <c r="L129">
        <v>16</v>
      </c>
      <c r="M129" t="s">
        <v>74</v>
      </c>
    </row>
    <row r="130" spans="1:13">
      <c r="A130" t="s">
        <v>8</v>
      </c>
      <c r="B130" t="s">
        <v>32</v>
      </c>
      <c r="C130">
        <v>4300</v>
      </c>
      <c r="D130">
        <f t="shared" si="6"/>
        <v>20424.72</v>
      </c>
      <c r="E130">
        <v>2.1000000000000001E-2</v>
      </c>
      <c r="F130">
        <v>24</v>
      </c>
      <c r="G130">
        <v>3459</v>
      </c>
      <c r="H130">
        <f t="shared" si="3"/>
        <v>1.2431338537149466</v>
      </c>
      <c r="I130">
        <f t="shared" si="7"/>
        <v>5.9048048568950566</v>
      </c>
      <c r="J130">
        <v>3.005041681225977E-2</v>
      </c>
      <c r="K130">
        <f t="shared" si="7"/>
        <v>0.14206738880846603</v>
      </c>
      <c r="L130">
        <v>17</v>
      </c>
      <c r="M130" t="s">
        <v>74</v>
      </c>
    </row>
    <row r="131" spans="1:13">
      <c r="A131" t="s">
        <v>8</v>
      </c>
      <c r="B131" t="s">
        <v>33</v>
      </c>
      <c r="C131">
        <v>1372</v>
      </c>
      <c r="D131">
        <f t="shared" si="6"/>
        <v>21796.720000000001</v>
      </c>
      <c r="E131">
        <v>2.1000000000000001E-2</v>
      </c>
      <c r="G131">
        <v>3459</v>
      </c>
      <c r="H131">
        <f t="shared" ref="H131:H194" si="10">C131/G131</f>
        <v>0.39664642960393176</v>
      </c>
      <c r="I131">
        <f t="shared" si="7"/>
        <v>6.3014512864989882</v>
      </c>
      <c r="J131">
        <v>9.5881795038186991E-3</v>
      </c>
      <c r="K131">
        <f t="shared" si="7"/>
        <v>0.15165556831228474</v>
      </c>
      <c r="L131">
        <v>18</v>
      </c>
      <c r="M131" t="s">
        <v>74</v>
      </c>
    </row>
    <row r="132" spans="1:13">
      <c r="A132" t="s">
        <v>8</v>
      </c>
      <c r="B132" t="s">
        <v>35</v>
      </c>
      <c r="C132">
        <v>4090</v>
      </c>
      <c r="D132">
        <f t="shared" si="6"/>
        <v>25886.720000000001</v>
      </c>
      <c r="E132">
        <v>1.9E-2</v>
      </c>
      <c r="F132">
        <v>24</v>
      </c>
      <c r="G132">
        <v>3459</v>
      </c>
      <c r="H132">
        <f t="shared" si="10"/>
        <v>1.182422665510263</v>
      </c>
      <c r="I132">
        <f t="shared" si="7"/>
        <v>7.483873952009251</v>
      </c>
      <c r="J132">
        <v>2.605700594019867E-2</v>
      </c>
      <c r="K132">
        <f t="shared" si="7"/>
        <v>0.17771257425248341</v>
      </c>
      <c r="L132">
        <v>20</v>
      </c>
      <c r="M132" t="s">
        <v>74</v>
      </c>
    </row>
    <row r="133" spans="1:13">
      <c r="A133" t="s">
        <v>8</v>
      </c>
      <c r="B133" t="s">
        <v>36</v>
      </c>
      <c r="C133">
        <v>2770</v>
      </c>
      <c r="D133">
        <f t="shared" si="6"/>
        <v>28656.720000000001</v>
      </c>
      <c r="E133">
        <v>2.1499999999999998E-2</v>
      </c>
      <c r="F133">
        <v>24</v>
      </c>
      <c r="G133">
        <v>3459</v>
      </c>
      <c r="H133">
        <f t="shared" si="10"/>
        <v>0.80080948250939576</v>
      </c>
      <c r="I133">
        <f t="shared" si="7"/>
        <v>8.2846834345186462</v>
      </c>
      <c r="J133">
        <v>1.9279854906071647E-2</v>
      </c>
      <c r="K133">
        <f t="shared" si="7"/>
        <v>0.19699242915855505</v>
      </c>
      <c r="L133">
        <v>21</v>
      </c>
      <c r="M133" t="s">
        <v>74</v>
      </c>
    </row>
    <row r="134" spans="1:13">
      <c r="A134" t="s">
        <v>8</v>
      </c>
      <c r="B134" t="s">
        <v>37</v>
      </c>
      <c r="C134">
        <v>1739</v>
      </c>
      <c r="D134">
        <f t="shared" si="6"/>
        <v>30395.72</v>
      </c>
      <c r="E134">
        <v>0.02</v>
      </c>
      <c r="F134">
        <v>24</v>
      </c>
      <c r="G134">
        <v>3459</v>
      </c>
      <c r="H134">
        <f t="shared" si="10"/>
        <v>0.50274645851402144</v>
      </c>
      <c r="I134">
        <f t="shared" si="7"/>
        <v>8.7874298930326677</v>
      </c>
      <c r="J134">
        <v>1.1574235844190421E-2</v>
      </c>
      <c r="K134">
        <f t="shared" si="7"/>
        <v>0.20856666500274548</v>
      </c>
      <c r="L134">
        <v>22</v>
      </c>
      <c r="M134" t="s">
        <v>74</v>
      </c>
    </row>
    <row r="135" spans="1:13">
      <c r="A135" t="s">
        <v>8</v>
      </c>
      <c r="B135" t="s">
        <v>38</v>
      </c>
      <c r="C135">
        <v>2152</v>
      </c>
      <c r="D135">
        <f t="shared" si="6"/>
        <v>32547.72</v>
      </c>
      <c r="E135">
        <v>2.1999999999999999E-2</v>
      </c>
      <c r="G135">
        <v>3459</v>
      </c>
      <c r="H135">
        <f t="shared" si="10"/>
        <v>0.62214512864989879</v>
      </c>
      <c r="I135">
        <f t="shared" si="7"/>
        <v>9.4095750216825671</v>
      </c>
      <c r="J135">
        <v>1.575533702723839E-2</v>
      </c>
      <c r="K135">
        <f t="shared" si="7"/>
        <v>0.22432200202998387</v>
      </c>
      <c r="L135">
        <v>23</v>
      </c>
      <c r="M135" t="s">
        <v>74</v>
      </c>
    </row>
    <row r="136" spans="1:13">
      <c r="A136" t="s">
        <v>8</v>
      </c>
      <c r="B136" t="s">
        <v>39</v>
      </c>
      <c r="C136">
        <v>1624</v>
      </c>
      <c r="D136">
        <f t="shared" si="6"/>
        <v>34171.72</v>
      </c>
      <c r="E136">
        <v>1.8666666666666665E-2</v>
      </c>
      <c r="G136">
        <v>3459</v>
      </c>
      <c r="H136">
        <f t="shared" si="10"/>
        <v>0.46949985544955192</v>
      </c>
      <c r="I136">
        <f t="shared" si="7"/>
        <v>9.8790748771321191</v>
      </c>
      <c r="J136">
        <v>1.0021464583437327E-2</v>
      </c>
      <c r="K136">
        <f t="shared" si="7"/>
        <v>0.2343434666134212</v>
      </c>
      <c r="L136">
        <v>26</v>
      </c>
      <c r="M136" t="s">
        <v>74</v>
      </c>
    </row>
    <row r="137" spans="1:13">
      <c r="A137" t="s">
        <v>8</v>
      </c>
      <c r="B137" t="s">
        <v>40</v>
      </c>
      <c r="C137">
        <v>3039</v>
      </c>
      <c r="D137">
        <f t="shared" si="6"/>
        <v>37210.720000000001</v>
      </c>
      <c r="E137">
        <v>2.3E-2</v>
      </c>
      <c r="F137">
        <v>24</v>
      </c>
      <c r="G137">
        <v>3459</v>
      </c>
      <c r="H137">
        <f t="shared" si="10"/>
        <v>0.87857762359063318</v>
      </c>
      <c r="I137">
        <f t="shared" si="7"/>
        <v>10.757652500722752</v>
      </c>
      <c r="J137">
        <v>2.3181084543836009E-2</v>
      </c>
      <c r="K137">
        <f t="shared" si="7"/>
        <v>0.2575245511572572</v>
      </c>
      <c r="L137">
        <v>30</v>
      </c>
      <c r="M137" t="s">
        <v>74</v>
      </c>
    </row>
    <row r="138" spans="1:13">
      <c r="A138" t="s">
        <v>8</v>
      </c>
      <c r="B138" t="s">
        <v>41</v>
      </c>
      <c r="C138">
        <v>5782</v>
      </c>
      <c r="D138">
        <f t="shared" si="6"/>
        <v>42992.72</v>
      </c>
      <c r="E138">
        <v>2.3666666666666669E-2</v>
      </c>
      <c r="F138">
        <v>25</v>
      </c>
      <c r="G138">
        <v>3459</v>
      </c>
      <c r="H138">
        <f t="shared" si="10"/>
        <v>1.671581381902284</v>
      </c>
      <c r="I138">
        <f t="shared" si="7"/>
        <v>12.429233882625036</v>
      </c>
      <c r="J138">
        <v>4.5627048702973433E-2</v>
      </c>
      <c r="K138">
        <f t="shared" si="7"/>
        <v>0.30315159986023066</v>
      </c>
      <c r="L138">
        <v>31</v>
      </c>
      <c r="M138" t="s">
        <v>74</v>
      </c>
    </row>
    <row r="139" spans="1:13">
      <c r="A139" t="s">
        <v>8</v>
      </c>
      <c r="B139" t="s">
        <v>42</v>
      </c>
      <c r="C139">
        <v>2477</v>
      </c>
      <c r="D139">
        <f t="shared" si="6"/>
        <v>45469.72</v>
      </c>
      <c r="E139">
        <v>2.5000000000000001E-2</v>
      </c>
      <c r="F139">
        <v>26</v>
      </c>
      <c r="G139">
        <v>3459</v>
      </c>
      <c r="H139">
        <f t="shared" si="10"/>
        <v>0.71610291991905173</v>
      </c>
      <c r="I139">
        <f t="shared" si="7"/>
        <v>13.145336802544088</v>
      </c>
      <c r="J139">
        <v>2.0607664021031966E-2</v>
      </c>
      <c r="K139">
        <f t="shared" si="7"/>
        <v>0.32375926388126264</v>
      </c>
      <c r="L139">
        <v>1</v>
      </c>
      <c r="M139" t="s">
        <v>73</v>
      </c>
    </row>
    <row r="140" spans="1:13">
      <c r="A140" t="s">
        <v>8</v>
      </c>
      <c r="B140" t="s">
        <v>43</v>
      </c>
      <c r="C140">
        <v>1725</v>
      </c>
      <c r="D140">
        <f t="shared" si="6"/>
        <v>47194.720000000001</v>
      </c>
      <c r="E140">
        <v>2.1000000000000001E-2</v>
      </c>
      <c r="F140">
        <v>26</v>
      </c>
      <c r="G140">
        <v>3459</v>
      </c>
      <c r="H140">
        <f t="shared" si="10"/>
        <v>0.49869904596704251</v>
      </c>
      <c r="I140">
        <f t="shared" si="7"/>
        <v>13.64403584851113</v>
      </c>
      <c r="J140">
        <v>1.2055109070034443E-2</v>
      </c>
      <c r="K140">
        <f t="shared" si="7"/>
        <v>0.33581437295129707</v>
      </c>
      <c r="L140">
        <v>2</v>
      </c>
      <c r="M140" t="s">
        <v>73</v>
      </c>
    </row>
    <row r="141" spans="1:13">
      <c r="A141" t="s">
        <v>8</v>
      </c>
      <c r="B141" t="s">
        <v>44</v>
      </c>
      <c r="C141">
        <v>4894</v>
      </c>
      <c r="D141">
        <f t="shared" si="6"/>
        <v>52088.72</v>
      </c>
      <c r="E141">
        <v>2.1333333333333333E-2</v>
      </c>
      <c r="F141">
        <v>26</v>
      </c>
      <c r="G141">
        <v>3459</v>
      </c>
      <c r="H141">
        <f t="shared" si="10"/>
        <v>1.4148597860653369</v>
      </c>
      <c r="I141">
        <f t="shared" si="7"/>
        <v>15.058895634576468</v>
      </c>
      <c r="J141">
        <v>3.488510624136841E-2</v>
      </c>
      <c r="K141">
        <f t="shared" si="7"/>
        <v>0.37069947919266549</v>
      </c>
      <c r="L141">
        <v>3</v>
      </c>
      <c r="M141" t="s">
        <v>73</v>
      </c>
    </row>
    <row r="142" spans="1:13">
      <c r="A142" t="s">
        <v>8</v>
      </c>
      <c r="B142" t="s">
        <v>45</v>
      </c>
      <c r="C142">
        <v>150</v>
      </c>
      <c r="D142">
        <f t="shared" si="6"/>
        <v>52238.720000000001</v>
      </c>
      <c r="E142">
        <v>0.02</v>
      </c>
      <c r="G142">
        <v>3459</v>
      </c>
      <c r="H142">
        <f t="shared" si="10"/>
        <v>4.3365134431916738E-2</v>
      </c>
      <c r="I142">
        <f t="shared" si="7"/>
        <v>15.102260769008383</v>
      </c>
      <c r="J142">
        <v>9.9835271801527493E-4</v>
      </c>
      <c r="K142">
        <f t="shared" si="7"/>
        <v>0.37169783191068079</v>
      </c>
      <c r="L142">
        <v>4</v>
      </c>
      <c r="M142" t="s">
        <v>73</v>
      </c>
    </row>
    <row r="143" spans="1:13">
      <c r="A143" t="s">
        <v>8</v>
      </c>
      <c r="B143" t="s">
        <v>46</v>
      </c>
      <c r="C143">
        <v>3324</v>
      </c>
      <c r="D143">
        <f t="shared" si="6"/>
        <v>55562.720000000001</v>
      </c>
      <c r="E143">
        <v>1.7000000000000001E-2</v>
      </c>
      <c r="F143">
        <v>26.5</v>
      </c>
      <c r="G143">
        <v>3459</v>
      </c>
      <c r="H143">
        <f t="shared" si="10"/>
        <v>0.96097137901127494</v>
      </c>
      <c r="I143">
        <f t="shared" si="7"/>
        <v>16.063232148019658</v>
      </c>
      <c r="J143">
        <v>1.880497179653572E-2</v>
      </c>
      <c r="K143">
        <f t="shared" si="7"/>
        <v>0.39050280370721652</v>
      </c>
      <c r="L143">
        <v>5</v>
      </c>
      <c r="M143" t="s">
        <v>73</v>
      </c>
    </row>
    <row r="144" spans="1:13">
      <c r="A144" t="s">
        <v>8</v>
      </c>
      <c r="B144" t="s">
        <v>47</v>
      </c>
      <c r="C144">
        <v>2463</v>
      </c>
      <c r="D144">
        <f t="shared" si="6"/>
        <v>58025.72</v>
      </c>
      <c r="E144">
        <v>1.7999999999999999E-2</v>
      </c>
      <c r="F144">
        <v>25</v>
      </c>
      <c r="G144">
        <v>3459</v>
      </c>
      <c r="H144">
        <f t="shared" si="10"/>
        <v>0.7120555073720729</v>
      </c>
      <c r="I144">
        <f t="shared" si="7"/>
        <v>16.775287655391732</v>
      </c>
      <c r="J144">
        <v>1.475365646682973E-2</v>
      </c>
      <c r="K144">
        <f t="shared" si="7"/>
        <v>0.40525646017404626</v>
      </c>
      <c r="L144">
        <v>6</v>
      </c>
      <c r="M144" t="s">
        <v>73</v>
      </c>
    </row>
    <row r="145" spans="1:13">
      <c r="A145" t="s">
        <v>8</v>
      </c>
      <c r="B145" t="s">
        <v>48</v>
      </c>
      <c r="C145">
        <v>2671</v>
      </c>
      <c r="D145">
        <f t="shared" si="6"/>
        <v>60696.72</v>
      </c>
      <c r="E145">
        <v>1.8500000000000003E-2</v>
      </c>
      <c r="F145">
        <v>26.5</v>
      </c>
      <c r="G145">
        <v>3459</v>
      </c>
      <c r="H145">
        <f t="shared" si="10"/>
        <v>0.77218849378433074</v>
      </c>
      <c r="I145">
        <f t="shared" si="7"/>
        <v>17.547476149176063</v>
      </c>
      <c r="J145">
        <v>1.6907768848067359E-2</v>
      </c>
      <c r="K145">
        <f t="shared" si="7"/>
        <v>0.42216422902211365</v>
      </c>
      <c r="L145">
        <v>7</v>
      </c>
      <c r="M145" t="s">
        <v>73</v>
      </c>
    </row>
    <row r="146" spans="1:13">
      <c r="A146" t="s">
        <v>8</v>
      </c>
      <c r="B146" t="s">
        <v>49</v>
      </c>
      <c r="C146">
        <v>4151</v>
      </c>
      <c r="D146">
        <f t="shared" si="6"/>
        <v>64847.72</v>
      </c>
      <c r="E146">
        <v>1.6333333333333335E-2</v>
      </c>
      <c r="F146">
        <v>25.333333333333332</v>
      </c>
      <c r="G146">
        <v>3459</v>
      </c>
      <c r="H146">
        <f t="shared" si="10"/>
        <v>1.2000578201792425</v>
      </c>
      <c r="I146">
        <f t="shared" si="7"/>
        <v>18.747533969355306</v>
      </c>
      <c r="J146">
        <v>2.198638912461106E-2</v>
      </c>
      <c r="K146">
        <f t="shared" si="7"/>
        <v>0.44415061814672468</v>
      </c>
      <c r="L146">
        <v>8</v>
      </c>
      <c r="M146" t="s">
        <v>73</v>
      </c>
    </row>
    <row r="147" spans="1:13">
      <c r="A147" t="s">
        <v>8</v>
      </c>
      <c r="B147" t="s">
        <v>50</v>
      </c>
      <c r="C147">
        <v>1438</v>
      </c>
      <c r="D147">
        <f t="shared" si="6"/>
        <v>66285.72</v>
      </c>
      <c r="E147">
        <v>1.6E-2</v>
      </c>
      <c r="F147">
        <v>26</v>
      </c>
      <c r="G147">
        <v>3459</v>
      </c>
      <c r="H147">
        <f t="shared" si="10"/>
        <v>0.41572708875397513</v>
      </c>
      <c r="I147">
        <f t="shared" si="7"/>
        <v>19.163261058109281</v>
      </c>
      <c r="J147">
        <v>7.656699778698481E-3</v>
      </c>
      <c r="K147">
        <f t="shared" si="7"/>
        <v>0.45180731792542317</v>
      </c>
      <c r="L147">
        <v>9</v>
      </c>
      <c r="M147" t="s">
        <v>73</v>
      </c>
    </row>
    <row r="148" spans="1:13">
      <c r="A148" t="s">
        <v>8</v>
      </c>
      <c r="B148" t="s">
        <v>51</v>
      </c>
      <c r="C148">
        <v>3922</v>
      </c>
      <c r="D148">
        <f t="shared" si="6"/>
        <v>70207.72</v>
      </c>
      <c r="E148">
        <v>1.3799999999999998E-2</v>
      </c>
      <c r="F148">
        <v>25.7</v>
      </c>
      <c r="G148">
        <v>3459</v>
      </c>
      <c r="H148">
        <f t="shared" si="10"/>
        <v>1.1338537149465164</v>
      </c>
      <c r="I148">
        <f t="shared" si="7"/>
        <v>20.297114773055796</v>
      </c>
      <c r="J148">
        <v>1.81067904624037E-2</v>
      </c>
      <c r="K148">
        <f t="shared" si="7"/>
        <v>0.46991410838782688</v>
      </c>
      <c r="L148">
        <v>10</v>
      </c>
      <c r="M148" t="s">
        <v>73</v>
      </c>
    </row>
    <row r="149" spans="1:13">
      <c r="A149" t="s">
        <v>8</v>
      </c>
      <c r="B149" t="s">
        <v>52</v>
      </c>
      <c r="C149">
        <v>646</v>
      </c>
      <c r="D149">
        <f t="shared" ref="D149:D212" si="11">C149+D148</f>
        <v>70853.72</v>
      </c>
      <c r="E149">
        <v>1.2999999999999999E-2</v>
      </c>
      <c r="F149">
        <v>27</v>
      </c>
      <c r="G149">
        <v>3459</v>
      </c>
      <c r="H149">
        <f t="shared" si="10"/>
        <v>0.18675917895345476</v>
      </c>
      <c r="I149">
        <f t="shared" ref="I149:K212" si="12">H149+I148</f>
        <v>20.483873952009251</v>
      </c>
      <c r="J149">
        <v>2.7947220419640927E-3</v>
      </c>
      <c r="K149">
        <f t="shared" si="12"/>
        <v>0.47270883042979095</v>
      </c>
      <c r="L149">
        <v>12</v>
      </c>
      <c r="M149" t="s">
        <v>73</v>
      </c>
    </row>
    <row r="150" spans="1:13">
      <c r="A150" t="s">
        <v>8</v>
      </c>
      <c r="B150" t="s">
        <v>53</v>
      </c>
      <c r="C150">
        <v>433</v>
      </c>
      <c r="D150">
        <f t="shared" si="11"/>
        <v>71286.720000000001</v>
      </c>
      <c r="E150">
        <v>1.2E-2</v>
      </c>
      <c r="F150">
        <v>26</v>
      </c>
      <c r="G150">
        <v>3459</v>
      </c>
      <c r="H150">
        <f t="shared" si="10"/>
        <v>0.12518068806013299</v>
      </c>
      <c r="I150">
        <f t="shared" si="12"/>
        <v>20.609054640069385</v>
      </c>
      <c r="J150">
        <v>1.7291469076024558E-3</v>
      </c>
      <c r="K150">
        <f t="shared" si="12"/>
        <v>0.4744379773373934</v>
      </c>
      <c r="L150">
        <v>13</v>
      </c>
      <c r="M150" t="s">
        <v>73</v>
      </c>
    </row>
    <row r="151" spans="1:13">
      <c r="A151" t="s">
        <v>8</v>
      </c>
      <c r="B151" t="s">
        <v>54</v>
      </c>
      <c r="C151">
        <v>674</v>
      </c>
      <c r="D151">
        <f t="shared" si="11"/>
        <v>71960.72</v>
      </c>
      <c r="E151">
        <v>1.0999999999999999E-2</v>
      </c>
      <c r="F151">
        <v>26</v>
      </c>
      <c r="G151">
        <v>3459</v>
      </c>
      <c r="H151">
        <f t="shared" si="10"/>
        <v>0.19485400404741254</v>
      </c>
      <c r="I151">
        <f t="shared" si="12"/>
        <v>20.803908644116799</v>
      </c>
      <c r="J151">
        <v>2.4672623504550821E-3</v>
      </c>
      <c r="K151">
        <f t="shared" si="12"/>
        <v>0.47690523968784848</v>
      </c>
      <c r="L151">
        <v>14</v>
      </c>
      <c r="M151" t="s">
        <v>73</v>
      </c>
    </row>
    <row r="152" spans="1:13">
      <c r="A152" t="s">
        <v>8</v>
      </c>
      <c r="B152" t="s">
        <v>55</v>
      </c>
      <c r="C152">
        <v>1314</v>
      </c>
      <c r="D152">
        <f t="shared" si="11"/>
        <v>73274.720000000001</v>
      </c>
      <c r="E152">
        <v>1.2999999999999999E-2</v>
      </c>
      <c r="F152">
        <v>26.25</v>
      </c>
      <c r="G152">
        <v>3459</v>
      </c>
      <c r="H152">
        <f t="shared" si="10"/>
        <v>0.37987857762359062</v>
      </c>
      <c r="I152">
        <f t="shared" si="12"/>
        <v>21.183787221740388</v>
      </c>
      <c r="J152">
        <v>5.6846203763789745E-3</v>
      </c>
      <c r="K152">
        <f t="shared" si="12"/>
        <v>0.48258986006422744</v>
      </c>
      <c r="L152">
        <v>15</v>
      </c>
      <c r="M152" t="s">
        <v>73</v>
      </c>
    </row>
    <row r="153" spans="1:13">
      <c r="A153" t="s">
        <v>8</v>
      </c>
      <c r="B153" t="s">
        <v>56</v>
      </c>
      <c r="C153">
        <v>666</v>
      </c>
      <c r="D153">
        <f t="shared" si="11"/>
        <v>73940.72</v>
      </c>
      <c r="E153">
        <v>1.2E-2</v>
      </c>
      <c r="F153">
        <v>26</v>
      </c>
      <c r="G153">
        <v>3459</v>
      </c>
      <c r="H153">
        <f t="shared" si="10"/>
        <v>0.19254119687771032</v>
      </c>
      <c r="I153">
        <f t="shared" si="12"/>
        <v>21.376328418618098</v>
      </c>
      <c r="J153">
        <v>2.659611640792692E-3</v>
      </c>
      <c r="K153">
        <f t="shared" si="12"/>
        <v>0.48524947170502014</v>
      </c>
      <c r="L153">
        <v>16</v>
      </c>
      <c r="M153" t="s">
        <v>73</v>
      </c>
    </row>
    <row r="154" spans="1:13">
      <c r="A154" t="s">
        <v>8</v>
      </c>
      <c r="B154" t="s">
        <v>57</v>
      </c>
      <c r="C154">
        <v>1100</v>
      </c>
      <c r="D154">
        <f t="shared" si="11"/>
        <v>75040.72</v>
      </c>
      <c r="E154">
        <v>1.35E-2</v>
      </c>
      <c r="F154">
        <v>26</v>
      </c>
      <c r="G154">
        <v>3459</v>
      </c>
      <c r="H154">
        <f t="shared" si="10"/>
        <v>0.31801098583405607</v>
      </c>
      <c r="I154">
        <f t="shared" si="12"/>
        <v>21.694339404452155</v>
      </c>
      <c r="J154">
        <v>5.0390189520624316E-3</v>
      </c>
      <c r="K154">
        <f t="shared" si="12"/>
        <v>0.49028849065708258</v>
      </c>
      <c r="L154">
        <v>17</v>
      </c>
      <c r="M154" t="s">
        <v>73</v>
      </c>
    </row>
    <row r="155" spans="1:13">
      <c r="A155" t="s">
        <v>8</v>
      </c>
      <c r="B155" t="s">
        <v>59</v>
      </c>
      <c r="C155">
        <v>1242</v>
      </c>
      <c r="D155">
        <f t="shared" si="11"/>
        <v>76282.720000000001</v>
      </c>
      <c r="E155">
        <v>1.2999999999999999E-2</v>
      </c>
      <c r="G155">
        <v>3459</v>
      </c>
      <c r="H155">
        <f t="shared" si="10"/>
        <v>0.3590633130962706</v>
      </c>
      <c r="I155">
        <f t="shared" si="12"/>
        <v>22.053402717548426</v>
      </c>
      <c r="J155">
        <v>5.3731343283582086E-3</v>
      </c>
      <c r="K155">
        <f t="shared" si="12"/>
        <v>0.49566162498544081</v>
      </c>
      <c r="L155">
        <v>20</v>
      </c>
      <c r="M155" t="s">
        <v>73</v>
      </c>
    </row>
    <row r="156" spans="1:13">
      <c r="A156" t="s">
        <v>11</v>
      </c>
      <c r="B156" t="s">
        <v>26</v>
      </c>
      <c r="C156">
        <v>1785</v>
      </c>
      <c r="D156">
        <f>C156</f>
        <v>1785</v>
      </c>
      <c r="E156">
        <v>1.9E-2</v>
      </c>
      <c r="F156">
        <v>24</v>
      </c>
      <c r="G156">
        <v>2303</v>
      </c>
      <c r="H156">
        <f t="shared" si="10"/>
        <v>0.77507598784194531</v>
      </c>
      <c r="I156">
        <f>H156</f>
        <v>0.77507598784194531</v>
      </c>
      <c r="J156">
        <v>1.5695063145809415E-2</v>
      </c>
      <c r="K156">
        <f>J156</f>
        <v>1.5695063145809415E-2</v>
      </c>
      <c r="L156">
        <v>11</v>
      </c>
      <c r="M156" t="s">
        <v>74</v>
      </c>
    </row>
    <row r="157" spans="1:13">
      <c r="A157" t="s">
        <v>11</v>
      </c>
      <c r="B157" t="s">
        <v>27</v>
      </c>
      <c r="C157">
        <v>1084</v>
      </c>
      <c r="D157">
        <f t="shared" si="11"/>
        <v>2869</v>
      </c>
      <c r="E157">
        <v>1.9E-2</v>
      </c>
      <c r="F157">
        <v>26</v>
      </c>
      <c r="G157">
        <v>2303</v>
      </c>
      <c r="H157">
        <f t="shared" si="10"/>
        <v>0.47069040382110289</v>
      </c>
      <c r="I157">
        <f t="shared" si="12"/>
        <v>1.2457663916630481</v>
      </c>
      <c r="J157">
        <v>9.4585533869115945E-3</v>
      </c>
      <c r="K157">
        <f t="shared" si="12"/>
        <v>2.515361653272101E-2</v>
      </c>
      <c r="L157">
        <v>12</v>
      </c>
      <c r="M157" t="s">
        <v>74</v>
      </c>
    </row>
    <row r="158" spans="1:13">
      <c r="A158" t="s">
        <v>11</v>
      </c>
      <c r="B158" t="s">
        <v>28</v>
      </c>
      <c r="C158">
        <v>1375</v>
      </c>
      <c r="D158">
        <f t="shared" si="11"/>
        <v>4244</v>
      </c>
      <c r="E158">
        <v>1.9E-2</v>
      </c>
      <c r="F158">
        <v>26</v>
      </c>
      <c r="G158">
        <v>2303</v>
      </c>
      <c r="H158">
        <f t="shared" si="10"/>
        <v>0.59704732957012596</v>
      </c>
      <c r="I158">
        <f t="shared" si="12"/>
        <v>1.8428137212331741</v>
      </c>
      <c r="J158">
        <v>1.1997703788748563E-2</v>
      </c>
      <c r="K158">
        <f t="shared" si="12"/>
        <v>3.7151320321469575E-2</v>
      </c>
      <c r="L158">
        <v>13</v>
      </c>
      <c r="M158" t="s">
        <v>74</v>
      </c>
    </row>
    <row r="159" spans="1:13">
      <c r="A159" t="s">
        <v>11</v>
      </c>
      <c r="B159" t="s">
        <v>29</v>
      </c>
      <c r="C159">
        <v>1402.26</v>
      </c>
      <c r="D159">
        <f t="shared" si="11"/>
        <v>5646.26</v>
      </c>
      <c r="E159">
        <v>0.02</v>
      </c>
      <c r="G159">
        <v>2303</v>
      </c>
      <c r="H159">
        <f t="shared" si="10"/>
        <v>0.60888406426400343</v>
      </c>
      <c r="I159">
        <f t="shared" si="12"/>
        <v>2.4516977854971778</v>
      </c>
      <c r="J159">
        <v>1.2879540757749714E-2</v>
      </c>
      <c r="K159">
        <f t="shared" si="12"/>
        <v>5.0030861079219287E-2</v>
      </c>
      <c r="L159">
        <v>14</v>
      </c>
      <c r="M159" t="s">
        <v>74</v>
      </c>
    </row>
    <row r="160" spans="1:13">
      <c r="A160" t="s">
        <v>11</v>
      </c>
      <c r="B160" t="s">
        <v>30</v>
      </c>
      <c r="C160">
        <v>1252</v>
      </c>
      <c r="D160">
        <f t="shared" si="11"/>
        <v>6898.26</v>
      </c>
      <c r="E160">
        <v>2.3E-2</v>
      </c>
      <c r="F160">
        <v>26</v>
      </c>
      <c r="G160">
        <v>2303</v>
      </c>
      <c r="H160">
        <f t="shared" si="10"/>
        <v>0.54363873208858016</v>
      </c>
      <c r="I160">
        <f t="shared" si="12"/>
        <v>2.9953365175857578</v>
      </c>
      <c r="J160">
        <v>1.3224339839265213E-2</v>
      </c>
      <c r="K160">
        <f t="shared" si="12"/>
        <v>6.3255200918484494E-2</v>
      </c>
      <c r="L160">
        <v>15</v>
      </c>
      <c r="M160" t="s">
        <v>74</v>
      </c>
    </row>
    <row r="161" spans="1:13">
      <c r="A161" t="s">
        <v>11</v>
      </c>
      <c r="B161" t="s">
        <v>31</v>
      </c>
      <c r="C161">
        <v>1291</v>
      </c>
      <c r="D161">
        <f t="shared" si="11"/>
        <v>8189.26</v>
      </c>
      <c r="E161">
        <v>2.2499999999999999E-2</v>
      </c>
      <c r="F161">
        <v>25</v>
      </c>
      <c r="G161">
        <v>2303</v>
      </c>
      <c r="H161">
        <f t="shared" si="10"/>
        <v>0.56057316543638736</v>
      </c>
      <c r="I161">
        <f t="shared" si="12"/>
        <v>3.5559096830221453</v>
      </c>
      <c r="J161">
        <v>1.3180252583237659E-2</v>
      </c>
      <c r="K161">
        <f t="shared" si="12"/>
        <v>7.643545350172215E-2</v>
      </c>
      <c r="L161">
        <v>16</v>
      </c>
      <c r="M161" t="s">
        <v>74</v>
      </c>
    </row>
    <row r="162" spans="1:13">
      <c r="A162" t="s">
        <v>11</v>
      </c>
      <c r="B162" t="s">
        <v>32</v>
      </c>
      <c r="C162">
        <v>2387</v>
      </c>
      <c r="D162">
        <f t="shared" si="11"/>
        <v>10576.26</v>
      </c>
      <c r="E162">
        <v>2.0500000000000001E-2</v>
      </c>
      <c r="F162">
        <v>26</v>
      </c>
      <c r="G162">
        <v>2303</v>
      </c>
      <c r="H162">
        <f t="shared" si="10"/>
        <v>1.0364741641337385</v>
      </c>
      <c r="I162">
        <f t="shared" si="12"/>
        <v>4.592383847155884</v>
      </c>
      <c r="J162">
        <v>2.2523536165327211E-2</v>
      </c>
      <c r="K162">
        <f t="shared" si="12"/>
        <v>9.8958989667049357E-2</v>
      </c>
      <c r="L162">
        <v>17</v>
      </c>
      <c r="M162" t="s">
        <v>74</v>
      </c>
    </row>
    <row r="163" spans="1:13">
      <c r="A163" t="s">
        <v>11</v>
      </c>
      <c r="B163" t="s">
        <v>34</v>
      </c>
      <c r="C163">
        <v>3231</v>
      </c>
      <c r="D163">
        <f t="shared" si="11"/>
        <v>13807.26</v>
      </c>
      <c r="E163">
        <v>2.0666666666666667E-2</v>
      </c>
      <c r="F163">
        <v>26</v>
      </c>
      <c r="G163">
        <v>2303</v>
      </c>
      <c r="H163">
        <f t="shared" si="10"/>
        <v>1.402952670429874</v>
      </c>
      <c r="I163">
        <f t="shared" si="12"/>
        <v>5.9953365175857583</v>
      </c>
      <c r="J163">
        <v>3.0809644087256026E-2</v>
      </c>
      <c r="K163">
        <f t="shared" si="12"/>
        <v>0.12976863375430539</v>
      </c>
      <c r="L163">
        <v>19</v>
      </c>
      <c r="M163" t="s">
        <v>74</v>
      </c>
    </row>
    <row r="164" spans="1:13">
      <c r="A164" t="s">
        <v>11</v>
      </c>
      <c r="B164" t="s">
        <v>35</v>
      </c>
      <c r="C164">
        <v>1400</v>
      </c>
      <c r="D164">
        <f t="shared" si="11"/>
        <v>15207.26</v>
      </c>
      <c r="E164">
        <v>1.9E-2</v>
      </c>
      <c r="F164">
        <v>24</v>
      </c>
      <c r="G164">
        <v>2303</v>
      </c>
      <c r="H164">
        <f t="shared" si="10"/>
        <v>0.60790273556231</v>
      </c>
      <c r="I164">
        <f t="shared" si="12"/>
        <v>6.6032392531480681</v>
      </c>
      <c r="J164">
        <v>1.2215843857634901E-2</v>
      </c>
      <c r="K164">
        <f t="shared" si="12"/>
        <v>0.1419844776119403</v>
      </c>
      <c r="L164">
        <v>20</v>
      </c>
      <c r="M164" t="s">
        <v>74</v>
      </c>
    </row>
    <row r="165" spans="1:13">
      <c r="A165" t="s">
        <v>11</v>
      </c>
      <c r="B165" t="s">
        <v>36</v>
      </c>
      <c r="C165">
        <v>196</v>
      </c>
      <c r="D165">
        <f t="shared" si="11"/>
        <v>15403.26</v>
      </c>
      <c r="E165">
        <v>2.3E-2</v>
      </c>
      <c r="F165">
        <v>24</v>
      </c>
      <c r="G165">
        <v>2303</v>
      </c>
      <c r="H165">
        <f t="shared" si="10"/>
        <v>8.5106382978723402E-2</v>
      </c>
      <c r="I165">
        <f t="shared" si="12"/>
        <v>6.6883456361267912</v>
      </c>
      <c r="J165">
        <v>2.0702640642939153E-3</v>
      </c>
      <c r="K165">
        <f t="shared" si="12"/>
        <v>0.14405474167623422</v>
      </c>
      <c r="L165">
        <v>21</v>
      </c>
      <c r="M165" t="s">
        <v>74</v>
      </c>
    </row>
    <row r="166" spans="1:13">
      <c r="A166" t="s">
        <v>11</v>
      </c>
      <c r="B166" t="s">
        <v>37</v>
      </c>
      <c r="C166">
        <v>1523</v>
      </c>
      <c r="D166">
        <f t="shared" si="11"/>
        <v>16926.260000000002</v>
      </c>
      <c r="E166">
        <v>0.02</v>
      </c>
      <c r="F166">
        <v>25</v>
      </c>
      <c r="G166">
        <v>2303</v>
      </c>
      <c r="H166">
        <f t="shared" si="10"/>
        <v>0.66131133304385581</v>
      </c>
      <c r="I166">
        <f t="shared" si="12"/>
        <v>7.3496569691706473</v>
      </c>
      <c r="J166">
        <v>1.3988518943742827E-2</v>
      </c>
      <c r="K166">
        <f t="shared" si="12"/>
        <v>0.15804326061997706</v>
      </c>
      <c r="L166">
        <v>22</v>
      </c>
      <c r="M166" t="s">
        <v>74</v>
      </c>
    </row>
    <row r="167" spans="1:13">
      <c r="A167" t="s">
        <v>11</v>
      </c>
      <c r="B167" t="s">
        <v>38</v>
      </c>
      <c r="C167">
        <v>371</v>
      </c>
      <c r="D167">
        <f t="shared" si="11"/>
        <v>17297.260000000002</v>
      </c>
      <c r="E167">
        <v>0.02</v>
      </c>
      <c r="G167">
        <v>2303</v>
      </c>
      <c r="H167">
        <f t="shared" si="10"/>
        <v>0.16109422492401215</v>
      </c>
      <c r="I167">
        <f t="shared" si="12"/>
        <v>7.5107511940946594</v>
      </c>
      <c r="J167">
        <v>3.4075774971297364E-3</v>
      </c>
      <c r="K167">
        <f t="shared" si="12"/>
        <v>0.16145083811710681</v>
      </c>
      <c r="L167">
        <v>23</v>
      </c>
      <c r="M167" t="s">
        <v>74</v>
      </c>
    </row>
    <row r="168" spans="1:13">
      <c r="A168" t="s">
        <v>11</v>
      </c>
      <c r="B168" t="s">
        <v>40</v>
      </c>
      <c r="C168">
        <v>4486</v>
      </c>
      <c r="D168">
        <f t="shared" si="11"/>
        <v>21783.260000000002</v>
      </c>
      <c r="E168">
        <v>2.2499999999999999E-2</v>
      </c>
      <c r="F168">
        <v>23.75</v>
      </c>
      <c r="G168">
        <v>2303</v>
      </c>
      <c r="H168">
        <f t="shared" si="10"/>
        <v>1.9478940512375162</v>
      </c>
      <c r="I168">
        <f t="shared" si="12"/>
        <v>9.4586452453321748</v>
      </c>
      <c r="J168">
        <v>4.6235591274397241E-2</v>
      </c>
      <c r="K168">
        <f t="shared" si="12"/>
        <v>0.20768642939150406</v>
      </c>
      <c r="L168">
        <v>30</v>
      </c>
      <c r="M168" t="s">
        <v>74</v>
      </c>
    </row>
    <row r="169" spans="1:13">
      <c r="A169" t="s">
        <v>11</v>
      </c>
      <c r="B169" t="s">
        <v>41</v>
      </c>
      <c r="C169">
        <v>3461</v>
      </c>
      <c r="D169">
        <f t="shared" si="11"/>
        <v>25244.260000000002</v>
      </c>
      <c r="E169">
        <v>2.3000000000000003E-2</v>
      </c>
      <c r="F169">
        <v>26.666666666666668</v>
      </c>
      <c r="G169">
        <v>2303</v>
      </c>
      <c r="H169">
        <f t="shared" si="10"/>
        <v>1.502822405557968</v>
      </c>
      <c r="I169">
        <f t="shared" si="12"/>
        <v>10.961467650890143</v>
      </c>
      <c r="J169">
        <v>3.6562112514351319E-2</v>
      </c>
      <c r="K169">
        <f t="shared" si="12"/>
        <v>0.24424854190585538</v>
      </c>
      <c r="L169">
        <v>31</v>
      </c>
      <c r="M169" t="s">
        <v>74</v>
      </c>
    </row>
    <row r="170" spans="1:13">
      <c r="A170" t="s">
        <v>11</v>
      </c>
      <c r="B170" t="s">
        <v>42</v>
      </c>
      <c r="C170">
        <v>1264</v>
      </c>
      <c r="D170">
        <f t="shared" si="11"/>
        <v>26508.260000000002</v>
      </c>
      <c r="E170">
        <v>2.5000000000000001E-2</v>
      </c>
      <c r="F170">
        <v>26.5</v>
      </c>
      <c r="G170">
        <v>2303</v>
      </c>
      <c r="H170">
        <f t="shared" si="10"/>
        <v>0.54884932696482847</v>
      </c>
      <c r="I170">
        <f t="shared" si="12"/>
        <v>11.510316977854972</v>
      </c>
      <c r="J170">
        <v>1.4512055109070035E-2</v>
      </c>
      <c r="K170">
        <f t="shared" si="12"/>
        <v>0.25876059701492543</v>
      </c>
      <c r="L170">
        <v>1</v>
      </c>
      <c r="M170" t="s">
        <v>73</v>
      </c>
    </row>
    <row r="171" spans="1:13">
      <c r="A171" t="s">
        <v>11</v>
      </c>
      <c r="B171" t="s">
        <v>43</v>
      </c>
      <c r="C171">
        <v>2025</v>
      </c>
      <c r="D171">
        <f t="shared" si="11"/>
        <v>28533.260000000002</v>
      </c>
      <c r="E171">
        <v>2.4E-2</v>
      </c>
      <c r="F171">
        <v>26</v>
      </c>
      <c r="G171">
        <v>2303</v>
      </c>
      <c r="H171">
        <f t="shared" si="10"/>
        <v>0.87928788536691271</v>
      </c>
      <c r="I171">
        <f t="shared" si="12"/>
        <v>12.389604863221884</v>
      </c>
      <c r="J171">
        <v>2.2319173363949486E-2</v>
      </c>
      <c r="K171">
        <f t="shared" si="12"/>
        <v>0.28107977037887494</v>
      </c>
      <c r="L171">
        <v>2</v>
      </c>
      <c r="M171" t="s">
        <v>73</v>
      </c>
    </row>
    <row r="172" spans="1:13">
      <c r="A172" t="s">
        <v>11</v>
      </c>
      <c r="B172" t="s">
        <v>44</v>
      </c>
      <c r="C172">
        <v>1685</v>
      </c>
      <c r="D172">
        <f t="shared" si="11"/>
        <v>30218.260000000002</v>
      </c>
      <c r="E172">
        <v>2.0500000000000001E-2</v>
      </c>
      <c r="F172">
        <v>26.75</v>
      </c>
      <c r="G172">
        <v>2303</v>
      </c>
      <c r="H172">
        <f t="shared" si="10"/>
        <v>0.73165436387320881</v>
      </c>
      <c r="I172">
        <f t="shared" si="12"/>
        <v>13.121259227095093</v>
      </c>
      <c r="J172">
        <v>1.5774971297359358E-2</v>
      </c>
      <c r="K172">
        <f t="shared" si="12"/>
        <v>0.29685474167623427</v>
      </c>
      <c r="L172">
        <v>3</v>
      </c>
      <c r="M172" t="s">
        <v>73</v>
      </c>
    </row>
    <row r="173" spans="1:13">
      <c r="A173" t="s">
        <v>11</v>
      </c>
      <c r="B173" t="s">
        <v>45</v>
      </c>
      <c r="C173">
        <v>1235</v>
      </c>
      <c r="D173">
        <f t="shared" si="11"/>
        <v>31453.260000000002</v>
      </c>
      <c r="E173">
        <v>0.02</v>
      </c>
      <c r="F173">
        <v>27</v>
      </c>
      <c r="G173">
        <v>2303</v>
      </c>
      <c r="H173">
        <f t="shared" si="10"/>
        <v>0.53625705601389495</v>
      </c>
      <c r="I173">
        <f t="shared" si="12"/>
        <v>13.657516283108988</v>
      </c>
      <c r="J173">
        <v>1.1343283582089555E-2</v>
      </c>
      <c r="K173">
        <f t="shared" si="12"/>
        <v>0.30819802525832385</v>
      </c>
      <c r="L173">
        <v>4</v>
      </c>
      <c r="M173" t="s">
        <v>73</v>
      </c>
    </row>
    <row r="174" spans="1:13">
      <c r="A174" t="s">
        <v>11</v>
      </c>
      <c r="B174" t="s">
        <v>46</v>
      </c>
      <c r="C174">
        <v>1951</v>
      </c>
      <c r="D174">
        <f t="shared" si="11"/>
        <v>33404.26</v>
      </c>
      <c r="E174">
        <v>1.9E-2</v>
      </c>
      <c r="F174">
        <v>26.5</v>
      </c>
      <c r="G174">
        <v>2303</v>
      </c>
      <c r="H174">
        <f t="shared" si="10"/>
        <v>0.84715588363004779</v>
      </c>
      <c r="I174">
        <f t="shared" si="12"/>
        <v>14.504672166739036</v>
      </c>
      <c r="J174">
        <v>1.702365097588978E-2</v>
      </c>
      <c r="K174">
        <f t="shared" si="12"/>
        <v>0.32522167623421361</v>
      </c>
      <c r="L174">
        <v>5</v>
      </c>
      <c r="M174" t="s">
        <v>73</v>
      </c>
    </row>
    <row r="175" spans="1:13">
      <c r="A175" t="s">
        <v>11</v>
      </c>
      <c r="B175" t="s">
        <v>47</v>
      </c>
      <c r="C175">
        <v>2200</v>
      </c>
      <c r="D175">
        <f t="shared" si="11"/>
        <v>35604.26</v>
      </c>
      <c r="E175">
        <v>1.7000000000000001E-2</v>
      </c>
      <c r="F175">
        <v>26.5</v>
      </c>
      <c r="G175">
        <v>2303</v>
      </c>
      <c r="H175">
        <f t="shared" si="10"/>
        <v>0.95527572731220145</v>
      </c>
      <c r="I175">
        <f t="shared" si="12"/>
        <v>15.459947894051238</v>
      </c>
      <c r="J175">
        <v>1.7175660160734789E-2</v>
      </c>
      <c r="K175">
        <f t="shared" si="12"/>
        <v>0.3423973363949484</v>
      </c>
      <c r="L175">
        <v>6</v>
      </c>
      <c r="M175" t="s">
        <v>73</v>
      </c>
    </row>
    <row r="176" spans="1:13">
      <c r="A176" t="s">
        <v>11</v>
      </c>
      <c r="B176" t="s">
        <v>48</v>
      </c>
      <c r="C176">
        <v>1300</v>
      </c>
      <c r="D176">
        <f t="shared" si="11"/>
        <v>36904.26</v>
      </c>
      <c r="E176">
        <v>1.7999999999999999E-2</v>
      </c>
      <c r="F176">
        <v>27</v>
      </c>
      <c r="G176">
        <v>2303</v>
      </c>
      <c r="H176">
        <f t="shared" si="10"/>
        <v>0.56448111159357361</v>
      </c>
      <c r="I176">
        <f t="shared" si="12"/>
        <v>16.024429005644812</v>
      </c>
      <c r="J176">
        <v>1.0746268656716417E-2</v>
      </c>
      <c r="K176">
        <f t="shared" si="12"/>
        <v>0.35314360505166481</v>
      </c>
      <c r="L176">
        <v>7</v>
      </c>
      <c r="M176" t="s">
        <v>73</v>
      </c>
    </row>
    <row r="177" spans="1:13">
      <c r="A177" t="s">
        <v>11</v>
      </c>
      <c r="B177" t="s">
        <v>49</v>
      </c>
      <c r="C177">
        <v>1935</v>
      </c>
      <c r="D177">
        <f t="shared" si="11"/>
        <v>38839.26</v>
      </c>
      <c r="E177">
        <v>1.6E-2</v>
      </c>
      <c r="F177">
        <v>25.25</v>
      </c>
      <c r="G177">
        <v>2303</v>
      </c>
      <c r="H177">
        <f t="shared" si="10"/>
        <v>0.8402084237950499</v>
      </c>
      <c r="I177">
        <f t="shared" si="12"/>
        <v>16.864637429439863</v>
      </c>
      <c r="J177">
        <v>1.41699196326062E-2</v>
      </c>
      <c r="K177">
        <f t="shared" si="12"/>
        <v>0.36731352468427103</v>
      </c>
      <c r="L177">
        <v>8</v>
      </c>
      <c r="M177" t="s">
        <v>73</v>
      </c>
    </row>
    <row r="178" spans="1:13">
      <c r="A178" t="s">
        <v>11</v>
      </c>
      <c r="B178" t="s">
        <v>50</v>
      </c>
      <c r="C178">
        <v>1608</v>
      </c>
      <c r="D178">
        <f t="shared" si="11"/>
        <v>40447.26</v>
      </c>
      <c r="E178">
        <v>1.7000000000000001E-2</v>
      </c>
      <c r="F178">
        <v>26</v>
      </c>
      <c r="G178">
        <v>2303</v>
      </c>
      <c r="H178">
        <f t="shared" si="10"/>
        <v>0.69821971341728184</v>
      </c>
      <c r="I178">
        <f t="shared" si="12"/>
        <v>17.562857142857144</v>
      </c>
      <c r="J178">
        <v>1.2553846153846157E-2</v>
      </c>
      <c r="K178">
        <f t="shared" si="12"/>
        <v>0.37986737083811717</v>
      </c>
      <c r="L178">
        <v>9</v>
      </c>
      <c r="M178" t="s">
        <v>73</v>
      </c>
    </row>
    <row r="179" spans="1:13">
      <c r="A179" t="s">
        <v>11</v>
      </c>
      <c r="B179" t="s">
        <v>51</v>
      </c>
      <c r="C179">
        <v>2692</v>
      </c>
      <c r="D179">
        <f t="shared" si="11"/>
        <v>43139.26</v>
      </c>
      <c r="E179">
        <v>1.55E-2</v>
      </c>
      <c r="F179">
        <v>25.75</v>
      </c>
      <c r="G179">
        <v>2303</v>
      </c>
      <c r="H179">
        <f t="shared" si="10"/>
        <v>1.1689101172383847</v>
      </c>
      <c r="I179">
        <f t="shared" si="12"/>
        <v>18.731767260095531</v>
      </c>
      <c r="J179">
        <v>1.8941905855338691E-2</v>
      </c>
      <c r="K179">
        <f t="shared" si="12"/>
        <v>0.39880927669345584</v>
      </c>
      <c r="L179">
        <v>10</v>
      </c>
      <c r="M179" t="s">
        <v>73</v>
      </c>
    </row>
    <row r="180" spans="1:13">
      <c r="A180" t="s">
        <v>11</v>
      </c>
      <c r="B180" t="s">
        <v>52</v>
      </c>
      <c r="C180">
        <v>936</v>
      </c>
      <c r="D180">
        <f t="shared" si="11"/>
        <v>44075.26</v>
      </c>
      <c r="E180">
        <v>1.2500000000000001E-2</v>
      </c>
      <c r="F180">
        <v>25</v>
      </c>
      <c r="G180">
        <v>2303</v>
      </c>
      <c r="H180">
        <f t="shared" si="10"/>
        <v>0.40642640034737298</v>
      </c>
      <c r="I180">
        <f t="shared" si="12"/>
        <v>19.138193660442905</v>
      </c>
      <c r="J180">
        <v>5.5357060849598166E-3</v>
      </c>
      <c r="K180">
        <f t="shared" si="12"/>
        <v>0.40434498277841563</v>
      </c>
      <c r="L180">
        <v>12</v>
      </c>
      <c r="M180" t="s">
        <v>73</v>
      </c>
    </row>
    <row r="181" spans="1:13">
      <c r="A181" t="s">
        <v>11</v>
      </c>
      <c r="B181" t="s">
        <v>53</v>
      </c>
      <c r="C181">
        <v>440</v>
      </c>
      <c r="D181">
        <f t="shared" si="11"/>
        <v>44515.26</v>
      </c>
      <c r="E181">
        <v>1.2E-2</v>
      </c>
      <c r="F181">
        <v>27.5</v>
      </c>
      <c r="G181">
        <v>2303</v>
      </c>
      <c r="H181">
        <f t="shared" si="10"/>
        <v>0.19105514546244029</v>
      </c>
      <c r="I181">
        <f t="shared" si="12"/>
        <v>19.329248805905344</v>
      </c>
      <c r="J181">
        <v>2.4247990815154997E-3</v>
      </c>
      <c r="K181">
        <f t="shared" si="12"/>
        <v>0.40676978185993112</v>
      </c>
      <c r="L181">
        <v>13</v>
      </c>
      <c r="M181" t="s">
        <v>73</v>
      </c>
    </row>
    <row r="182" spans="1:13">
      <c r="A182" t="s">
        <v>11</v>
      </c>
      <c r="B182" t="s">
        <v>54</v>
      </c>
      <c r="C182">
        <v>615</v>
      </c>
      <c r="D182">
        <f t="shared" si="11"/>
        <v>45130.26</v>
      </c>
      <c r="E182">
        <v>1.2999999999999999E-2</v>
      </c>
      <c r="F182">
        <v>27</v>
      </c>
      <c r="G182">
        <v>2303</v>
      </c>
      <c r="H182">
        <f t="shared" si="10"/>
        <v>0.26704298740772903</v>
      </c>
      <c r="I182">
        <f t="shared" si="12"/>
        <v>19.596291793313075</v>
      </c>
      <c r="J182">
        <v>3.6716417910447759E-3</v>
      </c>
      <c r="K182">
        <f t="shared" si="12"/>
        <v>0.41044142365097591</v>
      </c>
      <c r="L182">
        <v>14</v>
      </c>
      <c r="M182" t="s">
        <v>73</v>
      </c>
    </row>
    <row r="183" spans="1:13">
      <c r="A183" t="s">
        <v>11</v>
      </c>
      <c r="B183" t="s">
        <v>55</v>
      </c>
      <c r="C183">
        <v>495</v>
      </c>
      <c r="D183">
        <f t="shared" si="11"/>
        <v>45625.26</v>
      </c>
      <c r="E183">
        <v>1.2999999999999999E-2</v>
      </c>
      <c r="F183">
        <v>26</v>
      </c>
      <c r="G183">
        <v>2303</v>
      </c>
      <c r="H183">
        <f t="shared" si="10"/>
        <v>0.21493703864524533</v>
      </c>
      <c r="I183">
        <f t="shared" si="12"/>
        <v>19.811228831958321</v>
      </c>
      <c r="J183">
        <v>2.9552238805970149E-3</v>
      </c>
      <c r="K183">
        <f t="shared" si="12"/>
        <v>0.4133966475315729</v>
      </c>
      <c r="L183">
        <v>15</v>
      </c>
      <c r="M183" t="s">
        <v>73</v>
      </c>
    </row>
    <row r="184" spans="1:13">
      <c r="A184" t="s">
        <v>11</v>
      </c>
      <c r="B184" t="s">
        <v>56</v>
      </c>
      <c r="C184">
        <v>477</v>
      </c>
      <c r="D184">
        <f t="shared" si="11"/>
        <v>46102.26</v>
      </c>
      <c r="E184">
        <v>1.2999999999999999E-2</v>
      </c>
      <c r="F184">
        <v>26.5</v>
      </c>
      <c r="G184">
        <v>2303</v>
      </c>
      <c r="H184">
        <f t="shared" si="10"/>
        <v>0.20712114633087278</v>
      </c>
      <c r="I184">
        <f t="shared" si="12"/>
        <v>20.018349978289194</v>
      </c>
      <c r="J184">
        <v>2.8477611940298511E-3</v>
      </c>
      <c r="K184">
        <f t="shared" si="12"/>
        <v>0.41624440872560275</v>
      </c>
      <c r="L184">
        <v>16</v>
      </c>
      <c r="M184" t="s">
        <v>73</v>
      </c>
    </row>
    <row r="185" spans="1:13">
      <c r="A185" t="s">
        <v>11</v>
      </c>
      <c r="B185" t="s">
        <v>57</v>
      </c>
      <c r="C185">
        <v>1124</v>
      </c>
      <c r="D185">
        <f t="shared" si="11"/>
        <v>47226.26</v>
      </c>
      <c r="E185">
        <v>1.2999999999999999E-2</v>
      </c>
      <c r="F185">
        <v>26</v>
      </c>
      <c r="G185">
        <v>2303</v>
      </c>
      <c r="H185">
        <f t="shared" si="10"/>
        <v>0.48805905340859745</v>
      </c>
      <c r="I185">
        <f t="shared" si="12"/>
        <v>20.506409031697792</v>
      </c>
      <c r="J185">
        <v>6.7104477611940293E-3</v>
      </c>
      <c r="K185">
        <f t="shared" si="12"/>
        <v>0.42295485648679676</v>
      </c>
      <c r="L185">
        <v>17</v>
      </c>
      <c r="M185" t="s">
        <v>73</v>
      </c>
    </row>
    <row r="186" spans="1:13">
      <c r="A186" t="s">
        <v>11</v>
      </c>
      <c r="B186" t="s">
        <v>59</v>
      </c>
      <c r="C186">
        <v>1022</v>
      </c>
      <c r="D186">
        <f t="shared" si="11"/>
        <v>48248.26</v>
      </c>
      <c r="E186">
        <v>1.2999999999999999E-2</v>
      </c>
      <c r="G186">
        <v>2303</v>
      </c>
      <c r="H186">
        <f t="shared" si="10"/>
        <v>0.44376899696048633</v>
      </c>
      <c r="I186">
        <f t="shared" si="12"/>
        <v>20.950178028658279</v>
      </c>
      <c r="J186">
        <v>6.1014925373134325E-3</v>
      </c>
      <c r="K186">
        <f t="shared" si="12"/>
        <v>0.42905634902411022</v>
      </c>
      <c r="L186">
        <v>20</v>
      </c>
      <c r="M186" t="s">
        <v>73</v>
      </c>
    </row>
    <row r="187" spans="1:13">
      <c r="A187" t="s">
        <v>9</v>
      </c>
      <c r="B187" t="s">
        <v>26</v>
      </c>
      <c r="C187">
        <v>1969</v>
      </c>
      <c r="D187">
        <f>C187</f>
        <v>1969</v>
      </c>
      <c r="E187">
        <v>0.02</v>
      </c>
      <c r="F187">
        <v>22</v>
      </c>
      <c r="G187">
        <v>3585</v>
      </c>
      <c r="H187">
        <f t="shared" si="10"/>
        <v>0.54923291492329152</v>
      </c>
      <c r="I187">
        <f>H187</f>
        <v>0.54923291492329152</v>
      </c>
      <c r="J187">
        <v>1.29178284402165E-2</v>
      </c>
      <c r="K187">
        <f>J187</f>
        <v>1.29178284402165E-2</v>
      </c>
      <c r="L187">
        <v>11</v>
      </c>
      <c r="M187" t="s">
        <v>74</v>
      </c>
    </row>
    <row r="188" spans="1:13">
      <c r="A188" t="s">
        <v>9</v>
      </c>
      <c r="B188" t="s">
        <v>27</v>
      </c>
      <c r="C188">
        <v>1910</v>
      </c>
      <c r="D188">
        <f t="shared" si="11"/>
        <v>3879</v>
      </c>
      <c r="E188">
        <v>0.02</v>
      </c>
      <c r="F188">
        <v>22</v>
      </c>
      <c r="G188">
        <v>3585</v>
      </c>
      <c r="H188">
        <f t="shared" si="10"/>
        <v>0.53277545327754527</v>
      </c>
      <c r="I188">
        <f t="shared" si="12"/>
        <v>1.0820083682008368</v>
      </c>
      <c r="J188">
        <v>1.2530752829260292E-2</v>
      </c>
      <c r="K188">
        <f t="shared" si="12"/>
        <v>2.5448581269476793E-2</v>
      </c>
      <c r="L188">
        <v>12</v>
      </c>
      <c r="M188" t="s">
        <v>74</v>
      </c>
    </row>
    <row r="189" spans="1:13">
      <c r="A189" t="s">
        <v>9</v>
      </c>
      <c r="B189" t="s">
        <v>28</v>
      </c>
      <c r="C189">
        <v>2376</v>
      </c>
      <c r="D189">
        <f t="shared" si="11"/>
        <v>6255</v>
      </c>
      <c r="E189">
        <v>0.02</v>
      </c>
      <c r="F189">
        <v>25</v>
      </c>
      <c r="G189">
        <v>3585</v>
      </c>
      <c r="H189">
        <f t="shared" si="10"/>
        <v>0.6627615062761506</v>
      </c>
      <c r="I189">
        <f t="shared" si="12"/>
        <v>1.7447698744769875</v>
      </c>
      <c r="J189">
        <v>1.5587994095456782E-2</v>
      </c>
      <c r="K189">
        <f t="shared" si="12"/>
        <v>4.1036575364933575E-2</v>
      </c>
      <c r="L189">
        <v>13</v>
      </c>
      <c r="M189" t="s">
        <v>74</v>
      </c>
    </row>
    <row r="190" spans="1:13">
      <c r="A190" t="s">
        <v>9</v>
      </c>
      <c r="B190" t="s">
        <v>29</v>
      </c>
      <c r="C190">
        <v>2250</v>
      </c>
      <c r="D190">
        <f t="shared" si="11"/>
        <v>8505</v>
      </c>
      <c r="E190">
        <v>2.0500000000000001E-2</v>
      </c>
      <c r="G190">
        <v>3585</v>
      </c>
      <c r="H190">
        <f t="shared" si="10"/>
        <v>0.62761506276150625</v>
      </c>
      <c r="I190">
        <f t="shared" si="12"/>
        <v>2.3723849372384938</v>
      </c>
      <c r="J190">
        <v>1.5253403313104805E-2</v>
      </c>
      <c r="K190">
        <f t="shared" si="12"/>
        <v>5.628997867803838E-2</v>
      </c>
      <c r="L190">
        <v>14</v>
      </c>
      <c r="M190" t="s">
        <v>74</v>
      </c>
    </row>
    <row r="191" spans="1:13">
      <c r="A191" t="s">
        <v>9</v>
      </c>
      <c r="B191" t="s">
        <v>31</v>
      </c>
      <c r="C191">
        <v>2293</v>
      </c>
      <c r="D191">
        <f t="shared" si="11"/>
        <v>10798</v>
      </c>
      <c r="E191">
        <v>2.4E-2</v>
      </c>
      <c r="F191">
        <v>25</v>
      </c>
      <c r="G191">
        <v>3585</v>
      </c>
      <c r="H191">
        <f t="shared" si="10"/>
        <v>0.63960948396094841</v>
      </c>
      <c r="I191">
        <f t="shared" si="12"/>
        <v>3.0119944211994421</v>
      </c>
      <c r="J191">
        <v>1.7784156142365098E-2</v>
      </c>
      <c r="K191">
        <f t="shared" si="12"/>
        <v>7.4074134820403481E-2</v>
      </c>
      <c r="L191">
        <v>16</v>
      </c>
      <c r="M191" t="s">
        <v>74</v>
      </c>
    </row>
    <row r="192" spans="1:13">
      <c r="A192" t="s">
        <v>9</v>
      </c>
      <c r="B192" t="s">
        <v>32</v>
      </c>
      <c r="C192">
        <v>1650</v>
      </c>
      <c r="D192">
        <f t="shared" si="11"/>
        <v>12448</v>
      </c>
      <c r="E192">
        <v>2.4E-2</v>
      </c>
      <c r="F192">
        <v>24</v>
      </c>
      <c r="G192">
        <v>3585</v>
      </c>
      <c r="H192">
        <f t="shared" si="10"/>
        <v>0.46025104602510458</v>
      </c>
      <c r="I192">
        <f t="shared" si="12"/>
        <v>3.4722454672245466</v>
      </c>
      <c r="J192">
        <v>1.2989995079547319E-2</v>
      </c>
      <c r="K192">
        <f t="shared" si="12"/>
        <v>8.7064129899950798E-2</v>
      </c>
      <c r="L192">
        <v>17</v>
      </c>
      <c r="M192" t="s">
        <v>74</v>
      </c>
    </row>
    <row r="193" spans="1:13">
      <c r="A193" t="s">
        <v>9</v>
      </c>
      <c r="B193" t="s">
        <v>33</v>
      </c>
      <c r="C193">
        <v>3029</v>
      </c>
      <c r="D193">
        <f t="shared" si="11"/>
        <v>15477</v>
      </c>
      <c r="E193">
        <v>2.1999999999999999E-2</v>
      </c>
      <c r="F193">
        <v>24.25</v>
      </c>
      <c r="G193">
        <v>3585</v>
      </c>
      <c r="H193">
        <f t="shared" si="10"/>
        <v>0.84490934449093447</v>
      </c>
      <c r="I193">
        <f t="shared" si="12"/>
        <v>4.317154811715481</v>
      </c>
      <c r="J193">
        <v>2.1652944070854517E-2</v>
      </c>
      <c r="K193">
        <f t="shared" si="12"/>
        <v>0.10871707397080532</v>
      </c>
      <c r="L193">
        <v>18</v>
      </c>
      <c r="M193" t="s">
        <v>74</v>
      </c>
    </row>
    <row r="194" spans="1:13">
      <c r="A194" t="s">
        <v>9</v>
      </c>
      <c r="B194" t="s">
        <v>34</v>
      </c>
      <c r="C194">
        <v>2440</v>
      </c>
      <c r="D194">
        <f t="shared" si="11"/>
        <v>17917</v>
      </c>
      <c r="E194">
        <v>0.02</v>
      </c>
      <c r="F194">
        <v>26</v>
      </c>
      <c r="G194">
        <v>3585</v>
      </c>
      <c r="H194">
        <f t="shared" si="10"/>
        <v>0.68061366806136681</v>
      </c>
      <c r="I194">
        <f t="shared" si="12"/>
        <v>4.9977684797768482</v>
      </c>
      <c r="J194">
        <v>1.6007872724290634E-2</v>
      </c>
      <c r="K194">
        <f t="shared" si="12"/>
        <v>0.12472494669509596</v>
      </c>
      <c r="L194">
        <v>19</v>
      </c>
      <c r="M194" t="s">
        <v>74</v>
      </c>
    </row>
    <row r="195" spans="1:13">
      <c r="A195" t="s">
        <v>9</v>
      </c>
      <c r="B195" t="s">
        <v>35</v>
      </c>
      <c r="C195">
        <v>1996</v>
      </c>
      <c r="D195">
        <f t="shared" si="11"/>
        <v>19913</v>
      </c>
      <c r="E195">
        <v>0.02</v>
      </c>
      <c r="F195">
        <v>25</v>
      </c>
      <c r="G195">
        <v>3585</v>
      </c>
      <c r="H195">
        <f t="shared" ref="H195:H248" si="13">C195/G195</f>
        <v>0.5567642956764296</v>
      </c>
      <c r="I195">
        <f t="shared" si="12"/>
        <v>5.5545327754532776</v>
      </c>
      <c r="J195">
        <v>1.3060849598163031E-2</v>
      </c>
      <c r="K195">
        <f t="shared" si="12"/>
        <v>0.13778579629325899</v>
      </c>
      <c r="L195">
        <v>20</v>
      </c>
      <c r="M195" t="s">
        <v>74</v>
      </c>
    </row>
    <row r="196" spans="1:13">
      <c r="A196" t="s">
        <v>9</v>
      </c>
      <c r="B196" t="s">
        <v>36</v>
      </c>
      <c r="C196">
        <v>1439</v>
      </c>
      <c r="D196">
        <f t="shared" si="11"/>
        <v>21352</v>
      </c>
      <c r="E196">
        <v>2.0499999999999997E-2</v>
      </c>
      <c r="F196">
        <v>25</v>
      </c>
      <c r="G196">
        <v>3585</v>
      </c>
      <c r="H196">
        <f t="shared" si="13"/>
        <v>0.40139470013947004</v>
      </c>
      <c r="I196">
        <f t="shared" si="12"/>
        <v>5.9559274755927474</v>
      </c>
      <c r="J196">
        <v>9.8051500738067891E-3</v>
      </c>
      <c r="K196">
        <f t="shared" si="12"/>
        <v>0.14759094636706577</v>
      </c>
      <c r="L196">
        <v>21</v>
      </c>
      <c r="M196" t="s">
        <v>74</v>
      </c>
    </row>
    <row r="197" spans="1:13">
      <c r="A197" t="s">
        <v>9</v>
      </c>
      <c r="B197" t="s">
        <v>38</v>
      </c>
      <c r="C197">
        <v>2691</v>
      </c>
      <c r="D197">
        <f t="shared" si="11"/>
        <v>24043</v>
      </c>
      <c r="E197">
        <v>2.0500000000000001E-2</v>
      </c>
      <c r="G197">
        <v>3585</v>
      </c>
      <c r="H197">
        <f t="shared" si="13"/>
        <v>0.75062761506276154</v>
      </c>
      <c r="I197">
        <f t="shared" si="12"/>
        <v>6.7065550906555087</v>
      </c>
      <c r="J197">
        <v>1.8409053632934231E-2</v>
      </c>
      <c r="K197">
        <f t="shared" si="12"/>
        <v>0.16600000000000001</v>
      </c>
      <c r="L197">
        <v>23</v>
      </c>
      <c r="M197" t="s">
        <v>74</v>
      </c>
    </row>
    <row r="198" spans="1:13">
      <c r="A198" t="s">
        <v>9</v>
      </c>
      <c r="B198" t="s">
        <v>39</v>
      </c>
      <c r="C198">
        <v>690</v>
      </c>
      <c r="D198">
        <f t="shared" si="11"/>
        <v>24733</v>
      </c>
      <c r="E198">
        <v>1.9E-2</v>
      </c>
      <c r="G198">
        <v>3585</v>
      </c>
      <c r="H198">
        <f t="shared" si="13"/>
        <v>0.19246861924686193</v>
      </c>
      <c r="I198">
        <f t="shared" si="12"/>
        <v>6.8990237099023703</v>
      </c>
      <c r="J198">
        <v>4.3004756437592263E-3</v>
      </c>
      <c r="K198">
        <f t="shared" si="12"/>
        <v>0.17030047564375925</v>
      </c>
      <c r="L198">
        <v>26</v>
      </c>
      <c r="M198" t="s">
        <v>74</v>
      </c>
    </row>
    <row r="199" spans="1:13">
      <c r="A199" t="s">
        <v>9</v>
      </c>
      <c r="B199" t="s">
        <v>40</v>
      </c>
      <c r="C199">
        <v>4844</v>
      </c>
      <c r="D199">
        <f t="shared" si="11"/>
        <v>29577</v>
      </c>
      <c r="E199">
        <v>2.3E-2</v>
      </c>
      <c r="F199">
        <v>20.5</v>
      </c>
      <c r="G199">
        <v>3585</v>
      </c>
      <c r="H199">
        <f t="shared" si="13"/>
        <v>1.3511854951185496</v>
      </c>
      <c r="I199">
        <f t="shared" si="12"/>
        <v>8.2502092050209193</v>
      </c>
      <c r="J199">
        <v>3.6546498277841559E-2</v>
      </c>
      <c r="K199">
        <f t="shared" si="12"/>
        <v>0.20684697392160081</v>
      </c>
      <c r="L199">
        <v>30</v>
      </c>
      <c r="M199" t="s">
        <v>74</v>
      </c>
    </row>
    <row r="200" spans="1:13">
      <c r="A200" t="s">
        <v>9</v>
      </c>
      <c r="B200" t="s">
        <v>41</v>
      </c>
      <c r="C200">
        <v>4925</v>
      </c>
      <c r="D200">
        <f t="shared" si="11"/>
        <v>34502</v>
      </c>
      <c r="E200">
        <v>2.4000000000000004E-2</v>
      </c>
      <c r="F200">
        <v>25</v>
      </c>
      <c r="G200">
        <v>3585</v>
      </c>
      <c r="H200">
        <f t="shared" si="13"/>
        <v>1.3737796373779638</v>
      </c>
      <c r="I200">
        <f t="shared" si="12"/>
        <v>9.6239888423988837</v>
      </c>
      <c r="J200">
        <v>3.9101197310152533E-2</v>
      </c>
      <c r="K200">
        <f t="shared" si="12"/>
        <v>0.24594817123175333</v>
      </c>
      <c r="L200">
        <v>31</v>
      </c>
      <c r="M200" t="s">
        <v>74</v>
      </c>
    </row>
    <row r="201" spans="1:13">
      <c r="A201" t="s">
        <v>9</v>
      </c>
      <c r="B201" t="s">
        <v>42</v>
      </c>
      <c r="C201">
        <v>2163</v>
      </c>
      <c r="D201">
        <f t="shared" si="11"/>
        <v>36665</v>
      </c>
      <c r="E201">
        <v>2.5999999999999999E-2</v>
      </c>
      <c r="F201">
        <v>25</v>
      </c>
      <c r="G201">
        <v>3585</v>
      </c>
      <c r="H201">
        <f t="shared" si="13"/>
        <v>0.60334728033472806</v>
      </c>
      <c r="I201">
        <f t="shared" si="12"/>
        <v>10.227336122733611</v>
      </c>
      <c r="J201">
        <v>1.8447761194029851E-2</v>
      </c>
      <c r="K201">
        <f t="shared" si="12"/>
        <v>0.26439593242578319</v>
      </c>
      <c r="L201">
        <v>1</v>
      </c>
      <c r="M201" t="s">
        <v>73</v>
      </c>
    </row>
    <row r="202" spans="1:13">
      <c r="A202" t="s">
        <v>9</v>
      </c>
      <c r="B202" t="s">
        <v>43</v>
      </c>
      <c r="C202">
        <v>4970</v>
      </c>
      <c r="D202">
        <f t="shared" si="11"/>
        <v>41635</v>
      </c>
      <c r="E202">
        <v>2.4500000000000001E-2</v>
      </c>
      <c r="F202">
        <v>25</v>
      </c>
      <c r="G202">
        <v>3585</v>
      </c>
      <c r="H202">
        <f t="shared" si="13"/>
        <v>1.3863319386331938</v>
      </c>
      <c r="I202">
        <f t="shared" si="12"/>
        <v>11.613668061366806</v>
      </c>
      <c r="J202">
        <v>3.9947515171395775E-2</v>
      </c>
      <c r="K202">
        <f t="shared" si="12"/>
        <v>0.30434344759717896</v>
      </c>
      <c r="L202">
        <v>2</v>
      </c>
      <c r="M202" t="s">
        <v>73</v>
      </c>
    </row>
    <row r="203" spans="1:13">
      <c r="A203" t="s">
        <v>9</v>
      </c>
      <c r="B203" t="s">
        <v>44</v>
      </c>
      <c r="C203">
        <v>2462</v>
      </c>
      <c r="D203">
        <f t="shared" si="11"/>
        <v>44097</v>
      </c>
      <c r="E203">
        <v>2.4E-2</v>
      </c>
      <c r="F203">
        <v>25</v>
      </c>
      <c r="G203">
        <v>3585</v>
      </c>
      <c r="H203">
        <f t="shared" si="13"/>
        <v>0.68675034867503482</v>
      </c>
      <c r="I203">
        <f t="shared" si="12"/>
        <v>12.300418410041841</v>
      </c>
      <c r="J203">
        <v>1.9382647203542724E-2</v>
      </c>
      <c r="K203">
        <f t="shared" si="12"/>
        <v>0.32372609480072168</v>
      </c>
      <c r="L203">
        <v>3</v>
      </c>
      <c r="M203" t="s">
        <v>73</v>
      </c>
    </row>
    <row r="204" spans="1:13">
      <c r="A204" t="s">
        <v>9</v>
      </c>
      <c r="B204" t="s">
        <v>45</v>
      </c>
      <c r="C204">
        <v>1500</v>
      </c>
      <c r="D204">
        <f t="shared" si="11"/>
        <v>45597</v>
      </c>
      <c r="E204">
        <v>0.02</v>
      </c>
      <c r="G204">
        <v>3585</v>
      </c>
      <c r="H204">
        <f t="shared" si="13"/>
        <v>0.41841004184100417</v>
      </c>
      <c r="I204">
        <f t="shared" si="12"/>
        <v>12.718828451882846</v>
      </c>
      <c r="J204">
        <v>9.8409053632934236E-3</v>
      </c>
      <c r="K204">
        <f t="shared" si="12"/>
        <v>0.33356700016401508</v>
      </c>
      <c r="L204">
        <v>4</v>
      </c>
      <c r="M204" t="s">
        <v>73</v>
      </c>
    </row>
    <row r="205" spans="1:13">
      <c r="A205" t="s">
        <v>9</v>
      </c>
      <c r="B205" t="s">
        <v>46</v>
      </c>
      <c r="C205">
        <v>3329</v>
      </c>
      <c r="D205">
        <f t="shared" si="11"/>
        <v>48926</v>
      </c>
      <c r="E205">
        <v>1.8499999999999999E-2</v>
      </c>
      <c r="F205">
        <v>24.5</v>
      </c>
      <c r="G205">
        <v>3585</v>
      </c>
      <c r="H205">
        <f t="shared" si="13"/>
        <v>0.9285913528591353</v>
      </c>
      <c r="I205">
        <f t="shared" si="12"/>
        <v>13.647419804741981</v>
      </c>
      <c r="J205">
        <v>1.9943906839429225E-2</v>
      </c>
      <c r="K205">
        <f t="shared" si="12"/>
        <v>0.35351090700344429</v>
      </c>
      <c r="L205">
        <v>5</v>
      </c>
      <c r="M205" t="s">
        <v>73</v>
      </c>
    </row>
    <row r="206" spans="1:13">
      <c r="A206" t="s">
        <v>9</v>
      </c>
      <c r="B206" t="s">
        <v>47</v>
      </c>
      <c r="C206">
        <v>2338</v>
      </c>
      <c r="D206">
        <f t="shared" si="11"/>
        <v>51264</v>
      </c>
      <c r="E206">
        <v>1.7000000000000001E-2</v>
      </c>
      <c r="F206">
        <v>24.75</v>
      </c>
      <c r="G206">
        <v>3585</v>
      </c>
      <c r="H206">
        <f t="shared" si="13"/>
        <v>0.65216178521617851</v>
      </c>
      <c r="I206">
        <f t="shared" si="12"/>
        <v>14.299581589958159</v>
      </c>
      <c r="J206">
        <v>1.3037887485648682E-2</v>
      </c>
      <c r="K206">
        <f t="shared" si="12"/>
        <v>0.36654879448909294</v>
      </c>
      <c r="L206">
        <v>6</v>
      </c>
      <c r="M206" t="s">
        <v>73</v>
      </c>
    </row>
    <row r="207" spans="1:13">
      <c r="A207" t="s">
        <v>9</v>
      </c>
      <c r="B207" t="s">
        <v>48</v>
      </c>
      <c r="C207">
        <v>887</v>
      </c>
      <c r="D207">
        <f t="shared" si="11"/>
        <v>52151</v>
      </c>
      <c r="E207">
        <v>1.6E-2</v>
      </c>
      <c r="F207">
        <v>25.5</v>
      </c>
      <c r="G207">
        <v>3585</v>
      </c>
      <c r="H207">
        <f t="shared" si="13"/>
        <v>0.24741980474198047</v>
      </c>
      <c r="I207">
        <f t="shared" si="12"/>
        <v>14.547001394700139</v>
      </c>
      <c r="J207">
        <v>4.6554042971953423E-3</v>
      </c>
      <c r="K207">
        <f t="shared" si="12"/>
        <v>0.3712041987862883</v>
      </c>
      <c r="L207">
        <v>7</v>
      </c>
      <c r="M207" t="s">
        <v>73</v>
      </c>
    </row>
    <row r="208" spans="1:13">
      <c r="A208" t="s">
        <v>9</v>
      </c>
      <c r="B208" t="s">
        <v>49</v>
      </c>
      <c r="C208">
        <v>2556</v>
      </c>
      <c r="D208">
        <f t="shared" si="11"/>
        <v>54707</v>
      </c>
      <c r="E208">
        <v>1.7000000000000001E-2</v>
      </c>
      <c r="F208">
        <v>25.5</v>
      </c>
      <c r="G208">
        <v>3585</v>
      </c>
      <c r="H208">
        <f t="shared" si="13"/>
        <v>0.71297071129707112</v>
      </c>
      <c r="I208">
        <f t="shared" si="12"/>
        <v>15.25997210599721</v>
      </c>
      <c r="J208">
        <v>1.4253567328194196E-2</v>
      </c>
      <c r="K208">
        <f t="shared" si="12"/>
        <v>0.38545776611448251</v>
      </c>
      <c r="L208">
        <v>8</v>
      </c>
      <c r="M208" t="s">
        <v>73</v>
      </c>
    </row>
    <row r="209" spans="1:13">
      <c r="A209" t="s">
        <v>9</v>
      </c>
      <c r="B209" t="s">
        <v>50</v>
      </c>
      <c r="C209">
        <v>3478</v>
      </c>
      <c r="D209">
        <f t="shared" si="11"/>
        <v>58185</v>
      </c>
      <c r="E209">
        <v>1.6666666666666666E-2</v>
      </c>
      <c r="F209">
        <v>25</v>
      </c>
      <c r="G209">
        <v>3585</v>
      </c>
      <c r="H209">
        <f t="shared" si="13"/>
        <v>0.97015341701534175</v>
      </c>
      <c r="I209">
        <f t="shared" si="12"/>
        <v>16.230125523012553</v>
      </c>
      <c r="J209">
        <v>1.883319665409218E-2</v>
      </c>
      <c r="K209">
        <f t="shared" si="12"/>
        <v>0.40429096276857468</v>
      </c>
      <c r="L209">
        <v>9</v>
      </c>
      <c r="M209" t="s">
        <v>73</v>
      </c>
    </row>
    <row r="210" spans="1:13">
      <c r="A210" t="s">
        <v>9</v>
      </c>
      <c r="B210" t="s">
        <v>51</v>
      </c>
      <c r="C210">
        <v>3866</v>
      </c>
      <c r="D210">
        <f t="shared" si="11"/>
        <v>62051</v>
      </c>
      <c r="E210">
        <v>1.54E-2</v>
      </c>
      <c r="F210">
        <v>25</v>
      </c>
      <c r="G210">
        <v>3585</v>
      </c>
      <c r="H210">
        <f t="shared" si="13"/>
        <v>1.0783821478382147</v>
      </c>
      <c r="I210">
        <f t="shared" si="12"/>
        <v>17.308507670850769</v>
      </c>
      <c r="J210">
        <v>1.9547974413646061E-2</v>
      </c>
      <c r="K210">
        <f t="shared" si="12"/>
        <v>0.42383893718222077</v>
      </c>
      <c r="L210">
        <v>10</v>
      </c>
      <c r="M210" t="s">
        <v>73</v>
      </c>
    </row>
    <row r="211" spans="1:13">
      <c r="A211" t="s">
        <v>9</v>
      </c>
      <c r="B211" t="s">
        <v>52</v>
      </c>
      <c r="C211">
        <v>1356</v>
      </c>
      <c r="D211">
        <f t="shared" si="11"/>
        <v>63407</v>
      </c>
      <c r="E211">
        <v>1.2500000000000001E-2</v>
      </c>
      <c r="F211">
        <v>25</v>
      </c>
      <c r="G211">
        <v>3585</v>
      </c>
      <c r="H211">
        <f t="shared" si="13"/>
        <v>0.37824267782426779</v>
      </c>
      <c r="I211">
        <f t="shared" si="12"/>
        <v>17.686750348675037</v>
      </c>
      <c r="J211">
        <v>5.7500410037723479E-3</v>
      </c>
      <c r="K211">
        <f t="shared" si="12"/>
        <v>0.42958897818599312</v>
      </c>
      <c r="L211">
        <v>12</v>
      </c>
      <c r="M211" t="s">
        <v>73</v>
      </c>
    </row>
    <row r="212" spans="1:13">
      <c r="A212" t="s">
        <v>9</v>
      </c>
      <c r="B212" t="s">
        <v>53</v>
      </c>
      <c r="C212">
        <v>449</v>
      </c>
      <c r="D212">
        <f t="shared" si="11"/>
        <v>63856</v>
      </c>
      <c r="E212">
        <v>1.2E-2</v>
      </c>
      <c r="F212">
        <v>23.5</v>
      </c>
      <c r="G212">
        <v>3585</v>
      </c>
      <c r="H212">
        <f t="shared" si="13"/>
        <v>0.12524407252440725</v>
      </c>
      <c r="I212">
        <f t="shared" si="12"/>
        <v>17.811994421199444</v>
      </c>
      <c r="J212">
        <v>1.7674266032474987E-3</v>
      </c>
      <c r="K212">
        <f t="shared" si="12"/>
        <v>0.43135640478924064</v>
      </c>
      <c r="L212">
        <v>13</v>
      </c>
      <c r="M212" t="s">
        <v>73</v>
      </c>
    </row>
    <row r="213" spans="1:13">
      <c r="A213" t="s">
        <v>9</v>
      </c>
      <c r="B213" t="s">
        <v>54</v>
      </c>
      <c r="C213">
        <v>940</v>
      </c>
      <c r="D213">
        <f t="shared" ref="D213:D248" si="14">C213+D212</f>
        <v>64796</v>
      </c>
      <c r="E213">
        <v>1.2999999999999999E-2</v>
      </c>
      <c r="F213">
        <v>23.5</v>
      </c>
      <c r="G213">
        <v>3585</v>
      </c>
      <c r="H213">
        <f t="shared" si="13"/>
        <v>0.26220362622036264</v>
      </c>
      <c r="I213">
        <f t="shared" ref="I213:K248" si="15">H213+I212</f>
        <v>18.074198047419806</v>
      </c>
      <c r="J213">
        <v>4.0085287846481875E-3</v>
      </c>
      <c r="K213">
        <f t="shared" si="15"/>
        <v>0.43536493357388883</v>
      </c>
      <c r="L213">
        <v>14</v>
      </c>
      <c r="M213" t="s">
        <v>73</v>
      </c>
    </row>
    <row r="214" spans="1:13">
      <c r="A214" t="s">
        <v>9</v>
      </c>
      <c r="B214" t="s">
        <v>55</v>
      </c>
      <c r="C214">
        <v>771</v>
      </c>
      <c r="D214">
        <f t="shared" si="14"/>
        <v>65567</v>
      </c>
      <c r="E214">
        <v>1.2999999999999999E-2</v>
      </c>
      <c r="F214">
        <v>25</v>
      </c>
      <c r="G214">
        <v>3585</v>
      </c>
      <c r="H214">
        <f t="shared" si="13"/>
        <v>0.21506276150627615</v>
      </c>
      <c r="I214">
        <f t="shared" si="15"/>
        <v>18.28926080892608</v>
      </c>
      <c r="J214">
        <v>3.2878464818763328E-3</v>
      </c>
      <c r="K214">
        <f t="shared" si="15"/>
        <v>0.43865278005576519</v>
      </c>
      <c r="L214">
        <v>15</v>
      </c>
      <c r="M214" t="s">
        <v>73</v>
      </c>
    </row>
    <row r="215" spans="1:13">
      <c r="A215" t="s">
        <v>9</v>
      </c>
      <c r="B215" t="s">
        <v>56</v>
      </c>
      <c r="C215">
        <v>856</v>
      </c>
      <c r="D215">
        <f t="shared" si="14"/>
        <v>66423</v>
      </c>
      <c r="E215">
        <v>1.2999999999999999E-2</v>
      </c>
      <c r="F215">
        <v>25</v>
      </c>
      <c r="G215">
        <v>3585</v>
      </c>
      <c r="H215">
        <f t="shared" si="13"/>
        <v>0.23877266387726639</v>
      </c>
      <c r="I215">
        <f t="shared" si="15"/>
        <v>18.528033472803347</v>
      </c>
      <c r="J215">
        <v>3.650319829424307E-3</v>
      </c>
      <c r="K215">
        <f t="shared" si="15"/>
        <v>0.44230309988518951</v>
      </c>
      <c r="L215">
        <v>16</v>
      </c>
      <c r="M215" t="s">
        <v>73</v>
      </c>
    </row>
    <row r="216" spans="1:13">
      <c r="A216" t="s">
        <v>9</v>
      </c>
      <c r="B216" t="s">
        <v>57</v>
      </c>
      <c r="C216">
        <v>1462</v>
      </c>
      <c r="D216">
        <f t="shared" si="14"/>
        <v>67885</v>
      </c>
      <c r="E216">
        <v>1.35E-2</v>
      </c>
      <c r="F216">
        <v>24</v>
      </c>
      <c r="G216">
        <v>3585</v>
      </c>
      <c r="H216">
        <f t="shared" si="13"/>
        <v>0.40781032078103208</v>
      </c>
      <c r="I216">
        <f t="shared" si="15"/>
        <v>18.935843793584379</v>
      </c>
      <c r="J216">
        <v>6.5957028046580296E-3</v>
      </c>
      <c r="K216">
        <f t="shared" si="15"/>
        <v>0.44889880268984755</v>
      </c>
      <c r="L216">
        <v>17</v>
      </c>
      <c r="M216" t="s">
        <v>73</v>
      </c>
    </row>
    <row r="217" spans="1:13">
      <c r="A217" t="s">
        <v>9</v>
      </c>
      <c r="B217" t="s">
        <v>59</v>
      </c>
      <c r="C217">
        <v>1528</v>
      </c>
      <c r="D217">
        <f t="shared" si="14"/>
        <v>69413</v>
      </c>
      <c r="E217">
        <v>1.2999999999999999E-2</v>
      </c>
      <c r="G217">
        <v>3585</v>
      </c>
      <c r="H217">
        <f t="shared" si="13"/>
        <v>0.42622036262203628</v>
      </c>
      <c r="I217">
        <f t="shared" si="15"/>
        <v>19.362064156206415</v>
      </c>
      <c r="J217">
        <v>6.515991471215352E-3</v>
      </c>
      <c r="K217">
        <f t="shared" si="15"/>
        <v>0.4554147941610629</v>
      </c>
      <c r="L217">
        <v>20</v>
      </c>
      <c r="M217" t="s">
        <v>73</v>
      </c>
    </row>
    <row r="218" spans="1:13">
      <c r="A218" t="s">
        <v>10</v>
      </c>
      <c r="B218" t="s">
        <v>26</v>
      </c>
      <c r="C218">
        <v>2898</v>
      </c>
      <c r="D218">
        <f>C218</f>
        <v>2898</v>
      </c>
      <c r="E218">
        <v>2.0500000000000001E-2</v>
      </c>
      <c r="F218">
        <v>24.25</v>
      </c>
      <c r="G218">
        <v>2371</v>
      </c>
      <c r="H218">
        <f t="shared" si="13"/>
        <v>1.2222690847743569</v>
      </c>
      <c r="I218">
        <f>H218</f>
        <v>1.2222690847743569</v>
      </c>
      <c r="J218">
        <v>2.7351090700344437E-2</v>
      </c>
      <c r="K218">
        <f>J218</f>
        <v>2.7351090700344437E-2</v>
      </c>
      <c r="L218">
        <v>11</v>
      </c>
      <c r="M218" t="s">
        <v>74</v>
      </c>
    </row>
    <row r="219" spans="1:13">
      <c r="A219" t="s">
        <v>10</v>
      </c>
      <c r="B219" t="s">
        <v>27</v>
      </c>
      <c r="C219">
        <v>1197</v>
      </c>
      <c r="D219">
        <f t="shared" si="14"/>
        <v>4095</v>
      </c>
      <c r="E219">
        <v>0.02</v>
      </c>
      <c r="F219">
        <v>23</v>
      </c>
      <c r="G219">
        <v>2371</v>
      </c>
      <c r="H219">
        <f t="shared" si="13"/>
        <v>0.50485027414592998</v>
      </c>
      <c r="I219">
        <f t="shared" si="15"/>
        <v>1.7271193589202869</v>
      </c>
      <c r="J219">
        <v>1.0994259471871413E-2</v>
      </c>
      <c r="K219">
        <f t="shared" si="15"/>
        <v>3.8345350172215853E-2</v>
      </c>
      <c r="L219">
        <v>12</v>
      </c>
      <c r="M219" t="s">
        <v>74</v>
      </c>
    </row>
    <row r="220" spans="1:13">
      <c r="A220" t="s">
        <v>10</v>
      </c>
      <c r="B220" t="s">
        <v>28</v>
      </c>
      <c r="C220">
        <v>1373</v>
      </c>
      <c r="D220">
        <f t="shared" si="14"/>
        <v>5468</v>
      </c>
      <c r="E220">
        <v>0.02</v>
      </c>
      <c r="F220">
        <v>23</v>
      </c>
      <c r="G220">
        <v>2371</v>
      </c>
      <c r="H220">
        <f t="shared" si="13"/>
        <v>0.57908055672711933</v>
      </c>
      <c r="I220">
        <f t="shared" si="15"/>
        <v>2.3061999156474062</v>
      </c>
      <c r="J220">
        <v>1.2610792192881746E-2</v>
      </c>
      <c r="K220">
        <f t="shared" si="15"/>
        <v>5.0956142365097601E-2</v>
      </c>
      <c r="L220">
        <v>13</v>
      </c>
      <c r="M220" t="s">
        <v>74</v>
      </c>
    </row>
    <row r="221" spans="1:13">
      <c r="A221" t="s">
        <v>10</v>
      </c>
      <c r="B221" t="s">
        <v>29</v>
      </c>
      <c r="C221">
        <v>473</v>
      </c>
      <c r="D221">
        <f t="shared" si="14"/>
        <v>5941</v>
      </c>
      <c r="E221">
        <v>2.0499999999999997E-2</v>
      </c>
      <c r="F221">
        <v>23</v>
      </c>
      <c r="G221">
        <v>2371</v>
      </c>
      <c r="H221">
        <f t="shared" si="13"/>
        <v>0.19949388443694643</v>
      </c>
      <c r="I221">
        <f t="shared" si="15"/>
        <v>2.5056938000843525</v>
      </c>
      <c r="J221">
        <v>4.1644087256027546E-3</v>
      </c>
      <c r="K221">
        <f t="shared" si="15"/>
        <v>5.5120551090700354E-2</v>
      </c>
      <c r="L221">
        <v>14</v>
      </c>
      <c r="M221" t="s">
        <v>74</v>
      </c>
    </row>
    <row r="222" spans="1:13">
      <c r="A222" t="s">
        <v>10</v>
      </c>
      <c r="B222" t="s">
        <v>30</v>
      </c>
      <c r="C222">
        <v>985</v>
      </c>
      <c r="D222">
        <f t="shared" si="14"/>
        <v>6926</v>
      </c>
      <c r="E222">
        <v>2.1999999999999999E-2</v>
      </c>
      <c r="F222">
        <v>25</v>
      </c>
      <c r="G222">
        <v>2371</v>
      </c>
      <c r="H222">
        <f t="shared" si="13"/>
        <v>0.41543652467313369</v>
      </c>
      <c r="I222">
        <f t="shared" si="15"/>
        <v>2.921130324757486</v>
      </c>
      <c r="J222">
        <v>9.9517795637198616E-3</v>
      </c>
      <c r="K222">
        <f t="shared" si="15"/>
        <v>6.507233065442021E-2</v>
      </c>
      <c r="L222">
        <v>15</v>
      </c>
      <c r="M222" t="s">
        <v>74</v>
      </c>
    </row>
    <row r="223" spans="1:13">
      <c r="A223" t="s">
        <v>10</v>
      </c>
      <c r="B223" t="s">
        <v>31</v>
      </c>
      <c r="C223">
        <v>1817</v>
      </c>
      <c r="D223">
        <f t="shared" si="14"/>
        <v>8743</v>
      </c>
      <c r="E223">
        <v>2.5500000000000002E-2</v>
      </c>
      <c r="F223">
        <v>24</v>
      </c>
      <c r="G223">
        <v>2371</v>
      </c>
      <c r="H223">
        <f t="shared" si="13"/>
        <v>0.76634331505693798</v>
      </c>
      <c r="I223">
        <f t="shared" si="15"/>
        <v>3.6874736398144239</v>
      </c>
      <c r="J223">
        <v>2.1337313432835819E-2</v>
      </c>
      <c r="K223">
        <f t="shared" si="15"/>
        <v>8.640964408725603E-2</v>
      </c>
      <c r="L223">
        <v>16</v>
      </c>
      <c r="M223" t="s">
        <v>74</v>
      </c>
    </row>
    <row r="224" spans="1:13">
      <c r="A224" t="s">
        <v>10</v>
      </c>
      <c r="B224" t="s">
        <v>32</v>
      </c>
      <c r="C224">
        <v>1937</v>
      </c>
      <c r="D224">
        <f t="shared" si="14"/>
        <v>10680</v>
      </c>
      <c r="E224">
        <v>2.1999999999999999E-2</v>
      </c>
      <c r="F224">
        <v>24</v>
      </c>
      <c r="G224">
        <v>2371</v>
      </c>
      <c r="H224">
        <f t="shared" si="13"/>
        <v>0.81695487136229439</v>
      </c>
      <c r="I224">
        <f t="shared" si="15"/>
        <v>4.5044285111767186</v>
      </c>
      <c r="J224">
        <v>1.957014925373134E-2</v>
      </c>
      <c r="K224">
        <f t="shared" si="15"/>
        <v>0.10597979334098737</v>
      </c>
      <c r="L224">
        <v>17</v>
      </c>
      <c r="M224" t="s">
        <v>74</v>
      </c>
    </row>
    <row r="225" spans="1:13">
      <c r="A225" t="s">
        <v>10</v>
      </c>
      <c r="B225" t="s">
        <v>33</v>
      </c>
      <c r="C225">
        <v>2356</v>
      </c>
      <c r="D225">
        <f t="shared" si="14"/>
        <v>13036</v>
      </c>
      <c r="E225">
        <v>2.1499999999999998E-2</v>
      </c>
      <c r="F225">
        <v>25</v>
      </c>
      <c r="G225">
        <v>2371</v>
      </c>
      <c r="H225">
        <f t="shared" si="13"/>
        <v>0.99367355546183045</v>
      </c>
      <c r="I225">
        <f t="shared" si="15"/>
        <v>5.4981020666385492</v>
      </c>
      <c r="J225">
        <v>2.3108151549942595E-2</v>
      </c>
      <c r="K225">
        <f t="shared" si="15"/>
        <v>0.12908794489092995</v>
      </c>
      <c r="L225">
        <v>18</v>
      </c>
      <c r="M225" t="s">
        <v>74</v>
      </c>
    </row>
    <row r="226" spans="1:13">
      <c r="A226" t="s">
        <v>10</v>
      </c>
      <c r="B226" t="s">
        <v>34</v>
      </c>
      <c r="C226">
        <v>1480</v>
      </c>
      <c r="D226">
        <f t="shared" si="14"/>
        <v>14516</v>
      </c>
      <c r="E226">
        <v>0.02</v>
      </c>
      <c r="F226">
        <v>25</v>
      </c>
      <c r="G226">
        <v>2371</v>
      </c>
      <c r="H226">
        <f t="shared" si="13"/>
        <v>0.62420919443272882</v>
      </c>
      <c r="I226">
        <f t="shared" si="15"/>
        <v>6.1223112610712782</v>
      </c>
      <c r="J226">
        <v>1.3593570608495984E-2</v>
      </c>
      <c r="K226">
        <f t="shared" si="15"/>
        <v>0.14268151549942593</v>
      </c>
      <c r="L226">
        <v>19</v>
      </c>
      <c r="M226" t="s">
        <v>74</v>
      </c>
    </row>
    <row r="227" spans="1:13">
      <c r="A227" t="s">
        <v>10</v>
      </c>
      <c r="B227" t="s">
        <v>36</v>
      </c>
      <c r="C227">
        <v>2664</v>
      </c>
      <c r="D227">
        <f t="shared" si="14"/>
        <v>17180</v>
      </c>
      <c r="E227">
        <v>2.2499999999999999E-2</v>
      </c>
      <c r="F227">
        <v>26</v>
      </c>
      <c r="G227">
        <v>2371</v>
      </c>
      <c r="H227">
        <f t="shared" si="13"/>
        <v>1.1235765499789119</v>
      </c>
      <c r="I227">
        <f t="shared" si="15"/>
        <v>7.2458878110501903</v>
      </c>
      <c r="J227">
        <v>2.7475545350172215E-2</v>
      </c>
      <c r="K227">
        <f t="shared" si="15"/>
        <v>0.17015706084959814</v>
      </c>
      <c r="L227">
        <v>21</v>
      </c>
      <c r="M227" t="s">
        <v>74</v>
      </c>
    </row>
    <row r="228" spans="1:13">
      <c r="A228" t="s">
        <v>10</v>
      </c>
      <c r="B228" t="s">
        <v>37</v>
      </c>
      <c r="C228">
        <v>2991</v>
      </c>
      <c r="D228">
        <f t="shared" si="14"/>
        <v>20171</v>
      </c>
      <c r="E228">
        <v>2.1999999999999999E-2</v>
      </c>
      <c r="F228">
        <v>25</v>
      </c>
      <c r="G228">
        <v>2371</v>
      </c>
      <c r="H228">
        <f t="shared" si="13"/>
        <v>1.2614930409110081</v>
      </c>
      <c r="I228">
        <f t="shared" si="15"/>
        <v>8.507380851961198</v>
      </c>
      <c r="J228">
        <v>3.0219058553386909E-2</v>
      </c>
      <c r="K228">
        <f t="shared" si="15"/>
        <v>0.20037611940298505</v>
      </c>
      <c r="L228">
        <v>22</v>
      </c>
      <c r="M228" t="s">
        <v>74</v>
      </c>
    </row>
    <row r="229" spans="1:13">
      <c r="A229" t="s">
        <v>10</v>
      </c>
      <c r="B229" t="s">
        <v>38</v>
      </c>
      <c r="C229">
        <v>275</v>
      </c>
      <c r="D229">
        <f t="shared" si="14"/>
        <v>20446</v>
      </c>
      <c r="E229">
        <v>2.1999999999999999E-2</v>
      </c>
      <c r="G229">
        <v>2371</v>
      </c>
      <c r="H229">
        <f t="shared" si="13"/>
        <v>0.1159848165331084</v>
      </c>
      <c r="I229">
        <f t="shared" si="15"/>
        <v>8.6233656684943067</v>
      </c>
      <c r="J229">
        <v>2.7784156142365095E-3</v>
      </c>
      <c r="K229">
        <f t="shared" si="15"/>
        <v>0.20315453501722155</v>
      </c>
      <c r="L229">
        <v>23</v>
      </c>
      <c r="M229" t="s">
        <v>74</v>
      </c>
    </row>
    <row r="230" spans="1:13">
      <c r="A230" t="s">
        <v>10</v>
      </c>
      <c r="B230" t="s">
        <v>40</v>
      </c>
      <c r="C230">
        <v>3800</v>
      </c>
      <c r="D230">
        <f t="shared" si="14"/>
        <v>24246</v>
      </c>
      <c r="E230">
        <v>2.5000000000000001E-2</v>
      </c>
      <c r="F230">
        <v>24</v>
      </c>
      <c r="G230">
        <v>2371</v>
      </c>
      <c r="H230">
        <f t="shared" si="13"/>
        <v>1.6026992830029523</v>
      </c>
      <c r="I230">
        <f t="shared" si="15"/>
        <v>10.226064951497259</v>
      </c>
      <c r="J230">
        <v>4.3628013777267514E-2</v>
      </c>
      <c r="K230">
        <f t="shared" si="15"/>
        <v>0.24678254879448908</v>
      </c>
      <c r="L230">
        <v>30</v>
      </c>
      <c r="M230" t="s">
        <v>74</v>
      </c>
    </row>
    <row r="231" spans="1:13">
      <c r="A231" t="s">
        <v>10</v>
      </c>
      <c r="B231" t="s">
        <v>41</v>
      </c>
      <c r="C231">
        <v>1047</v>
      </c>
      <c r="D231">
        <f t="shared" si="14"/>
        <v>25293</v>
      </c>
      <c r="E231">
        <v>2.3E-2</v>
      </c>
      <c r="F231">
        <v>26</v>
      </c>
      <c r="G231">
        <v>2371</v>
      </c>
      <c r="H231">
        <f t="shared" si="13"/>
        <v>0.44158582876423452</v>
      </c>
      <c r="I231">
        <f t="shared" si="15"/>
        <v>10.667650780261493</v>
      </c>
      <c r="J231">
        <v>1.1059012629161882E-2</v>
      </c>
      <c r="K231">
        <f t="shared" si="15"/>
        <v>0.25784156142365094</v>
      </c>
      <c r="L231">
        <v>31</v>
      </c>
      <c r="M231" t="s">
        <v>74</v>
      </c>
    </row>
    <row r="232" spans="1:13">
      <c r="A232" t="s">
        <v>10</v>
      </c>
      <c r="B232" t="s">
        <v>42</v>
      </c>
      <c r="C232">
        <v>1223</v>
      </c>
      <c r="D232">
        <f t="shared" si="14"/>
        <v>26516</v>
      </c>
      <c r="E232">
        <v>2.4E-2</v>
      </c>
      <c r="F232">
        <v>25</v>
      </c>
      <c r="G232">
        <v>2371</v>
      </c>
      <c r="H232">
        <f t="shared" si="13"/>
        <v>0.51581611134542382</v>
      </c>
      <c r="I232">
        <f t="shared" si="15"/>
        <v>11.183466891606917</v>
      </c>
      <c r="J232">
        <v>1.34796785304248E-2</v>
      </c>
      <c r="K232">
        <f t="shared" si="15"/>
        <v>0.27132123995407575</v>
      </c>
      <c r="L232">
        <v>1</v>
      </c>
      <c r="M232" t="s">
        <v>73</v>
      </c>
    </row>
    <row r="233" spans="1:13">
      <c r="A233" t="s">
        <v>10</v>
      </c>
      <c r="B233" t="s">
        <v>43</v>
      </c>
      <c r="C233">
        <v>1816</v>
      </c>
      <c r="D233">
        <f t="shared" si="14"/>
        <v>28332</v>
      </c>
      <c r="E233">
        <v>2.3E-2</v>
      </c>
      <c r="F233">
        <v>24.5</v>
      </c>
      <c r="G233">
        <v>2371</v>
      </c>
      <c r="H233">
        <f t="shared" si="13"/>
        <v>0.76592155208772672</v>
      </c>
      <c r="I233">
        <f t="shared" si="15"/>
        <v>11.949388443694644</v>
      </c>
      <c r="J233">
        <v>1.9833754305396099E-2</v>
      </c>
      <c r="K233">
        <f t="shared" si="15"/>
        <v>0.29115499425947183</v>
      </c>
      <c r="L233">
        <v>2</v>
      </c>
      <c r="M233" t="s">
        <v>73</v>
      </c>
    </row>
    <row r="234" spans="1:13">
      <c r="A234" t="s">
        <v>10</v>
      </c>
      <c r="B234" t="s">
        <v>44</v>
      </c>
      <c r="C234">
        <v>1570</v>
      </c>
      <c r="D234">
        <f t="shared" si="14"/>
        <v>29902</v>
      </c>
      <c r="E234">
        <v>2.1999999999999999E-2</v>
      </c>
      <c r="F234">
        <v>25.5</v>
      </c>
      <c r="G234">
        <v>2371</v>
      </c>
      <c r="H234">
        <f t="shared" si="13"/>
        <v>0.66216786166174613</v>
      </c>
      <c r="I234">
        <f t="shared" si="15"/>
        <v>12.611556305356391</v>
      </c>
      <c r="J234">
        <v>1.5862227324913891E-2</v>
      </c>
      <c r="K234">
        <f t="shared" si="15"/>
        <v>0.30701722158438571</v>
      </c>
      <c r="L234">
        <v>3</v>
      </c>
      <c r="M234" t="s">
        <v>73</v>
      </c>
    </row>
    <row r="235" spans="1:13">
      <c r="A235" t="s">
        <v>10</v>
      </c>
      <c r="B235" t="s">
        <v>45</v>
      </c>
      <c r="C235">
        <v>1050</v>
      </c>
      <c r="D235">
        <f t="shared" si="14"/>
        <v>30952</v>
      </c>
      <c r="E235">
        <v>0.02</v>
      </c>
      <c r="G235">
        <v>2371</v>
      </c>
      <c r="H235">
        <f t="shared" si="13"/>
        <v>0.44285111767186841</v>
      </c>
      <c r="I235">
        <f t="shared" si="15"/>
        <v>13.054407423028259</v>
      </c>
      <c r="J235">
        <v>9.6440872560275559E-3</v>
      </c>
      <c r="K235">
        <f t="shared" si="15"/>
        <v>0.31666130884041327</v>
      </c>
      <c r="L235">
        <v>4</v>
      </c>
      <c r="M235" t="s">
        <v>73</v>
      </c>
    </row>
    <row r="236" spans="1:13">
      <c r="A236" t="s">
        <v>10</v>
      </c>
      <c r="B236" t="s">
        <v>46</v>
      </c>
      <c r="C236">
        <v>2453</v>
      </c>
      <c r="D236">
        <f t="shared" si="14"/>
        <v>33405</v>
      </c>
      <c r="E236">
        <v>2.0500000000000001E-2</v>
      </c>
      <c r="F236">
        <v>24.5</v>
      </c>
      <c r="G236">
        <v>2371</v>
      </c>
      <c r="H236">
        <f t="shared" si="13"/>
        <v>1.0345845634753268</v>
      </c>
      <c r="I236">
        <f t="shared" si="15"/>
        <v>14.088991986503586</v>
      </c>
      <c r="J236">
        <v>2.3196326061997702E-2</v>
      </c>
      <c r="K236">
        <f t="shared" si="15"/>
        <v>0.33985763490241094</v>
      </c>
      <c r="L236">
        <v>5</v>
      </c>
      <c r="M236" t="s">
        <v>73</v>
      </c>
    </row>
    <row r="237" spans="1:13">
      <c r="A237" t="s">
        <v>10</v>
      </c>
      <c r="B237" t="s">
        <v>47</v>
      </c>
      <c r="C237">
        <v>1008</v>
      </c>
      <c r="D237">
        <f t="shared" si="14"/>
        <v>34413</v>
      </c>
      <c r="E237">
        <v>1.7000000000000001E-2</v>
      </c>
      <c r="F237">
        <v>25</v>
      </c>
      <c r="G237">
        <v>2371</v>
      </c>
      <c r="H237">
        <f t="shared" si="13"/>
        <v>0.4251370729649937</v>
      </c>
      <c r="I237">
        <f t="shared" si="15"/>
        <v>14.51412905946858</v>
      </c>
      <c r="J237">
        <v>7.8695752009184852E-3</v>
      </c>
      <c r="K237">
        <f t="shared" si="15"/>
        <v>0.34772721010332941</v>
      </c>
      <c r="L237">
        <v>6</v>
      </c>
      <c r="M237" t="s">
        <v>73</v>
      </c>
    </row>
    <row r="238" spans="1:13">
      <c r="A238" t="s">
        <v>10</v>
      </c>
      <c r="B238" t="s">
        <v>48</v>
      </c>
      <c r="C238">
        <v>2563</v>
      </c>
      <c r="D238">
        <f t="shared" si="14"/>
        <v>36976</v>
      </c>
      <c r="E238">
        <v>2.1000000000000001E-2</v>
      </c>
      <c r="F238">
        <v>25</v>
      </c>
      <c r="G238">
        <v>2371</v>
      </c>
      <c r="H238">
        <f t="shared" si="13"/>
        <v>1.0809784900885702</v>
      </c>
      <c r="I238">
        <f t="shared" si="15"/>
        <v>15.595107549557151</v>
      </c>
      <c r="J238">
        <v>2.4717795637198621E-2</v>
      </c>
      <c r="K238">
        <f t="shared" si="15"/>
        <v>0.37244500574052802</v>
      </c>
      <c r="L238">
        <v>7</v>
      </c>
      <c r="M238" t="s">
        <v>73</v>
      </c>
    </row>
    <row r="239" spans="1:13">
      <c r="A239" t="s">
        <v>10</v>
      </c>
      <c r="B239" t="s">
        <v>49</v>
      </c>
      <c r="C239">
        <v>1916</v>
      </c>
      <c r="D239">
        <f t="shared" si="14"/>
        <v>38892</v>
      </c>
      <c r="E239">
        <v>1.7999999999999999E-2</v>
      </c>
      <c r="F239">
        <v>25</v>
      </c>
      <c r="G239">
        <v>2371</v>
      </c>
      <c r="H239">
        <f t="shared" si="13"/>
        <v>0.80809784900885706</v>
      </c>
      <c r="I239">
        <f t="shared" si="15"/>
        <v>16.403205398566008</v>
      </c>
      <c r="J239">
        <v>1.5838346727898963E-2</v>
      </c>
      <c r="K239">
        <f t="shared" si="15"/>
        <v>0.38828335246842699</v>
      </c>
      <c r="L239">
        <v>8</v>
      </c>
      <c r="M239" t="s">
        <v>73</v>
      </c>
    </row>
    <row r="240" spans="1:13">
      <c r="A240" t="s">
        <v>10</v>
      </c>
      <c r="B240" t="s">
        <v>50</v>
      </c>
      <c r="C240">
        <v>955</v>
      </c>
      <c r="D240">
        <f t="shared" si="14"/>
        <v>39847</v>
      </c>
      <c r="E240">
        <v>1.7000000000000001E-2</v>
      </c>
      <c r="F240">
        <v>25</v>
      </c>
      <c r="G240">
        <v>2371</v>
      </c>
      <c r="H240">
        <f t="shared" si="13"/>
        <v>0.40278363559679459</v>
      </c>
      <c r="I240">
        <f t="shared" si="15"/>
        <v>16.805989034162803</v>
      </c>
      <c r="J240">
        <v>7.4557979334098747E-3</v>
      </c>
      <c r="K240">
        <f t="shared" si="15"/>
        <v>0.39573915040183688</v>
      </c>
      <c r="L240">
        <v>9</v>
      </c>
      <c r="M240" t="s">
        <v>73</v>
      </c>
    </row>
    <row r="241" spans="1:13">
      <c r="A241" t="s">
        <v>10</v>
      </c>
      <c r="B241" t="s">
        <v>51</v>
      </c>
      <c r="C241">
        <v>2357</v>
      </c>
      <c r="D241">
        <f t="shared" si="14"/>
        <v>42204</v>
      </c>
      <c r="E241">
        <v>1.6333333333333335E-2</v>
      </c>
      <c r="F241">
        <v>25</v>
      </c>
      <c r="G241">
        <v>2371</v>
      </c>
      <c r="H241">
        <f t="shared" si="13"/>
        <v>0.99409531843104171</v>
      </c>
      <c r="I241">
        <f t="shared" si="15"/>
        <v>17.800084352593846</v>
      </c>
      <c r="J241">
        <v>1.7760734787600461E-2</v>
      </c>
      <c r="K241">
        <f t="shared" si="15"/>
        <v>0.41349988518943737</v>
      </c>
      <c r="L241">
        <v>10</v>
      </c>
      <c r="M241" t="s">
        <v>73</v>
      </c>
    </row>
    <row r="242" spans="1:13">
      <c r="A242" t="s">
        <v>10</v>
      </c>
      <c r="B242" t="s">
        <v>52</v>
      </c>
      <c r="C242">
        <v>518</v>
      </c>
      <c r="D242">
        <f t="shared" si="14"/>
        <v>42722</v>
      </c>
      <c r="E242">
        <v>1.4E-2</v>
      </c>
      <c r="F242">
        <v>25</v>
      </c>
      <c r="G242">
        <v>2371</v>
      </c>
      <c r="H242">
        <f t="shared" si="13"/>
        <v>0.21847321805145509</v>
      </c>
      <c r="I242">
        <f t="shared" si="15"/>
        <v>18.018557570645299</v>
      </c>
      <c r="J242">
        <v>3.3304247990815165E-3</v>
      </c>
      <c r="K242">
        <f t="shared" si="15"/>
        <v>0.41683030998851889</v>
      </c>
      <c r="L242">
        <v>12</v>
      </c>
      <c r="M242" t="s">
        <v>73</v>
      </c>
    </row>
    <row r="243" spans="1:13">
      <c r="A243" t="s">
        <v>10</v>
      </c>
      <c r="B243" t="s">
        <v>53</v>
      </c>
      <c r="C243">
        <v>394</v>
      </c>
      <c r="D243">
        <f t="shared" si="14"/>
        <v>43116</v>
      </c>
      <c r="E243">
        <v>1.6E-2</v>
      </c>
      <c r="F243">
        <v>25</v>
      </c>
      <c r="G243">
        <v>2371</v>
      </c>
      <c r="H243">
        <f t="shared" si="13"/>
        <v>0.16617460986925348</v>
      </c>
      <c r="I243">
        <f t="shared" si="15"/>
        <v>18.184732180514551</v>
      </c>
      <c r="J243">
        <v>2.8950631458094147E-3</v>
      </c>
      <c r="K243">
        <f t="shared" si="15"/>
        <v>0.41972537313432828</v>
      </c>
      <c r="L243">
        <v>13</v>
      </c>
      <c r="M243" t="s">
        <v>73</v>
      </c>
    </row>
    <row r="244" spans="1:13">
      <c r="A244" t="s">
        <v>10</v>
      </c>
      <c r="B244" t="s">
        <v>54</v>
      </c>
      <c r="C244">
        <v>622</v>
      </c>
      <c r="D244">
        <f t="shared" si="14"/>
        <v>43738</v>
      </c>
      <c r="E244">
        <v>1.2999999999999999E-2</v>
      </c>
      <c r="F244">
        <v>25</v>
      </c>
      <c r="G244">
        <v>2371</v>
      </c>
      <c r="H244">
        <f t="shared" si="13"/>
        <v>0.26233656684943063</v>
      </c>
      <c r="I244">
        <f t="shared" si="15"/>
        <v>18.447068747363982</v>
      </c>
      <c r="J244">
        <v>3.7134328358208956E-3</v>
      </c>
      <c r="K244">
        <f t="shared" si="15"/>
        <v>0.42343880597014916</v>
      </c>
      <c r="L244">
        <v>14</v>
      </c>
      <c r="M244" t="s">
        <v>73</v>
      </c>
    </row>
    <row r="245" spans="1:13">
      <c r="A245" t="s">
        <v>10</v>
      </c>
      <c r="B245" t="s">
        <v>55</v>
      </c>
      <c r="C245">
        <v>450</v>
      </c>
      <c r="D245">
        <f t="shared" si="14"/>
        <v>44188</v>
      </c>
      <c r="E245">
        <v>1.2999999999999999E-2</v>
      </c>
      <c r="F245">
        <v>25</v>
      </c>
      <c r="G245">
        <v>2371</v>
      </c>
      <c r="H245">
        <f t="shared" si="13"/>
        <v>0.18979333614508645</v>
      </c>
      <c r="I245">
        <f t="shared" si="15"/>
        <v>18.636862083509069</v>
      </c>
      <c r="J245">
        <v>2.6865671641791047E-3</v>
      </c>
      <c r="K245">
        <f t="shared" si="15"/>
        <v>0.42612537313432824</v>
      </c>
      <c r="L245">
        <v>15</v>
      </c>
      <c r="M245" t="s">
        <v>73</v>
      </c>
    </row>
    <row r="246" spans="1:13">
      <c r="A246" t="s">
        <v>10</v>
      </c>
      <c r="B246" t="s">
        <v>56</v>
      </c>
      <c r="C246">
        <v>586</v>
      </c>
      <c r="D246">
        <f t="shared" si="14"/>
        <v>44774</v>
      </c>
      <c r="E246">
        <v>1.2999999999999999E-2</v>
      </c>
      <c r="F246">
        <v>26</v>
      </c>
      <c r="G246">
        <v>2371</v>
      </c>
      <c r="H246">
        <f t="shared" si="13"/>
        <v>0.2471530999578237</v>
      </c>
      <c r="I246">
        <f t="shared" si="15"/>
        <v>18.884015183466893</v>
      </c>
      <c r="J246">
        <v>3.4985074626865675E-3</v>
      </c>
      <c r="K246">
        <f t="shared" si="15"/>
        <v>0.42962388059701484</v>
      </c>
      <c r="L246">
        <v>16</v>
      </c>
      <c r="M246" t="s">
        <v>73</v>
      </c>
    </row>
    <row r="247" spans="1:13">
      <c r="A247" t="s">
        <v>10</v>
      </c>
      <c r="B247" t="s">
        <v>57</v>
      </c>
      <c r="C247">
        <v>789</v>
      </c>
      <c r="D247">
        <f t="shared" si="14"/>
        <v>45563</v>
      </c>
      <c r="E247">
        <v>1.4E-2</v>
      </c>
      <c r="F247">
        <v>25</v>
      </c>
      <c r="G247">
        <v>2371</v>
      </c>
      <c r="H247">
        <f t="shared" si="13"/>
        <v>0.33277098270771827</v>
      </c>
      <c r="I247">
        <f t="shared" si="15"/>
        <v>19.216786166174611</v>
      </c>
      <c r="J247">
        <v>5.0727898966704951E-3</v>
      </c>
      <c r="K247">
        <f t="shared" si="15"/>
        <v>0.43469667049368532</v>
      </c>
      <c r="L247">
        <v>17</v>
      </c>
      <c r="M247" t="s">
        <v>73</v>
      </c>
    </row>
    <row r="248" spans="1:13">
      <c r="A248" t="s">
        <v>10</v>
      </c>
      <c r="B248" t="s">
        <v>59</v>
      </c>
      <c r="C248">
        <v>1189</v>
      </c>
      <c r="D248">
        <f t="shared" si="14"/>
        <v>46752</v>
      </c>
      <c r="E248">
        <v>1.2999999999999999E-2</v>
      </c>
      <c r="G248">
        <v>2371</v>
      </c>
      <c r="H248">
        <f t="shared" si="13"/>
        <v>0.50147617039223957</v>
      </c>
      <c r="I248">
        <f t="shared" si="15"/>
        <v>19.718262336566852</v>
      </c>
      <c r="J248">
        <v>7.0985074626865666E-3</v>
      </c>
      <c r="K248">
        <f t="shared" si="15"/>
        <v>0.44179517795637191</v>
      </c>
      <c r="L248">
        <v>20</v>
      </c>
      <c r="M248" t="s">
        <v>73</v>
      </c>
    </row>
  </sheetData>
  <sortState ref="A2:M248">
    <sortCondition ref="A2:A248"/>
    <sortCondition descending="1" ref="M2:M248"/>
    <sortCondition ref="L2:L2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table</vt:lpstr>
      <vt:lpstr>strategies data for verona</vt:lpstr>
      <vt:lpstr>raw data</vt:lpstr>
      <vt:lpstr>data for running volumes</vt:lpstr>
      <vt:lpstr>Sheet3</vt:lpstr>
      <vt:lpstr>pivot chart</vt:lpstr>
      <vt:lpstr>figure 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</dc:creator>
  <cp:lastModifiedBy>Kristina</cp:lastModifiedBy>
  <dcterms:created xsi:type="dcterms:W3CDTF">2011-12-11T19:13:30Z</dcterms:created>
  <dcterms:modified xsi:type="dcterms:W3CDTF">2013-12-17T16:41:20Z</dcterms:modified>
</cp:coreProperties>
</file>