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55" activeTab="1"/>
  </bookViews>
  <sheets>
    <sheet name="Sheet2" sheetId="2" r:id="rId1"/>
    <sheet name="figure2" sheetId="6" r:id="rId2"/>
    <sheet name="sap per tap" sheetId="5" r:id="rId3"/>
    <sheet name="syrup equivalent per tap" sheetId="4" r:id="rId4"/>
    <sheet name="data" sheetId="1" r:id="rId5"/>
  </sheets>
  <calcPr calcId="14562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9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2" i="1"/>
  <c r="Q2" i="5"/>
  <c r="Q3" i="5" s="1"/>
  <c r="Q4" i="5" s="1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P2" i="5"/>
  <c r="P3" i="5" s="1"/>
  <c r="P4" i="5" s="1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O2" i="5"/>
  <c r="O3" i="5" s="1"/>
  <c r="O4" i="5" s="1"/>
  <c r="O5" i="5" s="1"/>
  <c r="O6" i="5" s="1"/>
  <c r="O7" i="5" s="1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N2" i="5"/>
  <c r="N3" i="5" s="1"/>
  <c r="N4" i="5" s="1"/>
  <c r="N5" i="5" s="1"/>
  <c r="N6" i="5" s="1"/>
  <c r="N7" i="5" s="1"/>
  <c r="N8" i="5" s="1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M2" i="5"/>
  <c r="M3" i="5" s="1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L2" i="5"/>
  <c r="L3" i="5" s="1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K2" i="5"/>
  <c r="K3" i="5" s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2" i="4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Q2" i="4"/>
  <c r="Q3" i="4" s="1"/>
  <c r="Q4" i="4" s="1"/>
  <c r="Q5" i="4" s="1"/>
  <c r="Q6" i="4" s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P2" i="4"/>
  <c r="P3" i="4" s="1"/>
  <c r="P4" i="4" s="1"/>
  <c r="P5" i="4" s="1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O2" i="4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N2" i="4"/>
  <c r="N3" i="4" s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M2" i="4"/>
  <c r="M3" i="4" s="1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L2" i="4"/>
  <c r="L3" i="4" s="1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E318" i="1"/>
  <c r="G318" i="1" s="1"/>
  <c r="E317" i="1"/>
  <c r="G317" i="1" s="1"/>
  <c r="E316" i="1"/>
  <c r="G316" i="1" s="1"/>
  <c r="E315" i="1"/>
  <c r="G315" i="1" s="1"/>
  <c r="E314" i="1"/>
  <c r="G314" i="1" s="1"/>
  <c r="E313" i="1"/>
  <c r="G313" i="1" s="1"/>
  <c r="E312" i="1"/>
  <c r="G312" i="1" s="1"/>
  <c r="E311" i="1"/>
  <c r="G311" i="1" s="1"/>
  <c r="E310" i="1"/>
  <c r="G310" i="1" s="1"/>
  <c r="E309" i="1"/>
  <c r="G309" i="1" s="1"/>
  <c r="E308" i="1"/>
  <c r="G308" i="1" s="1"/>
  <c r="E307" i="1"/>
  <c r="G307" i="1" s="1"/>
  <c r="E306" i="1"/>
  <c r="G306" i="1" s="1"/>
  <c r="E305" i="1"/>
  <c r="G305" i="1" s="1"/>
  <c r="E304" i="1"/>
  <c r="G304" i="1" s="1"/>
  <c r="E303" i="1"/>
  <c r="G303" i="1" s="1"/>
  <c r="E302" i="1"/>
  <c r="G302" i="1" s="1"/>
  <c r="E301" i="1"/>
  <c r="G301" i="1" s="1"/>
  <c r="E300" i="1"/>
  <c r="G300" i="1" s="1"/>
  <c r="E299" i="1"/>
  <c r="G299" i="1" s="1"/>
  <c r="E298" i="1"/>
  <c r="G298" i="1" s="1"/>
  <c r="E297" i="1"/>
  <c r="G297" i="1" s="1"/>
  <c r="E296" i="1"/>
  <c r="G296" i="1" s="1"/>
  <c r="E295" i="1"/>
  <c r="G295" i="1" s="1"/>
  <c r="E294" i="1"/>
  <c r="G294" i="1" s="1"/>
  <c r="E293" i="1"/>
  <c r="G293" i="1" s="1"/>
  <c r="E292" i="1"/>
  <c r="G292" i="1" s="1"/>
  <c r="E291" i="1"/>
  <c r="G291" i="1" s="1"/>
  <c r="E290" i="1"/>
  <c r="G290" i="1" s="1"/>
  <c r="E289" i="1"/>
  <c r="G289" i="1" s="1"/>
  <c r="E288" i="1"/>
  <c r="G288" i="1" s="1"/>
  <c r="E287" i="1"/>
  <c r="G287" i="1" s="1"/>
  <c r="E286" i="1"/>
  <c r="G286" i="1" s="1"/>
  <c r="E285" i="1"/>
  <c r="G285" i="1" s="1"/>
  <c r="E284" i="1"/>
  <c r="G284" i="1" s="1"/>
  <c r="E283" i="1"/>
  <c r="G283" i="1" s="1"/>
  <c r="E282" i="1"/>
  <c r="G282" i="1" s="1"/>
  <c r="E281" i="1"/>
  <c r="G281" i="1" s="1"/>
  <c r="E280" i="1"/>
  <c r="G280" i="1" s="1"/>
  <c r="E279" i="1"/>
  <c r="G279" i="1" s="1"/>
  <c r="E278" i="1"/>
  <c r="G278" i="1" s="1"/>
  <c r="E277" i="1"/>
  <c r="G277" i="1" s="1"/>
  <c r="E276" i="1"/>
  <c r="G276" i="1" s="1"/>
  <c r="E275" i="1"/>
  <c r="G275" i="1" s="1"/>
  <c r="E274" i="1"/>
  <c r="G274" i="1" s="1"/>
  <c r="E273" i="1"/>
  <c r="G273" i="1" s="1"/>
  <c r="E272" i="1"/>
  <c r="G272" i="1" s="1"/>
  <c r="E271" i="1"/>
  <c r="G271" i="1" s="1"/>
  <c r="E270" i="1"/>
  <c r="G270" i="1" s="1"/>
  <c r="E269" i="1"/>
  <c r="G269" i="1" s="1"/>
  <c r="E268" i="1"/>
  <c r="G268" i="1" s="1"/>
  <c r="E267" i="1"/>
  <c r="G267" i="1" s="1"/>
  <c r="E266" i="1"/>
  <c r="G266" i="1" s="1"/>
  <c r="E265" i="1"/>
  <c r="G265" i="1" s="1"/>
  <c r="E264" i="1"/>
  <c r="G264" i="1" s="1"/>
  <c r="E263" i="1"/>
  <c r="G263" i="1" s="1"/>
  <c r="E262" i="1"/>
  <c r="G262" i="1" s="1"/>
  <c r="E261" i="1"/>
  <c r="G261" i="1" s="1"/>
  <c r="E260" i="1"/>
  <c r="G260" i="1" s="1"/>
  <c r="E259" i="1"/>
  <c r="G259" i="1" s="1"/>
  <c r="E258" i="1"/>
  <c r="G258" i="1" s="1"/>
  <c r="E257" i="1"/>
  <c r="G257" i="1" s="1"/>
  <c r="E256" i="1"/>
  <c r="G256" i="1" s="1"/>
  <c r="E255" i="1"/>
  <c r="G255" i="1" s="1"/>
  <c r="E254" i="1"/>
  <c r="G254" i="1" s="1"/>
  <c r="E253" i="1"/>
  <c r="G253" i="1" s="1"/>
  <c r="E252" i="1"/>
  <c r="G252" i="1" s="1"/>
  <c r="E251" i="1"/>
  <c r="G251" i="1" s="1"/>
  <c r="E250" i="1"/>
  <c r="G250" i="1" s="1"/>
  <c r="E249" i="1"/>
  <c r="G249" i="1" s="1"/>
  <c r="E248" i="1"/>
  <c r="G248" i="1" s="1"/>
  <c r="E247" i="1"/>
  <c r="G247" i="1" s="1"/>
  <c r="E246" i="1"/>
  <c r="G246" i="1" s="1"/>
  <c r="E245" i="1"/>
  <c r="G245" i="1" s="1"/>
  <c r="E244" i="1"/>
  <c r="G244" i="1" s="1"/>
  <c r="E243" i="1"/>
  <c r="G243" i="1" s="1"/>
  <c r="E242" i="1"/>
  <c r="G242" i="1" s="1"/>
  <c r="E241" i="1"/>
  <c r="G241" i="1" s="1"/>
  <c r="E240" i="1"/>
  <c r="G240" i="1" s="1"/>
  <c r="E239" i="1"/>
  <c r="G239" i="1" s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E225" i="1"/>
  <c r="G225" i="1" s="1"/>
  <c r="E224" i="1"/>
  <c r="G224" i="1" s="1"/>
  <c r="E223" i="1"/>
  <c r="G223" i="1" s="1"/>
  <c r="E222" i="1"/>
  <c r="G222" i="1" s="1"/>
  <c r="E221" i="1"/>
  <c r="G221" i="1" s="1"/>
  <c r="E220" i="1"/>
  <c r="G220" i="1" s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E205" i="1"/>
  <c r="G205" i="1" s="1"/>
  <c r="E204" i="1"/>
  <c r="G204" i="1" s="1"/>
  <c r="E203" i="1"/>
  <c r="G203" i="1" s="1"/>
  <c r="E202" i="1"/>
  <c r="G202" i="1" s="1"/>
  <c r="E201" i="1"/>
  <c r="G201" i="1" s="1"/>
  <c r="E200" i="1"/>
  <c r="G200" i="1" s="1"/>
  <c r="E199" i="1"/>
  <c r="G199" i="1" s="1"/>
  <c r="E198" i="1"/>
  <c r="G198" i="1" s="1"/>
  <c r="E197" i="1"/>
  <c r="G197" i="1" s="1"/>
  <c r="E196" i="1"/>
  <c r="G196" i="1" s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E188" i="1"/>
  <c r="G188" i="1" s="1"/>
  <c r="E187" i="1"/>
  <c r="G187" i="1" s="1"/>
  <c r="E186" i="1"/>
  <c r="G186" i="1" s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1" i="1"/>
  <c r="G171" i="1" s="1"/>
  <c r="E170" i="1"/>
  <c r="G170" i="1" s="1"/>
  <c r="E169" i="1"/>
  <c r="G169" i="1" s="1"/>
  <c r="E168" i="1"/>
  <c r="G168" i="1" s="1"/>
  <c r="E167" i="1"/>
  <c r="G167" i="1" s="1"/>
  <c r="E166" i="1"/>
  <c r="G166" i="1" s="1"/>
  <c r="E165" i="1"/>
  <c r="G165" i="1" s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E158" i="1"/>
  <c r="G158" i="1" s="1"/>
  <c r="E157" i="1"/>
  <c r="G157" i="1" s="1"/>
  <c r="E156" i="1"/>
  <c r="G156" i="1" s="1"/>
  <c r="E155" i="1"/>
  <c r="G155" i="1" s="1"/>
  <c r="E154" i="1"/>
  <c r="G154" i="1" s="1"/>
  <c r="E153" i="1"/>
  <c r="G153" i="1" s="1"/>
  <c r="E152" i="1"/>
  <c r="G152" i="1" s="1"/>
  <c r="E151" i="1"/>
  <c r="G151" i="1" s="1"/>
  <c r="E150" i="1"/>
  <c r="G150" i="1" s="1"/>
  <c r="E149" i="1"/>
  <c r="G149" i="1" s="1"/>
  <c r="G148" i="1"/>
  <c r="E148" i="1"/>
  <c r="E147" i="1"/>
  <c r="G147" i="1" s="1"/>
  <c r="G146" i="1"/>
  <c r="E146" i="1"/>
  <c r="E145" i="1"/>
  <c r="G145" i="1" s="1"/>
  <c r="G144" i="1"/>
  <c r="E144" i="1"/>
  <c r="E143" i="1"/>
  <c r="G143" i="1" s="1"/>
  <c r="G142" i="1"/>
  <c r="E142" i="1"/>
  <c r="E141" i="1"/>
  <c r="G141" i="1" s="1"/>
  <c r="G140" i="1"/>
  <c r="E140" i="1"/>
  <c r="E139" i="1"/>
  <c r="G139" i="1" s="1"/>
  <c r="G138" i="1"/>
  <c r="E138" i="1"/>
  <c r="E137" i="1"/>
  <c r="G137" i="1" s="1"/>
  <c r="G136" i="1"/>
  <c r="E136" i="1"/>
  <c r="E135" i="1"/>
  <c r="G135" i="1" s="1"/>
  <c r="G134" i="1"/>
  <c r="E134" i="1"/>
  <c r="E133" i="1"/>
  <c r="G133" i="1" s="1"/>
  <c r="G132" i="1"/>
  <c r="E132" i="1"/>
  <c r="E131" i="1"/>
  <c r="G131" i="1" s="1"/>
  <c r="G130" i="1"/>
  <c r="E130" i="1"/>
  <c r="E129" i="1"/>
  <c r="G129" i="1" s="1"/>
  <c r="G128" i="1"/>
  <c r="E128" i="1"/>
  <c r="E127" i="1"/>
  <c r="G127" i="1" s="1"/>
  <c r="G126" i="1"/>
  <c r="E126" i="1"/>
  <c r="E125" i="1"/>
  <c r="G125" i="1" s="1"/>
  <c r="G124" i="1"/>
  <c r="E124" i="1"/>
  <c r="E123" i="1"/>
  <c r="G123" i="1" s="1"/>
  <c r="G122" i="1"/>
  <c r="E122" i="1"/>
  <c r="E121" i="1"/>
  <c r="G121" i="1" s="1"/>
  <c r="G120" i="1"/>
  <c r="E120" i="1"/>
  <c r="E119" i="1"/>
  <c r="G119" i="1" s="1"/>
  <c r="G118" i="1"/>
  <c r="E118" i="1"/>
  <c r="E117" i="1"/>
  <c r="G117" i="1" s="1"/>
  <c r="G116" i="1"/>
  <c r="E116" i="1"/>
  <c r="E115" i="1"/>
  <c r="G115" i="1" s="1"/>
  <c r="G114" i="1"/>
  <c r="E114" i="1"/>
  <c r="E113" i="1"/>
  <c r="G113" i="1" s="1"/>
  <c r="G112" i="1"/>
  <c r="E112" i="1"/>
  <c r="E111" i="1"/>
  <c r="G111" i="1" s="1"/>
  <c r="G110" i="1"/>
  <c r="E110" i="1"/>
  <c r="E109" i="1"/>
  <c r="G109" i="1" s="1"/>
  <c r="G108" i="1"/>
  <c r="E108" i="1"/>
  <c r="E107" i="1"/>
  <c r="G107" i="1" s="1"/>
  <c r="G106" i="1"/>
  <c r="E106" i="1"/>
  <c r="E105" i="1"/>
  <c r="G105" i="1" s="1"/>
  <c r="G104" i="1"/>
  <c r="E104" i="1"/>
  <c r="E103" i="1"/>
  <c r="G103" i="1" s="1"/>
  <c r="G102" i="1"/>
  <c r="E102" i="1"/>
  <c r="E101" i="1"/>
  <c r="G101" i="1" s="1"/>
  <c r="G100" i="1"/>
  <c r="E100" i="1"/>
  <c r="E99" i="1"/>
  <c r="G99" i="1" s="1"/>
  <c r="G98" i="1"/>
  <c r="E98" i="1"/>
  <c r="E97" i="1"/>
  <c r="G97" i="1" s="1"/>
  <c r="G96" i="1"/>
  <c r="E96" i="1"/>
  <c r="E95" i="1"/>
  <c r="G95" i="1" s="1"/>
  <c r="G94" i="1"/>
  <c r="E94" i="1"/>
  <c r="E93" i="1"/>
  <c r="G93" i="1" s="1"/>
  <c r="G92" i="1"/>
  <c r="E92" i="1"/>
  <c r="E91" i="1"/>
  <c r="G91" i="1" s="1"/>
  <c r="G90" i="1"/>
  <c r="E90" i="1"/>
  <c r="E89" i="1"/>
  <c r="G89" i="1" s="1"/>
  <c r="G88" i="1"/>
  <c r="E88" i="1"/>
  <c r="E87" i="1"/>
  <c r="G87" i="1" s="1"/>
  <c r="G86" i="1"/>
  <c r="E86" i="1"/>
  <c r="E85" i="1"/>
  <c r="G85" i="1" s="1"/>
  <c r="G84" i="1"/>
  <c r="E84" i="1"/>
  <c r="E83" i="1"/>
  <c r="G83" i="1" s="1"/>
  <c r="G82" i="1"/>
  <c r="E82" i="1"/>
  <c r="E81" i="1"/>
  <c r="G81" i="1" s="1"/>
  <c r="G80" i="1"/>
  <c r="E80" i="1"/>
  <c r="E79" i="1"/>
  <c r="G79" i="1" s="1"/>
  <c r="G78" i="1"/>
  <c r="E78" i="1"/>
  <c r="E77" i="1"/>
  <c r="G77" i="1" s="1"/>
  <c r="G76" i="1"/>
  <c r="E76" i="1"/>
  <c r="E75" i="1"/>
  <c r="G75" i="1" s="1"/>
  <c r="G74" i="1"/>
  <c r="E74" i="1"/>
  <c r="E73" i="1"/>
  <c r="G73" i="1" s="1"/>
  <c r="G72" i="1"/>
  <c r="E72" i="1"/>
  <c r="E71" i="1"/>
  <c r="G71" i="1" s="1"/>
  <c r="G70" i="1"/>
  <c r="E70" i="1"/>
  <c r="E69" i="1"/>
  <c r="G69" i="1" s="1"/>
  <c r="G68" i="1"/>
  <c r="E68" i="1"/>
  <c r="E67" i="1"/>
  <c r="G67" i="1" s="1"/>
  <c r="G66" i="1"/>
  <c r="E66" i="1"/>
  <c r="E65" i="1"/>
  <c r="G65" i="1" s="1"/>
  <c r="G64" i="1"/>
  <c r="E64" i="1"/>
  <c r="E63" i="1"/>
  <c r="G63" i="1" s="1"/>
  <c r="G62" i="1"/>
  <c r="E62" i="1"/>
  <c r="E61" i="1"/>
  <c r="G61" i="1" s="1"/>
  <c r="G60" i="1"/>
  <c r="E60" i="1"/>
  <c r="E59" i="1"/>
  <c r="G59" i="1" s="1"/>
  <c r="G58" i="1"/>
  <c r="E58" i="1"/>
  <c r="E57" i="1"/>
  <c r="G57" i="1" s="1"/>
  <c r="G56" i="1"/>
  <c r="E56" i="1"/>
  <c r="E55" i="1"/>
  <c r="G55" i="1" s="1"/>
  <c r="G54" i="1"/>
  <c r="E54" i="1"/>
  <c r="E53" i="1"/>
  <c r="G53" i="1" s="1"/>
  <c r="G52" i="1"/>
  <c r="E52" i="1"/>
  <c r="E51" i="1"/>
  <c r="G51" i="1" s="1"/>
  <c r="G50" i="1"/>
  <c r="E50" i="1"/>
  <c r="E49" i="1"/>
  <c r="G49" i="1" s="1"/>
  <c r="G48" i="1"/>
  <c r="E48" i="1"/>
  <c r="E47" i="1"/>
  <c r="G47" i="1" s="1"/>
  <c r="G46" i="1"/>
  <c r="E46" i="1"/>
  <c r="E45" i="1"/>
  <c r="G45" i="1" s="1"/>
  <c r="G44" i="1"/>
  <c r="E44" i="1"/>
  <c r="E43" i="1"/>
  <c r="G43" i="1" s="1"/>
  <c r="G42" i="1"/>
  <c r="E42" i="1"/>
  <c r="E41" i="1"/>
  <c r="G41" i="1" s="1"/>
  <c r="G40" i="1"/>
  <c r="E40" i="1"/>
  <c r="E39" i="1"/>
  <c r="G39" i="1" s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E9" i="1"/>
  <c r="G9" i="1" s="1"/>
  <c r="G8" i="1"/>
  <c r="E8" i="1"/>
  <c r="E7" i="1"/>
  <c r="G7" i="1" s="1"/>
  <c r="G6" i="1"/>
  <c r="E6" i="1"/>
  <c r="E5" i="1"/>
  <c r="G5" i="1" s="1"/>
  <c r="G4" i="1"/>
  <c r="E4" i="1"/>
  <c r="E3" i="1"/>
  <c r="G3" i="1" s="1"/>
  <c r="G2" i="1"/>
  <c r="E2" i="1"/>
</calcChain>
</file>

<file path=xl/sharedStrings.xml><?xml version="1.0" encoding="utf-8"?>
<sst xmlns="http://schemas.openxmlformats.org/spreadsheetml/2006/main" count="386" uniqueCount="36">
  <si>
    <t>place</t>
  </si>
  <si>
    <t>DATE</t>
  </si>
  <si>
    <t>SUGAR CONTENT</t>
  </si>
  <si>
    <t>GALLONS OF SAP</t>
  </si>
  <si>
    <t>syrup equivalent</t>
  </si>
  <si>
    <t>syrup equiv per tap</t>
  </si>
  <si>
    <t>VACCUM</t>
  </si>
  <si>
    <t>Elwoods Sugar Bush</t>
  </si>
  <si>
    <t>Home Sugar Bush</t>
  </si>
  <si>
    <t>Hatchery Bush</t>
  </si>
  <si>
    <t>O'Neils Sugar Bush</t>
  </si>
  <si>
    <t>Louies Sugar Bush</t>
  </si>
  <si>
    <t>Recores Sugar Bush</t>
  </si>
  <si>
    <t>Southwoods Sugar Bush</t>
  </si>
  <si>
    <t>DOWN</t>
  </si>
  <si>
    <t>Frozen</t>
  </si>
  <si>
    <t>FROZEN</t>
  </si>
  <si>
    <t>froze</t>
  </si>
  <si>
    <t>Row Labels</t>
  </si>
  <si>
    <t>Grand Total</t>
  </si>
  <si>
    <t>Column Labels</t>
  </si>
  <si>
    <t>sap per tap</t>
  </si>
  <si>
    <t>Sum of sap per tap</t>
  </si>
  <si>
    <t>Elwoods</t>
  </si>
  <si>
    <t>Hatchery</t>
  </si>
  <si>
    <t xml:space="preserve">Homebush </t>
  </si>
  <si>
    <t>Louies</t>
  </si>
  <si>
    <t>Recore</t>
  </si>
  <si>
    <t>Southwoods</t>
  </si>
  <si>
    <t>Homebush</t>
  </si>
  <si>
    <t xml:space="preserve">Southwoods </t>
  </si>
  <si>
    <t>Oneil/Atwoods</t>
  </si>
  <si>
    <t>South Woods</t>
  </si>
  <si>
    <t>Atwoods</t>
  </si>
  <si>
    <t>Atwood Sugar Bush</t>
  </si>
  <si>
    <t>Atwoods Sugar Bush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</si>
</sst>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0.00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pivotButton="1"/>
    <xf numFmtId="164" fontId="0" fillId="0" borderId="0" xfId="0" applyNumberFormat="1" applyAlignment="1">
      <alignment horizontal="left"/>
    </xf>
    <xf numFmtId="0" fontId="1" fillId="2" borderId="1" xfId="0" applyFont="1" applyFill="1" applyBorder="1"/>
    <xf numFmtId="0" fontId="0" fillId="0" borderId="0" xfId="0" applyNumberFormat="1"/>
    <xf numFmtId="0" fontId="0" fillId="3" borderId="0" xfId="0" applyFill="1"/>
    <xf numFmtId="0" fontId="2" fillId="0" borderId="0" xfId="0" applyFont="1"/>
    <xf numFmtId="166" fontId="0" fillId="0" borderId="0" xfId="0" applyNumberFormat="1"/>
  </cellXfs>
  <cellStyles count="1">
    <cellStyle name="Normal" xfId="0" builtinId="0"/>
  </cellStyles>
  <dxfs count="1">
    <dxf>
      <numFmt numFmtId="16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en-US" b="1">
                <a:latin typeface="Times New Roman" pitchFamily="18" charset="0"/>
                <a:cs typeface="Times New Roman" pitchFamily="18" charset="0"/>
              </a:rPr>
              <a:t>2012 Sap Production Records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'sap per tap'!$K$1</c:f>
              <c:strCache>
                <c:ptCount val="1"/>
                <c:pt idx="0">
                  <c:v>Elwoods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tap'!$K$2:$K$34</c:f>
              <c:numCache>
                <c:formatCode>General</c:formatCode>
                <c:ptCount val="33"/>
                <c:pt idx="0">
                  <c:v>0.63770491803278684</c:v>
                </c:pt>
                <c:pt idx="1">
                  <c:v>0.63770491803278684</c:v>
                </c:pt>
                <c:pt idx="2">
                  <c:v>0.63770491803278684</c:v>
                </c:pt>
                <c:pt idx="3">
                  <c:v>1.5859808743169399</c:v>
                </c:pt>
                <c:pt idx="4">
                  <c:v>1.5859808743169399</c:v>
                </c:pt>
                <c:pt idx="5">
                  <c:v>1.5859808743169399</c:v>
                </c:pt>
                <c:pt idx="6">
                  <c:v>1.5859808743169399</c:v>
                </c:pt>
                <c:pt idx="7">
                  <c:v>2.4490956284153005</c:v>
                </c:pt>
                <c:pt idx="8">
                  <c:v>2.4490956284153005</c:v>
                </c:pt>
                <c:pt idx="9">
                  <c:v>3.0690409836065573</c:v>
                </c:pt>
                <c:pt idx="10">
                  <c:v>3.7316092896174862</c:v>
                </c:pt>
                <c:pt idx="11">
                  <c:v>4.4021010928961744</c:v>
                </c:pt>
                <c:pt idx="12">
                  <c:v>5.6758715846994532</c:v>
                </c:pt>
                <c:pt idx="13">
                  <c:v>7.0728661202185794</c:v>
                </c:pt>
                <c:pt idx="14">
                  <c:v>8.0355054644808739</c:v>
                </c:pt>
                <c:pt idx="15">
                  <c:v>8.5939754098360659</c:v>
                </c:pt>
                <c:pt idx="16">
                  <c:v>9.0584562841530065</c:v>
                </c:pt>
                <c:pt idx="17">
                  <c:v>10.198620218579237</c:v>
                </c:pt>
                <c:pt idx="18">
                  <c:v>10.676762295081968</c:v>
                </c:pt>
                <c:pt idx="19">
                  <c:v>11.263374316939892</c:v>
                </c:pt>
                <c:pt idx="20">
                  <c:v>11.489877049180329</c:v>
                </c:pt>
                <c:pt idx="21">
                  <c:v>11.489877049180329</c:v>
                </c:pt>
                <c:pt idx="22">
                  <c:v>11.772937158469947</c:v>
                </c:pt>
                <c:pt idx="23">
                  <c:v>11.772937158469947</c:v>
                </c:pt>
                <c:pt idx="24">
                  <c:v>11.772937158469947</c:v>
                </c:pt>
                <c:pt idx="25">
                  <c:v>11.772937158469947</c:v>
                </c:pt>
                <c:pt idx="26">
                  <c:v>11.772937158469947</c:v>
                </c:pt>
                <c:pt idx="27">
                  <c:v>11.772937158469947</c:v>
                </c:pt>
                <c:pt idx="28">
                  <c:v>11.772937158469947</c:v>
                </c:pt>
                <c:pt idx="29">
                  <c:v>11.772937158469947</c:v>
                </c:pt>
                <c:pt idx="30">
                  <c:v>11.772937158469947</c:v>
                </c:pt>
                <c:pt idx="31">
                  <c:v>11.772937158469947</c:v>
                </c:pt>
                <c:pt idx="32" formatCode="0.0">
                  <c:v>11.772937158469947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'sap per tap'!$L$1</c:f>
              <c:strCache>
                <c:ptCount val="1"/>
                <c:pt idx="0">
                  <c:v>Hatchery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tap'!$L$2:$L$34</c:f>
              <c:numCache>
                <c:formatCode>General</c:formatCode>
                <c:ptCount val="33"/>
                <c:pt idx="0">
                  <c:v>0.73284625158830996</c:v>
                </c:pt>
                <c:pt idx="1">
                  <c:v>1.2179161372299872</c:v>
                </c:pt>
                <c:pt idx="2">
                  <c:v>1.3173983481575602</c:v>
                </c:pt>
                <c:pt idx="3">
                  <c:v>1.7948506988564166</c:v>
                </c:pt>
                <c:pt idx="4">
                  <c:v>1.7948506988564166</c:v>
                </c:pt>
                <c:pt idx="5">
                  <c:v>1.7948506988564166</c:v>
                </c:pt>
                <c:pt idx="6">
                  <c:v>2.1290311308767471</c:v>
                </c:pt>
                <c:pt idx="7">
                  <c:v>2.5899587039390086</c:v>
                </c:pt>
                <c:pt idx="8">
                  <c:v>2.8695012706480303</c:v>
                </c:pt>
                <c:pt idx="9">
                  <c:v>3.7294123252858955</c:v>
                </c:pt>
                <c:pt idx="10">
                  <c:v>3.8739485387547647</c:v>
                </c:pt>
                <c:pt idx="11">
                  <c:v>4.5813818297331634</c:v>
                </c:pt>
                <c:pt idx="12">
                  <c:v>6.9714707750952982</c:v>
                </c:pt>
                <c:pt idx="13">
                  <c:v>8.1763627700127053</c:v>
                </c:pt>
                <c:pt idx="14">
                  <c:v>9.0550158831003795</c:v>
                </c:pt>
                <c:pt idx="15">
                  <c:v>9.6179129606099103</c:v>
                </c:pt>
                <c:pt idx="16">
                  <c:v>10.071534307496822</c:v>
                </c:pt>
                <c:pt idx="17">
                  <c:v>11.921915501905971</c:v>
                </c:pt>
                <c:pt idx="18">
                  <c:v>12.18652795425667</c:v>
                </c:pt>
                <c:pt idx="19">
                  <c:v>13.621089580686149</c:v>
                </c:pt>
                <c:pt idx="20">
                  <c:v>15.057874841168996</c:v>
                </c:pt>
                <c:pt idx="21">
                  <c:v>15.057874841168996</c:v>
                </c:pt>
                <c:pt idx="22">
                  <c:v>15.057874841168996</c:v>
                </c:pt>
                <c:pt idx="23">
                  <c:v>15.494342439644218</c:v>
                </c:pt>
                <c:pt idx="24">
                  <c:v>16.045486022871664</c:v>
                </c:pt>
                <c:pt idx="25">
                  <c:v>16.683668996188054</c:v>
                </c:pt>
                <c:pt idx="26">
                  <c:v>17.0991709021601</c:v>
                </c:pt>
                <c:pt idx="27">
                  <c:v>17.519437738246506</c:v>
                </c:pt>
                <c:pt idx="28">
                  <c:v>18.171280177890726</c:v>
                </c:pt>
                <c:pt idx="29">
                  <c:v>18.819628335451082</c:v>
                </c:pt>
                <c:pt idx="30">
                  <c:v>19.287862134688694</c:v>
                </c:pt>
                <c:pt idx="31">
                  <c:v>19.637290343074973</c:v>
                </c:pt>
                <c:pt idx="32" formatCode="0.0">
                  <c:v>20.164291613723002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'sap per tap'!$M$1</c:f>
              <c:strCache>
                <c:ptCount val="1"/>
                <c:pt idx="0">
                  <c:v>Homebush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tap'!$M$2:$M$34</c:f>
              <c:numCache>
                <c:formatCode>General</c:formatCode>
                <c:ptCount val="33"/>
                <c:pt idx="0">
                  <c:v>0.60356788899900893</c:v>
                </c:pt>
                <c:pt idx="1">
                  <c:v>0.86620416253716548</c:v>
                </c:pt>
                <c:pt idx="2">
                  <c:v>1.0762041625371654</c:v>
                </c:pt>
                <c:pt idx="3">
                  <c:v>1.6713181367690781</c:v>
                </c:pt>
                <c:pt idx="4">
                  <c:v>1.6713181367690781</c:v>
                </c:pt>
                <c:pt idx="5">
                  <c:v>1.6812289395441029</c:v>
                </c:pt>
                <c:pt idx="6">
                  <c:v>1.9825173439048562</c:v>
                </c:pt>
                <c:pt idx="7">
                  <c:v>2.872507433102081</c:v>
                </c:pt>
                <c:pt idx="8">
                  <c:v>3.2937165510406339</c:v>
                </c:pt>
                <c:pt idx="9">
                  <c:v>3.9825173439048558</c:v>
                </c:pt>
                <c:pt idx="10">
                  <c:v>4.3095738354806734</c:v>
                </c:pt>
                <c:pt idx="11">
                  <c:v>4.960713577799801</c:v>
                </c:pt>
                <c:pt idx="12">
                  <c:v>7.5494152626362725</c:v>
                </c:pt>
                <c:pt idx="13">
                  <c:v>9.0172051536174411</c:v>
                </c:pt>
                <c:pt idx="14">
                  <c:v>9.7634886025768068</c:v>
                </c:pt>
                <c:pt idx="15">
                  <c:v>10.451298315163527</c:v>
                </c:pt>
                <c:pt idx="16">
                  <c:v>10.904222001982159</c:v>
                </c:pt>
                <c:pt idx="17">
                  <c:v>11.76447968285431</c:v>
                </c:pt>
                <c:pt idx="18">
                  <c:v>11.890346878097125</c:v>
                </c:pt>
                <c:pt idx="19">
                  <c:v>12.842775024777007</c:v>
                </c:pt>
                <c:pt idx="20">
                  <c:v>13.953776015857285</c:v>
                </c:pt>
                <c:pt idx="21">
                  <c:v>13.953776015857285</c:v>
                </c:pt>
                <c:pt idx="22">
                  <c:v>13.953776015857285</c:v>
                </c:pt>
                <c:pt idx="23">
                  <c:v>14.181724479682854</c:v>
                </c:pt>
                <c:pt idx="24">
                  <c:v>14.612844400396432</c:v>
                </c:pt>
                <c:pt idx="25">
                  <c:v>14.756551040634291</c:v>
                </c:pt>
                <c:pt idx="26">
                  <c:v>14.986481665014866</c:v>
                </c:pt>
                <c:pt idx="27">
                  <c:v>15.106402378592666</c:v>
                </c:pt>
                <c:pt idx="28">
                  <c:v>15.403726461843409</c:v>
                </c:pt>
                <c:pt idx="29">
                  <c:v>15.625728444003963</c:v>
                </c:pt>
                <c:pt idx="30">
                  <c:v>15.771417244796828</c:v>
                </c:pt>
                <c:pt idx="31">
                  <c:v>15.964677898909811</c:v>
                </c:pt>
                <c:pt idx="32" formatCode="0.0">
                  <c:v>15.964677898909811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'sap per tap'!$N$1</c:f>
              <c:strCache>
                <c:ptCount val="1"/>
                <c:pt idx="0">
                  <c:v>Louies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tap'!$N$2:$N$34</c:f>
              <c:numCache>
                <c:formatCode>General</c:formatCode>
                <c:ptCount val="33"/>
                <c:pt idx="0">
                  <c:v>1.0702515177797052</c:v>
                </c:pt>
                <c:pt idx="1">
                  <c:v>1.3269731136166523</c:v>
                </c:pt>
                <c:pt idx="2">
                  <c:v>1.6233015322347499</c:v>
                </c:pt>
                <c:pt idx="3">
                  <c:v>1.6233015322347499</c:v>
                </c:pt>
                <c:pt idx="4">
                  <c:v>1.6233015322347499</c:v>
                </c:pt>
                <c:pt idx="5">
                  <c:v>2.4616941312518068</c:v>
                </c:pt>
                <c:pt idx="6">
                  <c:v>2.8803122289679095</c:v>
                </c:pt>
                <c:pt idx="7">
                  <c:v>3.5926568372361949</c:v>
                </c:pt>
                <c:pt idx="8">
                  <c:v>4.2544087886672441</c:v>
                </c:pt>
                <c:pt idx="9">
                  <c:v>5.032957502168256</c:v>
                </c:pt>
                <c:pt idx="10">
                  <c:v>5.5206707140792126</c:v>
                </c:pt>
                <c:pt idx="11">
                  <c:v>6.479907487713211</c:v>
                </c:pt>
                <c:pt idx="12">
                  <c:v>9.3342006360219703</c:v>
                </c:pt>
                <c:pt idx="13">
                  <c:v>11.040185024573574</c:v>
                </c:pt>
                <c:pt idx="14">
                  <c:v>12.121595836947092</c:v>
                </c:pt>
                <c:pt idx="15">
                  <c:v>12.835964151488866</c:v>
                </c:pt>
                <c:pt idx="16">
                  <c:v>13.159757155247178</c:v>
                </c:pt>
                <c:pt idx="17">
                  <c:v>14.236657993639778</c:v>
                </c:pt>
                <c:pt idx="18">
                  <c:v>14.944376987568658</c:v>
                </c:pt>
                <c:pt idx="19">
                  <c:v>15.428331887828849</c:v>
                </c:pt>
                <c:pt idx="20">
                  <c:v>16.388435964151487</c:v>
                </c:pt>
                <c:pt idx="21">
                  <c:v>16.388435964151487</c:v>
                </c:pt>
                <c:pt idx="22">
                  <c:v>16.643712055507372</c:v>
                </c:pt>
                <c:pt idx="23">
                  <c:v>16.643712055507372</c:v>
                </c:pt>
                <c:pt idx="24">
                  <c:v>16.643712055507372</c:v>
                </c:pt>
                <c:pt idx="25">
                  <c:v>16.643712055507372</c:v>
                </c:pt>
                <c:pt idx="26">
                  <c:v>16.643712055507372</c:v>
                </c:pt>
                <c:pt idx="27">
                  <c:v>16.643712055507372</c:v>
                </c:pt>
                <c:pt idx="28">
                  <c:v>16.643712055507372</c:v>
                </c:pt>
                <c:pt idx="29">
                  <c:v>16.643712055507372</c:v>
                </c:pt>
                <c:pt idx="30">
                  <c:v>16.643712055507372</c:v>
                </c:pt>
                <c:pt idx="31">
                  <c:v>16.643712055507372</c:v>
                </c:pt>
                <c:pt idx="32" formatCode="0.0">
                  <c:v>16.643712055507372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'sap per tap'!$O$1</c:f>
              <c:strCache>
                <c:ptCount val="1"/>
                <c:pt idx="0">
                  <c:v>Atwoods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tap'!$O$2:$O$34</c:f>
              <c:numCache>
                <c:formatCode>General</c:formatCode>
                <c:ptCount val="33"/>
                <c:pt idx="0">
                  <c:v>0.61875814155449405</c:v>
                </c:pt>
                <c:pt idx="1">
                  <c:v>0.61875814155449405</c:v>
                </c:pt>
                <c:pt idx="2">
                  <c:v>0.92164133738601817</c:v>
                </c:pt>
                <c:pt idx="3">
                  <c:v>1.2250195397307859</c:v>
                </c:pt>
                <c:pt idx="4">
                  <c:v>1.2632305688232739</c:v>
                </c:pt>
                <c:pt idx="5">
                  <c:v>1.2632305688232739</c:v>
                </c:pt>
                <c:pt idx="6">
                  <c:v>1.6431697785497177</c:v>
                </c:pt>
                <c:pt idx="7">
                  <c:v>2.033095961788971</c:v>
                </c:pt>
                <c:pt idx="8">
                  <c:v>2.2185062961354758</c:v>
                </c:pt>
                <c:pt idx="9">
                  <c:v>2.9471211463308729</c:v>
                </c:pt>
                <c:pt idx="10">
                  <c:v>3.1802952670429874</c:v>
                </c:pt>
                <c:pt idx="11">
                  <c:v>3.5650108554059923</c:v>
                </c:pt>
                <c:pt idx="12">
                  <c:v>5.3709161962657408</c:v>
                </c:pt>
                <c:pt idx="13">
                  <c:v>6.8585410334346513</c:v>
                </c:pt>
                <c:pt idx="14">
                  <c:v>7.2720277898393411</c:v>
                </c:pt>
                <c:pt idx="15">
                  <c:v>7.7483630047763796</c:v>
                </c:pt>
                <c:pt idx="16">
                  <c:v>8.6758488927485899</c:v>
                </c:pt>
                <c:pt idx="17">
                  <c:v>9.4422405557967881</c:v>
                </c:pt>
                <c:pt idx="18">
                  <c:v>10.261606600086845</c:v>
                </c:pt>
                <c:pt idx="19">
                  <c:v>10.763994789405125</c:v>
                </c:pt>
                <c:pt idx="20">
                  <c:v>11.110065132435954</c:v>
                </c:pt>
                <c:pt idx="21">
                  <c:v>11.110065132435954</c:v>
                </c:pt>
                <c:pt idx="22">
                  <c:v>11.110065132435954</c:v>
                </c:pt>
                <c:pt idx="23">
                  <c:v>11.495214937038646</c:v>
                </c:pt>
                <c:pt idx="24">
                  <c:v>12.016708640903172</c:v>
                </c:pt>
                <c:pt idx="25">
                  <c:v>12.401424229266176</c:v>
                </c:pt>
                <c:pt idx="26">
                  <c:v>13.00715588363005</c:v>
                </c:pt>
                <c:pt idx="27">
                  <c:v>13.00715588363005</c:v>
                </c:pt>
                <c:pt idx="28">
                  <c:v>13.363647416413377</c:v>
                </c:pt>
                <c:pt idx="29">
                  <c:v>13.820442900564483</c:v>
                </c:pt>
                <c:pt idx="30">
                  <c:v>14.070551454624406</c:v>
                </c:pt>
                <c:pt idx="31">
                  <c:v>14.287659574468087</c:v>
                </c:pt>
                <c:pt idx="32" formatCode="0.0">
                  <c:v>14.688006947459836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'sap per tap'!$P$1</c:f>
              <c:strCache>
                <c:ptCount val="1"/>
                <c:pt idx="0">
                  <c:v>Recore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tap'!$P$2:$P$34</c:f>
              <c:numCache>
                <c:formatCode>General</c:formatCode>
                <c:ptCount val="33"/>
                <c:pt idx="0">
                  <c:v>0.89567642956764293</c:v>
                </c:pt>
                <c:pt idx="1">
                  <c:v>0.89567642956764293</c:v>
                </c:pt>
                <c:pt idx="2">
                  <c:v>1.3032245467224546</c:v>
                </c:pt>
                <c:pt idx="3">
                  <c:v>1.3032245467224546</c:v>
                </c:pt>
                <c:pt idx="4">
                  <c:v>1.7927642956764296</c:v>
                </c:pt>
                <c:pt idx="5">
                  <c:v>1.7927642956764296</c:v>
                </c:pt>
                <c:pt idx="6">
                  <c:v>2.2042008368200836</c:v>
                </c:pt>
                <c:pt idx="7">
                  <c:v>2.6889986052998607</c:v>
                </c:pt>
                <c:pt idx="8">
                  <c:v>2.9344658298465833</c:v>
                </c:pt>
                <c:pt idx="9">
                  <c:v>3.9051771269177129</c:v>
                </c:pt>
                <c:pt idx="10">
                  <c:v>4.1679386331938639</c:v>
                </c:pt>
                <c:pt idx="11">
                  <c:v>4.5626387726638775</c:v>
                </c:pt>
                <c:pt idx="12">
                  <c:v>6.7425550906555092</c:v>
                </c:pt>
                <c:pt idx="13">
                  <c:v>8.3517601115760112</c:v>
                </c:pt>
                <c:pt idx="14">
                  <c:v>9.1394867503486754</c:v>
                </c:pt>
                <c:pt idx="15">
                  <c:v>9.5090822873082299</c:v>
                </c:pt>
                <c:pt idx="16">
                  <c:v>10.499877266387728</c:v>
                </c:pt>
                <c:pt idx="17">
                  <c:v>11.978538354253836</c:v>
                </c:pt>
                <c:pt idx="18">
                  <c:v>12.791648535564853</c:v>
                </c:pt>
                <c:pt idx="19">
                  <c:v>13.63739470013947</c:v>
                </c:pt>
                <c:pt idx="20">
                  <c:v>14.31884518828452</c:v>
                </c:pt>
                <c:pt idx="21">
                  <c:v>14.658594142259416</c:v>
                </c:pt>
                <c:pt idx="22">
                  <c:v>15.440741980474199</c:v>
                </c:pt>
                <c:pt idx="23">
                  <c:v>15.618426778242679</c:v>
                </c:pt>
                <c:pt idx="24">
                  <c:v>16.184117154811716</c:v>
                </c:pt>
                <c:pt idx="25">
                  <c:v>16.607827057182707</c:v>
                </c:pt>
                <c:pt idx="26">
                  <c:v>16.953991631799163</c:v>
                </c:pt>
                <c:pt idx="27">
                  <c:v>17.041020920502092</c:v>
                </c:pt>
                <c:pt idx="28">
                  <c:v>17.433768479776848</c:v>
                </c:pt>
                <c:pt idx="29">
                  <c:v>17.6407419804742</c:v>
                </c:pt>
                <c:pt idx="30">
                  <c:v>17.823726638772666</c:v>
                </c:pt>
                <c:pt idx="31">
                  <c:v>17.993322175732221</c:v>
                </c:pt>
                <c:pt idx="32" formatCode="0.0">
                  <c:v>18.204479776847982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'sap per tap'!$Q$1</c:f>
              <c:strCache>
                <c:ptCount val="1"/>
                <c:pt idx="0">
                  <c:v>Southwoods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'sap per tap'!$J$2:$J$34</c:f>
              <c:numCache>
                <c:formatCode>mm/dd/yy</c:formatCode>
                <c:ptCount val="33"/>
                <c:pt idx="0">
                  <c:v>40957</c:v>
                </c:pt>
                <c:pt idx="1">
                  <c:v>40958</c:v>
                </c:pt>
                <c:pt idx="2">
                  <c:v>40961</c:v>
                </c:pt>
                <c:pt idx="3">
                  <c:v>40962</c:v>
                </c:pt>
                <c:pt idx="4">
                  <c:v>40963</c:v>
                </c:pt>
                <c:pt idx="5">
                  <c:v>40968</c:v>
                </c:pt>
                <c:pt idx="6">
                  <c:v>40971</c:v>
                </c:pt>
                <c:pt idx="7">
                  <c:v>40972</c:v>
                </c:pt>
                <c:pt idx="8">
                  <c:v>40975</c:v>
                </c:pt>
                <c:pt idx="9">
                  <c:v>40976</c:v>
                </c:pt>
                <c:pt idx="10">
                  <c:v>40977</c:v>
                </c:pt>
                <c:pt idx="11">
                  <c:v>40979</c:v>
                </c:pt>
                <c:pt idx="12">
                  <c:v>40980</c:v>
                </c:pt>
                <c:pt idx="13">
                  <c:v>40981</c:v>
                </c:pt>
                <c:pt idx="14">
                  <c:v>40982</c:v>
                </c:pt>
                <c:pt idx="15">
                  <c:v>40984</c:v>
                </c:pt>
                <c:pt idx="16">
                  <c:v>40985</c:v>
                </c:pt>
                <c:pt idx="17">
                  <c:v>40986</c:v>
                </c:pt>
                <c:pt idx="18">
                  <c:v>40987</c:v>
                </c:pt>
                <c:pt idx="19">
                  <c:v>40988</c:v>
                </c:pt>
                <c:pt idx="20">
                  <c:v>40989</c:v>
                </c:pt>
                <c:pt idx="21">
                  <c:v>40990</c:v>
                </c:pt>
                <c:pt idx="22">
                  <c:v>40994</c:v>
                </c:pt>
                <c:pt idx="23">
                  <c:v>40996</c:v>
                </c:pt>
                <c:pt idx="24">
                  <c:v>40997</c:v>
                </c:pt>
                <c:pt idx="25">
                  <c:v>40998</c:v>
                </c:pt>
                <c:pt idx="26">
                  <c:v>40999</c:v>
                </c:pt>
                <c:pt idx="27">
                  <c:v>41000</c:v>
                </c:pt>
                <c:pt idx="28">
                  <c:v>41001</c:v>
                </c:pt>
                <c:pt idx="29">
                  <c:v>41002</c:v>
                </c:pt>
                <c:pt idx="30">
                  <c:v>41003</c:v>
                </c:pt>
                <c:pt idx="31">
                  <c:v>41004</c:v>
                </c:pt>
                <c:pt idx="32">
                  <c:v>41006</c:v>
                </c:pt>
              </c:numCache>
            </c:numRef>
          </c:cat>
          <c:val>
            <c:numRef>
              <c:f>'sap per tap'!$Q$2:$Q$34</c:f>
              <c:numCache>
                <c:formatCode>General</c:formatCode>
                <c:ptCount val="33"/>
                <c:pt idx="0">
                  <c:v>1.1193589202867988</c:v>
                </c:pt>
                <c:pt idx="1">
                  <c:v>1.8835934204976803</c:v>
                </c:pt>
                <c:pt idx="2">
                  <c:v>2.1852762547448332</c:v>
                </c:pt>
                <c:pt idx="3">
                  <c:v>2.6376339097427244</c:v>
                </c:pt>
                <c:pt idx="4">
                  <c:v>2.6376339097427244</c:v>
                </c:pt>
                <c:pt idx="5">
                  <c:v>2.8354407423028256</c:v>
                </c:pt>
                <c:pt idx="6">
                  <c:v>3.5903964571910585</c:v>
                </c:pt>
                <c:pt idx="7">
                  <c:v>3.8535765499789116</c:v>
                </c:pt>
                <c:pt idx="8">
                  <c:v>4.3280598903416276</c:v>
                </c:pt>
                <c:pt idx="9">
                  <c:v>5.3740320539856601</c:v>
                </c:pt>
                <c:pt idx="10">
                  <c:v>5.3740320539856601</c:v>
                </c:pt>
                <c:pt idx="11">
                  <c:v>6.2998017714044705</c:v>
                </c:pt>
                <c:pt idx="12">
                  <c:v>8.4381400253057777</c:v>
                </c:pt>
                <c:pt idx="13">
                  <c:v>10.02776465626318</c:v>
                </c:pt>
                <c:pt idx="14">
                  <c:v>10.973357233234921</c:v>
                </c:pt>
                <c:pt idx="15">
                  <c:v>12.072049768030366</c:v>
                </c:pt>
                <c:pt idx="16">
                  <c:v>12.983901307465203</c:v>
                </c:pt>
                <c:pt idx="17">
                  <c:v>13.532193167439898</c:v>
                </c:pt>
                <c:pt idx="18">
                  <c:v>14.332699283002951</c:v>
                </c:pt>
                <c:pt idx="19">
                  <c:v>15.038730493462673</c:v>
                </c:pt>
                <c:pt idx="20">
                  <c:v>15.738013496415013</c:v>
                </c:pt>
                <c:pt idx="21">
                  <c:v>15.738013496415013</c:v>
                </c:pt>
                <c:pt idx="22">
                  <c:v>15.738013496415013</c:v>
                </c:pt>
                <c:pt idx="23">
                  <c:v>15.738013496415013</c:v>
                </c:pt>
                <c:pt idx="24">
                  <c:v>15.863698861239982</c:v>
                </c:pt>
                <c:pt idx="25">
                  <c:v>15.985588359342049</c:v>
                </c:pt>
                <c:pt idx="26">
                  <c:v>15.985588359342049</c:v>
                </c:pt>
                <c:pt idx="27">
                  <c:v>16.08638970898355</c:v>
                </c:pt>
                <c:pt idx="28">
                  <c:v>16.08638970898355</c:v>
                </c:pt>
                <c:pt idx="29">
                  <c:v>16.08638970898355</c:v>
                </c:pt>
                <c:pt idx="30">
                  <c:v>16.08638970898355</c:v>
                </c:pt>
                <c:pt idx="31">
                  <c:v>16.204483340362714</c:v>
                </c:pt>
                <c:pt idx="32" formatCode="0.0">
                  <c:v>16.204483340362714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65728"/>
        <c:axId val="87067264"/>
      </c:lineChart>
      <c:dateAx>
        <c:axId val="8706572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endParaRPr lang="en-US"/>
          </a:p>
        </c:txPr>
        <c:crossAx val="87067264"/>
        <c:crosses val="autoZero"/>
        <c:auto val="1"/>
        <c:lblOffset val="100"/>
        <c:baseTimeUnit val="days"/>
      </c:dateAx>
      <c:valAx>
        <c:axId val="8706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600">
                    <a:latin typeface="Times New Roman" pitchFamily="18" charset="0"/>
                    <a:cs typeface="Times New Roman" pitchFamily="18" charset="0"/>
                  </a:rPr>
                  <a:t>Gallons of Sap per Tap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endParaRPr lang="en-US"/>
          </a:p>
        </c:txPr>
        <c:crossAx val="87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1615.505248842594" createdVersion="5" refreshedVersion="4" minRefreshableVersion="3" recordCount="317">
  <cacheSource type="worksheet">
    <worksheetSource ref="A1:H318" sheet="data"/>
  </cacheSource>
  <cacheFields count="8">
    <cacheField name="place" numFmtId="0">
      <sharedItems count="7">
        <s v="Home Sugar Bush"/>
        <s v="O'Neils Sugar Bush"/>
        <s v="Recores Sugar Bush"/>
        <s v="Hatchery Bush"/>
        <s v="Southwoods Sugar Bush"/>
        <s v="Louies Sugar Bush"/>
        <s v="Elwoods Sugar Bush"/>
      </sharedItems>
    </cacheField>
    <cacheField name="DATE" numFmtId="164">
      <sharedItems containsSemiMixedTypes="0" containsNonDate="0" containsDate="1" containsString="0" minDate="2012-02-18T00:00:00" maxDate="2012-04-08T00:00:00" count="33">
        <d v="2012-02-29T00:00:00"/>
        <d v="2012-02-18T00:00:00"/>
        <d v="2012-04-01T00:00:00"/>
        <d v="2012-02-24T00:00:00"/>
        <d v="2012-03-12T00:00:00"/>
        <d v="2012-03-19T00:00:00"/>
        <d v="2012-03-30T00:00:00"/>
        <d v="2012-04-04T00:00:00"/>
        <d v="2012-04-05T00:00:00"/>
        <d v="2012-03-20T00:00:00"/>
        <d v="2012-03-28T00:00:00"/>
        <d v="2012-03-31T00:00:00"/>
        <d v="2012-04-03T00:00:00"/>
        <d v="2012-03-29T00:00:00"/>
        <d v="2012-04-02T00:00:00"/>
        <d v="2012-02-19T00:00:00"/>
        <d v="2012-03-13T00:00:00"/>
        <d v="2012-02-22T00:00:00"/>
        <d v="2012-03-21T00:00:00"/>
        <d v="2012-03-18T00:00:00"/>
        <d v="2012-03-14T00:00:00"/>
        <d v="2012-03-26T00:00:00"/>
        <d v="2012-03-17T00:00:00"/>
        <d v="2012-03-08T00:00:00"/>
        <d v="2012-03-03T00:00:00"/>
        <d v="2012-03-09T00:00:00"/>
        <d v="2012-03-07T00:00:00"/>
        <d v="2012-04-07T00:00:00"/>
        <d v="2012-02-23T00:00:00"/>
        <d v="2012-03-16T00:00:00"/>
        <d v="2012-03-04T00:00:00"/>
        <d v="2012-03-11T00:00:00"/>
        <d v="2012-03-22T00:00:00"/>
      </sharedItems>
    </cacheField>
    <cacheField name="SUGAR CONTENT" numFmtId="0">
      <sharedItems containsSemiMixedTypes="0" containsString="0" containsNumber="1" minValue="1.1000000000000001" maxValue="2.7"/>
    </cacheField>
    <cacheField name="GALLONS OF SAP" numFmtId="0">
      <sharedItems containsSemiMixedTypes="0" containsString="0" containsNumber="1" minValue="10" maxValue="2900"/>
    </cacheField>
    <cacheField name="syrup equivalent" numFmtId="2">
      <sharedItems containsSemiMixedTypes="0" containsString="0" containsNumber="1" minValue="0.26406429391504016" maxValue="70.723306544202075"/>
    </cacheField>
    <cacheField name="sap per tap" numFmtId="165">
      <sharedItems containsSemiMixedTypes="0" containsString="0" containsNumber="1" minValue="9.9108027750247768E-3" maxValue="0.889990089197225"/>
    </cacheField>
    <cacheField name="syrup equiv per tap" numFmtId="165">
      <sharedItems containsSemiMixedTypes="0" containsString="0" containsNumber="1" minValue="2.6170891369181381E-4" maxValue="2.340276039263179E-2"/>
    </cacheField>
    <cacheField name="VACCUM" numFmtId="0">
      <sharedItems containsBlank="1" containsMixedTypes="1" containsNumber="1" minValue="15" maxValue="2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7">
  <r>
    <x v="0"/>
    <x v="0"/>
    <n v="2.2999999999999998"/>
    <n v="10"/>
    <n v="0.26406429391504016"/>
    <n v="9.9108027750247768E-3"/>
    <n v="2.6170891369181381E-4"/>
    <m/>
  </r>
  <r>
    <x v="1"/>
    <x v="1"/>
    <n v="1.1000000000000001"/>
    <n v="100"/>
    <n v="1.2629161882893227"/>
    <n v="4.3421623968736431E-2"/>
    <n v="5.4837871831928911E-4"/>
    <m/>
  </r>
  <r>
    <x v="0"/>
    <x v="2"/>
    <n v="1.4"/>
    <n v="121"/>
    <n v="1.9448909299655568"/>
    <n v="0.11992071357779981"/>
    <n v="1.927543042582316E-3"/>
    <m/>
  </r>
  <r>
    <x v="1"/>
    <x v="3"/>
    <n v="2"/>
    <n v="88"/>
    <n v="2.0206659012629165"/>
    <n v="3.8211029092488059E-2"/>
    <n v="8.774059493108625E-4"/>
    <m/>
  </r>
  <r>
    <x v="0"/>
    <x v="4"/>
    <n v="1.9"/>
    <n v="111"/>
    <n v="2.4213547646383464"/>
    <n v="0.11000991080277503"/>
    <n v="2.3997569520697189E-3"/>
    <n v="24"/>
  </r>
  <r>
    <x v="0"/>
    <x v="5"/>
    <n v="1.7"/>
    <n v="127"/>
    <n v="2.4787600459242252"/>
    <n v="0.12586719524281467"/>
    <n v="2.4566501941766356E-3"/>
    <n v="26"/>
  </r>
  <r>
    <x v="0"/>
    <x v="6"/>
    <n v="1.5"/>
    <n v="145"/>
    <n v="2.4971297359357063"/>
    <n v="0.14370664023785926"/>
    <n v="2.4748560316508487E-3"/>
    <n v="22"/>
  </r>
  <r>
    <x v="0"/>
    <x v="7"/>
    <n v="1.5"/>
    <n v="147"/>
    <n v="2.5315729047072333"/>
    <n v="0.14568880079286423"/>
    <n v="2.5089919769149985E-3"/>
    <n v="25"/>
  </r>
  <r>
    <x v="2"/>
    <x v="7"/>
    <n v="1.5"/>
    <n v="153"/>
    <n v="2.6349024110218142"/>
    <n v="4.2677824267782424E-2"/>
    <n v="7.3497975202840003E-4"/>
    <n v="26"/>
  </r>
  <r>
    <x v="3"/>
    <x v="7"/>
    <n v="1.4"/>
    <n v="193"/>
    <n v="3.1021814006888633"/>
    <n v="6.1308767471410418E-2"/>
    <n v="9.8544517175630985E-4"/>
    <n v="25"/>
  </r>
  <r>
    <x v="0"/>
    <x v="8"/>
    <n v="1.4"/>
    <n v="195"/>
    <n v="3.1343283582089554"/>
    <n v="0.19326065411298315"/>
    <n v="3.1063710190376167E-3"/>
    <n v="25"/>
  </r>
  <r>
    <x v="0"/>
    <x v="9"/>
    <n v="1.4"/>
    <n v="206"/>
    <n v="3.3111366245694605"/>
    <n v="0.20416253716551042"/>
    <n v="3.2816022047269184E-3"/>
    <n v="25"/>
  </r>
  <r>
    <x v="0"/>
    <x v="4"/>
    <n v="2.2999999999999998"/>
    <n v="136"/>
    <n v="3.5912743972445464"/>
    <n v="0.13478691774033696"/>
    <n v="3.5592412262086684E-3"/>
    <n v="25"/>
  </r>
  <r>
    <x v="0"/>
    <x v="10"/>
    <n v="1.4"/>
    <n v="230"/>
    <n v="3.6969001148105627"/>
    <n v="0.22794846382556988"/>
    <n v="3.6639247916853942E-3"/>
    <n v="25"/>
  </r>
  <r>
    <x v="0"/>
    <x v="11"/>
    <n v="1.4"/>
    <n v="232"/>
    <n v="3.7290470723306544"/>
    <n v="0.22993062438057482"/>
    <n v="3.695785007265267E-3"/>
    <n v="25.5"/>
  </r>
  <r>
    <x v="4"/>
    <x v="2"/>
    <n v="1.4"/>
    <n v="239"/>
    <n v="3.8415614236509756"/>
    <n v="0.10080134964150148"/>
    <n v="1.6202283524466368E-3"/>
    <n v="25"/>
  </r>
  <r>
    <x v="0"/>
    <x v="12"/>
    <n v="1.5"/>
    <n v="224"/>
    <n v="3.8576349024110219"/>
    <n v="0.222001982160555"/>
    <n v="3.8232258695847592E-3"/>
    <n v="25"/>
  </r>
  <r>
    <x v="2"/>
    <x v="12"/>
    <n v="1.5"/>
    <n v="240"/>
    <n v="4.1331802525832382"/>
    <n v="6.6945606694560664E-2"/>
    <n v="1.15290941494651E-3"/>
    <n v="25.5"/>
  </r>
  <r>
    <x v="0"/>
    <x v="9"/>
    <n v="1.7"/>
    <n v="220"/>
    <n v="4.2939150401836974"/>
    <n v="0.21803766105054509"/>
    <n v="4.2556145095973214E-3"/>
    <n v="25"/>
  </r>
  <r>
    <x v="4"/>
    <x v="8"/>
    <n v="1.4"/>
    <n v="280"/>
    <n v="4.5005740528128584"/>
    <n v="0.11809363137916491"/>
    <n v="1.8981754756696998E-3"/>
    <s v="DOWN"/>
  </r>
  <r>
    <x v="2"/>
    <x v="2"/>
    <n v="1.3"/>
    <n v="312"/>
    <n v="4.6567164179104479"/>
    <n v="8.7029288702928864E-2"/>
    <n v="1.2989446075064011E-3"/>
    <n v="26"/>
  </r>
  <r>
    <x v="4"/>
    <x v="13"/>
    <n v="1.4"/>
    <n v="298"/>
    <n v="4.7898966704936852"/>
    <n v="0.12568536482496837"/>
    <n v="2.020201041962752E-3"/>
    <n v="25"/>
  </r>
  <r>
    <x v="0"/>
    <x v="14"/>
    <n v="1.4"/>
    <n v="300"/>
    <n v="4.8220436280137768"/>
    <n v="0.29732408325074333"/>
    <n v="4.7790323369809483E-3"/>
    <n v="25"/>
  </r>
  <r>
    <x v="2"/>
    <x v="6"/>
    <n v="1.5"/>
    <n v="285"/>
    <n v="4.9081515499425947"/>
    <n v="7.9497907949790794E-2"/>
    <n v="1.3690799302489803E-3"/>
    <n v="28.5"/>
  </r>
  <r>
    <x v="4"/>
    <x v="1"/>
    <n v="1.7"/>
    <n v="254"/>
    <n v="4.9575200918484503"/>
    <n v="0.10712779417967103"/>
    <n v="2.0908983938626954E-3"/>
    <m/>
  </r>
  <r>
    <x v="4"/>
    <x v="6"/>
    <n v="1.5"/>
    <n v="289"/>
    <n v="4.9770378874856487"/>
    <n v="0.12188949810206663"/>
    <n v="2.0991302773030996E-3"/>
    <m/>
  </r>
  <r>
    <x v="1"/>
    <x v="12"/>
    <n v="1.5"/>
    <n v="300"/>
    <n v="5.1664753157290475"/>
    <n v="0.13026487190620928"/>
    <n v="2.2433674840334553E-3"/>
    <n v="25.5"/>
  </r>
  <r>
    <x v="0"/>
    <x v="15"/>
    <n v="1.7"/>
    <n v="265"/>
    <n v="5.1722158438576349"/>
    <n v="0.26263627353815661"/>
    <n v="5.1260811138331367E-3"/>
    <m/>
  </r>
  <r>
    <x v="1"/>
    <x v="10"/>
    <n v="1.4"/>
    <n v="322"/>
    <n v="5.1756601607347879"/>
    <n v="0.1398176291793313"/>
    <n v="2.2473556928939591E-3"/>
    <n v="25"/>
  </r>
  <r>
    <x v="0"/>
    <x v="4"/>
    <n v="2.2999999999999998"/>
    <n v="200"/>
    <n v="5.2812858783008032"/>
    <n v="0.19821605550049554"/>
    <n v="5.2341782738362765E-3"/>
    <n v="24"/>
  </r>
  <r>
    <x v="0"/>
    <x v="4"/>
    <n v="2"/>
    <n v="246"/>
    <n v="5.6486796785304252"/>
    <n v="0.24380574826560952"/>
    <n v="5.5982950233205405E-3"/>
    <n v="24"/>
  </r>
  <r>
    <x v="3"/>
    <x v="16"/>
    <n v="2.2000000000000002"/>
    <n v="224"/>
    <n v="5.6578645235361655"/>
    <n v="7.1156289707750953E-2"/>
    <n v="1.7972886034104719E-3"/>
    <n v="25"/>
  </r>
  <r>
    <x v="0"/>
    <x v="17"/>
    <n v="2.4"/>
    <n v="211.89"/>
    <n v="5.8385304247990817"/>
    <n v="0.21"/>
    <n v="5.7864523536165328E-3"/>
    <n v="21"/>
  </r>
  <r>
    <x v="1"/>
    <x v="9"/>
    <n v="1.6"/>
    <n v="335"/>
    <n v="6.1538461538461551"/>
    <n v="0.14546244029526703"/>
    <n v="2.6720999365376272E-3"/>
    <n v="26"/>
  </r>
  <r>
    <x v="0"/>
    <x v="18"/>
    <n v="1.3"/>
    <n v="434"/>
    <n v="6.4776119402985071"/>
    <n v="0.4301288404360753"/>
    <n v="6.419833439344407E-3"/>
    <n v="25"/>
  </r>
  <r>
    <x v="4"/>
    <x v="9"/>
    <n v="1.7"/>
    <n v="335"/>
    <n v="6.5384615384615383"/>
    <n v="0.14129059468578659"/>
    <n v="2.7576809525354444E-3"/>
    <n v="25"/>
  </r>
  <r>
    <x v="1"/>
    <x v="6"/>
    <n v="1.5"/>
    <n v="388"/>
    <n v="6.6819747416762345"/>
    <n v="0.16847590099869736"/>
    <n v="2.9014219460166022E-3"/>
    <n v="26.5"/>
  </r>
  <r>
    <x v="2"/>
    <x v="11"/>
    <n v="1.4"/>
    <n v="430"/>
    <n v="6.9115958668197477"/>
    <n v="0.11994421199442119"/>
    <n v="1.9279207438827749E-3"/>
    <n v="25"/>
  </r>
  <r>
    <x v="0"/>
    <x v="16"/>
    <n v="2.2000000000000002"/>
    <n v="280"/>
    <n v="7.0723306544202078"/>
    <n v="0.27750247770069375"/>
    <n v="7.0092474275720591E-3"/>
    <n v="25"/>
  </r>
  <r>
    <x v="0"/>
    <x v="19"/>
    <n v="1.5"/>
    <n v="418"/>
    <n v="7.1986222732491392"/>
    <n v="0.41427155599603566"/>
    <n v="7.1344125602072735E-3"/>
    <m/>
  </r>
  <r>
    <x v="4"/>
    <x v="9"/>
    <n v="1.4"/>
    <n v="457"/>
    <n v="7.3455797933409874"/>
    <n v="0.1927456769295656"/>
    <n v="3.0980935442180462E-3"/>
    <n v="25"/>
  </r>
  <r>
    <x v="0"/>
    <x v="4"/>
    <n v="2.1"/>
    <n v="305"/>
    <n v="7.353616532721011"/>
    <n v="0.30227948463825571"/>
    <n v="7.2880243138959471E-3"/>
    <n v="23"/>
  </r>
  <r>
    <x v="0"/>
    <x v="9"/>
    <n v="1.2"/>
    <n v="535"/>
    <n v="7.3708381171067741"/>
    <n v="0.53022794846382559"/>
    <n v="7.3050922865280218E-3"/>
    <n v="26"/>
  </r>
  <r>
    <x v="1"/>
    <x v="20"/>
    <n v="2"/>
    <n v="321.26"/>
    <n v="7.3768082663605057"/>
    <n v="0.13949630916196265"/>
    <n v="3.2031299463137239E-3"/>
    <s v="Frozen"/>
  </r>
  <r>
    <x v="0"/>
    <x v="13"/>
    <n v="1.5"/>
    <n v="435"/>
    <n v="7.4913892078071189"/>
    <n v="0.4311199207135778"/>
    <n v="7.4245680949525461E-3"/>
    <n v="26.5"/>
  </r>
  <r>
    <x v="2"/>
    <x v="13"/>
    <n v="1.4"/>
    <n v="490"/>
    <n v="7.8760045924225031"/>
    <n v="0.13668061366806136"/>
    <n v="2.1969329407036269E-3"/>
    <n v="26"/>
  </r>
  <r>
    <x v="3"/>
    <x v="12"/>
    <n v="1.4"/>
    <n v="495"/>
    <n v="7.9563719862227327"/>
    <n v="0.15724269377382466"/>
    <n v="2.5274370985459761E-3"/>
    <n v="25"/>
  </r>
  <r>
    <x v="1"/>
    <x v="6"/>
    <n v="1.4"/>
    <n v="498"/>
    <n v="8.0045924225028706"/>
    <n v="0.21623968736430743"/>
    <n v="3.4757240219291667E-3"/>
    <n v="26.5"/>
  </r>
  <r>
    <x v="1"/>
    <x v="8"/>
    <n v="1.4"/>
    <n v="500"/>
    <n v="8.0367393800229614"/>
    <n v="0.21710811984368214"/>
    <n v="3.4896827529409297E-3"/>
    <n v="26"/>
  </r>
  <r>
    <x v="2"/>
    <x v="21"/>
    <n v="1.3"/>
    <n v="543"/>
    <n v="8.1044776119402986"/>
    <n v="0.1514644351464435"/>
    <n v="2.260663211140948E-3"/>
    <n v="26"/>
  </r>
  <r>
    <x v="3"/>
    <x v="22"/>
    <n v="2"/>
    <n v="353"/>
    <n v="8.1056257175660171"/>
    <n v="0.11213468869123253"/>
    <n v="2.5748493384898405E-3"/>
    <n v="26"/>
  </r>
  <r>
    <x v="0"/>
    <x v="23"/>
    <n v="2.4"/>
    <n v="295"/>
    <n v="8.1285878300803684"/>
    <n v="0.29236868186323089"/>
    <n v="8.0560830823393145E-3"/>
    <n v="24"/>
  </r>
  <r>
    <x v="0"/>
    <x v="20"/>
    <n v="2.2000000000000002"/>
    <n v="328"/>
    <n v="8.2847301951779571"/>
    <n v="0.32507433102081268"/>
    <n v="8.2108327008701253E-3"/>
    <n v="26"/>
  </r>
  <r>
    <x v="1"/>
    <x v="10"/>
    <n v="1.3"/>
    <n v="565"/>
    <n v="8.432835820895523"/>
    <n v="0.24533217542336083"/>
    <n v="3.6616742600501621E-3"/>
    <n v="25"/>
  </r>
  <r>
    <x v="3"/>
    <x v="17"/>
    <n v="2.4"/>
    <n v="313.17"/>
    <n v="8.6292537313432849"/>
    <n v="9.9482210927573061E-2"/>
    <n v="2.7411860645944362E-3"/>
    <n v="22"/>
  </r>
  <r>
    <x v="2"/>
    <x v="12"/>
    <n v="1.5"/>
    <n v="502"/>
    <n v="8.6452353616532722"/>
    <n v="0.14002789400278939"/>
    <n v="2.4115021929297831E-3"/>
    <n v="26"/>
  </r>
  <r>
    <x v="2"/>
    <x v="7"/>
    <n v="1.5"/>
    <n v="503"/>
    <n v="8.6624569460390362"/>
    <n v="0.14030683403068339"/>
    <n v="2.4163059821587268E-3"/>
    <n v="26"/>
  </r>
  <r>
    <x v="0"/>
    <x v="24"/>
    <n v="2.5"/>
    <n v="304"/>
    <n v="8.7256027554535027"/>
    <n v="0.30128840436075321"/>
    <n v="8.6477728002512418E-3"/>
    <n v="25"/>
  </r>
  <r>
    <x v="2"/>
    <x v="14"/>
    <n v="1.4"/>
    <n v="550"/>
    <n v="8.8404133180252575"/>
    <n v="0.15341701534170155"/>
    <n v="2.465945137524479E-3"/>
    <n v="26"/>
  </r>
  <r>
    <x v="1"/>
    <x v="13"/>
    <n v="1.4"/>
    <n v="553"/>
    <n v="8.8886337543053955"/>
    <n v="0.24012158054711247"/>
    <n v="3.8595891247526683E-3"/>
    <n v="26.5"/>
  </r>
  <r>
    <x v="0"/>
    <x v="25"/>
    <n v="2.4"/>
    <n v="330"/>
    <n v="9.0929965556831238"/>
    <n v="0.32705649157581762"/>
    <n v="9.011889549735504E-3"/>
    <n v="26"/>
  </r>
  <r>
    <x v="0"/>
    <x v="16"/>
    <n v="2"/>
    <n v="400"/>
    <n v="9.1848450057405291"/>
    <n v="0.39643211100099107"/>
    <n v="9.10291873710657E-3"/>
    <n v="20"/>
  </r>
  <r>
    <x v="0"/>
    <x v="18"/>
    <n v="1.2"/>
    <n v="687"/>
    <n v="9.4649827784156155"/>
    <n v="0.68087215064420215"/>
    <n v="9.3805577585883201E-3"/>
    <n v="26"/>
  </r>
  <r>
    <x v="2"/>
    <x v="10"/>
    <n v="1.3"/>
    <n v="637"/>
    <n v="9.5074626865671643"/>
    <n v="0.17768479776847979"/>
    <n v="2.6520119069922353E-3"/>
    <n v="26"/>
  </r>
  <r>
    <x v="0"/>
    <x v="4"/>
    <n v="2.5"/>
    <n v="335"/>
    <n v="9.6153846153846168"/>
    <n v="0.33201189296333"/>
    <n v="9.5296180529084416E-3"/>
    <n v="26"/>
  </r>
  <r>
    <x v="2"/>
    <x v="6"/>
    <n v="1.5"/>
    <n v="564"/>
    <n v="9.7129735935706094"/>
    <n v="0.15732217573221757"/>
    <n v="2.7093371251242981E-3"/>
    <n v="26.5"/>
  </r>
  <r>
    <x v="0"/>
    <x v="20"/>
    <n v="2"/>
    <n v="425"/>
    <n v="9.758897818599312"/>
    <n v="0.42120911793855303"/>
    <n v="9.6718511581757299E-3"/>
    <n v="26"/>
  </r>
  <r>
    <x v="2"/>
    <x v="8"/>
    <n v="1.4"/>
    <n v="608"/>
    <n v="9.7726750861079221"/>
    <n v="0.16959553695955371"/>
    <n v="2.7259902611179699E-3"/>
    <n v="25.5"/>
  </r>
  <r>
    <x v="0"/>
    <x v="19"/>
    <n v="1.9"/>
    <n v="450"/>
    <n v="9.8163030998851895"/>
    <n v="0.44598612487611494"/>
    <n v="9.7287444002826448E-3"/>
    <n v="26"/>
  </r>
  <r>
    <x v="1"/>
    <x v="11"/>
    <n v="1.4"/>
    <n v="611"/>
    <n v="9.8208955223880601"/>
    <n v="0.26530612244897961"/>
    <n v="4.2643923240938165E-3"/>
    <m/>
  </r>
  <r>
    <x v="0"/>
    <x v="16"/>
    <n v="2.2999999999999998"/>
    <n v="375"/>
    <n v="9.9024110218140073"/>
    <n v="0.37165510406342916"/>
    <n v="9.8140842634430198E-3"/>
    <n v="25"/>
  </r>
  <r>
    <x v="1"/>
    <x v="7"/>
    <n v="1.5"/>
    <n v="576"/>
    <n v="9.9196326061997713"/>
    <n v="0.25010855405992183"/>
    <n v="4.3072655693442343E-3"/>
    <n v="26"/>
  </r>
  <r>
    <x v="3"/>
    <x v="9"/>
    <n v="1.6"/>
    <n v="545"/>
    <n v="10.011481056257177"/>
    <n v="0.17312579415501905"/>
    <n v="3.1802671716191794E-3"/>
    <n v="27"/>
  </r>
  <r>
    <x v="2"/>
    <x v="17"/>
    <n v="2.1"/>
    <n v="418.68"/>
    <n v="10.094466130884042"/>
    <n v="0.11678661087866109"/>
    <n v="2.8157506641238611E-3"/>
    <n v="23"/>
  </r>
  <r>
    <x v="4"/>
    <x v="16"/>
    <n v="2.2000000000000002"/>
    <n v="408"/>
    <n v="10.305396096440873"/>
    <n v="0.17207929143821171"/>
    <n v="4.3464344565334765E-3"/>
    <n v="25"/>
  </r>
  <r>
    <x v="0"/>
    <x v="22"/>
    <n v="2"/>
    <n v="457"/>
    <n v="10.493685419058554"/>
    <n v="0.45292368681863232"/>
    <n v="1.0400084657144256E-2"/>
    <n v="26"/>
  </r>
  <r>
    <x v="4"/>
    <x v="15"/>
    <n v="1.7"/>
    <n v="548"/>
    <n v="10.695752009184845"/>
    <n v="0.23112610712779419"/>
    <n v="4.5110721253415632E-3"/>
    <m/>
  </r>
  <r>
    <x v="2"/>
    <x v="6"/>
    <n v="1.4"/>
    <n v="670"/>
    <n v="10.769230769230768"/>
    <n v="0.18688981868898186"/>
    <n v="3.0039695311661835E-3"/>
    <n v="26"/>
  </r>
  <r>
    <x v="5"/>
    <x v="9"/>
    <n v="1.7"/>
    <n v="553"/>
    <n v="10.793340987370838"/>
    <n v="0.15987279560566639"/>
    <n v="3.1203645525790225E-3"/>
    <n v="25"/>
  </r>
  <r>
    <x v="1"/>
    <x v="18"/>
    <n v="1.2"/>
    <n v="797"/>
    <n v="10.980482204362803"/>
    <n v="0.34607034303082934"/>
    <n v="4.7679036927324369E-3"/>
    <n v="27"/>
  </r>
  <r>
    <x v="5"/>
    <x v="21"/>
    <n v="1.1000000000000001"/>
    <n v="883"/>
    <n v="11.15154994259472"/>
    <n v="0.25527609135588319"/>
    <n v="3.2239230825656896E-3"/>
    <n v="26"/>
  </r>
  <r>
    <x v="1"/>
    <x v="13"/>
    <n v="1.5"/>
    <n v="648"/>
    <n v="11.159586681974742"/>
    <n v="0.28137212331741207"/>
    <n v="4.8456737655122629E-3"/>
    <n v="26.5"/>
  </r>
  <r>
    <x v="0"/>
    <x v="16"/>
    <n v="2.2999999999999998"/>
    <n v="426"/>
    <n v="11.249138920780712"/>
    <n v="0.42220019821605548"/>
    <n v="1.114879972327127E-2"/>
    <n v="25"/>
  </r>
  <r>
    <x v="2"/>
    <x v="1"/>
    <n v="1.6"/>
    <n v="614"/>
    <n v="11.27898966704937"/>
    <n v="0.17126917712691772"/>
    <n v="3.1461616923429206E-3"/>
    <m/>
  </r>
  <r>
    <x v="1"/>
    <x v="9"/>
    <n v="1.2"/>
    <n v="822"/>
    <n v="11.324913892078072"/>
    <n v="0.35692574902301344"/>
    <n v="4.9174615250013338E-3"/>
    <n v="26"/>
  </r>
  <r>
    <x v="3"/>
    <x v="18"/>
    <n v="1.2"/>
    <n v="825"/>
    <n v="11.366245694603904"/>
    <n v="0.26207115628970773"/>
    <n v="3.6106244264942516E-3"/>
    <n v="26"/>
  </r>
  <r>
    <x v="3"/>
    <x v="25"/>
    <n v="2.2000000000000002"/>
    <n v="455"/>
    <n v="11.492537313432837"/>
    <n v="0.14453621346886913"/>
    <n v="3.6507424756775215E-3"/>
    <n v="24"/>
  </r>
  <r>
    <x v="4"/>
    <x v="5"/>
    <n v="1.9"/>
    <n v="527"/>
    <n v="11.495981630309988"/>
    <n v="0.22226908477435681"/>
    <n v="4.8485793463981389E-3"/>
    <n v="25"/>
  </r>
  <r>
    <x v="3"/>
    <x v="4"/>
    <n v="2"/>
    <n v="501"/>
    <n v="11.504018369690012"/>
    <n v="0.15914866581956799"/>
    <n v="3.6543895710578183E-3"/>
    <n v="19"/>
  </r>
  <r>
    <x v="4"/>
    <x v="18"/>
    <n v="1.3"/>
    <n v="778"/>
    <n v="11.611940298507463"/>
    <n v="0.32813159004639392"/>
    <n v="4.8974864186028949E-3"/>
    <n v="25"/>
  </r>
  <r>
    <x v="1"/>
    <x v="26"/>
    <n v="2.4"/>
    <n v="427"/>
    <n v="11.765786452353618"/>
    <n v="0.18541033434650456"/>
    <n v="5.1088955503055221E-3"/>
    <n v="21"/>
  </r>
  <r>
    <x v="2"/>
    <x v="11"/>
    <n v="1.3"/>
    <n v="811"/>
    <n v="12.104477611940299"/>
    <n v="0.22622036262203626"/>
    <n v="3.376423322716959E-3"/>
    <m/>
  </r>
  <r>
    <x v="2"/>
    <x v="27"/>
    <n v="1.4"/>
    <n v="757"/>
    <n v="12.167623421354765"/>
    <n v="0.21115760111576012"/>
    <n v="3.3940372165564199E-3"/>
    <n v="25.5"/>
  </r>
  <r>
    <x v="0"/>
    <x v="23"/>
    <n v="2.7"/>
    <n v="400"/>
    <n v="12.399540757749715"/>
    <n v="0.39643211100099107"/>
    <n v="1.2288940295093871E-2"/>
    <n v="24"/>
  </r>
  <r>
    <x v="1"/>
    <x v="11"/>
    <n v="1.4"/>
    <n v="784"/>
    <n v="12.601607347876005"/>
    <n v="0.34042553191489361"/>
    <n v="5.4718225566113788E-3"/>
    <n v="25.5"/>
  </r>
  <r>
    <x v="3"/>
    <x v="16"/>
    <n v="2.2000000000000002"/>
    <n v="500"/>
    <n v="12.629161882893227"/>
    <n v="0.15883100381194409"/>
    <n v="4.0118049183269465E-3"/>
    <n v="25"/>
  </r>
  <r>
    <x v="2"/>
    <x v="9"/>
    <n v="1.2"/>
    <n v="919"/>
    <n v="12.661308840413319"/>
    <n v="0.25634588563458854"/>
    <n v="3.5317458411194755E-3"/>
    <n v="26"/>
  </r>
  <r>
    <x v="6"/>
    <x v="1"/>
    <n v="1.7"/>
    <n v="650"/>
    <n v="12.686567164179104"/>
    <n v="0.17759562841530055"/>
    <n v="3.4662751814697008E-3"/>
    <m/>
  </r>
  <r>
    <x v="0"/>
    <x v="26"/>
    <n v="2.6"/>
    <n v="425"/>
    <n v="12.686567164179104"/>
    <n v="0.42120911793855303"/>
    <n v="1.2573406505628448E-2"/>
    <n v="25"/>
  </r>
  <r>
    <x v="3"/>
    <x v="1"/>
    <n v="1.7"/>
    <n v="657"/>
    <n v="12.823191733639495"/>
    <n v="0.20870393900889453"/>
    <n v="4.0734408302539691E-3"/>
    <m/>
  </r>
  <r>
    <x v="0"/>
    <x v="4"/>
    <n v="2.1"/>
    <n v="533"/>
    <n v="12.850746268656717"/>
    <n v="0.5282457879088206"/>
    <n v="1.2736121178054229E-2"/>
    <m/>
  </r>
  <r>
    <x v="4"/>
    <x v="0"/>
    <n v="2.4"/>
    <n v="469"/>
    <n v="12.923076923076923"/>
    <n v="0.19780683256010123"/>
    <n v="5.4504752944229962E-3"/>
    <m/>
  </r>
  <r>
    <x v="1"/>
    <x v="12"/>
    <n v="1.5"/>
    <n v="752"/>
    <n v="12.950631458094145"/>
    <n v="0.32653061224489793"/>
    <n v="5.6233744933105274E-3"/>
    <n v="26.5"/>
  </r>
  <r>
    <x v="3"/>
    <x v="28"/>
    <n v="2.1"/>
    <n v="538.48"/>
    <n v="12.982870264064294"/>
    <n v="0.1710546378653113"/>
    <n v="4.1241646328031428E-3"/>
    <n v="25"/>
  </r>
  <r>
    <x v="2"/>
    <x v="18"/>
    <n v="1.2"/>
    <n v="948"/>
    <n v="13.060849598163031"/>
    <n v="0.26443514644351462"/>
    <n v="3.643193751230971E-3"/>
    <m/>
  </r>
  <r>
    <x v="4"/>
    <x v="18"/>
    <n v="1.3"/>
    <n v="880"/>
    <n v="13.134328358208956"/>
    <n v="0.37115141290594683"/>
    <n v="5.5395733269544313E-3"/>
    <m/>
  </r>
  <r>
    <x v="2"/>
    <x v="9"/>
    <n v="1.6"/>
    <n v="717"/>
    <n v="13.171067738231919"/>
    <n v="0.2"/>
    <n v="3.6739380022962117E-3"/>
    <n v="26"/>
  </r>
  <r>
    <x v="3"/>
    <x v="15"/>
    <n v="1.7"/>
    <n v="676"/>
    <n v="13.194029850746269"/>
    <n v="0.21473951715374842"/>
    <n v="4.1912420110375697E-3"/>
    <m/>
  </r>
  <r>
    <x v="1"/>
    <x v="14"/>
    <n v="1.4"/>
    <n v="821"/>
    <n v="13.196326061997704"/>
    <n v="0.35649153278332607"/>
    <n v="5.7300590803290074E-3"/>
    <n v="26.5"/>
  </r>
  <r>
    <x v="5"/>
    <x v="18"/>
    <n v="1.3"/>
    <n v="889"/>
    <n v="13.26865671641791"/>
    <n v="0.25701069673315985"/>
    <n v="3.8359805482561173E-3"/>
    <m/>
  </r>
  <r>
    <x v="0"/>
    <x v="1"/>
    <n v="1.9"/>
    <n v="609"/>
    <n v="13.284730195177955"/>
    <n v="0.60356788899900893"/>
    <n v="1.3166234088382512E-2"/>
    <m/>
  </r>
  <r>
    <x v="4"/>
    <x v="29"/>
    <n v="2.1"/>
    <n v="554"/>
    <n v="13.357060849598163"/>
    <n v="0.23365668494306199"/>
    <n v="5.6335136438625741E-3"/>
    <m/>
  </r>
  <r>
    <x v="1"/>
    <x v="16"/>
    <n v="2.2000000000000002"/>
    <n v="537"/>
    <n v="13.563719862227327"/>
    <n v="0.23317412071211463"/>
    <n v="5.8895874347491646E-3"/>
    <n v="26"/>
  </r>
  <r>
    <x v="3"/>
    <x v="16"/>
    <n v="2.2999999999999998"/>
    <n v="515"/>
    <n v="13.59931113662457"/>
    <n v="0.16359593392630242"/>
    <n v="4.3199844779620612E-3"/>
    <n v="25"/>
  </r>
  <r>
    <x v="5"/>
    <x v="1"/>
    <n v="2"/>
    <n v="600"/>
    <n v="13.777267508610793"/>
    <n v="0.17346053772766695"/>
    <n v="3.9830203841025712E-3"/>
    <m/>
  </r>
  <r>
    <x v="2"/>
    <x v="14"/>
    <n v="1.4"/>
    <n v="858"/>
    <n v="13.791044776119403"/>
    <n v="0.23933054393305439"/>
    <n v="3.8468744145381878E-3"/>
    <n v="26"/>
  </r>
  <r>
    <x v="1"/>
    <x v="5"/>
    <n v="1.5"/>
    <n v="828"/>
    <n v="14.25947187141217"/>
    <n v="0.35953104646113765"/>
    <n v="6.1916942559323363E-3"/>
    <n v="27"/>
  </r>
  <r>
    <x v="6"/>
    <x v="21"/>
    <n v="1.2"/>
    <n v="1036"/>
    <n v="14.273249138920782"/>
    <n v="0.2830601092896175"/>
    <n v="3.8997948466996672E-3"/>
    <n v="25"/>
  </r>
  <r>
    <x v="6"/>
    <x v="18"/>
    <n v="1.5"/>
    <n v="829"/>
    <n v="14.276693455797934"/>
    <n v="0.22650273224043715"/>
    <n v="3.9007359168846817E-3"/>
    <n v="23.5"/>
  </r>
  <r>
    <x v="0"/>
    <x v="28"/>
    <n v="2.1"/>
    <n v="600.47"/>
    <n v="14.477462686567165"/>
    <n v="0.59511397423191281"/>
    <n v="1.4348327736934752E-2"/>
    <n v="24"/>
  </r>
  <r>
    <x v="3"/>
    <x v="6"/>
    <n v="1.5"/>
    <n v="856"/>
    <n v="14.741676234213548"/>
    <n v="0.27191867852604829"/>
    <n v="4.6828704683016358E-3"/>
    <n v="26"/>
  </r>
  <r>
    <x v="1"/>
    <x v="25"/>
    <n v="2.4"/>
    <n v="537"/>
    <n v="14.796785304247992"/>
    <n v="0.23317412071211463"/>
    <n v="6.425004474271816E-3"/>
    <n v="27"/>
  </r>
  <r>
    <x v="1"/>
    <x v="27"/>
    <n v="1.4"/>
    <n v="922"/>
    <n v="14.819747416762342"/>
    <n v="0.40034737299174988"/>
    <n v="6.4349749964230747E-3"/>
    <n v="26.5"/>
  </r>
  <r>
    <x v="1"/>
    <x v="19"/>
    <n v="1.8"/>
    <n v="725"/>
    <n v="14.982778415614238"/>
    <n v="0.3148067737733391"/>
    <n v="6.5057657036970201E-3"/>
    <m/>
  </r>
  <r>
    <x v="3"/>
    <x v="4"/>
    <n v="2.2000000000000002"/>
    <n v="595"/>
    <n v="15.02870264064294"/>
    <n v="0.18900889453621347"/>
    <n v="4.7740478528090664E-3"/>
    <n v="25"/>
  </r>
  <r>
    <x v="2"/>
    <x v="16"/>
    <n v="2.2000000000000002"/>
    <n v="600"/>
    <n v="15.154994259471874"/>
    <n v="0.16736401673640167"/>
    <n v="4.2273345214705361E-3"/>
    <n v="25"/>
  </r>
  <r>
    <x v="1"/>
    <x v="20"/>
    <n v="2.1"/>
    <n v="631"/>
    <n v="15.213547646383468"/>
    <n v="0.27399044724272686"/>
    <n v="6.6059694513171813E-3"/>
    <n v="26"/>
  </r>
  <r>
    <x v="3"/>
    <x v="5"/>
    <n v="1.6"/>
    <n v="833"/>
    <n v="15.301951779563721"/>
    <n v="0.26461245235069886"/>
    <n v="4.8608487228601399E-3"/>
    <n v="26"/>
  </r>
  <r>
    <x v="3"/>
    <x v="4"/>
    <n v="2.2999999999999998"/>
    <n v="589"/>
    <n v="15.553386911595867"/>
    <n v="0.18710292249047014"/>
    <n v="4.9407201116886488E-3"/>
    <n v="26"/>
  </r>
  <r>
    <x v="5"/>
    <x v="5"/>
    <n v="1.6"/>
    <n v="850"/>
    <n v="15.6142365097589"/>
    <n v="0.24573576178086151"/>
    <n v="4.5140897686495804E-3"/>
    <n v="24"/>
  </r>
  <r>
    <x v="4"/>
    <x v="30"/>
    <n v="2.2000000000000002"/>
    <n v="624"/>
    <n v="15.761194029850747"/>
    <n v="0.2631800927878532"/>
    <n v="6.6474879923453176E-3"/>
    <m/>
  </r>
  <r>
    <x v="5"/>
    <x v="18"/>
    <n v="1.4"/>
    <n v="994"/>
    <n v="15.977037887485649"/>
    <n v="0.28736629083550158"/>
    <n v="4.6189759720976142E-3"/>
    <n v="24"/>
  </r>
  <r>
    <x v="1"/>
    <x v="28"/>
    <n v="2"/>
    <n v="698.68"/>
    <n v="16.043168771526979"/>
    <n v="0.3033782023447677"/>
    <n v="6.9662044166421966E-3"/>
    <n v="26"/>
  </r>
  <r>
    <x v="6"/>
    <x v="9"/>
    <n v="1.3"/>
    <n v="1077"/>
    <n v="16.074626865671643"/>
    <n v="0.29426229508196722"/>
    <n v="4.3919745534621978E-3"/>
    <n v="25"/>
  </r>
  <r>
    <x v="3"/>
    <x v="16"/>
    <n v="2.2000000000000002"/>
    <n v="640"/>
    <n v="16.165327210103332"/>
    <n v="0.20330368487928843"/>
    <n v="5.1351102954584919E-3"/>
    <n v="25"/>
  </r>
  <r>
    <x v="4"/>
    <x v="9"/>
    <n v="1.6"/>
    <n v="882"/>
    <n v="16.202066590126293"/>
    <n v="0.37199493884436946"/>
    <n v="6.8334317124109211E-3"/>
    <n v="26"/>
  </r>
  <r>
    <x v="3"/>
    <x v="20"/>
    <n v="2.2000000000000002"/>
    <n v="658"/>
    <n v="16.619977037887487"/>
    <n v="0.20902160101651843"/>
    <n v="5.2795352725182616E-3"/>
    <n v="26"/>
  </r>
  <r>
    <x v="0"/>
    <x v="29"/>
    <n v="2.1"/>
    <n v="694"/>
    <n v="16.732491389207809"/>
    <n v="0.68780971258671952"/>
    <n v="1.6583242209323893E-2"/>
    <m/>
  </r>
  <r>
    <x v="1"/>
    <x v="17"/>
    <n v="2.1"/>
    <n v="697.54"/>
    <n v="16.817841561423652"/>
    <n v="0.30288319583152407"/>
    <n v="7.3025799224592496E-3"/>
    <n v="21"/>
  </r>
  <r>
    <x v="2"/>
    <x v="20"/>
    <n v="2"/>
    <n v="750"/>
    <n v="17.221584385763492"/>
    <n v="0.20920502092050208"/>
    <n v="4.8037892289437912E-3"/>
    <s v="Frozen"/>
  </r>
  <r>
    <x v="0"/>
    <x v="31"/>
    <n v="2.2999999999999998"/>
    <n v="657"/>
    <n v="17.349024110218139"/>
    <n v="0.65113974231912786"/>
    <n v="1.7194275629552169E-2"/>
    <n v="25"/>
  </r>
  <r>
    <x v="1"/>
    <x v="22"/>
    <n v="1.8"/>
    <n v="841"/>
    <n v="17.380022962112516"/>
    <n v="0.36517585757707338"/>
    <n v="7.5466882162885437E-3"/>
    <m/>
  </r>
  <r>
    <x v="3"/>
    <x v="9"/>
    <n v="1.3"/>
    <n v="1184"/>
    <n v="17.671641791044777"/>
    <n v="0.37611181702668361"/>
    <n v="5.6136092093534871E-3"/>
    <n v="26"/>
  </r>
  <r>
    <x v="3"/>
    <x v="8"/>
    <n v="1.4"/>
    <n v="1100"/>
    <n v="17.680826636050515"/>
    <n v="0.34942820838627703"/>
    <n v="5.6165268856577244E-3"/>
    <n v="25"/>
  </r>
  <r>
    <x v="3"/>
    <x v="20"/>
    <n v="2"/>
    <n v="783"/>
    <n v="17.979334098737084"/>
    <n v="0.24872935196950444"/>
    <n v="5.7113513655454523E-3"/>
    <n v="26"/>
  </r>
  <r>
    <x v="2"/>
    <x v="4"/>
    <n v="2.2999999999999998"/>
    <n v="685"/>
    <n v="18.088404133180251"/>
    <n v="0.19107391910739191"/>
    <n v="5.0455799534672944E-3"/>
    <n v="26"/>
  </r>
  <r>
    <x v="2"/>
    <x v="32"/>
    <n v="1.3"/>
    <n v="1218"/>
    <n v="18.17910447761194"/>
    <n v="0.33974895397489541"/>
    <n v="5.0708799100730659E-3"/>
    <n v="26"/>
  </r>
  <r>
    <x v="5"/>
    <x v="15"/>
    <n v="1.8"/>
    <n v="888"/>
    <n v="18.351320321469576"/>
    <n v="0.25672159583694709"/>
    <n v="5.3053831516246246E-3"/>
    <n v="27"/>
  </r>
  <r>
    <x v="3"/>
    <x v="29"/>
    <n v="2"/>
    <n v="800"/>
    <n v="18.369690011481058"/>
    <n v="0.25412960609911056"/>
    <n v="5.8353526084755584E-3"/>
    <m/>
  </r>
  <r>
    <x v="3"/>
    <x v="15"/>
    <n v="1.9"/>
    <n v="851"/>
    <n v="18.563719862227323"/>
    <n v="0.27033036848792885"/>
    <n v="5.8969885204025801E-3"/>
    <n v="25"/>
  </r>
  <r>
    <x v="4"/>
    <x v="4"/>
    <n v="2.2999999999999998"/>
    <n v="720"/>
    <n v="19.012629161882892"/>
    <n v="0.30366933783213834"/>
    <n v="8.01882292782914E-3"/>
    <n v="25"/>
  </r>
  <r>
    <x v="2"/>
    <x v="9"/>
    <n v="1.2"/>
    <n v="1396"/>
    <n v="19.233065442020667"/>
    <n v="0.38940027894002788"/>
    <n v="5.3648718108844258E-3"/>
    <n v="27"/>
  </r>
  <r>
    <x v="2"/>
    <x v="1"/>
    <n v="1.9"/>
    <n v="892"/>
    <n v="19.458094144661306"/>
    <n v="0.24881450488145049"/>
    <n v="5.4276413234759574E-3"/>
    <m/>
  </r>
  <r>
    <x v="2"/>
    <x v="23"/>
    <n v="2.2999999999999998"/>
    <n v="740"/>
    <n v="19.540757749712974"/>
    <n v="0.20641562064156208"/>
    <n v="5.4506995117748879E-3"/>
    <n v="26"/>
  </r>
  <r>
    <x v="4"/>
    <x v="22"/>
    <n v="2.1"/>
    <n v="812"/>
    <n v="19.577497129735935"/>
    <n v="0.34247153099957822"/>
    <n v="8.2570633191631944E-3"/>
    <m/>
  </r>
  <r>
    <x v="4"/>
    <x v="17"/>
    <n v="2.4"/>
    <n v="715.29"/>
    <n v="19.709483352468428"/>
    <n v="0.30168283424715309"/>
    <n v="8.3127302203578352E-3"/>
    <n v="22"/>
  </r>
  <r>
    <x v="2"/>
    <x v="19"/>
    <n v="1.5"/>
    <n v="1151"/>
    <n v="19.822043628013777"/>
    <n v="0.32105997210599724"/>
    <n v="5.5291614025143035E-3"/>
    <m/>
  </r>
  <r>
    <x v="3"/>
    <x v="6"/>
    <n v="1.5"/>
    <n v="1153"/>
    <n v="19.856486796785305"/>
    <n v="0.36626429479034306"/>
    <n v="6.3076514602240482E-3"/>
    <n v="22.5"/>
  </r>
  <r>
    <x v="3"/>
    <x v="16"/>
    <n v="2.2000000000000002"/>
    <n v="789"/>
    <n v="19.928817451205514"/>
    <n v="0.2506353240152478"/>
    <n v="6.3306281611199217E-3"/>
    <n v="26"/>
  </r>
  <r>
    <x v="4"/>
    <x v="23"/>
    <n v="2.4"/>
    <n v="725"/>
    <n v="19.97703788748565"/>
    <n v="0.30577815267819486"/>
    <n v="8.4255748154726494E-3"/>
    <n v="24"/>
  </r>
  <r>
    <x v="4"/>
    <x v="20"/>
    <n v="2"/>
    <n v="873"/>
    <n v="20.045924225028703"/>
    <n v="0.36819907212146774"/>
    <n v="8.4546285217328987E-3"/>
    <n v="26"/>
  </r>
  <r>
    <x v="3"/>
    <x v="7"/>
    <n v="1.4"/>
    <n v="1281"/>
    <n v="20.59012629161883"/>
    <n v="0.40692503176620076"/>
    <n v="6.5407008550250412E-3"/>
    <n v="26"/>
  </r>
  <r>
    <x v="2"/>
    <x v="18"/>
    <n v="1.2"/>
    <n v="1495"/>
    <n v="20.597014925373134"/>
    <n v="0.41701534170153415"/>
    <n v="5.7453319178167742E-3"/>
    <n v="26"/>
  </r>
  <r>
    <x v="3"/>
    <x v="19"/>
    <n v="1.8"/>
    <n v="1000"/>
    <n v="20.66590126291619"/>
    <n v="0.31766200762388819"/>
    <n v="6.564771684535003E-3"/>
    <m/>
  </r>
  <r>
    <x v="4"/>
    <x v="16"/>
    <n v="2.2999999999999998"/>
    <n v="787"/>
    <n v="20.781859931113662"/>
    <n v="0.33192745676929564"/>
    <n v="8.765018950279908E-3"/>
    <n v="25"/>
  </r>
  <r>
    <x v="3"/>
    <x v="11"/>
    <n v="1.4"/>
    <n v="1308"/>
    <n v="21.02411021814007"/>
    <n v="0.41550190597204573"/>
    <n v="6.6785610604002763E-3"/>
    <n v="25.5"/>
  </r>
  <r>
    <x v="1"/>
    <x v="4"/>
    <n v="2.2999999999999998"/>
    <n v="797"/>
    <n v="21.045924225028703"/>
    <n v="0.34607034303082934"/>
    <n v="9.1384820777371707E-3"/>
    <n v="26"/>
  </r>
  <r>
    <x v="3"/>
    <x v="2"/>
    <n v="1.4"/>
    <n v="1323"/>
    <n v="21.265212399540758"/>
    <n v="0.42026683608640408"/>
    <n v="6.755150063386518E-3"/>
    <m/>
  </r>
  <r>
    <x v="5"/>
    <x v="23"/>
    <n v="2.2999999999999998"/>
    <n v="807"/>
    <n v="21.309988518943744"/>
    <n v="0.23330442324371206"/>
    <n v="6.1607367791106519E-3"/>
    <n v="27"/>
  </r>
  <r>
    <x v="0"/>
    <x v="4"/>
    <n v="2.5"/>
    <n v="746"/>
    <n v="21.412169919632607"/>
    <n v="0.73934588701684834"/>
    <n v="2.1221179305879689E-2"/>
    <n v="25"/>
  </r>
  <r>
    <x v="5"/>
    <x v="18"/>
    <n v="1.3"/>
    <n v="1438"/>
    <n v="21.46268656716418"/>
    <n v="0.41572708875397513"/>
    <n v="6.2048819217011214E-3"/>
    <n v="20"/>
  </r>
  <r>
    <x v="1"/>
    <x v="19"/>
    <n v="1.8"/>
    <n v="1040"/>
    <n v="21.492537313432837"/>
    <n v="0.4515848892748589"/>
    <n v="9.3324087335791735E-3"/>
    <n v="26"/>
  </r>
  <r>
    <x v="1"/>
    <x v="16"/>
    <n v="2.2000000000000002"/>
    <n v="851"/>
    <n v="21.494833524684275"/>
    <n v="0.36951801997394701"/>
    <n v="9.3334057857943006E-3"/>
    <n v="26"/>
  </r>
  <r>
    <x v="4"/>
    <x v="29"/>
    <n v="2.1"/>
    <n v="900"/>
    <n v="21.699196326061998"/>
    <n v="0.3795866722901729"/>
    <n v="9.1519174719789115E-3"/>
    <m/>
  </r>
  <r>
    <x v="1"/>
    <x v="16"/>
    <n v="1.9"/>
    <n v="1000"/>
    <n v="21.814006888633752"/>
    <n v="0.43421623968736428"/>
    <n v="9.4719960436968099E-3"/>
    <n v="26"/>
  </r>
  <r>
    <x v="5"/>
    <x v="9"/>
    <n v="1.7"/>
    <n v="1121"/>
    <n v="21.879448909299654"/>
    <n v="0.32408210465452442"/>
    <n v="6.3253682883202241E-3"/>
    <n v="26"/>
  </r>
  <r>
    <x v="3"/>
    <x v="10"/>
    <n v="1.4"/>
    <n v="1374"/>
    <n v="22.084959816303101"/>
    <n v="0.43646759847522237"/>
    <n v="7.01555267353974E-3"/>
    <n v="25"/>
  </r>
  <r>
    <x v="6"/>
    <x v="9"/>
    <n v="1.8"/>
    <n v="1070"/>
    <n v="22.112514351320321"/>
    <n v="0.29234972677595628"/>
    <n v="6.0416705877924378E-3"/>
    <n v="25"/>
  </r>
  <r>
    <x v="3"/>
    <x v="29"/>
    <n v="2"/>
    <n v="972"/>
    <n v="22.319173363949485"/>
    <n v="0.30876747141041933"/>
    <n v="7.0899534192978035E-3"/>
    <n v="20"/>
  </r>
  <r>
    <x v="0"/>
    <x v="30"/>
    <n v="2.2000000000000002"/>
    <n v="898"/>
    <n v="22.681974741676235"/>
    <n v="0.889990089197225"/>
    <n v="2.2479657821284672E-2"/>
    <m/>
  </r>
  <r>
    <x v="1"/>
    <x v="30"/>
    <n v="2.2000000000000002"/>
    <n v="898"/>
    <n v="22.681974741676235"/>
    <n v="0.38992618323925315"/>
    <n v="9.8488817810144305E-3"/>
    <m/>
  </r>
  <r>
    <x v="3"/>
    <x v="9"/>
    <n v="1.3"/>
    <n v="1520"/>
    <n v="22.686567164179106"/>
    <n v="0.48284625158831002"/>
    <n v="7.2066604714673141E-3"/>
    <n v="25"/>
  </r>
  <r>
    <x v="3"/>
    <x v="18"/>
    <n v="1.2"/>
    <n v="1662"/>
    <n v="22.897818599311137"/>
    <n v="0.52795425667090212"/>
    <n v="7.273767026464783E-3"/>
    <n v="26"/>
  </r>
  <r>
    <x v="4"/>
    <x v="1"/>
    <n v="2"/>
    <n v="1000"/>
    <n v="22.962112514351322"/>
    <n v="0.42176296921130324"/>
    <n v="9.6845687534168369E-3"/>
    <m/>
  </r>
  <r>
    <x v="1"/>
    <x v="5"/>
    <n v="1.9"/>
    <n v="1059"/>
    <n v="23.101033295063143"/>
    <n v="0.45983499782891879"/>
    <n v="1.0030843810274921E-2"/>
    <n v="27"/>
  </r>
  <r>
    <x v="3"/>
    <x v="23"/>
    <n v="2.2999999999999998"/>
    <n v="880"/>
    <n v="23.237657864523538"/>
    <n v="0.27954256670902161"/>
    <n v="7.381721049721581E-3"/>
    <n v="26"/>
  </r>
  <r>
    <x v="4"/>
    <x v="31"/>
    <n v="2.2999999999999998"/>
    <n v="880"/>
    <n v="23.237657864523538"/>
    <n v="0.37115141290594683"/>
    <n v="9.8007835784578393E-3"/>
    <n v="26"/>
  </r>
  <r>
    <x v="6"/>
    <x v="28"/>
    <n v="2"/>
    <n v="1012.69"/>
    <n v="23.25350172215844"/>
    <n v="0.27669125683060108"/>
    <n v="6.3534157710815409E-3"/>
    <n v="24"/>
  </r>
  <r>
    <x v="3"/>
    <x v="28"/>
    <n v="2.1"/>
    <n v="964.54"/>
    <n v="23.255269804822042"/>
    <n v="0.30639771283354511"/>
    <n v="7.3873156940349564E-3"/>
    <n v="25"/>
  </r>
  <r>
    <x v="3"/>
    <x v="9"/>
    <n v="1.6"/>
    <n v="1267"/>
    <n v="23.274397244546503"/>
    <n v="0.4024777636594663"/>
    <n v="7.3933917549385336E-3"/>
    <n v="26"/>
  </r>
  <r>
    <x v="3"/>
    <x v="4"/>
    <n v="2.4"/>
    <n v="850"/>
    <n v="23.421354764638348"/>
    <n v="0.27001270648030495"/>
    <n v="7.4400745758063372E-3"/>
    <n v="24.75"/>
  </r>
  <r>
    <x v="3"/>
    <x v="4"/>
    <n v="2"/>
    <n v="1022"/>
    <n v="23.467278989667051"/>
    <n v="0.32465057179161372"/>
    <n v="7.4546629573275253E-3"/>
    <n v="15"/>
  </r>
  <r>
    <x v="6"/>
    <x v="30"/>
    <n v="2.4"/>
    <n v="858"/>
    <n v="23.64179104477612"/>
    <n v="0.23442622950819672"/>
    <n v="6.4595057499388306E-3"/>
    <m/>
  </r>
  <r>
    <x v="1"/>
    <x v="23"/>
    <n v="2.5"/>
    <n v="825"/>
    <n v="23.679678530424802"/>
    <n v="0.35822839774207554"/>
    <n v="1.028210096848667E-2"/>
    <n v="27"/>
  </r>
  <r>
    <x v="5"/>
    <x v="5"/>
    <n v="1.3"/>
    <n v="1598"/>
    <n v="23.850746268656717"/>
    <n v="0.46198323214801967"/>
    <n v="6.8952721216122342E-3"/>
    <m/>
  </r>
  <r>
    <x v="1"/>
    <x v="29"/>
    <n v="1.9"/>
    <n v="1097"/>
    <n v="23.929965556831228"/>
    <n v="0.47633521493703862"/>
    <n v="1.0390779659935401E-2"/>
    <m/>
  </r>
  <r>
    <x v="4"/>
    <x v="23"/>
    <n v="2.7"/>
    <n v="772"/>
    <n v="23.931113662456951"/>
    <n v="0.32560101223112609"/>
    <n v="1.009325755481103E-2"/>
    <n v="24"/>
  </r>
  <r>
    <x v="2"/>
    <x v="20"/>
    <n v="2"/>
    <n v="1055"/>
    <n v="24.225028702640646"/>
    <n v="0.29428172942817293"/>
    <n v="6.7573301820475998E-3"/>
    <n v="26"/>
  </r>
  <r>
    <x v="2"/>
    <x v="26"/>
    <n v="2.4"/>
    <n v="880"/>
    <n v="24.247990815154996"/>
    <n v="0.24546722454672246"/>
    <n v="6.7637352343528582E-3"/>
    <n v="26"/>
  </r>
  <r>
    <x v="2"/>
    <x v="23"/>
    <n v="2.4"/>
    <n v="880"/>
    <n v="24.247990815154996"/>
    <n v="0.24546722454672246"/>
    <n v="6.7637352343528582E-3"/>
    <m/>
  </r>
  <r>
    <x v="2"/>
    <x v="16"/>
    <n v="2.2000000000000002"/>
    <n v="964"/>
    <n v="24.349024110218142"/>
    <n v="0.2688981868898187"/>
    <n v="6.7919174644959952E-3"/>
    <n v="26"/>
  </r>
  <r>
    <x v="3"/>
    <x v="4"/>
    <n v="1.6"/>
    <n v="1326"/>
    <n v="24.358208955223883"/>
    <n v="0.42121982210927572"/>
    <n v="7.737677558838591E-3"/>
    <n v="16"/>
  </r>
  <r>
    <x v="1"/>
    <x v="31"/>
    <n v="2.4"/>
    <n v="886"/>
    <n v="24.413318025258324"/>
    <n v="0.38471558836300479"/>
    <n v="1.0600659151219419E-2"/>
    <n v="26"/>
  </r>
  <r>
    <x v="1"/>
    <x v="23"/>
    <n v="2.5"/>
    <n v="853"/>
    <n v="24.483352468427096"/>
    <n v="0.37038645245332175"/>
    <n v="1.0631069243780763E-2"/>
    <n v="27"/>
  </r>
  <r>
    <x v="3"/>
    <x v="16"/>
    <n v="1.9"/>
    <n v="1125"/>
    <n v="24.540757749712974"/>
    <n v="0.3573697585768742"/>
    <n v="7.7956663753853154E-3"/>
    <m/>
  </r>
  <r>
    <x v="4"/>
    <x v="15"/>
    <n v="1.7"/>
    <n v="1264"/>
    <n v="24.670493685419061"/>
    <n v="0.53310839308308733"/>
    <n v="1.0405100668671051E-2"/>
    <n v="25"/>
  </r>
  <r>
    <x v="3"/>
    <x v="22"/>
    <n v="2"/>
    <n v="1075"/>
    <n v="24.684270952927672"/>
    <n v="0.3414866581956798"/>
    <n v="7.8412550676390316E-3"/>
    <n v="26"/>
  </r>
  <r>
    <x v="5"/>
    <x v="17"/>
    <n v="2.1"/>
    <n v="1025"/>
    <n v="24.712973593570609"/>
    <n v="0.29632841861809772"/>
    <n v="7.1445428139839864E-3"/>
    <n v="24"/>
  </r>
  <r>
    <x v="1"/>
    <x v="4"/>
    <n v="2.4"/>
    <n v="900"/>
    <n v="24.799081515499427"/>
    <n v="0.39079461571862789"/>
    <n v="1.0768163923360585E-2"/>
    <n v="27"/>
  </r>
  <r>
    <x v="3"/>
    <x v="19"/>
    <n v="1.8"/>
    <n v="1200"/>
    <n v="24.799081515499427"/>
    <n v="0.38119440914866581"/>
    <n v="7.8777260214420042E-3"/>
    <m/>
  </r>
  <r>
    <x v="2"/>
    <x v="25"/>
    <n v="2.2999999999999998"/>
    <n v="942"/>
    <n v="24.874856486796784"/>
    <n v="0.26276150627615064"/>
    <n v="6.9385931622864107E-3"/>
    <n v="26"/>
  </r>
  <r>
    <x v="1"/>
    <x v="24"/>
    <n v="2.5"/>
    <n v="875"/>
    <n v="25.114810562571758"/>
    <n v="0.37993920972644379"/>
    <n v="1.0905258602940407E-2"/>
    <n v="22"/>
  </r>
  <r>
    <x v="2"/>
    <x v="17"/>
    <n v="2.1"/>
    <n v="1042.3800000000001"/>
    <n v="25.13200918484501"/>
    <n v="0.29076150627615066"/>
    <n v="7.0103233430530015E-3"/>
    <n v="25"/>
  </r>
  <r>
    <x v="5"/>
    <x v="20"/>
    <n v="2"/>
    <n v="1110"/>
    <n v="25.487944890929967"/>
    <n v="0.32090199479618386"/>
    <n v="7.3685877105897565E-3"/>
    <n v="26"/>
  </r>
  <r>
    <x v="5"/>
    <x v="22"/>
    <n v="2"/>
    <n v="1120"/>
    <n v="25.71756601607348"/>
    <n v="0.32379300375831166"/>
    <n v="7.4349713836581325E-3"/>
    <n v="27"/>
  </r>
  <r>
    <x v="2"/>
    <x v="20"/>
    <n v="2.2000000000000002"/>
    <n v="1019"/>
    <n v="25.7382319173364"/>
    <n v="0.28423988842398884"/>
    <n v="7.1794231289641283E-3"/>
    <n v="26"/>
  </r>
  <r>
    <x v="4"/>
    <x v="28"/>
    <n v="2.1"/>
    <n v="1072.54"/>
    <n v="25.859173363949484"/>
    <n v="0.45235765499789116"/>
    <n v="1.0906441739329179E-2"/>
    <n v="24"/>
  </r>
  <r>
    <x v="5"/>
    <x v="16"/>
    <n v="2.2000000000000002"/>
    <n v="1036"/>
    <n v="26.167623421354769"/>
    <n v="0.29950852847643827"/>
    <n v="7.5650833828721509E-3"/>
    <n v="26"/>
  </r>
  <r>
    <x v="1"/>
    <x v="16"/>
    <n v="2.2000000000000002"/>
    <n v="1038"/>
    <n v="26.218140068886342"/>
    <n v="0.45071645679548417"/>
    <n v="1.1384342192308442E-2"/>
    <n v="26"/>
  </r>
  <r>
    <x v="3"/>
    <x v="26"/>
    <n v="2.6"/>
    <n v="880"/>
    <n v="26.268656716417912"/>
    <n v="0.27954256670902161"/>
    <n v="8.3445542301200486E-3"/>
    <n v="25"/>
  </r>
  <r>
    <x v="2"/>
    <x v="5"/>
    <n v="1.5"/>
    <n v="1527"/>
    <n v="26.297359357060852"/>
    <n v="0.42594142259414225"/>
    <n v="7.3353861525971694E-3"/>
    <n v="26"/>
  </r>
  <r>
    <x v="2"/>
    <x v="13"/>
    <n v="1.5"/>
    <n v="1538"/>
    <n v="26.48679678530425"/>
    <n v="0.42900976290097631"/>
    <n v="7.3882278341155508E-3"/>
    <n v="26.5"/>
  </r>
  <r>
    <x v="3"/>
    <x v="12"/>
    <n v="1.5"/>
    <n v="1546"/>
    <n v="26.624569460390358"/>
    <n v="0.49110546378653114"/>
    <n v="8.4576141869092628E-3"/>
    <n v="25"/>
  </r>
  <r>
    <x v="3"/>
    <x v="27"/>
    <n v="1.4"/>
    <n v="1659"/>
    <n v="26.665901262916186"/>
    <n v="0.52700127064803048"/>
    <n v="8.4707437302783319E-3"/>
    <n v="25"/>
  </r>
  <r>
    <x v="4"/>
    <x v="5"/>
    <n v="1.7"/>
    <n v="1371"/>
    <n v="26.758897818599312"/>
    <n v="0.5782370307886967"/>
    <n v="1.1285912196794312E-2"/>
    <n v="25"/>
  </r>
  <r>
    <x v="4"/>
    <x v="23"/>
    <n v="2.4"/>
    <n v="983"/>
    <n v="27.086107921928818"/>
    <n v="0.41459299873471112"/>
    <n v="1.1423917301530501E-2"/>
    <n v="26"/>
  </r>
  <r>
    <x v="2"/>
    <x v="4"/>
    <n v="2.2999999999999998"/>
    <n v="1030"/>
    <n v="27.198622273249139"/>
    <n v="0.28730822873082285"/>
    <n v="7.5867844555785602E-3"/>
    <n v="26"/>
  </r>
  <r>
    <x v="4"/>
    <x v="1"/>
    <n v="1.7"/>
    <n v="1400"/>
    <n v="27.324913892078072"/>
    <n v="0.59046815689582455"/>
    <n v="1.1524636816566037E-2"/>
    <m/>
  </r>
  <r>
    <x v="4"/>
    <x v="4"/>
    <n v="2"/>
    <n v="1197"/>
    <n v="27.485648679678533"/>
    <n v="0.50485027414592998"/>
    <n v="1.1592428797839956E-2"/>
    <n v="23"/>
  </r>
  <r>
    <x v="4"/>
    <x v="29"/>
    <n v="2.1"/>
    <n v="1151"/>
    <n v="27.750861079219288"/>
    <n v="0.48544917756221001"/>
    <n v="1.1704285566941919E-2"/>
    <m/>
  </r>
  <r>
    <x v="5"/>
    <x v="20"/>
    <n v="2"/>
    <n v="1217.5999999999999"/>
    <n v="27.958668197474168"/>
    <n v="0.35200925122867877"/>
    <n v="8.0828760328054833E-3"/>
    <s v="Frozen"/>
  </r>
  <r>
    <x v="3"/>
    <x v="18"/>
    <n v="1.2"/>
    <n v="2036"/>
    <n v="28.050516647531573"/>
    <n v="0.64675984752223636"/>
    <n v="8.9105834331421763E-3"/>
    <n v="24.5"/>
  </r>
  <r>
    <x v="4"/>
    <x v="19"/>
    <n v="1.9"/>
    <n v="1300"/>
    <n v="28.35820895522388"/>
    <n v="0.54829185997469421"/>
    <n v="1.1960442410469794E-2"/>
    <n v="26"/>
  </r>
  <r>
    <x v="5"/>
    <x v="4"/>
    <n v="2.2999999999999998"/>
    <n v="1077"/>
    <n v="28.439724454649827"/>
    <n v="0.31136166522116221"/>
    <n v="8.2219498278837313E-3"/>
    <n v="26"/>
  </r>
  <r>
    <x v="1"/>
    <x v="4"/>
    <n v="2.2999999999999998"/>
    <n v="1084"/>
    <n v="28.624569460390354"/>
    <n v="0.47069040382110289"/>
    <n v="1.2429252913760467E-2"/>
    <n v="26"/>
  </r>
  <r>
    <x v="2"/>
    <x v="29"/>
    <n v="1.9"/>
    <n v="1325"/>
    <n v="28.903559127439724"/>
    <n v="0.36959553695955372"/>
    <n v="8.0623595892439955E-3"/>
    <m/>
  </r>
  <r>
    <x v="6"/>
    <x v="20"/>
    <n v="1.9"/>
    <n v="1334.26"/>
    <n v="29.105556831228473"/>
    <n v="0.36455191256830599"/>
    <n v="7.9523379320296378E-3"/>
    <s v="froze"/>
  </r>
  <r>
    <x v="1"/>
    <x v="22"/>
    <n v="2"/>
    <n v="1295"/>
    <n v="29.735935706084963"/>
    <n v="0.56231003039513683"/>
    <n v="1.2911826185881443E-2"/>
    <n v="27"/>
  </r>
  <r>
    <x v="3"/>
    <x v="13"/>
    <n v="1.5"/>
    <n v="1735"/>
    <n v="29.879448909299658"/>
    <n v="0.55114358322744594"/>
    <n v="9.4915657272235249E-3"/>
    <n v="26.5"/>
  </r>
  <r>
    <x v="5"/>
    <x v="1"/>
    <n v="1.9"/>
    <n v="1377"/>
    <n v="30.037887485648678"/>
    <n v="0.39809193408499566"/>
    <n v="8.6839801924396293E-3"/>
    <m/>
  </r>
  <r>
    <x v="3"/>
    <x v="24"/>
    <n v="2.5"/>
    <n v="1052"/>
    <n v="30.195177956371989"/>
    <n v="0.33418043202033038"/>
    <n v="9.5918608501816983E-3"/>
    <n v="24.5"/>
  </r>
  <r>
    <x v="2"/>
    <x v="5"/>
    <n v="1.9"/>
    <n v="1388"/>
    <n v="30.277841561423649"/>
    <n v="0.38716875871687589"/>
    <n v="8.4457019697137103E-3"/>
    <n v="27"/>
  </r>
  <r>
    <x v="3"/>
    <x v="20"/>
    <n v="2"/>
    <n v="1325"/>
    <n v="30.424799081515502"/>
    <n v="0.42090216010165182"/>
    <n v="9.6648027577876435E-3"/>
    <n v="25.5"/>
  </r>
  <r>
    <x v="6"/>
    <x v="16"/>
    <n v="2.2000000000000002"/>
    <n v="1216"/>
    <n v="30.71412169919633"/>
    <n v="0.33224043715846996"/>
    <n v="8.3918365298350627E-3"/>
    <n v="27"/>
  </r>
  <r>
    <x v="6"/>
    <x v="19"/>
    <n v="1.6"/>
    <n v="1694"/>
    <n v="31.118254879448912"/>
    <n v="0.46284153005464479"/>
    <n v="8.5022554315434193E-3"/>
    <n v="24.5"/>
  </r>
  <r>
    <x v="4"/>
    <x v="20"/>
    <n v="2"/>
    <n v="1369"/>
    <n v="31.43513203214696"/>
    <n v="0.57739350485027419"/>
    <n v="1.3258174623427651E-2"/>
    <n v="25"/>
  </r>
  <r>
    <x v="4"/>
    <x v="16"/>
    <n v="2"/>
    <n v="1373"/>
    <n v="31.526980482204365"/>
    <n v="0.57908055672711933"/>
    <n v="1.3296912898441319E-2"/>
    <n v="23"/>
  </r>
  <r>
    <x v="4"/>
    <x v="16"/>
    <n v="2.2999999999999998"/>
    <n v="1201"/>
    <n v="31.714121699196326"/>
    <n v="0.50653732602277524"/>
    <n v="1.3375842133781665E-2"/>
    <n v="25"/>
  </r>
  <r>
    <x v="3"/>
    <x v="1"/>
    <n v="1.7"/>
    <n v="1650"/>
    <n v="32.204362801377727"/>
    <n v="0.52414231257941546"/>
    <n v="1.0230102541733713E-2"/>
    <m/>
  </r>
  <r>
    <x v="5"/>
    <x v="20"/>
    <n v="2"/>
    <n v="1413"/>
    <n v="32.445464982778418"/>
    <n v="0.4084995663486557"/>
    <n v="9.3800130045615555E-3"/>
    <n v="26"/>
  </r>
  <r>
    <x v="4"/>
    <x v="22"/>
    <n v="2.1"/>
    <n v="1350"/>
    <n v="32.548794489092998"/>
    <n v="0.56938000843525938"/>
    <n v="1.3727876207968366E-2"/>
    <n v="25"/>
  </r>
  <r>
    <x v="5"/>
    <x v="16"/>
    <n v="1.9"/>
    <n v="1500"/>
    <n v="32.721010332950627"/>
    <n v="0.43365134431916741"/>
    <n v="9.4596734122436039E-3"/>
    <n v="24"/>
  </r>
  <r>
    <x v="3"/>
    <x v="14"/>
    <n v="1.4"/>
    <n v="2052"/>
    <n v="32.982778415614234"/>
    <n v="0.65184243964421851"/>
    <n v="1.0477375608517863E-2"/>
    <n v="25"/>
  </r>
  <r>
    <x v="3"/>
    <x v="4"/>
    <n v="2.1"/>
    <n v="1368"/>
    <n v="32.982778415614241"/>
    <n v="0.43456162642947904"/>
    <n v="1.0477375608517865E-2"/>
    <n v="26"/>
  </r>
  <r>
    <x v="2"/>
    <x v="19"/>
    <n v="1.6"/>
    <n v="1800"/>
    <n v="33.065442020665905"/>
    <n v="0.502092050209205"/>
    <n v="9.2232753195720801E-3"/>
    <m/>
  </r>
  <r>
    <x v="4"/>
    <x v="26"/>
    <n v="2.6"/>
    <n v="1125"/>
    <n v="33.582089552238806"/>
    <n v="0.47448334036271617"/>
    <n v="1.4163681801872123E-2"/>
    <n v="24"/>
  </r>
  <r>
    <x v="3"/>
    <x v="19"/>
    <n v="1.8"/>
    <n v="1625"/>
    <n v="33.582089552238806"/>
    <n v="0.51620076238881829"/>
    <n v="1.0667753987369379E-2"/>
    <m/>
  </r>
  <r>
    <x v="2"/>
    <x v="21"/>
    <n v="1.3"/>
    <n v="2261"/>
    <n v="33.746268656716417"/>
    <n v="0.63068340306834025"/>
    <n v="9.4131851204229885E-3"/>
    <n v="26"/>
  </r>
  <r>
    <x v="5"/>
    <x v="16"/>
    <n v="2.2000000000000002"/>
    <n v="1358"/>
    <n v="34.300803673938006"/>
    <n v="0.39259901705695288"/>
    <n v="9.916393082954035E-3"/>
    <n v="26"/>
  </r>
  <r>
    <x v="4"/>
    <x v="31"/>
    <n v="2.2999999999999998"/>
    <n v="1315"/>
    <n v="34.724454649827784"/>
    <n v="0.55461830451286376"/>
    <n v="1.4645489097354612E-2"/>
    <n v="25"/>
  </r>
  <r>
    <x v="1"/>
    <x v="4"/>
    <n v="2.2000000000000002"/>
    <n v="1378"/>
    <n v="34.805970149253739"/>
    <n v="0.59834997828918801"/>
    <n v="1.5113317476879608E-2"/>
    <n v="26"/>
  </r>
  <r>
    <x v="3"/>
    <x v="4"/>
    <n v="2.4"/>
    <n v="1273"/>
    <n v="35.07692307692308"/>
    <n v="0.40438373570520963"/>
    <n v="1.1142605805884078E-2"/>
    <n v="25"/>
  </r>
  <r>
    <x v="2"/>
    <x v="22"/>
    <n v="1.8"/>
    <n v="1725"/>
    <n v="35.648679678530428"/>
    <n v="0.48117154811715479"/>
    <n v="9.9438437039136487E-3"/>
    <m/>
  </r>
  <r>
    <x v="2"/>
    <x v="22"/>
    <n v="1.7"/>
    <n v="1827"/>
    <n v="35.659012629161886"/>
    <n v="0.50962343096234308"/>
    <n v="9.9467259774510142E-3"/>
    <m/>
  </r>
  <r>
    <x v="6"/>
    <x v="16"/>
    <n v="2.1"/>
    <n v="1497"/>
    <n v="36.092996555683122"/>
    <n v="0.40901639344262297"/>
    <n v="9.8614744687658806E-3"/>
    <n v="24"/>
  </r>
  <r>
    <x v="6"/>
    <x v="5"/>
    <n v="1.8"/>
    <n v="1750"/>
    <n v="36.165327210103335"/>
    <n v="0.47814207650273222"/>
    <n v="9.8812369426511844E-3"/>
    <n v="26"/>
  </r>
  <r>
    <x v="6"/>
    <x v="1"/>
    <n v="1.9"/>
    <n v="1684"/>
    <n v="36.734787600459242"/>
    <n v="0.46010928961748632"/>
    <n v="1.0036827213240231E-2"/>
    <m/>
  </r>
  <r>
    <x v="6"/>
    <x v="22"/>
    <n v="1.9"/>
    <n v="1700"/>
    <n v="37.083811710677381"/>
    <n v="0.46448087431693991"/>
    <n v="1.0132188991988355E-2"/>
    <m/>
  </r>
  <r>
    <x v="2"/>
    <x v="31"/>
    <n v="2.2999999999999998"/>
    <n v="1415"/>
    <n v="37.365097588978188"/>
    <n v="0.39470013947001392"/>
    <n v="1.0422621363731711E-2"/>
    <n v="26"/>
  </r>
  <r>
    <x v="2"/>
    <x v="1"/>
    <n v="2"/>
    <n v="1705"/>
    <n v="39.150401836969003"/>
    <n v="0.47559274755927478"/>
    <n v="1.0920614180465553E-2"/>
    <m/>
  </r>
  <r>
    <x v="5"/>
    <x v="1"/>
    <n v="2"/>
    <n v="1725"/>
    <n v="39.609644087256029"/>
    <n v="0.49869904596704251"/>
    <n v="1.1451183604294892E-2"/>
    <m/>
  </r>
  <r>
    <x v="5"/>
    <x v="19"/>
    <n v="2"/>
    <n v="1725"/>
    <n v="39.609644087256029"/>
    <n v="0.49869904596704251"/>
    <n v="1.1451183604294892E-2"/>
    <m/>
  </r>
  <r>
    <x v="5"/>
    <x v="4"/>
    <n v="2.2999999999999998"/>
    <n v="1510"/>
    <n v="39.87370838117107"/>
    <n v="0.43654235328129515"/>
    <n v="1.1527524828323523E-2"/>
    <n v="26.5"/>
  </r>
  <r>
    <x v="3"/>
    <x v="30"/>
    <n v="2.4"/>
    <n v="1451"/>
    <n v="39.981630309988525"/>
    <n v="0.46092757306226173"/>
    <n v="1.2700644952347054E-2"/>
    <m/>
  </r>
  <r>
    <x v="2"/>
    <x v="3"/>
    <n v="2"/>
    <n v="1755"/>
    <n v="40.298507462686572"/>
    <n v="0.4895397489539749"/>
    <n v="1.1240866795728471E-2"/>
    <m/>
  </r>
  <r>
    <x v="2"/>
    <x v="19"/>
    <n v="1.5"/>
    <n v="2350"/>
    <n v="40.470723306544208"/>
    <n v="0.6555090655509066"/>
    <n v="1.1288904688017911E-2"/>
    <n v="26.5"/>
  </r>
  <r>
    <x v="5"/>
    <x v="19"/>
    <n v="1.8"/>
    <n v="2000"/>
    <n v="41.33180252583238"/>
    <n v="0.57820179242555647"/>
    <n v="1.1949061152307714E-2"/>
    <m/>
  </r>
  <r>
    <x v="5"/>
    <x v="24"/>
    <n v="2.5"/>
    <n v="1448"/>
    <n v="41.561423650975897"/>
    <n v="0.41861809771610292"/>
    <n v="1.2015444825376091E-2"/>
    <n v="26"/>
  </r>
  <r>
    <x v="2"/>
    <x v="24"/>
    <n v="2.5"/>
    <n v="1475"/>
    <n v="42.336394948335254"/>
    <n v="0.41143654114365413"/>
    <n v="1.1809315187820154E-2"/>
    <n v="25"/>
  </r>
  <r>
    <x v="5"/>
    <x v="31"/>
    <n v="2.2999999999999998"/>
    <n v="1625"/>
    <n v="42.910447761194028"/>
    <n v="0.46978895634576467"/>
    <n v="1.2405448904652798E-2"/>
    <n v="25"/>
  </r>
  <r>
    <x v="2"/>
    <x v="4"/>
    <n v="2"/>
    <n v="1910"/>
    <n v="43.857634902411021"/>
    <n v="0.53277545327754527"/>
    <n v="1.2233649903043521E-2"/>
    <n v="22"/>
  </r>
  <r>
    <x v="2"/>
    <x v="30"/>
    <n v="2.2000000000000002"/>
    <n v="1738"/>
    <n v="43.898966704936861"/>
    <n v="0.48479776847977685"/>
    <n v="1.2245178997192987E-2"/>
    <m/>
  </r>
  <r>
    <x v="2"/>
    <x v="4"/>
    <n v="2.2999999999999998"/>
    <n v="1678"/>
    <n v="44.30998851894374"/>
    <n v="0.46806136680613669"/>
    <n v="1.235982943345711E-2"/>
    <n v="26"/>
  </r>
  <r>
    <x v="5"/>
    <x v="25"/>
    <n v="2.2999999999999998"/>
    <n v="1687"/>
    <n v="44.547646383467281"/>
    <n v="0.4877132119109569"/>
    <n v="1.2878764493630322E-2"/>
    <n v="27"/>
  </r>
  <r>
    <x v="5"/>
    <x v="31"/>
    <n v="2.2999999999999998"/>
    <n v="1693"/>
    <n v="44.706084959816302"/>
    <n v="0.48944781728823361"/>
    <n v="1.29245692280475E-2"/>
    <n v="26.5"/>
  </r>
  <r>
    <x v="5"/>
    <x v="4"/>
    <n v="2.4"/>
    <n v="1650"/>
    <n v="45.464982778415617"/>
    <n v="0.47701647875108411"/>
    <n v="1.3143967267538484E-2"/>
    <n v="26"/>
  </r>
  <r>
    <x v="3"/>
    <x v="19"/>
    <n v="2"/>
    <n v="2000"/>
    <n v="45.924225028702644"/>
    <n v="0.63532401524777637"/>
    <n v="1.4588381521188895E-2"/>
    <m/>
  </r>
  <r>
    <x v="5"/>
    <x v="4"/>
    <n v="2"/>
    <n v="2004"/>
    <n v="46.016073478760049"/>
    <n v="0.57935819601040761"/>
    <n v="1.3303288082902587E-2"/>
    <n v="23"/>
  </r>
  <r>
    <x v="2"/>
    <x v="16"/>
    <n v="2.2000000000000002"/>
    <n v="1829"/>
    <n v="46.197474167623426"/>
    <n v="0.51018131101813113"/>
    <n v="1.2886324732949352E-2"/>
    <n v="28"/>
  </r>
  <r>
    <x v="5"/>
    <x v="4"/>
    <n v="2.4"/>
    <n v="1677"/>
    <n v="46.208955223880601"/>
    <n v="0.48482220294882916"/>
    <n v="1.3359050368280024E-2"/>
    <n v="26"/>
  </r>
  <r>
    <x v="4"/>
    <x v="4"/>
    <n v="2.7"/>
    <n v="1510"/>
    <n v="46.808266360505179"/>
    <n v="0.63686208350906792"/>
    <n v="1.9741993403840228E-2"/>
    <n v="25"/>
  </r>
  <r>
    <x v="6"/>
    <x v="29"/>
    <n v="2"/>
    <n v="2044"/>
    <n v="46.934557979334102"/>
    <n v="0.55846994535519123"/>
    <n v="1.2823649721129536E-2"/>
    <m/>
  </r>
  <r>
    <x v="5"/>
    <x v="4"/>
    <n v="2.1"/>
    <n v="1955"/>
    <n v="47.135476463834678"/>
    <n v="0.56519225209598145"/>
    <n v="1.3626908489110922E-2"/>
    <n v="24"/>
  </r>
  <r>
    <x v="4"/>
    <x v="4"/>
    <n v="2.5"/>
    <n v="1643"/>
    <n v="47.158438576349027"/>
    <n v="0.69295655841417125"/>
    <n v="1.9889683077329832E-2"/>
    <n v="25"/>
  </r>
  <r>
    <x v="3"/>
    <x v="23"/>
    <n v="2.2999999999999998"/>
    <n v="1827"/>
    <n v="48.244546498277842"/>
    <n v="0.58036848792884366"/>
    <n v="1.5325459497546963E-2"/>
    <n v="24"/>
  </r>
  <r>
    <x v="6"/>
    <x v="19"/>
    <n v="1.7"/>
    <n v="2479"/>
    <n v="48.384615384615387"/>
    <n v="0.67732240437158475"/>
    <n v="1.3219840269020598E-2"/>
    <n v="26"/>
  </r>
  <r>
    <x v="2"/>
    <x v="23"/>
    <n v="2.2999999999999998"/>
    <n v="1860"/>
    <n v="49.115958668197472"/>
    <n v="0.51882845188284521"/>
    <n v="1.3700406880947692E-2"/>
    <n v="25"/>
  </r>
  <r>
    <x v="5"/>
    <x v="23"/>
    <n v="2.2999999999999998"/>
    <n v="1886"/>
    <n v="49.802525832376581"/>
    <n v="0.54524429025729981"/>
    <n v="1.4397954851800111E-2"/>
    <n v="27"/>
  </r>
  <r>
    <x v="6"/>
    <x v="20"/>
    <n v="2"/>
    <n v="2189"/>
    <n v="50.264064293915041"/>
    <n v="0.59808743169398904"/>
    <n v="1.3733350899976788E-2"/>
    <n v="26"/>
  </r>
  <r>
    <x v="5"/>
    <x v="16"/>
    <n v="2.2000000000000002"/>
    <n v="2007"/>
    <n v="50.693455797933417"/>
    <n v="0.58022549869904594"/>
    <n v="1.4655523503305411E-2"/>
    <n v="27"/>
  </r>
  <r>
    <x v="6"/>
    <x v="16"/>
    <n v="1.9"/>
    <n v="2400"/>
    <n v="52.353616532721006"/>
    <n v="0.65573770491803274"/>
    <n v="1.4304266812218854E-2"/>
    <n v="25"/>
  </r>
  <r>
    <x v="2"/>
    <x v="16"/>
    <n v="2"/>
    <n v="2376"/>
    <n v="54.557979334098739"/>
    <n v="0.6627615062761506"/>
    <n v="1.521840427729393E-2"/>
    <n v="25"/>
  </r>
  <r>
    <x v="4"/>
    <x v="24"/>
    <n v="2.7"/>
    <n v="1790"/>
    <n v="55.487944890929974"/>
    <n v="0.75495571488823277"/>
    <n v="2.340276039263179E-2"/>
    <n v="24.5"/>
  </r>
  <r>
    <x v="3"/>
    <x v="31"/>
    <n v="2.2000000000000002"/>
    <n v="2227"/>
    <n v="56.250287026406433"/>
    <n v="0.70743329097839902"/>
    <n v="1.786857910622822E-2"/>
    <n v="25"/>
  </r>
  <r>
    <x v="6"/>
    <x v="4"/>
    <n v="2.2000000000000002"/>
    <n v="2233"/>
    <n v="56.401836969001153"/>
    <n v="0.61010928961748634"/>
    <n v="1.5410337969672446E-2"/>
    <n v="25"/>
  </r>
  <r>
    <x v="6"/>
    <x v="28"/>
    <n v="2.1"/>
    <n v="2458"/>
    <n v="59.262916188289324"/>
    <n v="0.67158469945355193"/>
    <n v="1.619205360335774E-2"/>
    <n v="25"/>
  </r>
  <r>
    <x v="5"/>
    <x v="29"/>
    <n v="2.1"/>
    <n v="2471"/>
    <n v="59.576349024110222"/>
    <n v="0.71436831454177507"/>
    <n v="1.7223575895955544E-2"/>
    <m/>
  </r>
  <r>
    <x v="6"/>
    <x v="23"/>
    <n v="2.2999999999999998"/>
    <n v="2269"/>
    <n v="59.916188289322619"/>
    <n v="0.61994535519125682"/>
    <n v="1.6370543248448804E-2"/>
    <n v="20"/>
  </r>
  <r>
    <x v="6"/>
    <x v="4"/>
    <n v="2.2000000000000002"/>
    <n v="2429"/>
    <n v="61.352468427095303"/>
    <n v="0.66366120218579239"/>
    <n v="1.6762969515599808E-2"/>
    <n v="25"/>
  </r>
  <r>
    <x v="6"/>
    <x v="30"/>
    <n v="2.4"/>
    <n v="2301"/>
    <n v="63.402985074626869"/>
    <n v="0.62868852459016389"/>
    <n v="1.7323219965745047E-2"/>
    <m/>
  </r>
  <r>
    <x v="6"/>
    <x v="25"/>
    <n v="2.2999999999999998"/>
    <n v="2425"/>
    <n v="64.035591274397248"/>
    <n v="0.66256830601092898"/>
    <n v="1.7496063189726026E-2"/>
    <n v="26"/>
  </r>
  <r>
    <x v="6"/>
    <x v="31"/>
    <n v="2.2999999999999998"/>
    <n v="2454"/>
    <n v="64.801377726750857"/>
    <n v="0.67049180327868851"/>
    <n v="1.7705294460860891E-2"/>
    <n v="25"/>
  </r>
  <r>
    <x v="5"/>
    <x v="26"/>
    <n v="2.6"/>
    <n v="2289"/>
    <n v="68.328358208955223"/>
    <n v="0.66175195143104948"/>
    <n v="1.9753789594956699E-2"/>
    <n v="25"/>
  </r>
  <r>
    <x v="2"/>
    <x v="4"/>
    <n v="2.4"/>
    <n v="2512"/>
    <n v="69.216991963260625"/>
    <n v="0.70069735006973499"/>
    <n v="1.9307389668970887E-2"/>
    <n v="25"/>
  </r>
  <r>
    <x v="5"/>
    <x v="0"/>
    <n v="2.1"/>
    <n v="2900"/>
    <n v="69.919632606199769"/>
    <n v="0.83839259901705698"/>
    <n v="2.0213828449320546E-2"/>
    <m/>
  </r>
  <r>
    <x v="5"/>
    <x v="30"/>
    <n v="2.5"/>
    <n v="2464"/>
    <n v="70.723306544202075"/>
    <n v="0.71234460826828561"/>
    <n v="2.0446171305059865E-2"/>
    <m/>
  </r>
  <r>
    <x v="1"/>
    <x v="1"/>
    <n v="2"/>
    <n v="1325"/>
    <n v="30.424799081515502"/>
    <n v="0.57533651758575766"/>
    <n v="1.3210941850419237E-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5" indent="0" outline="1" outlineData="1" multipleFieldFilters="0">
  <location ref="A3:I38" firstHeaderRow="1" firstDataRow="2" firstDataCol="1"/>
  <pivotFields count="8">
    <pivotField axis="axisCol" showAll="0">
      <items count="8">
        <item x="6"/>
        <item x="3"/>
        <item x="0"/>
        <item x="5"/>
        <item x="1"/>
        <item x="2"/>
        <item x="4"/>
        <item t="default"/>
      </items>
    </pivotField>
    <pivotField axis="axisRow" numFmtId="164" showAll="0">
      <items count="34">
        <item x="1"/>
        <item x="15"/>
        <item x="17"/>
        <item x="28"/>
        <item x="3"/>
        <item x="0"/>
        <item x="24"/>
        <item x="30"/>
        <item x="26"/>
        <item x="23"/>
        <item x="25"/>
        <item x="31"/>
        <item x="4"/>
        <item x="16"/>
        <item x="20"/>
        <item x="29"/>
        <item x="22"/>
        <item x="19"/>
        <item x="5"/>
        <item x="9"/>
        <item x="18"/>
        <item x="32"/>
        <item x="21"/>
        <item x="10"/>
        <item x="13"/>
        <item x="6"/>
        <item x="11"/>
        <item x="2"/>
        <item x="14"/>
        <item x="12"/>
        <item x="7"/>
        <item x="8"/>
        <item x="27"/>
        <item t="default"/>
      </items>
    </pivotField>
    <pivotField showAll="0"/>
    <pivotField showAll="0"/>
    <pivotField numFmtId="2" showAll="0"/>
    <pivotField dataField="1" numFmtId="165" showAll="0" defaultSubtotal="0"/>
    <pivotField numFmtId="165" showAll="0"/>
    <pivotField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sap per tap" fld="5" baseField="0" baseItem="0"/>
  </dataFields>
  <formats count="1">
    <format dxfId="0">
      <pivotArea field="0" grandRow="1" outline="0" collapsedLevelsAreSubtotals="1" axis="axisCol" fieldPosition="0">
        <references count="1">
          <reference field="0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topLeftCell="A12" workbookViewId="0">
      <selection activeCell="B5" sqref="B5:H37"/>
    </sheetView>
  </sheetViews>
  <sheetFormatPr defaultRowHeight="15" x14ac:dyDescent="0.25"/>
  <cols>
    <col min="1" max="1" width="17.5703125" bestFit="1" customWidth="1"/>
    <col min="2" max="2" width="18.7109375" bestFit="1" customWidth="1"/>
    <col min="3" max="3" width="13.7109375" bestFit="1" customWidth="1"/>
    <col min="4" max="4" width="16.42578125" bestFit="1" customWidth="1"/>
    <col min="5" max="5" width="16.85546875" bestFit="1" customWidth="1"/>
    <col min="6" max="6" width="17.85546875" bestFit="1" customWidth="1"/>
    <col min="7" max="7" width="18.28515625" bestFit="1" customWidth="1"/>
    <col min="8" max="8" width="22.42578125" bestFit="1" customWidth="1"/>
    <col min="9" max="9" width="12" bestFit="1" customWidth="1"/>
  </cols>
  <sheetData>
    <row r="3" spans="1:9" x14ac:dyDescent="0.25">
      <c r="A3" s="5" t="s">
        <v>22</v>
      </c>
      <c r="B3" s="5" t="s">
        <v>20</v>
      </c>
    </row>
    <row r="4" spans="1:9" x14ac:dyDescent="0.25">
      <c r="A4" s="5" t="s">
        <v>18</v>
      </c>
      <c r="B4" t="s">
        <v>7</v>
      </c>
      <c r="C4" t="s">
        <v>9</v>
      </c>
      <c r="D4" t="s">
        <v>8</v>
      </c>
      <c r="E4" t="s">
        <v>11</v>
      </c>
      <c r="F4" t="s">
        <v>10</v>
      </c>
      <c r="G4" t="s">
        <v>12</v>
      </c>
      <c r="H4" t="s">
        <v>13</v>
      </c>
      <c r="I4" t="s">
        <v>19</v>
      </c>
    </row>
    <row r="5" spans="1:9" x14ac:dyDescent="0.25">
      <c r="A5" s="6">
        <v>40957</v>
      </c>
      <c r="B5" s="8">
        <v>0.63770491803278684</v>
      </c>
      <c r="C5" s="8">
        <v>0.73284625158830996</v>
      </c>
      <c r="D5" s="8">
        <v>0.60356788899900893</v>
      </c>
      <c r="E5" s="8">
        <v>1.0702515177797052</v>
      </c>
      <c r="F5" s="8">
        <v>0.61875814155449405</v>
      </c>
      <c r="G5" s="8">
        <v>0.89567642956764293</v>
      </c>
      <c r="H5" s="8">
        <v>1.1193589202867988</v>
      </c>
      <c r="I5" s="8">
        <v>5.6781640678087468</v>
      </c>
    </row>
    <row r="6" spans="1:9" x14ac:dyDescent="0.25">
      <c r="A6" s="6">
        <v>40958</v>
      </c>
      <c r="B6" s="8"/>
      <c r="C6" s="8">
        <v>0.4850698856416773</v>
      </c>
      <c r="D6" s="8">
        <v>0.26263627353815661</v>
      </c>
      <c r="E6" s="8">
        <v>0.25672159583694709</v>
      </c>
      <c r="F6" s="8"/>
      <c r="G6" s="8"/>
      <c r="H6" s="8">
        <v>0.76423450021088146</v>
      </c>
      <c r="I6" s="8">
        <v>1.7686622552276625</v>
      </c>
    </row>
    <row r="7" spans="1:9" x14ac:dyDescent="0.25">
      <c r="A7" s="6">
        <v>40961</v>
      </c>
      <c r="B7" s="8"/>
      <c r="C7" s="8">
        <v>9.9482210927573061E-2</v>
      </c>
      <c r="D7" s="8">
        <v>0.21</v>
      </c>
      <c r="E7" s="8">
        <v>0.29632841861809772</v>
      </c>
      <c r="F7" s="8">
        <v>0.30288319583152407</v>
      </c>
      <c r="G7" s="8">
        <v>0.40754811715481176</v>
      </c>
      <c r="H7" s="8">
        <v>0.30168283424715309</v>
      </c>
      <c r="I7" s="8">
        <v>1.6179247767791596</v>
      </c>
    </row>
    <row r="8" spans="1:9" x14ac:dyDescent="0.25">
      <c r="A8" s="6">
        <v>40962</v>
      </c>
      <c r="B8" s="8">
        <v>0.94827595628415295</v>
      </c>
      <c r="C8" s="8">
        <v>0.47745235069885639</v>
      </c>
      <c r="D8" s="8">
        <v>0.59511397423191281</v>
      </c>
      <c r="E8" s="8"/>
      <c r="F8" s="8">
        <v>0.3033782023447677</v>
      </c>
      <c r="G8" s="8"/>
      <c r="H8" s="8">
        <v>0.45235765499789116</v>
      </c>
      <c r="I8" s="8">
        <v>2.7765781385575807</v>
      </c>
    </row>
    <row r="9" spans="1:9" x14ac:dyDescent="0.25">
      <c r="A9" s="6">
        <v>40963</v>
      </c>
      <c r="B9" s="8"/>
      <c r="C9" s="8"/>
      <c r="D9" s="8"/>
      <c r="E9" s="8"/>
      <c r="F9" s="8">
        <v>3.8211029092488059E-2</v>
      </c>
      <c r="G9" s="8">
        <v>0.4895397489539749</v>
      </c>
      <c r="H9" s="8"/>
      <c r="I9" s="8">
        <v>0.52775077804646298</v>
      </c>
    </row>
    <row r="10" spans="1:9" x14ac:dyDescent="0.25">
      <c r="A10" s="6">
        <v>40968</v>
      </c>
      <c r="B10" s="8"/>
      <c r="C10" s="8"/>
      <c r="D10" s="8">
        <v>9.9108027750247768E-3</v>
      </c>
      <c r="E10" s="8">
        <v>0.83839259901705698</v>
      </c>
      <c r="F10" s="8"/>
      <c r="G10" s="8"/>
      <c r="H10" s="8">
        <v>0.19780683256010123</v>
      </c>
      <c r="I10" s="8">
        <v>1.0461102343521831</v>
      </c>
    </row>
    <row r="11" spans="1:9" x14ac:dyDescent="0.25">
      <c r="A11" s="6">
        <v>40971</v>
      </c>
      <c r="B11" s="8"/>
      <c r="C11" s="8">
        <v>0.33418043202033038</v>
      </c>
      <c r="D11" s="8">
        <v>0.30128840436075321</v>
      </c>
      <c r="E11" s="8">
        <v>0.41861809771610292</v>
      </c>
      <c r="F11" s="8">
        <v>0.37993920972644379</v>
      </c>
      <c r="G11" s="8">
        <v>0.41143654114365413</v>
      </c>
      <c r="H11" s="8">
        <v>0.75495571488823277</v>
      </c>
      <c r="I11" s="8">
        <v>2.6004183998555175</v>
      </c>
    </row>
    <row r="12" spans="1:9" x14ac:dyDescent="0.25">
      <c r="A12" s="6">
        <v>40972</v>
      </c>
      <c r="B12" s="8">
        <v>0.86311475409836058</v>
      </c>
      <c r="C12" s="8">
        <v>0.46092757306226173</v>
      </c>
      <c r="D12" s="8">
        <v>0.889990089197225</v>
      </c>
      <c r="E12" s="8">
        <v>0.71234460826828561</v>
      </c>
      <c r="F12" s="8">
        <v>0.38992618323925315</v>
      </c>
      <c r="G12" s="8">
        <v>0.48479776847977685</v>
      </c>
      <c r="H12" s="8">
        <v>0.2631800927878532</v>
      </c>
      <c r="I12" s="8">
        <v>4.064281069133016</v>
      </c>
    </row>
    <row r="13" spans="1:9" x14ac:dyDescent="0.25">
      <c r="A13" s="6">
        <v>40975</v>
      </c>
      <c r="B13" s="8"/>
      <c r="C13" s="8">
        <v>0.27954256670902161</v>
      </c>
      <c r="D13" s="8">
        <v>0.42120911793855303</v>
      </c>
      <c r="E13" s="8">
        <v>0.66175195143104948</v>
      </c>
      <c r="F13" s="8">
        <v>0.18541033434650456</v>
      </c>
      <c r="G13" s="8">
        <v>0.24546722454672246</v>
      </c>
      <c r="H13" s="8">
        <v>0.47448334036271617</v>
      </c>
      <c r="I13" s="8">
        <v>2.2678645353345672</v>
      </c>
    </row>
    <row r="14" spans="1:9" x14ac:dyDescent="0.25">
      <c r="A14" s="6">
        <v>40976</v>
      </c>
      <c r="B14" s="8">
        <v>0.61994535519125682</v>
      </c>
      <c r="C14" s="8">
        <v>0.85991105463786521</v>
      </c>
      <c r="D14" s="8">
        <v>0.68880079286422191</v>
      </c>
      <c r="E14" s="8">
        <v>0.77854871350101185</v>
      </c>
      <c r="F14" s="8">
        <v>0.72861485019539729</v>
      </c>
      <c r="G14" s="8">
        <v>0.9707112970711298</v>
      </c>
      <c r="H14" s="8">
        <v>1.045972163644032</v>
      </c>
      <c r="I14" s="8">
        <v>5.6925042271049158</v>
      </c>
    </row>
    <row r="15" spans="1:9" x14ac:dyDescent="0.25">
      <c r="A15" s="6">
        <v>40977</v>
      </c>
      <c r="B15" s="8">
        <v>0.66256830601092898</v>
      </c>
      <c r="C15" s="8">
        <v>0.14453621346886913</v>
      </c>
      <c r="D15" s="8">
        <v>0.32705649157581762</v>
      </c>
      <c r="E15" s="8">
        <v>0.4877132119109569</v>
      </c>
      <c r="F15" s="8">
        <v>0.23317412071211463</v>
      </c>
      <c r="G15" s="8">
        <v>0.26276150627615064</v>
      </c>
      <c r="H15" s="8"/>
      <c r="I15" s="8">
        <v>2.1178098499548379</v>
      </c>
    </row>
    <row r="16" spans="1:9" x14ac:dyDescent="0.25">
      <c r="A16" s="6">
        <v>40979</v>
      </c>
      <c r="B16" s="8">
        <v>0.67049180327868851</v>
      </c>
      <c r="C16" s="8">
        <v>0.70743329097839902</v>
      </c>
      <c r="D16" s="8">
        <v>0.65113974231912786</v>
      </c>
      <c r="E16" s="8">
        <v>0.95923677363399829</v>
      </c>
      <c r="F16" s="8">
        <v>0.38471558836300479</v>
      </c>
      <c r="G16" s="8">
        <v>0.39470013947001392</v>
      </c>
      <c r="H16" s="8">
        <v>0.92576971741881064</v>
      </c>
      <c r="I16" s="8">
        <v>4.6934870554620431</v>
      </c>
    </row>
    <row r="17" spans="1:9" x14ac:dyDescent="0.25">
      <c r="A17" s="6">
        <v>40980</v>
      </c>
      <c r="B17" s="8">
        <v>1.2737704918032788</v>
      </c>
      <c r="C17" s="8">
        <v>2.3900889453621348</v>
      </c>
      <c r="D17" s="8">
        <v>2.5887016848364715</v>
      </c>
      <c r="E17" s="8">
        <v>2.8542931483087597</v>
      </c>
      <c r="F17" s="8">
        <v>1.8059053408597481</v>
      </c>
      <c r="G17" s="8">
        <v>2.1799163179916317</v>
      </c>
      <c r="H17" s="8">
        <v>2.1383382539013072</v>
      </c>
      <c r="I17" s="8">
        <v>15.231014183063333</v>
      </c>
    </row>
    <row r="18" spans="1:9" x14ac:dyDescent="0.25">
      <c r="A18" s="6">
        <v>40981</v>
      </c>
      <c r="B18" s="8">
        <v>1.3969945355191258</v>
      </c>
      <c r="C18" s="8">
        <v>1.2048919949174079</v>
      </c>
      <c r="D18" s="8">
        <v>1.4677898909811693</v>
      </c>
      <c r="E18" s="8">
        <v>1.7059843885516046</v>
      </c>
      <c r="F18" s="8">
        <v>1.4876248371689103</v>
      </c>
      <c r="G18" s="8">
        <v>1.609205020920502</v>
      </c>
      <c r="H18" s="8">
        <v>1.589624630957402</v>
      </c>
      <c r="I18" s="8">
        <v>10.462115299016123</v>
      </c>
    </row>
    <row r="19" spans="1:9" x14ac:dyDescent="0.25">
      <c r="A19" s="6">
        <v>40982</v>
      </c>
      <c r="B19" s="8">
        <v>0.96263934426229503</v>
      </c>
      <c r="C19" s="8">
        <v>0.87865311308767469</v>
      </c>
      <c r="D19" s="8">
        <v>0.74628344895936571</v>
      </c>
      <c r="E19" s="8">
        <v>1.0814108123735182</v>
      </c>
      <c r="F19" s="8">
        <v>0.41348675640468951</v>
      </c>
      <c r="G19" s="8">
        <v>0.78772663877266391</v>
      </c>
      <c r="H19" s="8">
        <v>0.94559257697174193</v>
      </c>
      <c r="I19" s="8">
        <v>5.8157926908319491</v>
      </c>
    </row>
    <row r="20" spans="1:9" x14ac:dyDescent="0.25">
      <c r="A20" s="6">
        <v>40984</v>
      </c>
      <c r="B20" s="8">
        <v>0.55846994535519123</v>
      </c>
      <c r="C20" s="8">
        <v>0.56289707750952989</v>
      </c>
      <c r="D20" s="8">
        <v>0.68780971258671952</v>
      </c>
      <c r="E20" s="8">
        <v>0.71436831454177507</v>
      </c>
      <c r="F20" s="8">
        <v>0.47633521493703862</v>
      </c>
      <c r="G20" s="8">
        <v>0.36959553695955372</v>
      </c>
      <c r="H20" s="8">
        <v>1.0986925347954448</v>
      </c>
      <c r="I20" s="8">
        <v>4.4681683366852525</v>
      </c>
    </row>
    <row r="21" spans="1:9" x14ac:dyDescent="0.25">
      <c r="A21" s="6">
        <v>40985</v>
      </c>
      <c r="B21" s="8">
        <v>0.46448087431693991</v>
      </c>
      <c r="C21" s="8">
        <v>0.45362134688691236</v>
      </c>
      <c r="D21" s="8">
        <v>0.45292368681863232</v>
      </c>
      <c r="E21" s="8">
        <v>0.32379300375831166</v>
      </c>
      <c r="F21" s="8">
        <v>0.92748588797221021</v>
      </c>
      <c r="G21" s="8">
        <v>0.99079497907949787</v>
      </c>
      <c r="H21" s="8">
        <v>0.91185153943483765</v>
      </c>
      <c r="I21" s="8">
        <v>4.524951318267342</v>
      </c>
    </row>
    <row r="22" spans="1:9" x14ac:dyDescent="0.25">
      <c r="A22" s="6">
        <v>40986</v>
      </c>
      <c r="B22" s="8">
        <v>1.1401639344262295</v>
      </c>
      <c r="C22" s="8">
        <v>1.8503811944091486</v>
      </c>
      <c r="D22" s="8">
        <v>0.8602576808721506</v>
      </c>
      <c r="E22" s="8">
        <v>1.0769008383925991</v>
      </c>
      <c r="F22" s="8">
        <v>0.76639166304819795</v>
      </c>
      <c r="G22" s="8">
        <v>1.4786610878661088</v>
      </c>
      <c r="H22" s="8">
        <v>0.54829185997469421</v>
      </c>
      <c r="I22" s="8">
        <v>7.7210482589891285</v>
      </c>
    </row>
    <row r="23" spans="1:9" x14ac:dyDescent="0.25">
      <c r="A23" s="6">
        <v>40987</v>
      </c>
      <c r="B23" s="8">
        <v>0.47814207650273222</v>
      </c>
      <c r="C23" s="8">
        <v>0.26461245235069886</v>
      </c>
      <c r="D23" s="8">
        <v>0.12586719524281467</v>
      </c>
      <c r="E23" s="8">
        <v>0.70771899392888116</v>
      </c>
      <c r="F23" s="8">
        <v>0.81936604429005644</v>
      </c>
      <c r="G23" s="8">
        <v>0.8131101813110182</v>
      </c>
      <c r="H23" s="8">
        <v>0.80050611556305351</v>
      </c>
      <c r="I23" s="8">
        <v>4.0093230591892555</v>
      </c>
    </row>
    <row r="24" spans="1:9" x14ac:dyDescent="0.25">
      <c r="A24" s="6">
        <v>40988</v>
      </c>
      <c r="B24" s="8">
        <v>0.58661202185792349</v>
      </c>
      <c r="C24" s="8">
        <v>1.4345616264294789</v>
      </c>
      <c r="D24" s="8">
        <v>0.95242814667988107</v>
      </c>
      <c r="E24" s="8">
        <v>0.48395490026019083</v>
      </c>
      <c r="F24" s="8">
        <v>0.50238818931828044</v>
      </c>
      <c r="G24" s="8">
        <v>0.84574616457461649</v>
      </c>
      <c r="H24" s="8">
        <v>0.70603121045972173</v>
      </c>
      <c r="I24" s="8">
        <v>5.5117222595800932</v>
      </c>
    </row>
    <row r="25" spans="1:9" x14ac:dyDescent="0.25">
      <c r="A25" s="6">
        <v>40989</v>
      </c>
      <c r="B25" s="8">
        <v>0.22650273224043715</v>
      </c>
      <c r="C25" s="8">
        <v>1.4367852604828464</v>
      </c>
      <c r="D25" s="8">
        <v>1.1110009910802774</v>
      </c>
      <c r="E25" s="8">
        <v>0.96010407632263661</v>
      </c>
      <c r="F25" s="8">
        <v>0.34607034303082934</v>
      </c>
      <c r="G25" s="8">
        <v>0.68145048814504872</v>
      </c>
      <c r="H25" s="8">
        <v>0.69928300295234069</v>
      </c>
      <c r="I25" s="8">
        <v>5.4611968942544165</v>
      </c>
    </row>
    <row r="26" spans="1:9" x14ac:dyDescent="0.25">
      <c r="A26" s="6">
        <v>40990</v>
      </c>
      <c r="B26" s="8"/>
      <c r="C26" s="8"/>
      <c r="D26" s="8"/>
      <c r="E26" s="8"/>
      <c r="F26" s="8"/>
      <c r="G26" s="8">
        <v>0.33974895397489541</v>
      </c>
      <c r="H26" s="8"/>
      <c r="I26" s="8">
        <v>0.33974895397489541</v>
      </c>
    </row>
    <row r="27" spans="1:9" x14ac:dyDescent="0.25">
      <c r="A27" s="6">
        <v>40994</v>
      </c>
      <c r="B27" s="8">
        <v>0.2830601092896175</v>
      </c>
      <c r="C27" s="8"/>
      <c r="D27" s="8"/>
      <c r="E27" s="8">
        <v>0.25527609135588319</v>
      </c>
      <c r="F27" s="8"/>
      <c r="G27" s="8">
        <v>0.78214783821478373</v>
      </c>
      <c r="H27" s="8"/>
      <c r="I27" s="8">
        <v>1.3204840388602843</v>
      </c>
    </row>
    <row r="28" spans="1:9" x14ac:dyDescent="0.25">
      <c r="A28" s="6">
        <v>40996</v>
      </c>
      <c r="B28" s="8"/>
      <c r="C28" s="8">
        <v>0.43646759847522237</v>
      </c>
      <c r="D28" s="8">
        <v>0.22794846382556988</v>
      </c>
      <c r="E28" s="8"/>
      <c r="F28" s="8">
        <v>0.3851498046026921</v>
      </c>
      <c r="G28" s="8">
        <v>0.17768479776847979</v>
      </c>
      <c r="H28" s="8"/>
      <c r="I28" s="8">
        <v>1.2272506646719643</v>
      </c>
    </row>
    <row r="29" spans="1:9" x14ac:dyDescent="0.25">
      <c r="A29" s="6">
        <v>40997</v>
      </c>
      <c r="B29" s="8"/>
      <c r="C29" s="8">
        <v>0.55114358322744594</v>
      </c>
      <c r="D29" s="8">
        <v>0.4311199207135778</v>
      </c>
      <c r="E29" s="8"/>
      <c r="F29" s="8">
        <v>0.52149370386452454</v>
      </c>
      <c r="G29" s="8">
        <v>0.56569037656903765</v>
      </c>
      <c r="H29" s="8">
        <v>0.12568536482496837</v>
      </c>
      <c r="I29" s="8">
        <v>2.1951329491995542</v>
      </c>
    </row>
    <row r="30" spans="1:9" x14ac:dyDescent="0.25">
      <c r="A30" s="6">
        <v>40998</v>
      </c>
      <c r="B30" s="8"/>
      <c r="C30" s="8">
        <v>0.63818297331639129</v>
      </c>
      <c r="D30" s="8">
        <v>0.14370664023785926</v>
      </c>
      <c r="E30" s="8"/>
      <c r="F30" s="8">
        <v>0.38471558836300479</v>
      </c>
      <c r="G30" s="8">
        <v>0.42370990237099021</v>
      </c>
      <c r="H30" s="8">
        <v>0.12188949810206663</v>
      </c>
      <c r="I30" s="8">
        <v>1.7122046023903124</v>
      </c>
    </row>
    <row r="31" spans="1:9" x14ac:dyDescent="0.25">
      <c r="A31" s="6">
        <v>40999</v>
      </c>
      <c r="B31" s="8"/>
      <c r="C31" s="8">
        <v>0.41550190597204573</v>
      </c>
      <c r="D31" s="8">
        <v>0.22993062438057482</v>
      </c>
      <c r="E31" s="8"/>
      <c r="F31" s="8">
        <v>0.60573165436387322</v>
      </c>
      <c r="G31" s="8">
        <v>0.34616457461645744</v>
      </c>
      <c r="H31" s="8"/>
      <c r="I31" s="8">
        <v>1.5973287593329513</v>
      </c>
    </row>
    <row r="32" spans="1:9" x14ac:dyDescent="0.25">
      <c r="A32" s="6">
        <v>41000</v>
      </c>
      <c r="B32" s="8"/>
      <c r="C32" s="8">
        <v>0.42026683608640408</v>
      </c>
      <c r="D32" s="8">
        <v>0.11992071357779981</v>
      </c>
      <c r="E32" s="8"/>
      <c r="F32" s="8"/>
      <c r="G32" s="8">
        <v>8.7029288702928864E-2</v>
      </c>
      <c r="H32" s="8">
        <v>0.10080134964150148</v>
      </c>
      <c r="I32" s="8">
        <v>0.72801818800863427</v>
      </c>
    </row>
    <row r="33" spans="1:9" x14ac:dyDescent="0.25">
      <c r="A33" s="6">
        <v>41001</v>
      </c>
      <c r="B33" s="8"/>
      <c r="C33" s="8">
        <v>0.65184243964421851</v>
      </c>
      <c r="D33" s="8">
        <v>0.29732408325074333</v>
      </c>
      <c r="E33" s="8"/>
      <c r="F33" s="8">
        <v>0.35649153278332607</v>
      </c>
      <c r="G33" s="8">
        <v>0.39274755927475591</v>
      </c>
      <c r="H33" s="8"/>
      <c r="I33" s="8">
        <v>1.6984056149530438</v>
      </c>
    </row>
    <row r="34" spans="1:9" x14ac:dyDescent="0.25">
      <c r="A34" s="6">
        <v>41002</v>
      </c>
      <c r="B34" s="8"/>
      <c r="C34" s="8">
        <v>0.6483481575603558</v>
      </c>
      <c r="D34" s="8">
        <v>0.222001982160555</v>
      </c>
      <c r="E34" s="8"/>
      <c r="F34" s="8">
        <v>0.45679548415110721</v>
      </c>
      <c r="G34" s="8">
        <v>0.20697350069735004</v>
      </c>
      <c r="H34" s="8"/>
      <c r="I34" s="8">
        <v>1.5341191245693682</v>
      </c>
    </row>
    <row r="35" spans="1:9" x14ac:dyDescent="0.25">
      <c r="A35" s="6">
        <v>41003</v>
      </c>
      <c r="B35" s="8"/>
      <c r="C35" s="8">
        <v>0.46823379923761116</v>
      </c>
      <c r="D35" s="8">
        <v>0.14568880079286423</v>
      </c>
      <c r="E35" s="8"/>
      <c r="F35" s="8">
        <v>0.25010855405992183</v>
      </c>
      <c r="G35" s="8">
        <v>0.18298465829846583</v>
      </c>
      <c r="H35" s="8"/>
      <c r="I35" s="8">
        <v>1.0470158123888631</v>
      </c>
    </row>
    <row r="36" spans="1:9" x14ac:dyDescent="0.25">
      <c r="A36" s="6">
        <v>41004</v>
      </c>
      <c r="B36" s="8"/>
      <c r="C36" s="8">
        <v>0.34942820838627703</v>
      </c>
      <c r="D36" s="8">
        <v>0.19326065411298315</v>
      </c>
      <c r="E36" s="8"/>
      <c r="F36" s="8">
        <v>0.21710811984368214</v>
      </c>
      <c r="G36" s="8">
        <v>0.16959553695955371</v>
      </c>
      <c r="H36" s="8">
        <v>0.11809363137916491</v>
      </c>
      <c r="I36" s="8">
        <v>1.0474861506816611</v>
      </c>
    </row>
    <row r="37" spans="1:9" x14ac:dyDescent="0.25">
      <c r="A37" s="6">
        <v>41006</v>
      </c>
      <c r="B37" s="8"/>
      <c r="C37" s="8">
        <v>0.52700127064803048</v>
      </c>
      <c r="D37" s="8"/>
      <c r="E37" s="8"/>
      <c r="F37" s="8">
        <v>0.40034737299174988</v>
      </c>
      <c r="G37" s="8">
        <v>0.21115760111576012</v>
      </c>
      <c r="H37" s="8"/>
      <c r="I37" s="8">
        <v>1.1385062447555405</v>
      </c>
    </row>
    <row r="38" spans="1:9" x14ac:dyDescent="0.25">
      <c r="A38" s="6" t="s">
        <v>19</v>
      </c>
      <c r="B38" s="11">
        <v>11.772937158469947</v>
      </c>
      <c r="C38" s="11">
        <v>20.164291613723002</v>
      </c>
      <c r="D38" s="11">
        <v>15.964677898909811</v>
      </c>
      <c r="E38" s="11">
        <v>16.643712055507372</v>
      </c>
      <c r="F38" s="11">
        <v>14.688006947459836</v>
      </c>
      <c r="G38" s="11">
        <v>18.204479776847982</v>
      </c>
      <c r="H38" s="11">
        <v>16.204483340362714</v>
      </c>
      <c r="I38" s="8">
        <v>113.6425887912807</v>
      </c>
    </row>
    <row r="39" spans="1:9" x14ac:dyDescent="0.25">
      <c r="B39" s="11"/>
      <c r="C39" s="11"/>
      <c r="D39" s="11"/>
      <c r="E39" s="11"/>
      <c r="F39" s="11"/>
      <c r="G39" s="11"/>
      <c r="H39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F2" sqref="F2"/>
    </sheetView>
  </sheetViews>
  <sheetFormatPr defaultRowHeight="15" x14ac:dyDescent="0.25"/>
  <cols>
    <col min="11" max="17" width="9.5703125" bestFit="1" customWidth="1"/>
  </cols>
  <sheetData>
    <row r="1" spans="1:17" x14ac:dyDescent="0.25">
      <c r="A1" s="7" t="s">
        <v>18</v>
      </c>
      <c r="B1" s="7" t="s">
        <v>7</v>
      </c>
      <c r="C1" s="7" t="s">
        <v>9</v>
      </c>
      <c r="D1" s="7" t="s">
        <v>8</v>
      </c>
      <c r="E1" s="7" t="s">
        <v>11</v>
      </c>
      <c r="F1" s="7" t="s">
        <v>35</v>
      </c>
      <c r="G1" s="7" t="s">
        <v>12</v>
      </c>
      <c r="H1" s="7" t="s">
        <v>13</v>
      </c>
      <c r="J1" s="7"/>
      <c r="K1" s="7" t="s">
        <v>23</v>
      </c>
      <c r="L1" s="7" t="s">
        <v>24</v>
      </c>
      <c r="M1" s="7" t="s">
        <v>29</v>
      </c>
      <c r="N1" s="7" t="s">
        <v>26</v>
      </c>
      <c r="O1" s="7" t="s">
        <v>33</v>
      </c>
      <c r="P1" s="7" t="s">
        <v>27</v>
      </c>
      <c r="Q1" s="7" t="s">
        <v>30</v>
      </c>
    </row>
    <row r="2" spans="1:17" x14ac:dyDescent="0.25">
      <c r="A2" s="6">
        <v>40957</v>
      </c>
      <c r="B2" s="8">
        <v>0.63770491803278684</v>
      </c>
      <c r="C2" s="8">
        <v>0.73284625158830996</v>
      </c>
      <c r="D2" s="8">
        <v>0.60356788899900893</v>
      </c>
      <c r="E2" s="8">
        <v>1.0702515177797052</v>
      </c>
      <c r="F2" s="8">
        <v>0.61875814155449405</v>
      </c>
      <c r="G2" s="8">
        <v>0.89567642956764293</v>
      </c>
      <c r="H2" s="8">
        <v>1.1193589202867988</v>
      </c>
      <c r="J2" s="6">
        <v>40957</v>
      </c>
      <c r="K2" s="8">
        <f>B2</f>
        <v>0.63770491803278684</v>
      </c>
      <c r="L2" s="8">
        <f t="shared" ref="L2:Q2" si="0">C2</f>
        <v>0.73284625158830996</v>
      </c>
      <c r="M2" s="8">
        <f t="shared" si="0"/>
        <v>0.60356788899900893</v>
      </c>
      <c r="N2" s="8">
        <f t="shared" si="0"/>
        <v>1.0702515177797052</v>
      </c>
      <c r="O2" s="8">
        <f t="shared" si="0"/>
        <v>0.61875814155449405</v>
      </c>
      <c r="P2" s="8">
        <f t="shared" si="0"/>
        <v>0.89567642956764293</v>
      </c>
      <c r="Q2" s="8">
        <f t="shared" si="0"/>
        <v>1.1193589202867988</v>
      </c>
    </row>
    <row r="3" spans="1:17" x14ac:dyDescent="0.25">
      <c r="A3" s="6">
        <v>40958</v>
      </c>
      <c r="B3" s="8"/>
      <c r="C3" s="8">
        <v>0.4850698856416773</v>
      </c>
      <c r="D3" s="8">
        <v>0.26263627353815661</v>
      </c>
      <c r="E3" s="8">
        <v>0.25672159583694709</v>
      </c>
      <c r="F3" s="8"/>
      <c r="G3" s="8"/>
      <c r="H3" s="8">
        <v>0.76423450021088146</v>
      </c>
      <c r="J3" s="6">
        <v>40958</v>
      </c>
      <c r="K3" s="8">
        <f>B3+K2</f>
        <v>0.63770491803278684</v>
      </c>
      <c r="L3" s="8">
        <f t="shared" ref="L3:Q18" si="1">C3+L2</f>
        <v>1.2179161372299872</v>
      </c>
      <c r="M3" s="8">
        <f t="shared" si="1"/>
        <v>0.86620416253716548</v>
      </c>
      <c r="N3" s="8">
        <f t="shared" si="1"/>
        <v>1.3269731136166523</v>
      </c>
      <c r="O3" s="8">
        <f t="shared" si="1"/>
        <v>0.61875814155449405</v>
      </c>
      <c r="P3" s="8">
        <f t="shared" si="1"/>
        <v>0.89567642956764293</v>
      </c>
      <c r="Q3" s="8">
        <f t="shared" si="1"/>
        <v>1.8835934204976803</v>
      </c>
    </row>
    <row r="4" spans="1:17" x14ac:dyDescent="0.25">
      <c r="A4" s="6">
        <v>40961</v>
      </c>
      <c r="B4" s="8"/>
      <c r="C4" s="8">
        <v>9.9482210927573061E-2</v>
      </c>
      <c r="D4" s="8">
        <v>0.21</v>
      </c>
      <c r="E4" s="8">
        <v>0.29632841861809772</v>
      </c>
      <c r="F4" s="8">
        <v>0.30288319583152407</v>
      </c>
      <c r="G4" s="8">
        <v>0.40754811715481176</v>
      </c>
      <c r="H4" s="8">
        <v>0.30168283424715309</v>
      </c>
      <c r="J4" s="6">
        <v>40961</v>
      </c>
      <c r="K4" s="8">
        <f>B4+K3</f>
        <v>0.63770491803278684</v>
      </c>
      <c r="L4" s="8">
        <f t="shared" si="1"/>
        <v>1.3173983481575602</v>
      </c>
      <c r="M4" s="8">
        <f t="shared" si="1"/>
        <v>1.0762041625371654</v>
      </c>
      <c r="N4" s="8">
        <f t="shared" si="1"/>
        <v>1.6233015322347499</v>
      </c>
      <c r="O4" s="8">
        <f t="shared" si="1"/>
        <v>0.92164133738601817</v>
      </c>
      <c r="P4" s="8">
        <f t="shared" si="1"/>
        <v>1.3032245467224546</v>
      </c>
      <c r="Q4" s="8">
        <f t="shared" si="1"/>
        <v>2.1852762547448332</v>
      </c>
    </row>
    <row r="5" spans="1:17" x14ac:dyDescent="0.25">
      <c r="A5" s="6">
        <v>40962</v>
      </c>
      <c r="B5" s="8">
        <v>0.94827595628415295</v>
      </c>
      <c r="C5" s="8">
        <v>0.47745235069885639</v>
      </c>
      <c r="D5" s="8">
        <v>0.59511397423191281</v>
      </c>
      <c r="E5" s="8"/>
      <c r="F5" s="8">
        <v>0.3033782023447677</v>
      </c>
      <c r="G5" s="8"/>
      <c r="H5" s="8">
        <v>0.45235765499789116</v>
      </c>
      <c r="J5" s="6">
        <v>40962</v>
      </c>
      <c r="K5" s="8">
        <f t="shared" ref="K5:Q34" si="2">B5+K4</f>
        <v>1.5859808743169399</v>
      </c>
      <c r="L5" s="8">
        <f t="shared" si="1"/>
        <v>1.7948506988564166</v>
      </c>
      <c r="M5" s="8">
        <f t="shared" si="1"/>
        <v>1.6713181367690781</v>
      </c>
      <c r="N5" s="8">
        <f t="shared" si="1"/>
        <v>1.6233015322347499</v>
      </c>
      <c r="O5" s="8">
        <f t="shared" si="1"/>
        <v>1.2250195397307859</v>
      </c>
      <c r="P5" s="8">
        <f t="shared" si="1"/>
        <v>1.3032245467224546</v>
      </c>
      <c r="Q5" s="8">
        <f t="shared" si="1"/>
        <v>2.6376339097427244</v>
      </c>
    </row>
    <row r="6" spans="1:17" x14ac:dyDescent="0.25">
      <c r="A6" s="6">
        <v>40963</v>
      </c>
      <c r="B6" s="8"/>
      <c r="C6" s="8"/>
      <c r="D6" s="8"/>
      <c r="E6" s="8"/>
      <c r="F6" s="8">
        <v>3.8211029092488059E-2</v>
      </c>
      <c r="G6" s="8">
        <v>0.4895397489539749</v>
      </c>
      <c r="H6" s="8"/>
      <c r="J6" s="6">
        <v>40963</v>
      </c>
      <c r="K6" s="8">
        <f t="shared" si="2"/>
        <v>1.5859808743169399</v>
      </c>
      <c r="L6" s="8">
        <f t="shared" si="1"/>
        <v>1.7948506988564166</v>
      </c>
      <c r="M6" s="8">
        <f t="shared" si="1"/>
        <v>1.6713181367690781</v>
      </c>
      <c r="N6" s="8">
        <f t="shared" si="1"/>
        <v>1.6233015322347499</v>
      </c>
      <c r="O6" s="8">
        <f t="shared" si="1"/>
        <v>1.2632305688232739</v>
      </c>
      <c r="P6" s="8">
        <f t="shared" si="1"/>
        <v>1.7927642956764296</v>
      </c>
      <c r="Q6" s="8">
        <f t="shared" si="1"/>
        <v>2.6376339097427244</v>
      </c>
    </row>
    <row r="7" spans="1:17" x14ac:dyDescent="0.25">
      <c r="A7" s="6">
        <v>40968</v>
      </c>
      <c r="B7" s="8"/>
      <c r="C7" s="8"/>
      <c r="D7" s="8">
        <v>9.9108027750247768E-3</v>
      </c>
      <c r="E7" s="8">
        <v>0.83839259901705698</v>
      </c>
      <c r="F7" s="8"/>
      <c r="G7" s="8"/>
      <c r="H7" s="8">
        <v>0.19780683256010123</v>
      </c>
      <c r="J7" s="6">
        <v>40968</v>
      </c>
      <c r="K7" s="8">
        <f t="shared" si="2"/>
        <v>1.5859808743169399</v>
      </c>
      <c r="L7" s="8">
        <f t="shared" si="1"/>
        <v>1.7948506988564166</v>
      </c>
      <c r="M7" s="8">
        <f t="shared" si="1"/>
        <v>1.6812289395441029</v>
      </c>
      <c r="N7" s="8">
        <f t="shared" si="1"/>
        <v>2.4616941312518068</v>
      </c>
      <c r="O7" s="8">
        <f t="shared" si="1"/>
        <v>1.2632305688232739</v>
      </c>
      <c r="P7" s="8">
        <f t="shared" si="1"/>
        <v>1.7927642956764296</v>
      </c>
      <c r="Q7" s="8">
        <f t="shared" si="1"/>
        <v>2.8354407423028256</v>
      </c>
    </row>
    <row r="8" spans="1:17" x14ac:dyDescent="0.25">
      <c r="A8" s="6">
        <v>40971</v>
      </c>
      <c r="B8" s="8"/>
      <c r="C8" s="8">
        <v>0.33418043202033038</v>
      </c>
      <c r="D8" s="8">
        <v>0.30128840436075321</v>
      </c>
      <c r="E8" s="8">
        <v>0.41861809771610292</v>
      </c>
      <c r="F8" s="8">
        <v>0.37993920972644379</v>
      </c>
      <c r="G8" s="8">
        <v>0.41143654114365413</v>
      </c>
      <c r="H8" s="8">
        <v>0.75495571488823277</v>
      </c>
      <c r="J8" s="6">
        <v>40971</v>
      </c>
      <c r="K8" s="8">
        <f t="shared" si="2"/>
        <v>1.5859808743169399</v>
      </c>
      <c r="L8" s="8">
        <f t="shared" si="1"/>
        <v>2.1290311308767471</v>
      </c>
      <c r="M8" s="8">
        <f t="shared" si="1"/>
        <v>1.9825173439048562</v>
      </c>
      <c r="N8" s="8">
        <f t="shared" si="1"/>
        <v>2.8803122289679095</v>
      </c>
      <c r="O8" s="8">
        <f t="shared" si="1"/>
        <v>1.6431697785497177</v>
      </c>
      <c r="P8" s="8">
        <f t="shared" si="1"/>
        <v>2.2042008368200836</v>
      </c>
      <c r="Q8" s="8">
        <f t="shared" si="1"/>
        <v>3.5903964571910585</v>
      </c>
    </row>
    <row r="9" spans="1:17" x14ac:dyDescent="0.25">
      <c r="A9" s="6">
        <v>40972</v>
      </c>
      <c r="B9" s="8">
        <v>0.86311475409836058</v>
      </c>
      <c r="C9" s="8">
        <v>0.46092757306226173</v>
      </c>
      <c r="D9" s="8">
        <v>0.889990089197225</v>
      </c>
      <c r="E9" s="8">
        <v>0.71234460826828561</v>
      </c>
      <c r="F9" s="8">
        <v>0.38992618323925315</v>
      </c>
      <c r="G9" s="8">
        <v>0.48479776847977685</v>
      </c>
      <c r="H9" s="8">
        <v>0.2631800927878532</v>
      </c>
      <c r="J9" s="6">
        <v>40972</v>
      </c>
      <c r="K9" s="8">
        <f t="shared" si="2"/>
        <v>2.4490956284153005</v>
      </c>
      <c r="L9" s="8">
        <f t="shared" si="1"/>
        <v>2.5899587039390086</v>
      </c>
      <c r="M9" s="8">
        <f t="shared" si="1"/>
        <v>2.872507433102081</v>
      </c>
      <c r="N9" s="8">
        <f t="shared" si="1"/>
        <v>3.5926568372361949</v>
      </c>
      <c r="O9" s="8">
        <f t="shared" si="1"/>
        <v>2.033095961788971</v>
      </c>
      <c r="P9" s="8">
        <f t="shared" si="1"/>
        <v>2.6889986052998607</v>
      </c>
      <c r="Q9" s="8">
        <f t="shared" si="1"/>
        <v>3.8535765499789116</v>
      </c>
    </row>
    <row r="10" spans="1:17" x14ac:dyDescent="0.25">
      <c r="A10" s="6">
        <v>40975</v>
      </c>
      <c r="B10" s="8"/>
      <c r="C10" s="8">
        <v>0.27954256670902161</v>
      </c>
      <c r="D10" s="8">
        <v>0.42120911793855303</v>
      </c>
      <c r="E10" s="8">
        <v>0.66175195143104948</v>
      </c>
      <c r="F10" s="8">
        <v>0.18541033434650456</v>
      </c>
      <c r="G10" s="8">
        <v>0.24546722454672246</v>
      </c>
      <c r="H10" s="8">
        <v>0.47448334036271617</v>
      </c>
      <c r="J10" s="6">
        <v>40975</v>
      </c>
      <c r="K10" s="8">
        <f t="shared" si="2"/>
        <v>2.4490956284153005</v>
      </c>
      <c r="L10" s="8">
        <f t="shared" si="1"/>
        <v>2.8695012706480303</v>
      </c>
      <c r="M10" s="8">
        <f t="shared" si="1"/>
        <v>3.2937165510406339</v>
      </c>
      <c r="N10" s="8">
        <f t="shared" si="1"/>
        <v>4.2544087886672441</v>
      </c>
      <c r="O10" s="8">
        <f t="shared" si="1"/>
        <v>2.2185062961354758</v>
      </c>
      <c r="P10" s="8">
        <f t="shared" si="1"/>
        <v>2.9344658298465833</v>
      </c>
      <c r="Q10" s="8">
        <f t="shared" si="1"/>
        <v>4.3280598903416276</v>
      </c>
    </row>
    <row r="11" spans="1:17" x14ac:dyDescent="0.25">
      <c r="A11" s="6">
        <v>40976</v>
      </c>
      <c r="B11" s="8">
        <v>0.61994535519125682</v>
      </c>
      <c r="C11" s="8">
        <v>0.85991105463786521</v>
      </c>
      <c r="D11" s="8">
        <v>0.68880079286422191</v>
      </c>
      <c r="E11" s="8">
        <v>0.77854871350101185</v>
      </c>
      <c r="F11" s="8">
        <v>0.72861485019539729</v>
      </c>
      <c r="G11" s="8">
        <v>0.9707112970711298</v>
      </c>
      <c r="H11" s="8">
        <v>1.045972163644032</v>
      </c>
      <c r="J11" s="6">
        <v>40976</v>
      </c>
      <c r="K11" s="8">
        <f t="shared" si="2"/>
        <v>3.0690409836065573</v>
      </c>
      <c r="L11" s="8">
        <f t="shared" si="1"/>
        <v>3.7294123252858955</v>
      </c>
      <c r="M11" s="8">
        <f t="shared" si="1"/>
        <v>3.9825173439048558</v>
      </c>
      <c r="N11" s="8">
        <f t="shared" si="1"/>
        <v>5.032957502168256</v>
      </c>
      <c r="O11" s="8">
        <f t="shared" si="1"/>
        <v>2.9471211463308729</v>
      </c>
      <c r="P11" s="8">
        <f t="shared" si="1"/>
        <v>3.9051771269177129</v>
      </c>
      <c r="Q11" s="8">
        <f t="shared" si="1"/>
        <v>5.3740320539856601</v>
      </c>
    </row>
    <row r="12" spans="1:17" x14ac:dyDescent="0.25">
      <c r="A12" s="6">
        <v>40977</v>
      </c>
      <c r="B12" s="8">
        <v>0.66256830601092898</v>
      </c>
      <c r="C12" s="8">
        <v>0.14453621346886913</v>
      </c>
      <c r="D12" s="8">
        <v>0.32705649157581762</v>
      </c>
      <c r="E12" s="8">
        <v>0.4877132119109569</v>
      </c>
      <c r="F12" s="8">
        <v>0.23317412071211463</v>
      </c>
      <c r="G12" s="8">
        <v>0.26276150627615064</v>
      </c>
      <c r="H12" s="8"/>
      <c r="J12" s="6">
        <v>40977</v>
      </c>
      <c r="K12" s="8">
        <f t="shared" si="2"/>
        <v>3.7316092896174862</v>
      </c>
      <c r="L12" s="8">
        <f t="shared" si="1"/>
        <v>3.8739485387547647</v>
      </c>
      <c r="M12" s="8">
        <f t="shared" si="1"/>
        <v>4.3095738354806734</v>
      </c>
      <c r="N12" s="8">
        <f t="shared" si="1"/>
        <v>5.5206707140792126</v>
      </c>
      <c r="O12" s="8">
        <f t="shared" si="1"/>
        <v>3.1802952670429874</v>
      </c>
      <c r="P12" s="8">
        <f t="shared" si="1"/>
        <v>4.1679386331938639</v>
      </c>
      <c r="Q12" s="8">
        <f t="shared" si="1"/>
        <v>5.3740320539856601</v>
      </c>
    </row>
    <row r="13" spans="1:17" x14ac:dyDescent="0.25">
      <c r="A13" s="6">
        <v>40979</v>
      </c>
      <c r="B13" s="8">
        <v>0.67049180327868851</v>
      </c>
      <c r="C13" s="8">
        <v>0.70743329097839902</v>
      </c>
      <c r="D13" s="8">
        <v>0.65113974231912786</v>
      </c>
      <c r="E13" s="8">
        <v>0.95923677363399829</v>
      </c>
      <c r="F13" s="8">
        <v>0.38471558836300479</v>
      </c>
      <c r="G13" s="8">
        <v>0.39470013947001392</v>
      </c>
      <c r="H13" s="8">
        <v>0.92576971741881064</v>
      </c>
      <c r="J13" s="6">
        <v>40979</v>
      </c>
      <c r="K13" s="8">
        <f t="shared" si="2"/>
        <v>4.4021010928961744</v>
      </c>
      <c r="L13" s="8">
        <f t="shared" si="1"/>
        <v>4.5813818297331634</v>
      </c>
      <c r="M13" s="8">
        <f t="shared" si="1"/>
        <v>4.960713577799801</v>
      </c>
      <c r="N13" s="8">
        <f t="shared" si="1"/>
        <v>6.479907487713211</v>
      </c>
      <c r="O13" s="8">
        <f t="shared" si="1"/>
        <v>3.5650108554059923</v>
      </c>
      <c r="P13" s="8">
        <f t="shared" si="1"/>
        <v>4.5626387726638775</v>
      </c>
      <c r="Q13" s="8">
        <f t="shared" si="1"/>
        <v>6.2998017714044705</v>
      </c>
    </row>
    <row r="14" spans="1:17" x14ac:dyDescent="0.25">
      <c r="A14" s="6">
        <v>40980</v>
      </c>
      <c r="B14" s="8">
        <v>1.2737704918032788</v>
      </c>
      <c r="C14" s="8">
        <v>2.3900889453621348</v>
      </c>
      <c r="D14" s="8">
        <v>2.5887016848364715</v>
      </c>
      <c r="E14" s="8">
        <v>2.8542931483087597</v>
      </c>
      <c r="F14" s="8">
        <v>1.8059053408597481</v>
      </c>
      <c r="G14" s="8">
        <v>2.1799163179916317</v>
      </c>
      <c r="H14" s="8">
        <v>2.1383382539013072</v>
      </c>
      <c r="J14" s="6">
        <v>40980</v>
      </c>
      <c r="K14" s="8">
        <f t="shared" si="2"/>
        <v>5.6758715846994532</v>
      </c>
      <c r="L14" s="8">
        <f t="shared" si="1"/>
        <v>6.9714707750952982</v>
      </c>
      <c r="M14" s="8">
        <f t="shared" si="1"/>
        <v>7.5494152626362725</v>
      </c>
      <c r="N14" s="8">
        <f t="shared" si="1"/>
        <v>9.3342006360219703</v>
      </c>
      <c r="O14" s="8">
        <f t="shared" si="1"/>
        <v>5.3709161962657408</v>
      </c>
      <c r="P14" s="8">
        <f t="shared" si="1"/>
        <v>6.7425550906555092</v>
      </c>
      <c r="Q14" s="8">
        <f t="shared" si="1"/>
        <v>8.4381400253057777</v>
      </c>
    </row>
    <row r="15" spans="1:17" x14ac:dyDescent="0.25">
      <c r="A15" s="6">
        <v>40981</v>
      </c>
      <c r="B15" s="8">
        <v>1.3969945355191258</v>
      </c>
      <c r="C15" s="8">
        <v>1.2048919949174079</v>
      </c>
      <c r="D15" s="8">
        <v>1.4677898909811693</v>
      </c>
      <c r="E15" s="8">
        <v>1.7059843885516046</v>
      </c>
      <c r="F15" s="8">
        <v>1.4876248371689103</v>
      </c>
      <c r="G15" s="8">
        <v>1.609205020920502</v>
      </c>
      <c r="H15" s="8">
        <v>1.589624630957402</v>
      </c>
      <c r="J15" s="6">
        <v>40981</v>
      </c>
      <c r="K15" s="8">
        <f t="shared" si="2"/>
        <v>7.0728661202185794</v>
      </c>
      <c r="L15" s="8">
        <f t="shared" si="1"/>
        <v>8.1763627700127053</v>
      </c>
      <c r="M15" s="8">
        <f t="shared" si="1"/>
        <v>9.0172051536174411</v>
      </c>
      <c r="N15" s="8">
        <f t="shared" si="1"/>
        <v>11.040185024573574</v>
      </c>
      <c r="O15" s="8">
        <f t="shared" si="1"/>
        <v>6.8585410334346513</v>
      </c>
      <c r="P15" s="8">
        <f t="shared" si="1"/>
        <v>8.3517601115760112</v>
      </c>
      <c r="Q15" s="8">
        <f t="shared" si="1"/>
        <v>10.02776465626318</v>
      </c>
    </row>
    <row r="16" spans="1:17" x14ac:dyDescent="0.25">
      <c r="A16" s="6">
        <v>40982</v>
      </c>
      <c r="B16" s="8">
        <v>0.96263934426229503</v>
      </c>
      <c r="C16" s="8">
        <v>0.87865311308767469</v>
      </c>
      <c r="D16" s="8">
        <v>0.74628344895936571</v>
      </c>
      <c r="E16" s="8">
        <v>1.0814108123735182</v>
      </c>
      <c r="F16" s="8">
        <v>0.41348675640468951</v>
      </c>
      <c r="G16" s="8">
        <v>0.78772663877266391</v>
      </c>
      <c r="H16" s="8">
        <v>0.94559257697174193</v>
      </c>
      <c r="J16" s="6">
        <v>40982</v>
      </c>
      <c r="K16" s="8">
        <f t="shared" si="2"/>
        <v>8.0355054644808739</v>
      </c>
      <c r="L16" s="8">
        <f t="shared" si="1"/>
        <v>9.0550158831003795</v>
      </c>
      <c r="M16" s="8">
        <f t="shared" si="1"/>
        <v>9.7634886025768068</v>
      </c>
      <c r="N16" s="8">
        <f t="shared" si="1"/>
        <v>12.121595836947092</v>
      </c>
      <c r="O16" s="8">
        <f t="shared" si="1"/>
        <v>7.2720277898393411</v>
      </c>
      <c r="P16" s="8">
        <f t="shared" si="1"/>
        <v>9.1394867503486754</v>
      </c>
      <c r="Q16" s="8">
        <f t="shared" si="1"/>
        <v>10.973357233234921</v>
      </c>
    </row>
    <row r="17" spans="1:17" x14ac:dyDescent="0.25">
      <c r="A17" s="6">
        <v>40984</v>
      </c>
      <c r="B17" s="8">
        <v>0.55846994535519123</v>
      </c>
      <c r="C17" s="8">
        <v>0.56289707750952989</v>
      </c>
      <c r="D17" s="8">
        <v>0.68780971258671952</v>
      </c>
      <c r="E17" s="8">
        <v>0.71436831454177507</v>
      </c>
      <c r="F17" s="8">
        <v>0.47633521493703862</v>
      </c>
      <c r="G17" s="8">
        <v>0.36959553695955372</v>
      </c>
      <c r="H17" s="8">
        <v>1.0986925347954448</v>
      </c>
      <c r="J17" s="6">
        <v>40984</v>
      </c>
      <c r="K17" s="8">
        <f t="shared" si="2"/>
        <v>8.5939754098360659</v>
      </c>
      <c r="L17" s="8">
        <f t="shared" si="1"/>
        <v>9.6179129606099103</v>
      </c>
      <c r="M17" s="8">
        <f t="shared" si="1"/>
        <v>10.451298315163527</v>
      </c>
      <c r="N17" s="8">
        <f t="shared" si="1"/>
        <v>12.835964151488866</v>
      </c>
      <c r="O17" s="8">
        <f t="shared" si="1"/>
        <v>7.7483630047763796</v>
      </c>
      <c r="P17" s="8">
        <f t="shared" si="1"/>
        <v>9.5090822873082299</v>
      </c>
      <c r="Q17" s="8">
        <f t="shared" si="1"/>
        <v>12.072049768030366</v>
      </c>
    </row>
    <row r="18" spans="1:17" x14ac:dyDescent="0.25">
      <c r="A18" s="6">
        <v>40985</v>
      </c>
      <c r="B18" s="8">
        <v>0.46448087431693991</v>
      </c>
      <c r="C18" s="8">
        <v>0.45362134688691236</v>
      </c>
      <c r="D18" s="8">
        <v>0.45292368681863232</v>
      </c>
      <c r="E18" s="8">
        <v>0.32379300375831166</v>
      </c>
      <c r="F18" s="8">
        <v>0.92748588797221021</v>
      </c>
      <c r="G18" s="8">
        <v>0.99079497907949787</v>
      </c>
      <c r="H18" s="8">
        <v>0.91185153943483765</v>
      </c>
      <c r="J18" s="6">
        <v>40985</v>
      </c>
      <c r="K18" s="8">
        <f t="shared" si="2"/>
        <v>9.0584562841530065</v>
      </c>
      <c r="L18" s="8">
        <f t="shared" si="1"/>
        <v>10.071534307496822</v>
      </c>
      <c r="M18" s="8">
        <f t="shared" si="1"/>
        <v>10.904222001982159</v>
      </c>
      <c r="N18" s="8">
        <f t="shared" si="1"/>
        <v>13.159757155247178</v>
      </c>
      <c r="O18" s="8">
        <f t="shared" si="1"/>
        <v>8.6758488927485899</v>
      </c>
      <c r="P18" s="8">
        <f t="shared" si="1"/>
        <v>10.499877266387728</v>
      </c>
      <c r="Q18" s="8">
        <f t="shared" si="1"/>
        <v>12.983901307465203</v>
      </c>
    </row>
    <row r="19" spans="1:17" x14ac:dyDescent="0.25">
      <c r="A19" s="6">
        <v>40986</v>
      </c>
      <c r="B19" s="8">
        <v>1.1401639344262295</v>
      </c>
      <c r="C19" s="8">
        <v>1.8503811944091486</v>
      </c>
      <c r="D19" s="8">
        <v>0.8602576808721506</v>
      </c>
      <c r="E19" s="8">
        <v>1.0769008383925991</v>
      </c>
      <c r="F19" s="8">
        <v>0.76639166304819795</v>
      </c>
      <c r="G19" s="8">
        <v>1.4786610878661088</v>
      </c>
      <c r="H19" s="8">
        <v>0.54829185997469421</v>
      </c>
      <c r="J19" s="6">
        <v>40986</v>
      </c>
      <c r="K19" s="8">
        <f t="shared" si="2"/>
        <v>10.198620218579237</v>
      </c>
      <c r="L19" s="8">
        <f t="shared" si="2"/>
        <v>11.921915501905971</v>
      </c>
      <c r="M19" s="8">
        <f t="shared" si="2"/>
        <v>11.76447968285431</v>
      </c>
      <c r="N19" s="8">
        <f t="shared" si="2"/>
        <v>14.236657993639778</v>
      </c>
      <c r="O19" s="8">
        <f t="shared" si="2"/>
        <v>9.4422405557967881</v>
      </c>
      <c r="P19" s="8">
        <f t="shared" si="2"/>
        <v>11.978538354253836</v>
      </c>
      <c r="Q19" s="8">
        <f t="shared" si="2"/>
        <v>13.532193167439898</v>
      </c>
    </row>
    <row r="20" spans="1:17" x14ac:dyDescent="0.25">
      <c r="A20" s="6">
        <v>40987</v>
      </c>
      <c r="B20" s="8">
        <v>0.47814207650273222</v>
      </c>
      <c r="C20" s="8">
        <v>0.26461245235069886</v>
      </c>
      <c r="D20" s="8">
        <v>0.12586719524281467</v>
      </c>
      <c r="E20" s="8">
        <v>0.70771899392888116</v>
      </c>
      <c r="F20" s="8">
        <v>0.81936604429005644</v>
      </c>
      <c r="G20" s="8">
        <v>0.8131101813110182</v>
      </c>
      <c r="H20" s="8">
        <v>0.80050611556305351</v>
      </c>
      <c r="J20" s="6">
        <v>40987</v>
      </c>
      <c r="K20" s="8">
        <f t="shared" si="2"/>
        <v>10.676762295081968</v>
      </c>
      <c r="L20" s="8">
        <f t="shared" si="2"/>
        <v>12.18652795425667</v>
      </c>
      <c r="M20" s="8">
        <f t="shared" si="2"/>
        <v>11.890346878097125</v>
      </c>
      <c r="N20" s="8">
        <f t="shared" si="2"/>
        <v>14.944376987568658</v>
      </c>
      <c r="O20" s="8">
        <f t="shared" si="2"/>
        <v>10.261606600086845</v>
      </c>
      <c r="P20" s="8">
        <f t="shared" si="2"/>
        <v>12.791648535564853</v>
      </c>
      <c r="Q20" s="8">
        <f t="shared" si="2"/>
        <v>14.332699283002951</v>
      </c>
    </row>
    <row r="21" spans="1:17" x14ac:dyDescent="0.25">
      <c r="A21" s="6">
        <v>40988</v>
      </c>
      <c r="B21" s="8">
        <v>0.58661202185792349</v>
      </c>
      <c r="C21" s="8">
        <v>1.4345616264294789</v>
      </c>
      <c r="D21" s="8">
        <v>0.95242814667988107</v>
      </c>
      <c r="E21" s="8">
        <v>0.48395490026019083</v>
      </c>
      <c r="F21" s="8">
        <v>0.50238818931828044</v>
      </c>
      <c r="G21" s="8">
        <v>0.84574616457461649</v>
      </c>
      <c r="H21" s="8">
        <v>0.70603121045972173</v>
      </c>
      <c r="J21" s="6">
        <v>40988</v>
      </c>
      <c r="K21" s="8">
        <f t="shared" si="2"/>
        <v>11.263374316939892</v>
      </c>
      <c r="L21" s="8">
        <f t="shared" si="2"/>
        <v>13.621089580686149</v>
      </c>
      <c r="M21" s="8">
        <f t="shared" si="2"/>
        <v>12.842775024777007</v>
      </c>
      <c r="N21" s="8">
        <f t="shared" si="2"/>
        <v>15.428331887828849</v>
      </c>
      <c r="O21" s="8">
        <f t="shared" si="2"/>
        <v>10.763994789405125</v>
      </c>
      <c r="P21" s="8">
        <f t="shared" si="2"/>
        <v>13.63739470013947</v>
      </c>
      <c r="Q21" s="8">
        <f t="shared" si="2"/>
        <v>15.038730493462673</v>
      </c>
    </row>
    <row r="22" spans="1:17" x14ac:dyDescent="0.25">
      <c r="A22" s="6">
        <v>40989</v>
      </c>
      <c r="B22" s="8">
        <v>0.22650273224043715</v>
      </c>
      <c r="C22" s="8">
        <v>1.4367852604828464</v>
      </c>
      <c r="D22" s="8">
        <v>1.1110009910802774</v>
      </c>
      <c r="E22" s="8">
        <v>0.96010407632263661</v>
      </c>
      <c r="F22" s="8">
        <v>0.34607034303082934</v>
      </c>
      <c r="G22" s="8">
        <v>0.68145048814504872</v>
      </c>
      <c r="H22" s="8">
        <v>0.69928300295234069</v>
      </c>
      <c r="J22" s="6">
        <v>40989</v>
      </c>
      <c r="K22" s="8">
        <f t="shared" si="2"/>
        <v>11.489877049180329</v>
      </c>
      <c r="L22" s="8">
        <f t="shared" si="2"/>
        <v>15.057874841168996</v>
      </c>
      <c r="M22" s="8">
        <f t="shared" si="2"/>
        <v>13.953776015857285</v>
      </c>
      <c r="N22" s="8">
        <f t="shared" si="2"/>
        <v>16.388435964151487</v>
      </c>
      <c r="O22" s="8">
        <f t="shared" si="2"/>
        <v>11.110065132435954</v>
      </c>
      <c r="P22" s="8">
        <f t="shared" si="2"/>
        <v>14.31884518828452</v>
      </c>
      <c r="Q22" s="8">
        <f t="shared" si="2"/>
        <v>15.738013496415013</v>
      </c>
    </row>
    <row r="23" spans="1:17" x14ac:dyDescent="0.25">
      <c r="A23" s="6">
        <v>40990</v>
      </c>
      <c r="B23" s="8"/>
      <c r="C23" s="8"/>
      <c r="D23" s="8"/>
      <c r="E23" s="8"/>
      <c r="F23" s="8"/>
      <c r="G23" s="8">
        <v>0.33974895397489541</v>
      </c>
      <c r="H23" s="8"/>
      <c r="J23" s="6">
        <v>40990</v>
      </c>
      <c r="K23" s="8">
        <f t="shared" si="2"/>
        <v>11.489877049180329</v>
      </c>
      <c r="L23" s="8">
        <f t="shared" si="2"/>
        <v>15.057874841168996</v>
      </c>
      <c r="M23" s="8">
        <f t="shared" si="2"/>
        <v>13.953776015857285</v>
      </c>
      <c r="N23" s="8">
        <f t="shared" si="2"/>
        <v>16.388435964151487</v>
      </c>
      <c r="O23" s="8">
        <f t="shared" si="2"/>
        <v>11.110065132435954</v>
      </c>
      <c r="P23" s="8">
        <f t="shared" si="2"/>
        <v>14.658594142259416</v>
      </c>
      <c r="Q23" s="8">
        <f t="shared" si="2"/>
        <v>15.738013496415013</v>
      </c>
    </row>
    <row r="24" spans="1:17" x14ac:dyDescent="0.25">
      <c r="A24" s="6">
        <v>40994</v>
      </c>
      <c r="B24" s="8">
        <v>0.2830601092896175</v>
      </c>
      <c r="C24" s="8"/>
      <c r="D24" s="8"/>
      <c r="E24" s="8">
        <v>0.25527609135588319</v>
      </c>
      <c r="F24" s="8"/>
      <c r="G24" s="8">
        <v>0.78214783821478373</v>
      </c>
      <c r="H24" s="8"/>
      <c r="J24" s="6">
        <v>40994</v>
      </c>
      <c r="K24" s="8">
        <f t="shared" si="2"/>
        <v>11.772937158469947</v>
      </c>
      <c r="L24" s="8">
        <f t="shared" si="2"/>
        <v>15.057874841168996</v>
      </c>
      <c r="M24" s="8">
        <f t="shared" si="2"/>
        <v>13.953776015857285</v>
      </c>
      <c r="N24" s="8">
        <f t="shared" si="2"/>
        <v>16.643712055507372</v>
      </c>
      <c r="O24" s="8">
        <f t="shared" si="2"/>
        <v>11.110065132435954</v>
      </c>
      <c r="P24" s="8">
        <f t="shared" si="2"/>
        <v>15.440741980474199</v>
      </c>
      <c r="Q24" s="8">
        <f t="shared" si="2"/>
        <v>15.738013496415013</v>
      </c>
    </row>
    <row r="25" spans="1:17" x14ac:dyDescent="0.25">
      <c r="A25" s="6">
        <v>40996</v>
      </c>
      <c r="B25" s="8"/>
      <c r="C25" s="8">
        <v>0.43646759847522237</v>
      </c>
      <c r="D25" s="8">
        <v>0.22794846382556988</v>
      </c>
      <c r="E25" s="8"/>
      <c r="F25" s="8">
        <v>0.3851498046026921</v>
      </c>
      <c r="G25" s="8">
        <v>0.17768479776847979</v>
      </c>
      <c r="H25" s="8"/>
      <c r="J25" s="6">
        <v>40996</v>
      </c>
      <c r="K25" s="8">
        <f t="shared" si="2"/>
        <v>11.772937158469947</v>
      </c>
      <c r="L25" s="8">
        <f t="shared" si="2"/>
        <v>15.494342439644218</v>
      </c>
      <c r="M25" s="8">
        <f t="shared" si="2"/>
        <v>14.181724479682854</v>
      </c>
      <c r="N25" s="8">
        <f t="shared" si="2"/>
        <v>16.643712055507372</v>
      </c>
      <c r="O25" s="8">
        <f t="shared" si="2"/>
        <v>11.495214937038646</v>
      </c>
      <c r="P25" s="8">
        <f t="shared" si="2"/>
        <v>15.618426778242679</v>
      </c>
      <c r="Q25" s="8">
        <f t="shared" si="2"/>
        <v>15.738013496415013</v>
      </c>
    </row>
    <row r="26" spans="1:17" x14ac:dyDescent="0.25">
      <c r="A26" s="6">
        <v>40997</v>
      </c>
      <c r="B26" s="8"/>
      <c r="C26" s="8">
        <v>0.55114358322744594</v>
      </c>
      <c r="D26" s="8">
        <v>0.4311199207135778</v>
      </c>
      <c r="E26" s="8"/>
      <c r="F26" s="8">
        <v>0.52149370386452454</v>
      </c>
      <c r="G26" s="8">
        <v>0.56569037656903765</v>
      </c>
      <c r="H26" s="8">
        <v>0.12568536482496837</v>
      </c>
      <c r="J26" s="6">
        <v>40997</v>
      </c>
      <c r="K26" s="8">
        <f t="shared" si="2"/>
        <v>11.772937158469947</v>
      </c>
      <c r="L26" s="8">
        <f t="shared" si="2"/>
        <v>16.045486022871664</v>
      </c>
      <c r="M26" s="8">
        <f t="shared" si="2"/>
        <v>14.612844400396432</v>
      </c>
      <c r="N26" s="8">
        <f t="shared" si="2"/>
        <v>16.643712055507372</v>
      </c>
      <c r="O26" s="8">
        <f t="shared" si="2"/>
        <v>12.016708640903172</v>
      </c>
      <c r="P26" s="8">
        <f t="shared" si="2"/>
        <v>16.184117154811716</v>
      </c>
      <c r="Q26" s="8">
        <f t="shared" si="2"/>
        <v>15.863698861239982</v>
      </c>
    </row>
    <row r="27" spans="1:17" x14ac:dyDescent="0.25">
      <c r="A27" s="6">
        <v>40998</v>
      </c>
      <c r="B27" s="8"/>
      <c r="C27" s="8">
        <v>0.63818297331639129</v>
      </c>
      <c r="D27" s="8">
        <v>0.14370664023785926</v>
      </c>
      <c r="E27" s="8"/>
      <c r="F27" s="8">
        <v>0.38471558836300479</v>
      </c>
      <c r="G27" s="8">
        <v>0.42370990237099021</v>
      </c>
      <c r="H27" s="8">
        <v>0.12188949810206663</v>
      </c>
      <c r="J27" s="6">
        <v>40998</v>
      </c>
      <c r="K27" s="8">
        <f t="shared" si="2"/>
        <v>11.772937158469947</v>
      </c>
      <c r="L27" s="8">
        <f t="shared" si="2"/>
        <v>16.683668996188054</v>
      </c>
      <c r="M27" s="8">
        <f t="shared" si="2"/>
        <v>14.756551040634291</v>
      </c>
      <c r="N27" s="8">
        <f t="shared" si="2"/>
        <v>16.643712055507372</v>
      </c>
      <c r="O27" s="8">
        <f t="shared" si="2"/>
        <v>12.401424229266176</v>
      </c>
      <c r="P27" s="8">
        <f t="shared" si="2"/>
        <v>16.607827057182707</v>
      </c>
      <c r="Q27" s="8">
        <f t="shared" si="2"/>
        <v>15.985588359342049</v>
      </c>
    </row>
    <row r="28" spans="1:17" x14ac:dyDescent="0.25">
      <c r="A28" s="6">
        <v>40999</v>
      </c>
      <c r="B28" s="8"/>
      <c r="C28" s="8">
        <v>0.41550190597204573</v>
      </c>
      <c r="D28" s="8">
        <v>0.22993062438057482</v>
      </c>
      <c r="E28" s="8"/>
      <c r="F28" s="8">
        <v>0.60573165436387322</v>
      </c>
      <c r="G28" s="8">
        <v>0.34616457461645744</v>
      </c>
      <c r="H28" s="8"/>
      <c r="J28" s="6">
        <v>40999</v>
      </c>
      <c r="K28" s="8">
        <f t="shared" si="2"/>
        <v>11.772937158469947</v>
      </c>
      <c r="L28" s="8">
        <f t="shared" si="2"/>
        <v>17.0991709021601</v>
      </c>
      <c r="M28" s="8">
        <f t="shared" si="2"/>
        <v>14.986481665014866</v>
      </c>
      <c r="N28" s="8">
        <f t="shared" si="2"/>
        <v>16.643712055507372</v>
      </c>
      <c r="O28" s="8">
        <f t="shared" si="2"/>
        <v>13.00715588363005</v>
      </c>
      <c r="P28" s="8">
        <f t="shared" si="2"/>
        <v>16.953991631799163</v>
      </c>
      <c r="Q28" s="8">
        <f t="shared" si="2"/>
        <v>15.985588359342049</v>
      </c>
    </row>
    <row r="29" spans="1:17" x14ac:dyDescent="0.25">
      <c r="A29" s="6">
        <v>41000</v>
      </c>
      <c r="B29" s="8"/>
      <c r="C29" s="8">
        <v>0.42026683608640408</v>
      </c>
      <c r="D29" s="8">
        <v>0.11992071357779981</v>
      </c>
      <c r="E29" s="8"/>
      <c r="F29" s="8"/>
      <c r="G29" s="8">
        <v>8.7029288702928864E-2</v>
      </c>
      <c r="H29" s="8">
        <v>0.10080134964150148</v>
      </c>
      <c r="J29" s="6">
        <v>41000</v>
      </c>
      <c r="K29" s="8">
        <f t="shared" si="2"/>
        <v>11.772937158469947</v>
      </c>
      <c r="L29" s="8">
        <f t="shared" si="2"/>
        <v>17.519437738246506</v>
      </c>
      <c r="M29" s="8">
        <f t="shared" si="2"/>
        <v>15.106402378592666</v>
      </c>
      <c r="N29" s="8">
        <f t="shared" si="2"/>
        <v>16.643712055507372</v>
      </c>
      <c r="O29" s="8">
        <f t="shared" si="2"/>
        <v>13.00715588363005</v>
      </c>
      <c r="P29" s="8">
        <f t="shared" si="2"/>
        <v>17.041020920502092</v>
      </c>
      <c r="Q29" s="8">
        <f t="shared" si="2"/>
        <v>16.08638970898355</v>
      </c>
    </row>
    <row r="30" spans="1:17" x14ac:dyDescent="0.25">
      <c r="A30" s="6">
        <v>41001</v>
      </c>
      <c r="B30" s="8"/>
      <c r="C30" s="8">
        <v>0.65184243964421851</v>
      </c>
      <c r="D30" s="8">
        <v>0.29732408325074333</v>
      </c>
      <c r="E30" s="8"/>
      <c r="F30" s="8">
        <v>0.35649153278332607</v>
      </c>
      <c r="G30" s="8">
        <v>0.39274755927475591</v>
      </c>
      <c r="H30" s="8"/>
      <c r="J30" s="6">
        <v>41001</v>
      </c>
      <c r="K30" s="8">
        <f t="shared" si="2"/>
        <v>11.772937158469947</v>
      </c>
      <c r="L30" s="8">
        <f t="shared" si="2"/>
        <v>18.171280177890726</v>
      </c>
      <c r="M30" s="8">
        <f t="shared" si="2"/>
        <v>15.403726461843409</v>
      </c>
      <c r="N30" s="8">
        <f t="shared" si="2"/>
        <v>16.643712055507372</v>
      </c>
      <c r="O30" s="8">
        <f t="shared" si="2"/>
        <v>13.363647416413377</v>
      </c>
      <c r="P30" s="8">
        <f t="shared" si="2"/>
        <v>17.433768479776848</v>
      </c>
      <c r="Q30" s="8">
        <f t="shared" si="2"/>
        <v>16.08638970898355</v>
      </c>
    </row>
    <row r="31" spans="1:17" x14ac:dyDescent="0.25">
      <c r="A31" s="6">
        <v>41002</v>
      </c>
      <c r="B31" s="8"/>
      <c r="C31" s="8">
        <v>0.6483481575603558</v>
      </c>
      <c r="D31" s="8">
        <v>0.222001982160555</v>
      </c>
      <c r="E31" s="8"/>
      <c r="F31" s="8">
        <v>0.45679548415110721</v>
      </c>
      <c r="G31" s="8">
        <v>0.20697350069735004</v>
      </c>
      <c r="H31" s="8"/>
      <c r="J31" s="6">
        <v>41002</v>
      </c>
      <c r="K31" s="8">
        <f t="shared" si="2"/>
        <v>11.772937158469947</v>
      </c>
      <c r="L31" s="8">
        <f t="shared" si="2"/>
        <v>18.819628335451082</v>
      </c>
      <c r="M31" s="8">
        <f t="shared" si="2"/>
        <v>15.625728444003963</v>
      </c>
      <c r="N31" s="8">
        <f t="shared" si="2"/>
        <v>16.643712055507372</v>
      </c>
      <c r="O31" s="8">
        <f t="shared" si="2"/>
        <v>13.820442900564483</v>
      </c>
      <c r="P31" s="8">
        <f t="shared" si="2"/>
        <v>17.6407419804742</v>
      </c>
      <c r="Q31" s="8">
        <f t="shared" si="2"/>
        <v>16.08638970898355</v>
      </c>
    </row>
    <row r="32" spans="1:17" x14ac:dyDescent="0.25">
      <c r="A32" s="6">
        <v>41003</v>
      </c>
      <c r="B32" s="8"/>
      <c r="C32" s="8">
        <v>0.46823379923761116</v>
      </c>
      <c r="D32" s="8">
        <v>0.14568880079286423</v>
      </c>
      <c r="E32" s="8"/>
      <c r="F32" s="8">
        <v>0.25010855405992183</v>
      </c>
      <c r="G32" s="8">
        <v>0.18298465829846583</v>
      </c>
      <c r="H32" s="8"/>
      <c r="J32" s="6">
        <v>41003</v>
      </c>
      <c r="K32" s="8">
        <f t="shared" si="2"/>
        <v>11.772937158469947</v>
      </c>
      <c r="L32" s="8">
        <f t="shared" si="2"/>
        <v>19.287862134688694</v>
      </c>
      <c r="M32" s="8">
        <f t="shared" si="2"/>
        <v>15.771417244796828</v>
      </c>
      <c r="N32" s="8">
        <f t="shared" si="2"/>
        <v>16.643712055507372</v>
      </c>
      <c r="O32" s="8">
        <f t="shared" si="2"/>
        <v>14.070551454624406</v>
      </c>
      <c r="P32" s="8">
        <f t="shared" si="2"/>
        <v>17.823726638772666</v>
      </c>
      <c r="Q32" s="8">
        <f t="shared" si="2"/>
        <v>16.08638970898355</v>
      </c>
    </row>
    <row r="33" spans="1:17" x14ac:dyDescent="0.25">
      <c r="A33" s="6">
        <v>41004</v>
      </c>
      <c r="B33" s="8"/>
      <c r="C33" s="8">
        <v>0.34942820838627703</v>
      </c>
      <c r="D33" s="8">
        <v>0.19326065411298315</v>
      </c>
      <c r="E33" s="8"/>
      <c r="F33" s="8">
        <v>0.21710811984368214</v>
      </c>
      <c r="G33" s="8">
        <v>0.16959553695955371</v>
      </c>
      <c r="H33" s="8">
        <v>0.11809363137916491</v>
      </c>
      <c r="J33" s="6">
        <v>41004</v>
      </c>
      <c r="K33" s="8">
        <f t="shared" si="2"/>
        <v>11.772937158469947</v>
      </c>
      <c r="L33" s="8">
        <f t="shared" si="2"/>
        <v>19.637290343074973</v>
      </c>
      <c r="M33" s="8">
        <f t="shared" si="2"/>
        <v>15.964677898909811</v>
      </c>
      <c r="N33" s="8">
        <f t="shared" si="2"/>
        <v>16.643712055507372</v>
      </c>
      <c r="O33" s="8">
        <f t="shared" si="2"/>
        <v>14.287659574468087</v>
      </c>
      <c r="P33" s="8">
        <f t="shared" si="2"/>
        <v>17.993322175732221</v>
      </c>
      <c r="Q33" s="8">
        <f t="shared" si="2"/>
        <v>16.204483340362714</v>
      </c>
    </row>
    <row r="34" spans="1:17" x14ac:dyDescent="0.25">
      <c r="A34" s="6">
        <v>41006</v>
      </c>
      <c r="B34" s="8"/>
      <c r="C34" s="8">
        <v>0.52700127064803048</v>
      </c>
      <c r="D34" s="8"/>
      <c r="E34" s="8"/>
      <c r="F34" s="8">
        <v>0.40034737299174988</v>
      </c>
      <c r="G34" s="8">
        <v>0.21115760111576012</v>
      </c>
      <c r="H34" s="8"/>
      <c r="J34" s="6">
        <v>41006</v>
      </c>
      <c r="K34" s="11">
        <f t="shared" si="2"/>
        <v>11.772937158469947</v>
      </c>
      <c r="L34" s="11">
        <f t="shared" si="2"/>
        <v>20.164291613723002</v>
      </c>
      <c r="M34" s="11">
        <f t="shared" si="2"/>
        <v>15.964677898909811</v>
      </c>
      <c r="N34" s="11">
        <f t="shared" si="2"/>
        <v>16.643712055507372</v>
      </c>
      <c r="O34" s="11">
        <f t="shared" si="2"/>
        <v>14.688006947459836</v>
      </c>
      <c r="P34" s="11">
        <f t="shared" si="2"/>
        <v>18.204479776847982</v>
      </c>
      <c r="Q34" s="11">
        <f t="shared" si="2"/>
        <v>16.204483340362714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F2" sqref="F2"/>
    </sheetView>
  </sheetViews>
  <sheetFormatPr defaultRowHeight="15" x14ac:dyDescent="0.25"/>
  <cols>
    <col min="11" max="11" width="18.7109375" bestFit="1" customWidth="1"/>
  </cols>
  <sheetData>
    <row r="1" spans="1:17" x14ac:dyDescent="0.25">
      <c r="A1" s="7" t="s">
        <v>18</v>
      </c>
      <c r="B1" s="7" t="s">
        <v>7</v>
      </c>
      <c r="C1" s="7" t="s">
        <v>9</v>
      </c>
      <c r="D1" s="7" t="s">
        <v>8</v>
      </c>
      <c r="E1" s="7" t="s">
        <v>11</v>
      </c>
      <c r="F1" s="7" t="s">
        <v>33</v>
      </c>
      <c r="G1" s="7" t="s">
        <v>12</v>
      </c>
      <c r="H1" s="7" t="s">
        <v>13</v>
      </c>
      <c r="J1" s="7"/>
      <c r="K1" s="7" t="s">
        <v>23</v>
      </c>
      <c r="L1" s="7" t="s">
        <v>24</v>
      </c>
      <c r="M1" s="7" t="s">
        <v>25</v>
      </c>
      <c r="N1" s="7" t="s">
        <v>26</v>
      </c>
      <c r="O1" s="7" t="s">
        <v>33</v>
      </c>
      <c r="P1" s="7" t="s">
        <v>27</v>
      </c>
      <c r="Q1" s="7" t="s">
        <v>28</v>
      </c>
    </row>
    <row r="2" spans="1:17" x14ac:dyDescent="0.25">
      <c r="A2" s="6">
        <v>40957</v>
      </c>
      <c r="B2" s="8">
        <v>1.2355338691159587E-2</v>
      </c>
      <c r="C2" s="8">
        <v>1.5009184845005741E-2</v>
      </c>
      <c r="D2" s="8">
        <v>1.3284730195177955E-2</v>
      </c>
      <c r="E2" s="8">
        <v>2.4181101183047969E-2</v>
      </c>
      <c r="F2" s="8">
        <v>1.267508610792193E-2</v>
      </c>
      <c r="G2" s="8">
        <v>1.9967853042479909E-2</v>
      </c>
      <c r="H2" s="8">
        <v>2.7622273249138921E-2</v>
      </c>
      <c r="J2" s="6">
        <v>40957</v>
      </c>
      <c r="K2" s="8">
        <f>B2</f>
        <v>1.2355338691159587E-2</v>
      </c>
      <c r="L2" s="8">
        <f t="shared" ref="L2:Q2" si="0">C2</f>
        <v>1.5009184845005741E-2</v>
      </c>
      <c r="M2" s="8">
        <f t="shared" si="0"/>
        <v>1.3284730195177955E-2</v>
      </c>
      <c r="N2" s="8">
        <f t="shared" si="0"/>
        <v>2.4181101183047969E-2</v>
      </c>
      <c r="O2" s="8">
        <f t="shared" si="0"/>
        <v>1.267508610792193E-2</v>
      </c>
      <c r="P2" s="8">
        <f t="shared" si="0"/>
        <v>1.9967853042479909E-2</v>
      </c>
      <c r="Q2" s="8">
        <f t="shared" si="0"/>
        <v>2.7622273249138921E-2</v>
      </c>
    </row>
    <row r="3" spans="1:17" x14ac:dyDescent="0.25">
      <c r="A3" s="6">
        <v>40958</v>
      </c>
      <c r="B3" s="8"/>
      <c r="C3" s="8">
        <v>1.0585916570991196E-2</v>
      </c>
      <c r="D3" s="8">
        <v>5.1722158438576348E-3</v>
      </c>
      <c r="E3" s="8">
        <v>5.319223281585384E-3</v>
      </c>
      <c r="F3" s="8"/>
      <c r="G3" s="8"/>
      <c r="H3" s="8">
        <v>1.7683122847301953E-2</v>
      </c>
      <c r="J3" s="6">
        <v>40958</v>
      </c>
      <c r="K3" s="8">
        <f>B3+K2</f>
        <v>1.2355338691159587E-2</v>
      </c>
      <c r="L3" s="8">
        <f t="shared" ref="L3:Q18" si="1">C3+L2</f>
        <v>2.5595101415996937E-2</v>
      </c>
      <c r="M3" s="8">
        <f t="shared" si="1"/>
        <v>1.8456946039035589E-2</v>
      </c>
      <c r="N3" s="8">
        <f t="shared" si="1"/>
        <v>2.9500324464633354E-2</v>
      </c>
      <c r="O3" s="8">
        <f t="shared" si="1"/>
        <v>1.267508610792193E-2</v>
      </c>
      <c r="P3" s="8">
        <f t="shared" si="1"/>
        <v>1.9967853042479909E-2</v>
      </c>
      <c r="Q3" s="8">
        <f t="shared" si="1"/>
        <v>4.5305396096440874E-2</v>
      </c>
    </row>
    <row r="4" spans="1:17" x14ac:dyDescent="0.25">
      <c r="A4" s="6">
        <v>40961</v>
      </c>
      <c r="B4" s="8"/>
      <c r="C4" s="8">
        <v>2.8764179104477615E-3</v>
      </c>
      <c r="D4" s="8">
        <v>5.838530424799082E-3</v>
      </c>
      <c r="E4" s="8">
        <v>7.1631807517595972E-3</v>
      </c>
      <c r="F4" s="8">
        <v>6.7271366245694611E-3</v>
      </c>
      <c r="G4" s="8">
        <v>1.0064707233065445E-2</v>
      </c>
      <c r="H4" s="8">
        <v>9.8547416762342147E-3</v>
      </c>
      <c r="J4" s="6">
        <v>40961</v>
      </c>
      <c r="K4" s="8">
        <f>B4+K3</f>
        <v>1.2355338691159587E-2</v>
      </c>
      <c r="L4" s="8">
        <f t="shared" si="1"/>
        <v>2.8471519326444698E-2</v>
      </c>
      <c r="M4" s="8">
        <f t="shared" si="1"/>
        <v>2.4295476463834672E-2</v>
      </c>
      <c r="N4" s="8">
        <f t="shared" si="1"/>
        <v>3.6663505216392951E-2</v>
      </c>
      <c r="O4" s="8">
        <f t="shared" si="1"/>
        <v>1.9402222732491391E-2</v>
      </c>
      <c r="P4" s="8">
        <f t="shared" si="1"/>
        <v>3.0032560275545354E-2</v>
      </c>
      <c r="Q4" s="8">
        <f t="shared" si="1"/>
        <v>5.5160137772675089E-2</v>
      </c>
    </row>
    <row r="5" spans="1:17" x14ac:dyDescent="0.25">
      <c r="A5" s="6">
        <v>40962</v>
      </c>
      <c r="B5" s="8">
        <v>2.0629104477611942E-2</v>
      </c>
      <c r="C5" s="8">
        <v>1.2079380022962112E-2</v>
      </c>
      <c r="D5" s="8">
        <v>1.4477462686567164E-2</v>
      </c>
      <c r="E5" s="8"/>
      <c r="F5" s="8">
        <v>6.4172675086107914E-3</v>
      </c>
      <c r="G5" s="8"/>
      <c r="H5" s="8">
        <v>1.2929586681974742E-2</v>
      </c>
      <c r="J5" s="6">
        <v>40962</v>
      </c>
      <c r="K5" s="8">
        <f t="shared" ref="K5:Q34" si="2">B5+K4</f>
        <v>3.2984443168771527E-2</v>
      </c>
      <c r="L5" s="8">
        <f t="shared" si="1"/>
        <v>4.055089934940681E-2</v>
      </c>
      <c r="M5" s="8">
        <f t="shared" si="1"/>
        <v>3.8772939150401836E-2</v>
      </c>
      <c r="N5" s="8">
        <f t="shared" si="1"/>
        <v>3.6663505216392951E-2</v>
      </c>
      <c r="O5" s="8">
        <f t="shared" si="1"/>
        <v>2.581949024110218E-2</v>
      </c>
      <c r="P5" s="8">
        <f t="shared" si="1"/>
        <v>3.0032560275545354E-2</v>
      </c>
      <c r="Q5" s="8">
        <f t="shared" si="1"/>
        <v>6.8089724454649836E-2</v>
      </c>
    </row>
    <row r="6" spans="1:17" x14ac:dyDescent="0.25">
      <c r="A6" s="6">
        <v>40963</v>
      </c>
      <c r="B6" s="8"/>
      <c r="C6" s="8"/>
      <c r="D6" s="8"/>
      <c r="E6" s="8"/>
      <c r="F6" s="8">
        <v>8.082663605051666E-4</v>
      </c>
      <c r="G6" s="8">
        <v>1.1513859275053306E-2</v>
      </c>
      <c r="H6" s="8"/>
      <c r="J6" s="6">
        <v>40963</v>
      </c>
      <c r="K6" s="8">
        <f t="shared" si="2"/>
        <v>3.2984443168771527E-2</v>
      </c>
      <c r="L6" s="8">
        <f t="shared" si="1"/>
        <v>4.055089934940681E-2</v>
      </c>
      <c r="M6" s="8">
        <f t="shared" si="1"/>
        <v>3.8772939150401836E-2</v>
      </c>
      <c r="N6" s="8">
        <f t="shared" si="1"/>
        <v>3.6663505216392951E-2</v>
      </c>
      <c r="O6" s="8">
        <f t="shared" si="1"/>
        <v>2.6627756601607346E-2</v>
      </c>
      <c r="P6" s="8">
        <f t="shared" si="1"/>
        <v>4.1546419550598658E-2</v>
      </c>
      <c r="Q6" s="8">
        <f t="shared" si="1"/>
        <v>6.8089724454649836E-2</v>
      </c>
    </row>
    <row r="7" spans="1:17" x14ac:dyDescent="0.25">
      <c r="A7" s="6">
        <v>40968</v>
      </c>
      <c r="B7" s="8"/>
      <c r="C7" s="8"/>
      <c r="D7" s="8">
        <v>2.6406429391504014E-4</v>
      </c>
      <c r="E7" s="8">
        <v>2.0266560175710078E-2</v>
      </c>
      <c r="F7" s="8"/>
      <c r="G7" s="8"/>
      <c r="H7" s="8">
        <v>6.4615384615384613E-3</v>
      </c>
      <c r="J7" s="6">
        <v>40968</v>
      </c>
      <c r="K7" s="8">
        <f t="shared" si="2"/>
        <v>3.2984443168771527E-2</v>
      </c>
      <c r="L7" s="8">
        <f t="shared" si="1"/>
        <v>4.055089934940681E-2</v>
      </c>
      <c r="M7" s="8">
        <f t="shared" si="1"/>
        <v>3.9037003444316876E-2</v>
      </c>
      <c r="N7" s="8">
        <f t="shared" si="1"/>
        <v>5.6930065392103033E-2</v>
      </c>
      <c r="O7" s="8">
        <f t="shared" si="1"/>
        <v>2.6627756601607346E-2</v>
      </c>
      <c r="P7" s="8">
        <f t="shared" si="1"/>
        <v>4.1546419550598658E-2</v>
      </c>
      <c r="Q7" s="8">
        <f t="shared" si="1"/>
        <v>7.4551262916188299E-2</v>
      </c>
    </row>
    <row r="8" spans="1:17" x14ac:dyDescent="0.25">
      <c r="A8" s="6">
        <v>40971</v>
      </c>
      <c r="B8" s="8"/>
      <c r="C8" s="8">
        <v>1.0065059318790663E-2</v>
      </c>
      <c r="D8" s="8">
        <v>8.7256027554535025E-3</v>
      </c>
      <c r="E8" s="8">
        <v>1.2046789464050984E-2</v>
      </c>
      <c r="F8" s="8">
        <v>1.0045924225028703E-2</v>
      </c>
      <c r="G8" s="8">
        <v>1.2096112842381501E-2</v>
      </c>
      <c r="H8" s="8">
        <v>2.7743972445464987E-2</v>
      </c>
      <c r="J8" s="6">
        <v>40971</v>
      </c>
      <c r="K8" s="8">
        <f t="shared" si="2"/>
        <v>3.2984443168771527E-2</v>
      </c>
      <c r="L8" s="8">
        <f t="shared" si="1"/>
        <v>5.0615958668197472E-2</v>
      </c>
      <c r="M8" s="8">
        <f t="shared" si="1"/>
        <v>4.776260619977038E-2</v>
      </c>
      <c r="N8" s="8">
        <f t="shared" si="1"/>
        <v>6.8976854856154013E-2</v>
      </c>
      <c r="O8" s="8">
        <f t="shared" si="1"/>
        <v>3.6673680826636051E-2</v>
      </c>
      <c r="P8" s="8">
        <f t="shared" si="1"/>
        <v>5.3642532392980155E-2</v>
      </c>
      <c r="Q8" s="8">
        <f t="shared" si="1"/>
        <v>0.10229523536165329</v>
      </c>
    </row>
    <row r="9" spans="1:17" x14ac:dyDescent="0.25">
      <c r="A9" s="6">
        <v>40972</v>
      </c>
      <c r="B9" s="8">
        <v>2.1761194029850748E-2</v>
      </c>
      <c r="C9" s="8">
        <v>1.3327210103329509E-2</v>
      </c>
      <c r="D9" s="8">
        <v>2.2681974741676235E-2</v>
      </c>
      <c r="E9" s="8">
        <v>2.0499509143246979E-2</v>
      </c>
      <c r="F9" s="8">
        <v>9.0727898966704943E-3</v>
      </c>
      <c r="G9" s="8">
        <v>1.2542561915696245E-2</v>
      </c>
      <c r="H9" s="8">
        <v>7.880597014925373E-3</v>
      </c>
      <c r="J9" s="6">
        <v>40972</v>
      </c>
      <c r="K9" s="8">
        <f t="shared" si="2"/>
        <v>5.4745637198622271E-2</v>
      </c>
      <c r="L9" s="8">
        <f t="shared" si="1"/>
        <v>6.3943168771526976E-2</v>
      </c>
      <c r="M9" s="8">
        <f t="shared" si="1"/>
        <v>7.0444580941446622E-2</v>
      </c>
      <c r="N9" s="8">
        <f t="shared" si="1"/>
        <v>8.9476363999400996E-2</v>
      </c>
      <c r="O9" s="8">
        <f t="shared" si="1"/>
        <v>4.5746470723306544E-2</v>
      </c>
      <c r="P9" s="8">
        <f t="shared" si="1"/>
        <v>6.6185094308676404E-2</v>
      </c>
      <c r="Q9" s="8">
        <f t="shared" si="1"/>
        <v>0.11017583237657866</v>
      </c>
    </row>
    <row r="10" spans="1:17" x14ac:dyDescent="0.25">
      <c r="A10" s="6">
        <v>40975</v>
      </c>
      <c r="B10" s="8"/>
      <c r="C10" s="8">
        <v>8.7562189054726375E-3</v>
      </c>
      <c r="D10" s="8">
        <v>1.2686567164179104E-2</v>
      </c>
      <c r="E10" s="8">
        <v>1.9805321219987022E-2</v>
      </c>
      <c r="F10" s="8">
        <v>4.7063145809414474E-3</v>
      </c>
      <c r="G10" s="8">
        <v>6.9279973757585701E-3</v>
      </c>
      <c r="H10" s="8">
        <v>1.6791044776119403E-2</v>
      </c>
      <c r="J10" s="6">
        <v>40975</v>
      </c>
      <c r="K10" s="8">
        <f t="shared" si="2"/>
        <v>5.4745637198622271E-2</v>
      </c>
      <c r="L10" s="8">
        <f t="shared" si="1"/>
        <v>7.2699387676999613E-2</v>
      </c>
      <c r="M10" s="8">
        <f t="shared" si="1"/>
        <v>8.3131148105625718E-2</v>
      </c>
      <c r="N10" s="8">
        <f t="shared" si="1"/>
        <v>0.10928168521938803</v>
      </c>
      <c r="O10" s="8">
        <f t="shared" si="1"/>
        <v>5.0452785304247988E-2</v>
      </c>
      <c r="P10" s="8">
        <f t="shared" si="1"/>
        <v>7.3113091684434972E-2</v>
      </c>
      <c r="Q10" s="8">
        <f t="shared" si="1"/>
        <v>0.12696687715269805</v>
      </c>
    </row>
    <row r="11" spans="1:17" x14ac:dyDescent="0.25">
      <c r="A11" s="6">
        <v>40976</v>
      </c>
      <c r="B11" s="8">
        <v>1.4979047072330654E-2</v>
      </c>
      <c r="C11" s="8">
        <v>2.3827401454267125E-2</v>
      </c>
      <c r="D11" s="8">
        <v>2.0528128587830083E-2</v>
      </c>
      <c r="E11" s="8">
        <v>2.0612323000382703E-2</v>
      </c>
      <c r="F11" s="8">
        <v>1.9265212399540758E-2</v>
      </c>
      <c r="G11" s="8">
        <v>2.6544202066590125E-2</v>
      </c>
      <c r="H11" s="8">
        <v>3.5497129735935704E-2</v>
      </c>
      <c r="J11" s="6">
        <v>40976</v>
      </c>
      <c r="K11" s="8">
        <f t="shared" si="2"/>
        <v>6.9724684270952922E-2</v>
      </c>
      <c r="L11" s="8">
        <f t="shared" si="1"/>
        <v>9.6526789131266735E-2</v>
      </c>
      <c r="M11" s="8">
        <f t="shared" si="1"/>
        <v>0.1036592766934558</v>
      </c>
      <c r="N11" s="8">
        <f t="shared" si="1"/>
        <v>0.12989400821977073</v>
      </c>
      <c r="O11" s="8">
        <f t="shared" si="1"/>
        <v>6.9717997703788753E-2</v>
      </c>
      <c r="P11" s="8">
        <f t="shared" si="1"/>
        <v>9.9657293751025097E-2</v>
      </c>
      <c r="Q11" s="8">
        <f t="shared" si="1"/>
        <v>0.16246400688863377</v>
      </c>
    </row>
    <row r="12" spans="1:17" x14ac:dyDescent="0.25">
      <c r="A12" s="6">
        <v>40977</v>
      </c>
      <c r="B12" s="8">
        <v>1.6008897818599311E-2</v>
      </c>
      <c r="C12" s="8">
        <v>3.8308457711442793E-3</v>
      </c>
      <c r="D12" s="8">
        <v>9.0929965556831235E-3</v>
      </c>
      <c r="E12" s="8">
        <v>1.2912361270570227E-2</v>
      </c>
      <c r="F12" s="8">
        <v>5.918714121699197E-3</v>
      </c>
      <c r="G12" s="8">
        <v>7.1071018533705099E-3</v>
      </c>
      <c r="H12" s="8"/>
      <c r="J12" s="6">
        <v>40977</v>
      </c>
      <c r="K12" s="8">
        <f t="shared" si="2"/>
        <v>8.5733582089552229E-2</v>
      </c>
      <c r="L12" s="8">
        <f t="shared" si="1"/>
        <v>0.10035763490241101</v>
      </c>
      <c r="M12" s="8">
        <f t="shared" si="1"/>
        <v>0.11275227324913892</v>
      </c>
      <c r="N12" s="8">
        <f t="shared" si="1"/>
        <v>0.14280636949034095</v>
      </c>
      <c r="O12" s="8">
        <f t="shared" si="1"/>
        <v>7.5636711825487951E-2</v>
      </c>
      <c r="P12" s="8">
        <f t="shared" si="1"/>
        <v>0.1067643956043956</v>
      </c>
      <c r="Q12" s="8">
        <f t="shared" si="1"/>
        <v>0.16246400688863377</v>
      </c>
    </row>
    <row r="13" spans="1:17" x14ac:dyDescent="0.25">
      <c r="A13" s="6">
        <v>40979</v>
      </c>
      <c r="B13" s="8">
        <v>1.6200344431687715E-2</v>
      </c>
      <c r="C13" s="8">
        <v>1.8750095675468811E-2</v>
      </c>
      <c r="D13" s="8">
        <v>1.7349024110218138E-2</v>
      </c>
      <c r="E13" s="8">
        <v>2.5396096440872561E-2</v>
      </c>
      <c r="F13" s="8">
        <v>9.7653272101033296E-3</v>
      </c>
      <c r="G13" s="8">
        <v>1.0675742168279483E-2</v>
      </c>
      <c r="H13" s="8">
        <v>2.8981056257175661E-2</v>
      </c>
      <c r="J13" s="6">
        <v>40979</v>
      </c>
      <c r="K13" s="8">
        <f t="shared" si="2"/>
        <v>0.10193392652123995</v>
      </c>
      <c r="L13" s="8">
        <f t="shared" si="1"/>
        <v>0.11910773057787982</v>
      </c>
      <c r="M13" s="8">
        <f t="shared" si="1"/>
        <v>0.13010129735935705</v>
      </c>
      <c r="N13" s="8">
        <f t="shared" si="1"/>
        <v>0.16820246593121352</v>
      </c>
      <c r="O13" s="8">
        <f t="shared" si="1"/>
        <v>8.5402039035591279E-2</v>
      </c>
      <c r="P13" s="8">
        <f t="shared" si="1"/>
        <v>0.11744013777267509</v>
      </c>
      <c r="Q13" s="8">
        <f t="shared" si="1"/>
        <v>0.19144506314580945</v>
      </c>
    </row>
    <row r="14" spans="1:17" x14ac:dyDescent="0.25">
      <c r="A14" s="6">
        <v>40980</v>
      </c>
      <c r="B14" s="8">
        <v>2.9438576349024116E-2</v>
      </c>
      <c r="C14" s="8">
        <v>6.0464217374665133E-2</v>
      </c>
      <c r="D14" s="8">
        <v>6.8174512055109077E-2</v>
      </c>
      <c r="E14" s="8">
        <v>7.3373600226293301E-2</v>
      </c>
      <c r="F14" s="8">
        <v>4.3710218140068882E-2</v>
      </c>
      <c r="G14" s="8">
        <v>5.7906183368869935E-2</v>
      </c>
      <c r="H14" s="8">
        <v>7.0232491389207813E-2</v>
      </c>
      <c r="J14" s="6">
        <v>40980</v>
      </c>
      <c r="K14" s="8">
        <f t="shared" si="2"/>
        <v>0.13137250287026406</v>
      </c>
      <c r="L14" s="8">
        <f t="shared" si="1"/>
        <v>0.17957194795254494</v>
      </c>
      <c r="M14" s="8">
        <f t="shared" si="1"/>
        <v>0.19827580941446613</v>
      </c>
      <c r="N14" s="8">
        <f t="shared" si="1"/>
        <v>0.24157606615750682</v>
      </c>
      <c r="O14" s="8">
        <f t="shared" si="1"/>
        <v>0.12911225717566016</v>
      </c>
      <c r="P14" s="8">
        <f t="shared" si="1"/>
        <v>0.17534632114154503</v>
      </c>
      <c r="Q14" s="8">
        <f t="shared" si="1"/>
        <v>0.26167755453501729</v>
      </c>
    </row>
    <row r="15" spans="1:17" x14ac:dyDescent="0.25">
      <c r="A15" s="6">
        <v>40981</v>
      </c>
      <c r="B15" s="8">
        <v>2.9790183696900112E-2</v>
      </c>
      <c r="C15" s="8">
        <v>3.0840413318025259E-2</v>
      </c>
      <c r="D15" s="8">
        <v>3.740872560275546E-2</v>
      </c>
      <c r="E15" s="8">
        <v>4.170518644237009E-2</v>
      </c>
      <c r="F15" s="8">
        <v>3.3236280137772675E-2</v>
      </c>
      <c r="G15" s="8">
        <v>4.0074134820403479E-2</v>
      </c>
      <c r="H15" s="8">
        <v>4.7164179104477608E-2</v>
      </c>
      <c r="J15" s="6">
        <v>40981</v>
      </c>
      <c r="K15" s="8">
        <f t="shared" si="2"/>
        <v>0.16116268656716418</v>
      </c>
      <c r="L15" s="8">
        <f t="shared" si="1"/>
        <v>0.2104123612705702</v>
      </c>
      <c r="M15" s="8">
        <f t="shared" si="1"/>
        <v>0.23568453501722159</v>
      </c>
      <c r="N15" s="8">
        <f t="shared" si="1"/>
        <v>0.28328125259987691</v>
      </c>
      <c r="O15" s="8">
        <f t="shared" si="1"/>
        <v>0.16234853731343285</v>
      </c>
      <c r="P15" s="8">
        <f t="shared" si="1"/>
        <v>0.2154204559619485</v>
      </c>
      <c r="Q15" s="8">
        <f t="shared" si="1"/>
        <v>0.30884173363949491</v>
      </c>
    </row>
    <row r="16" spans="1:17" x14ac:dyDescent="0.25">
      <c r="A16" s="6">
        <v>40982</v>
      </c>
      <c r="B16" s="8">
        <v>1.9842405281285877E-2</v>
      </c>
      <c r="C16" s="8">
        <v>2.1674703406046693E-2</v>
      </c>
      <c r="D16" s="8">
        <v>1.804362801377727E-2</v>
      </c>
      <c r="E16" s="8">
        <v>2.489625451338625E-2</v>
      </c>
      <c r="F16" s="8">
        <v>9.0361423650975881E-3</v>
      </c>
      <c r="G16" s="8">
        <v>1.9195670001640151E-2</v>
      </c>
      <c r="H16" s="8">
        <v>2.5740528128587833E-2</v>
      </c>
      <c r="J16" s="6">
        <v>40982</v>
      </c>
      <c r="K16" s="8">
        <f t="shared" si="2"/>
        <v>0.18100509184845004</v>
      </c>
      <c r="L16" s="8">
        <f t="shared" si="1"/>
        <v>0.23208706467661688</v>
      </c>
      <c r="M16" s="8">
        <f t="shared" si="1"/>
        <v>0.25372816303099888</v>
      </c>
      <c r="N16" s="8">
        <f t="shared" si="1"/>
        <v>0.30817750711326314</v>
      </c>
      <c r="O16" s="8">
        <f t="shared" si="1"/>
        <v>0.17138467967853044</v>
      </c>
      <c r="P16" s="8">
        <f t="shared" si="1"/>
        <v>0.23461612596358866</v>
      </c>
      <c r="Q16" s="8">
        <f t="shared" si="1"/>
        <v>0.33458226176808276</v>
      </c>
    </row>
    <row r="17" spans="1:17" x14ac:dyDescent="0.25">
      <c r="A17" s="6">
        <v>40984</v>
      </c>
      <c r="B17" s="8">
        <v>1.1733639494833525E-2</v>
      </c>
      <c r="C17" s="8">
        <v>1.3562954458476849E-2</v>
      </c>
      <c r="D17" s="8">
        <v>1.6732491389207807E-2</v>
      </c>
      <c r="E17" s="8">
        <v>1.7268506963510209E-2</v>
      </c>
      <c r="F17" s="8">
        <v>9.5719862227324915E-3</v>
      </c>
      <c r="G17" s="8">
        <v>8.2581597506970646E-3</v>
      </c>
      <c r="H17" s="8">
        <v>3.1403559127439723E-2</v>
      </c>
      <c r="J17" s="6">
        <v>40984</v>
      </c>
      <c r="K17" s="8">
        <f t="shared" si="2"/>
        <v>0.19273873134328356</v>
      </c>
      <c r="L17" s="8">
        <f t="shared" si="1"/>
        <v>0.24565001913509374</v>
      </c>
      <c r="M17" s="8">
        <f t="shared" si="1"/>
        <v>0.27046065442020667</v>
      </c>
      <c r="N17" s="8">
        <f t="shared" si="1"/>
        <v>0.32544601407677337</v>
      </c>
      <c r="O17" s="8">
        <f t="shared" si="1"/>
        <v>0.18095666590126294</v>
      </c>
      <c r="P17" s="8">
        <f t="shared" si="1"/>
        <v>0.24287428571428574</v>
      </c>
      <c r="Q17" s="8">
        <f t="shared" si="1"/>
        <v>0.36598582089552245</v>
      </c>
    </row>
    <row r="18" spans="1:17" x14ac:dyDescent="0.25">
      <c r="A18" s="6">
        <v>40985</v>
      </c>
      <c r="B18" s="8">
        <v>9.2709529276693448E-3</v>
      </c>
      <c r="C18" s="8">
        <v>1.0929965556831229E-2</v>
      </c>
      <c r="D18" s="8">
        <v>1.0493685419058554E-2</v>
      </c>
      <c r="E18" s="8">
        <v>7.4543669611807188E-3</v>
      </c>
      <c r="F18" s="8">
        <v>1.8846383467278991E-2</v>
      </c>
      <c r="G18" s="8">
        <v>2.0373626373626375E-2</v>
      </c>
      <c r="H18" s="8">
        <v>2.6063145809414469E-2</v>
      </c>
      <c r="J18" s="6">
        <v>40985</v>
      </c>
      <c r="K18" s="8">
        <f t="shared" si="2"/>
        <v>0.20200968427095292</v>
      </c>
      <c r="L18" s="8">
        <f t="shared" si="1"/>
        <v>0.25657998469192494</v>
      </c>
      <c r="M18" s="8">
        <f t="shared" si="1"/>
        <v>0.28095433983926521</v>
      </c>
      <c r="N18" s="8">
        <f t="shared" si="1"/>
        <v>0.33290038103795411</v>
      </c>
      <c r="O18" s="8">
        <f t="shared" si="1"/>
        <v>0.19980304936854193</v>
      </c>
      <c r="P18" s="8">
        <f t="shared" si="1"/>
        <v>0.26324791208791209</v>
      </c>
      <c r="Q18" s="8">
        <f t="shared" si="1"/>
        <v>0.39204896670493694</v>
      </c>
    </row>
    <row r="19" spans="1:17" x14ac:dyDescent="0.25">
      <c r="A19" s="6">
        <v>40986</v>
      </c>
      <c r="B19" s="8">
        <v>1.9875717566016075E-2</v>
      </c>
      <c r="C19" s="8">
        <v>4.1657099119785684E-2</v>
      </c>
      <c r="D19" s="8">
        <v>1.7014925373134329E-2</v>
      </c>
      <c r="E19" s="8">
        <v>2.3461288873358958E-2</v>
      </c>
      <c r="F19" s="8">
        <v>1.4590126291618832E-2</v>
      </c>
      <c r="G19" s="8">
        <v>2.6673773987206825E-2</v>
      </c>
      <c r="H19" s="8">
        <v>1.4179104477611939E-2</v>
      </c>
      <c r="J19" s="6">
        <v>40986</v>
      </c>
      <c r="K19" s="8">
        <f t="shared" si="2"/>
        <v>0.221885401836969</v>
      </c>
      <c r="L19" s="8">
        <f t="shared" si="2"/>
        <v>0.29823708381171066</v>
      </c>
      <c r="M19" s="8">
        <f t="shared" si="2"/>
        <v>0.29796926521239953</v>
      </c>
      <c r="N19" s="8">
        <f t="shared" si="2"/>
        <v>0.35636166991131307</v>
      </c>
      <c r="O19" s="8">
        <f t="shared" si="2"/>
        <v>0.21439317566016075</v>
      </c>
      <c r="P19" s="8">
        <f t="shared" si="2"/>
        <v>0.28992168607511892</v>
      </c>
      <c r="Q19" s="8">
        <f t="shared" si="2"/>
        <v>0.40622807118254889</v>
      </c>
    </row>
    <row r="20" spans="1:17" x14ac:dyDescent="0.25">
      <c r="A20" s="6">
        <v>40987</v>
      </c>
      <c r="B20" s="8">
        <v>9.0413318025258337E-3</v>
      </c>
      <c r="C20" s="8">
        <v>5.1006505931879068E-3</v>
      </c>
      <c r="D20" s="8">
        <v>2.4787600459242254E-3</v>
      </c>
      <c r="E20" s="8">
        <v>1.1439125443019019E-2</v>
      </c>
      <c r="F20" s="8">
        <v>1.4944202066590126E-2</v>
      </c>
      <c r="G20" s="8">
        <v>1.6164343119567E-2</v>
      </c>
      <c r="H20" s="8">
        <v>1.9127439724454652E-2</v>
      </c>
      <c r="J20" s="6">
        <v>40987</v>
      </c>
      <c r="K20" s="8">
        <f t="shared" si="2"/>
        <v>0.23092673363949484</v>
      </c>
      <c r="L20" s="8">
        <f t="shared" si="2"/>
        <v>0.30333773440489858</v>
      </c>
      <c r="M20" s="8">
        <f t="shared" si="2"/>
        <v>0.30044802525832376</v>
      </c>
      <c r="N20" s="8">
        <f t="shared" si="2"/>
        <v>0.36780079535433208</v>
      </c>
      <c r="O20" s="8">
        <f t="shared" si="2"/>
        <v>0.22933737772675089</v>
      </c>
      <c r="P20" s="8">
        <f t="shared" si="2"/>
        <v>0.30608602919468592</v>
      </c>
      <c r="Q20" s="8">
        <f t="shared" si="2"/>
        <v>0.42535551090700352</v>
      </c>
    </row>
    <row r="21" spans="1:17" x14ac:dyDescent="0.25">
      <c r="A21" s="6">
        <v>40988</v>
      </c>
      <c r="B21" s="8">
        <v>9.54678530424799E-3</v>
      </c>
      <c r="C21" s="8">
        <v>2.454802908534252E-2</v>
      </c>
      <c r="D21" s="8">
        <v>1.4975889781859932E-2</v>
      </c>
      <c r="E21" s="8">
        <v>9.4703738830928964E-3</v>
      </c>
      <c r="F21" s="8">
        <v>6.9915040183696911E-3</v>
      </c>
      <c r="G21" s="8">
        <v>1.2875840577333117E-2</v>
      </c>
      <c r="H21" s="8">
        <v>1.5043053960964409E-2</v>
      </c>
      <c r="J21" s="6">
        <v>40988</v>
      </c>
      <c r="K21" s="8">
        <f t="shared" si="2"/>
        <v>0.24047351894374283</v>
      </c>
      <c r="L21" s="8">
        <f t="shared" si="2"/>
        <v>0.32788576349024112</v>
      </c>
      <c r="M21" s="8">
        <f t="shared" si="2"/>
        <v>0.31542391504018369</v>
      </c>
      <c r="N21" s="8">
        <f t="shared" si="2"/>
        <v>0.37727116923742499</v>
      </c>
      <c r="O21" s="8">
        <f t="shared" si="2"/>
        <v>0.23632888174512059</v>
      </c>
      <c r="P21" s="8">
        <f t="shared" si="2"/>
        <v>0.31896186977201901</v>
      </c>
      <c r="Q21" s="8">
        <f t="shared" si="2"/>
        <v>0.44039856486796791</v>
      </c>
    </row>
    <row r="22" spans="1:17" x14ac:dyDescent="0.25">
      <c r="A22" s="6">
        <v>40989</v>
      </c>
      <c r="B22" s="8">
        <v>3.5691733639494835E-3</v>
      </c>
      <c r="C22" s="8">
        <v>2.0771526980482204E-2</v>
      </c>
      <c r="D22" s="8">
        <v>1.594259471871412E-2</v>
      </c>
      <c r="E22" s="8">
        <v>1.4698081498860214E-2</v>
      </c>
      <c r="F22" s="8">
        <v>4.392192881745121E-3</v>
      </c>
      <c r="G22" s="8">
        <v>9.6165327210103319E-3</v>
      </c>
      <c r="H22" s="8">
        <v>1.237313432835821E-2</v>
      </c>
      <c r="J22" s="6">
        <v>40989</v>
      </c>
      <c r="K22" s="8">
        <f t="shared" si="2"/>
        <v>0.24404269230769232</v>
      </c>
      <c r="L22" s="8">
        <f t="shared" si="2"/>
        <v>0.3486572904707233</v>
      </c>
      <c r="M22" s="8">
        <f t="shared" si="2"/>
        <v>0.33136650975889781</v>
      </c>
      <c r="N22" s="8">
        <f t="shared" si="2"/>
        <v>0.39196925073628519</v>
      </c>
      <c r="O22" s="8">
        <f t="shared" si="2"/>
        <v>0.24072107462686571</v>
      </c>
      <c r="P22" s="8">
        <f t="shared" si="2"/>
        <v>0.32857840249302933</v>
      </c>
      <c r="Q22" s="8">
        <f t="shared" si="2"/>
        <v>0.45277169919632609</v>
      </c>
    </row>
    <row r="23" spans="1:17" x14ac:dyDescent="0.25">
      <c r="A23" s="6">
        <v>40990</v>
      </c>
      <c r="B23" s="8"/>
      <c r="C23" s="8"/>
      <c r="D23" s="8"/>
      <c r="E23" s="8"/>
      <c r="F23" s="8"/>
      <c r="G23" s="8">
        <v>5.1940298507462688E-3</v>
      </c>
      <c r="H23" s="8"/>
      <c r="J23" s="6">
        <v>40990</v>
      </c>
      <c r="K23" s="8">
        <f t="shared" si="2"/>
        <v>0.24404269230769232</v>
      </c>
      <c r="L23" s="8">
        <f t="shared" si="2"/>
        <v>0.3486572904707233</v>
      </c>
      <c r="M23" s="8">
        <f t="shared" si="2"/>
        <v>0.33136650975889781</v>
      </c>
      <c r="N23" s="8">
        <f t="shared" si="2"/>
        <v>0.39196925073628519</v>
      </c>
      <c r="O23" s="8">
        <f t="shared" si="2"/>
        <v>0.24072107462686571</v>
      </c>
      <c r="P23" s="8">
        <f t="shared" si="2"/>
        <v>0.33377243234377563</v>
      </c>
      <c r="Q23" s="8">
        <f t="shared" si="2"/>
        <v>0.45277169919632609</v>
      </c>
    </row>
    <row r="24" spans="1:17" x14ac:dyDescent="0.25">
      <c r="A24" s="6">
        <v>40994</v>
      </c>
      <c r="B24" s="8">
        <v>3.5683122847301957E-3</v>
      </c>
      <c r="C24" s="8"/>
      <c r="D24" s="8"/>
      <c r="E24" s="8">
        <v>3.2323333166941219E-3</v>
      </c>
      <c r="F24" s="8"/>
      <c r="G24" s="8">
        <v>1.1957356076759061E-2</v>
      </c>
      <c r="H24" s="8"/>
      <c r="J24" s="6">
        <v>40994</v>
      </c>
      <c r="K24" s="8">
        <f t="shared" si="2"/>
        <v>0.24761100459242252</v>
      </c>
      <c r="L24" s="8">
        <f t="shared" si="2"/>
        <v>0.3486572904707233</v>
      </c>
      <c r="M24" s="8">
        <f t="shared" si="2"/>
        <v>0.33136650975889781</v>
      </c>
      <c r="N24" s="8">
        <f t="shared" si="2"/>
        <v>0.39520158405297934</v>
      </c>
      <c r="O24" s="8">
        <f t="shared" si="2"/>
        <v>0.24072107462686571</v>
      </c>
      <c r="P24" s="8">
        <f t="shared" si="2"/>
        <v>0.3457297884205347</v>
      </c>
      <c r="Q24" s="8">
        <f t="shared" si="2"/>
        <v>0.45277169919632609</v>
      </c>
    </row>
    <row r="25" spans="1:17" x14ac:dyDescent="0.25">
      <c r="A25" s="6">
        <v>40996</v>
      </c>
      <c r="B25" s="8"/>
      <c r="C25" s="8">
        <v>7.3616532721010337E-3</v>
      </c>
      <c r="D25" s="8">
        <v>3.6969001148105629E-3</v>
      </c>
      <c r="E25" s="8"/>
      <c r="F25" s="8">
        <v>5.4433983926521247E-3</v>
      </c>
      <c r="G25" s="8">
        <v>2.7164179104477611E-3</v>
      </c>
      <c r="H25" s="8"/>
      <c r="J25" s="6">
        <v>40996</v>
      </c>
      <c r="K25" s="8">
        <f t="shared" si="2"/>
        <v>0.24761100459242252</v>
      </c>
      <c r="L25" s="8">
        <f t="shared" si="2"/>
        <v>0.35601894374282433</v>
      </c>
      <c r="M25" s="8">
        <f t="shared" si="2"/>
        <v>0.33506340987370836</v>
      </c>
      <c r="N25" s="8">
        <f t="shared" si="2"/>
        <v>0.39520158405297934</v>
      </c>
      <c r="O25" s="8">
        <f t="shared" si="2"/>
        <v>0.24616447301951783</v>
      </c>
      <c r="P25" s="8">
        <f t="shared" si="2"/>
        <v>0.34844620633098244</v>
      </c>
      <c r="Q25" s="8">
        <f t="shared" si="2"/>
        <v>0.45277169919632609</v>
      </c>
    </row>
    <row r="26" spans="1:17" x14ac:dyDescent="0.25">
      <c r="A26" s="6">
        <v>40997</v>
      </c>
      <c r="B26" s="8"/>
      <c r="C26" s="8">
        <v>9.9598163030998853E-3</v>
      </c>
      <c r="D26" s="8">
        <v>7.4913892078071189E-3</v>
      </c>
      <c r="E26" s="8"/>
      <c r="F26" s="8">
        <v>8.0192881745120553E-3</v>
      </c>
      <c r="G26" s="8">
        <v>9.817943250779072E-3</v>
      </c>
      <c r="H26" s="8">
        <v>2.3949483352468425E-3</v>
      </c>
      <c r="J26" s="6">
        <v>40997</v>
      </c>
      <c r="K26" s="8">
        <f t="shared" si="2"/>
        <v>0.24761100459242252</v>
      </c>
      <c r="L26" s="8">
        <f t="shared" si="2"/>
        <v>0.36597876004592422</v>
      </c>
      <c r="M26" s="8">
        <f t="shared" si="2"/>
        <v>0.34255479908151548</v>
      </c>
      <c r="N26" s="8">
        <f t="shared" si="2"/>
        <v>0.39520158405297934</v>
      </c>
      <c r="O26" s="8">
        <f t="shared" si="2"/>
        <v>0.25418376119402986</v>
      </c>
      <c r="P26" s="8">
        <f t="shared" si="2"/>
        <v>0.3582641495817615</v>
      </c>
      <c r="Q26" s="8">
        <f t="shared" si="2"/>
        <v>0.45516664753157293</v>
      </c>
    </row>
    <row r="27" spans="1:17" x14ac:dyDescent="0.25">
      <c r="A27" s="6">
        <v>40998</v>
      </c>
      <c r="B27" s="8"/>
      <c r="C27" s="8">
        <v>1.1532721010332951E-2</v>
      </c>
      <c r="D27" s="8">
        <v>2.4971297359357063E-3</v>
      </c>
      <c r="E27" s="8"/>
      <c r="F27" s="8">
        <v>5.8746268656716429E-3</v>
      </c>
      <c r="G27" s="8">
        <v>7.2543874036411354E-3</v>
      </c>
      <c r="H27" s="8">
        <v>2.4885189437428242E-3</v>
      </c>
      <c r="J27" s="6">
        <v>40998</v>
      </c>
      <c r="K27" s="8">
        <f t="shared" si="2"/>
        <v>0.24761100459242252</v>
      </c>
      <c r="L27" s="8">
        <f t="shared" si="2"/>
        <v>0.37751148105625715</v>
      </c>
      <c r="M27" s="8">
        <f t="shared" si="2"/>
        <v>0.34505192881745117</v>
      </c>
      <c r="N27" s="8">
        <f t="shared" si="2"/>
        <v>0.39520158405297934</v>
      </c>
      <c r="O27" s="8">
        <f t="shared" si="2"/>
        <v>0.2600583880597015</v>
      </c>
      <c r="P27" s="8">
        <f t="shared" si="2"/>
        <v>0.36551853698540265</v>
      </c>
      <c r="Q27" s="8">
        <f t="shared" si="2"/>
        <v>0.45765516647531573</v>
      </c>
    </row>
    <row r="28" spans="1:17" x14ac:dyDescent="0.25">
      <c r="A28" s="6">
        <v>40999</v>
      </c>
      <c r="B28" s="8"/>
      <c r="C28" s="8">
        <v>7.008036739380023E-3</v>
      </c>
      <c r="D28" s="8">
        <v>3.7290470723306541E-3</v>
      </c>
      <c r="E28" s="8"/>
      <c r="F28" s="8">
        <v>8.9690011481056257E-3</v>
      </c>
      <c r="G28" s="8">
        <v>5.4331638510742991E-3</v>
      </c>
      <c r="H28" s="8"/>
      <c r="J28" s="6">
        <v>40999</v>
      </c>
      <c r="K28" s="8">
        <f t="shared" si="2"/>
        <v>0.24761100459242252</v>
      </c>
      <c r="L28" s="8">
        <f t="shared" si="2"/>
        <v>0.38451951779563714</v>
      </c>
      <c r="M28" s="8">
        <f t="shared" si="2"/>
        <v>0.3487809758897818</v>
      </c>
      <c r="N28" s="8">
        <f t="shared" si="2"/>
        <v>0.39520158405297934</v>
      </c>
      <c r="O28" s="8">
        <f t="shared" si="2"/>
        <v>0.26902738920780711</v>
      </c>
      <c r="P28" s="8">
        <f t="shared" si="2"/>
        <v>0.37095170083647694</v>
      </c>
      <c r="Q28" s="8">
        <f t="shared" si="2"/>
        <v>0.45765516647531573</v>
      </c>
    </row>
    <row r="29" spans="1:17" x14ac:dyDescent="0.25">
      <c r="A29" s="6">
        <v>41000</v>
      </c>
      <c r="B29" s="8"/>
      <c r="C29" s="8">
        <v>7.0884041331802528E-3</v>
      </c>
      <c r="D29" s="8">
        <v>1.9448909299655567E-3</v>
      </c>
      <c r="E29" s="8"/>
      <c r="F29" s="8"/>
      <c r="G29" s="8">
        <v>1.3304904051172708E-3</v>
      </c>
      <c r="H29" s="8">
        <v>1.9207807118254878E-3</v>
      </c>
      <c r="J29" s="6">
        <v>41000</v>
      </c>
      <c r="K29" s="8">
        <f t="shared" si="2"/>
        <v>0.24761100459242252</v>
      </c>
      <c r="L29" s="8">
        <f t="shared" si="2"/>
        <v>0.39160792192881738</v>
      </c>
      <c r="M29" s="8">
        <f t="shared" si="2"/>
        <v>0.35072586681974738</v>
      </c>
      <c r="N29" s="8">
        <f t="shared" si="2"/>
        <v>0.39520158405297934</v>
      </c>
      <c r="O29" s="8">
        <f t="shared" si="2"/>
        <v>0.26902738920780711</v>
      </c>
      <c r="P29" s="8">
        <f t="shared" si="2"/>
        <v>0.37228219124159423</v>
      </c>
      <c r="Q29" s="8">
        <f t="shared" si="2"/>
        <v>0.45957594718714123</v>
      </c>
    </row>
    <row r="30" spans="1:17" x14ac:dyDescent="0.25">
      <c r="A30" s="6">
        <v>41001</v>
      </c>
      <c r="B30" s="8"/>
      <c r="C30" s="8">
        <v>1.0994259471871411E-2</v>
      </c>
      <c r="D30" s="8">
        <v>4.8220436280137771E-3</v>
      </c>
      <c r="E30" s="8"/>
      <c r="F30" s="8">
        <v>5.2785304247990814E-3</v>
      </c>
      <c r="G30" s="8">
        <v>6.4661308840413319E-3</v>
      </c>
      <c r="H30" s="8"/>
      <c r="J30" s="6">
        <v>41001</v>
      </c>
      <c r="K30" s="8">
        <f t="shared" si="2"/>
        <v>0.24761100459242252</v>
      </c>
      <c r="L30" s="8">
        <f t="shared" si="2"/>
        <v>0.40260218140068882</v>
      </c>
      <c r="M30" s="8">
        <f t="shared" si="2"/>
        <v>0.35554791044776113</v>
      </c>
      <c r="N30" s="8">
        <f t="shared" si="2"/>
        <v>0.39520158405297934</v>
      </c>
      <c r="O30" s="8">
        <f t="shared" si="2"/>
        <v>0.2743059196326062</v>
      </c>
      <c r="P30" s="8">
        <f t="shared" si="2"/>
        <v>0.37874832212563558</v>
      </c>
      <c r="Q30" s="8">
        <f t="shared" si="2"/>
        <v>0.45957594718714123</v>
      </c>
    </row>
    <row r="31" spans="1:17" x14ac:dyDescent="0.25">
      <c r="A31" s="6">
        <v>41002</v>
      </c>
      <c r="B31" s="8"/>
      <c r="C31" s="8">
        <v>1.1526980482204362E-2</v>
      </c>
      <c r="D31" s="8">
        <v>3.8576349024110218E-3</v>
      </c>
      <c r="E31" s="8"/>
      <c r="F31" s="8">
        <v>7.2468427095292772E-3</v>
      </c>
      <c r="G31" s="8">
        <v>3.6509758897818601E-3</v>
      </c>
      <c r="H31" s="8"/>
      <c r="J31" s="6">
        <v>41002</v>
      </c>
      <c r="K31" s="8">
        <f t="shared" si="2"/>
        <v>0.24761100459242252</v>
      </c>
      <c r="L31" s="8">
        <f t="shared" si="2"/>
        <v>0.41412916188289317</v>
      </c>
      <c r="M31" s="8">
        <f t="shared" si="2"/>
        <v>0.35940554535017216</v>
      </c>
      <c r="N31" s="8">
        <f t="shared" si="2"/>
        <v>0.39520158405297934</v>
      </c>
      <c r="O31" s="8">
        <f t="shared" si="2"/>
        <v>0.2815527623421355</v>
      </c>
      <c r="P31" s="8">
        <f t="shared" si="2"/>
        <v>0.38239929801541744</v>
      </c>
      <c r="Q31" s="8">
        <f t="shared" si="2"/>
        <v>0.45957594718714123</v>
      </c>
    </row>
    <row r="32" spans="1:17" x14ac:dyDescent="0.25">
      <c r="A32" s="6">
        <v>41003</v>
      </c>
      <c r="B32" s="8"/>
      <c r="C32" s="8">
        <v>7.8974358974358977E-3</v>
      </c>
      <c r="D32" s="8">
        <v>2.5315729047072333E-3</v>
      </c>
      <c r="E32" s="8"/>
      <c r="F32" s="8">
        <v>3.9678530424799088E-3</v>
      </c>
      <c r="G32" s="8">
        <v>3.2278169591602431E-3</v>
      </c>
      <c r="H32" s="8"/>
      <c r="J32" s="6">
        <v>41003</v>
      </c>
      <c r="K32" s="8">
        <f t="shared" si="2"/>
        <v>0.24761100459242252</v>
      </c>
      <c r="L32" s="8">
        <f t="shared" si="2"/>
        <v>0.42202659778032908</v>
      </c>
      <c r="M32" s="8">
        <f t="shared" si="2"/>
        <v>0.3619371182548794</v>
      </c>
      <c r="N32" s="8">
        <f t="shared" si="2"/>
        <v>0.39520158405297934</v>
      </c>
      <c r="O32" s="8">
        <f t="shared" si="2"/>
        <v>0.28552061538461543</v>
      </c>
      <c r="P32" s="8">
        <f t="shared" si="2"/>
        <v>0.38562711497457769</v>
      </c>
      <c r="Q32" s="8">
        <f t="shared" si="2"/>
        <v>0.45957594718714123</v>
      </c>
    </row>
    <row r="33" spans="1:17" x14ac:dyDescent="0.25">
      <c r="A33" s="6">
        <v>41004</v>
      </c>
      <c r="B33" s="8"/>
      <c r="C33" s="8">
        <v>5.8936088786835051E-3</v>
      </c>
      <c r="D33" s="8">
        <v>3.1343283582089556E-3</v>
      </c>
      <c r="E33" s="8"/>
      <c r="F33" s="8">
        <v>3.2146957520091846E-3</v>
      </c>
      <c r="G33" s="8">
        <v>2.7921928817451207E-3</v>
      </c>
      <c r="H33" s="8">
        <v>2.2502870264064292E-3</v>
      </c>
      <c r="J33" s="6">
        <v>41004</v>
      </c>
      <c r="K33" s="8">
        <f t="shared" si="2"/>
        <v>0.24761100459242252</v>
      </c>
      <c r="L33" s="8">
        <f t="shared" si="2"/>
        <v>0.42792020665901259</v>
      </c>
      <c r="M33" s="8">
        <f t="shared" si="2"/>
        <v>0.36507144661308838</v>
      </c>
      <c r="N33" s="8">
        <f t="shared" si="2"/>
        <v>0.39520158405297934</v>
      </c>
      <c r="O33" s="8">
        <f t="shared" si="2"/>
        <v>0.2887353111366246</v>
      </c>
      <c r="P33" s="8">
        <f t="shared" si="2"/>
        <v>0.38841930785632284</v>
      </c>
      <c r="Q33" s="8">
        <f t="shared" si="2"/>
        <v>0.46182623421354768</v>
      </c>
    </row>
    <row r="34" spans="1:17" x14ac:dyDescent="0.25">
      <c r="A34" s="6">
        <v>41006</v>
      </c>
      <c r="B34" s="8"/>
      <c r="C34" s="8">
        <v>8.8886337543053959E-3</v>
      </c>
      <c r="D34" s="8"/>
      <c r="E34" s="8"/>
      <c r="F34" s="8">
        <v>5.9278989667049366E-3</v>
      </c>
      <c r="G34" s="8">
        <v>3.47646383467279E-3</v>
      </c>
      <c r="H34" s="8"/>
      <c r="J34" s="6">
        <v>41006</v>
      </c>
      <c r="K34" s="8">
        <f t="shared" si="2"/>
        <v>0.24761100459242252</v>
      </c>
      <c r="L34" s="8">
        <f t="shared" si="2"/>
        <v>0.43680884041331797</v>
      </c>
      <c r="M34" s="8">
        <f t="shared" si="2"/>
        <v>0.36507144661308838</v>
      </c>
      <c r="N34" s="8">
        <f t="shared" si="2"/>
        <v>0.39520158405297934</v>
      </c>
      <c r="O34" s="8">
        <f t="shared" si="2"/>
        <v>0.29466321010332952</v>
      </c>
      <c r="P34" s="8">
        <f t="shared" si="2"/>
        <v>0.39189577169099565</v>
      </c>
      <c r="Q34" s="8">
        <f t="shared" si="2"/>
        <v>0.46182623421354768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"/>
  <sheetViews>
    <sheetView workbookViewId="0">
      <selection activeCell="L5" sqref="L5"/>
    </sheetView>
  </sheetViews>
  <sheetFormatPr defaultRowHeight="15" x14ac:dyDescent="0.25"/>
  <cols>
    <col min="1" max="2" width="24.5703125" bestFit="1" customWidth="1"/>
    <col min="3" max="3" width="19.28515625" bestFit="1" customWidth="1"/>
    <col min="4" max="4" width="19.140625" bestFit="1" customWidth="1"/>
    <col min="5" max="5" width="16" bestFit="1" customWidth="1"/>
    <col min="6" max="6" width="16" customWidth="1"/>
    <col min="7" max="7" width="18.140625" bestFit="1" customWidth="1"/>
    <col min="8" max="8" width="11.140625" bestFit="1" customWidth="1"/>
    <col min="11" max="11" width="24.5703125" bestFit="1" customWidth="1"/>
    <col min="12" max="12" width="5.5703125" bestFit="1" customWidth="1"/>
  </cols>
  <sheetData>
    <row r="1" spans="1:15" ht="15.7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21</v>
      </c>
      <c r="G1" s="1" t="s">
        <v>5</v>
      </c>
      <c r="H1" t="s">
        <v>6</v>
      </c>
      <c r="K1" s="9" t="s">
        <v>7</v>
      </c>
      <c r="L1" s="9">
        <v>3660</v>
      </c>
      <c r="N1" s="10" t="s">
        <v>27</v>
      </c>
      <c r="O1">
        <v>3585</v>
      </c>
    </row>
    <row r="2" spans="1:15" ht="15.75" x14ac:dyDescent="0.25">
      <c r="A2" t="s">
        <v>8</v>
      </c>
      <c r="B2" s="2">
        <v>40968</v>
      </c>
      <c r="C2">
        <v>2.2999999999999998</v>
      </c>
      <c r="D2">
        <v>10</v>
      </c>
      <c r="E2" s="3">
        <f t="shared" ref="E2:E65" si="0">D2/(87.1/C2)</f>
        <v>0.26406429391504016</v>
      </c>
      <c r="F2" s="4">
        <f>D2/VLOOKUP(A2,$K$1:$L$7,2)</f>
        <v>9.9108027750247768E-3</v>
      </c>
      <c r="G2" s="4">
        <f>E2/VLOOKUP(A2,$K$1:$L$7,2)</f>
        <v>2.6170891369181381E-4</v>
      </c>
      <c r="K2" s="9" t="s">
        <v>9</v>
      </c>
      <c r="L2" s="9">
        <v>3148</v>
      </c>
      <c r="N2" s="10" t="s">
        <v>29</v>
      </c>
      <c r="O2" s="10">
        <v>1009</v>
      </c>
    </row>
    <row r="3" spans="1:15" ht="15.75" x14ac:dyDescent="0.25">
      <c r="A3" t="s">
        <v>34</v>
      </c>
      <c r="B3" s="2">
        <v>40957</v>
      </c>
      <c r="C3">
        <v>1.1000000000000001</v>
      </c>
      <c r="D3">
        <v>100</v>
      </c>
      <c r="E3" s="3">
        <f t="shared" si="0"/>
        <v>1.2629161882893227</v>
      </c>
      <c r="F3" s="4" t="e">
        <f t="shared" ref="F3:F66" si="1">D3/VLOOKUP(A3,$K$1:$L$7,2)</f>
        <v>#N/A</v>
      </c>
      <c r="G3" s="4" t="e">
        <f t="shared" ref="G3:G66" si="2">E3/VLOOKUP(A3,$K$1:$L$7,2)</f>
        <v>#N/A</v>
      </c>
      <c r="K3" s="9" t="s">
        <v>8</v>
      </c>
      <c r="L3" s="9">
        <v>1009</v>
      </c>
      <c r="N3" s="10" t="s">
        <v>26</v>
      </c>
      <c r="O3" s="10">
        <v>3459</v>
      </c>
    </row>
    <row r="4" spans="1:15" ht="15.75" x14ac:dyDescent="0.25">
      <c r="A4" t="s">
        <v>8</v>
      </c>
      <c r="B4" s="2">
        <v>41000</v>
      </c>
      <c r="C4">
        <v>1.4</v>
      </c>
      <c r="D4">
        <v>121</v>
      </c>
      <c r="E4" s="3">
        <f t="shared" si="0"/>
        <v>1.9448909299655568</v>
      </c>
      <c r="F4" s="4">
        <f t="shared" si="1"/>
        <v>0.11992071357779981</v>
      </c>
      <c r="G4" s="4">
        <f t="shared" si="2"/>
        <v>1.927543042582316E-3</v>
      </c>
      <c r="K4" s="9" t="s">
        <v>11</v>
      </c>
      <c r="L4" s="9">
        <v>3459</v>
      </c>
      <c r="N4" s="10" t="s">
        <v>24</v>
      </c>
      <c r="O4" s="10">
        <v>3148</v>
      </c>
    </row>
    <row r="5" spans="1:15" ht="15.75" x14ac:dyDescent="0.25">
      <c r="A5" t="s">
        <v>34</v>
      </c>
      <c r="B5" s="2">
        <v>40963</v>
      </c>
      <c r="C5">
        <v>2</v>
      </c>
      <c r="D5">
        <v>88</v>
      </c>
      <c r="E5" s="3">
        <f t="shared" si="0"/>
        <v>2.0206659012629165</v>
      </c>
      <c r="F5" s="4" t="e">
        <f t="shared" si="1"/>
        <v>#N/A</v>
      </c>
      <c r="G5" s="4" t="e">
        <f t="shared" si="2"/>
        <v>#N/A</v>
      </c>
      <c r="K5" s="9" t="s">
        <v>34</v>
      </c>
      <c r="L5" s="9">
        <v>2303</v>
      </c>
      <c r="N5" s="10" t="s">
        <v>31</v>
      </c>
      <c r="O5" s="10">
        <v>2303</v>
      </c>
    </row>
    <row r="6" spans="1:15" ht="15.75" x14ac:dyDescent="0.25">
      <c r="A6" t="s">
        <v>8</v>
      </c>
      <c r="B6" s="2">
        <v>40980</v>
      </c>
      <c r="C6">
        <v>1.9</v>
      </c>
      <c r="D6">
        <v>111</v>
      </c>
      <c r="E6" s="3">
        <f t="shared" si="0"/>
        <v>2.4213547646383464</v>
      </c>
      <c r="F6" s="4">
        <f t="shared" si="1"/>
        <v>0.11000991080277503</v>
      </c>
      <c r="G6" s="4">
        <f t="shared" si="2"/>
        <v>2.3997569520697189E-3</v>
      </c>
      <c r="H6">
        <v>24</v>
      </c>
      <c r="K6" s="9" t="s">
        <v>12</v>
      </c>
      <c r="L6" s="9">
        <v>3585</v>
      </c>
      <c r="N6" s="10" t="s">
        <v>32</v>
      </c>
      <c r="O6" s="10">
        <v>2371</v>
      </c>
    </row>
    <row r="7" spans="1:15" ht="15.75" x14ac:dyDescent="0.25">
      <c r="A7" t="s">
        <v>8</v>
      </c>
      <c r="B7" s="2">
        <v>40987</v>
      </c>
      <c r="C7">
        <v>1.7</v>
      </c>
      <c r="D7">
        <v>127</v>
      </c>
      <c r="E7" s="3">
        <f t="shared" si="0"/>
        <v>2.4787600459242252</v>
      </c>
      <c r="F7" s="4">
        <f t="shared" si="1"/>
        <v>0.12586719524281467</v>
      </c>
      <c r="G7" s="4">
        <f t="shared" si="2"/>
        <v>2.4566501941766356E-3</v>
      </c>
      <c r="H7">
        <v>26</v>
      </c>
      <c r="K7" s="9" t="s">
        <v>13</v>
      </c>
      <c r="L7" s="9">
        <v>2371</v>
      </c>
      <c r="N7" s="10" t="s">
        <v>23</v>
      </c>
      <c r="O7" s="10">
        <v>3660</v>
      </c>
    </row>
    <row r="8" spans="1:15" x14ac:dyDescent="0.25">
      <c r="A8" t="s">
        <v>8</v>
      </c>
      <c r="B8" s="2">
        <v>40998</v>
      </c>
      <c r="C8">
        <v>1.5</v>
      </c>
      <c r="D8">
        <v>145</v>
      </c>
      <c r="E8" s="3">
        <f t="shared" si="0"/>
        <v>2.4971297359357063</v>
      </c>
      <c r="F8" s="4">
        <f t="shared" si="1"/>
        <v>0.14370664023785926</v>
      </c>
      <c r="G8" s="4">
        <f t="shared" si="2"/>
        <v>2.4748560316508487E-3</v>
      </c>
      <c r="H8">
        <v>22</v>
      </c>
    </row>
    <row r="9" spans="1:15" x14ac:dyDescent="0.25">
      <c r="A9" t="s">
        <v>8</v>
      </c>
      <c r="B9" s="2">
        <v>41003</v>
      </c>
      <c r="C9">
        <v>1.5</v>
      </c>
      <c r="D9">
        <v>147</v>
      </c>
      <c r="E9" s="3">
        <f t="shared" si="0"/>
        <v>2.5315729047072333</v>
      </c>
      <c r="F9" s="4">
        <f t="shared" si="1"/>
        <v>0.14568880079286423</v>
      </c>
      <c r="G9" s="4">
        <f t="shared" si="2"/>
        <v>2.5089919769149985E-3</v>
      </c>
      <c r="H9">
        <v>25</v>
      </c>
    </row>
    <row r="10" spans="1:15" x14ac:dyDescent="0.25">
      <c r="A10" t="s">
        <v>12</v>
      </c>
      <c r="B10" s="2">
        <v>41003</v>
      </c>
      <c r="C10">
        <v>1.5</v>
      </c>
      <c r="D10">
        <v>153</v>
      </c>
      <c r="E10" s="3">
        <f t="shared" si="0"/>
        <v>2.6349024110218142</v>
      </c>
      <c r="F10" s="4">
        <f t="shared" si="1"/>
        <v>4.2677824267782424E-2</v>
      </c>
      <c r="G10" s="4">
        <f t="shared" si="2"/>
        <v>7.3497975202840003E-4</v>
      </c>
      <c r="H10">
        <v>26</v>
      </c>
    </row>
    <row r="11" spans="1:15" x14ac:dyDescent="0.25">
      <c r="A11" t="s">
        <v>9</v>
      </c>
      <c r="B11" s="2">
        <v>41003</v>
      </c>
      <c r="C11">
        <v>1.4</v>
      </c>
      <c r="D11">
        <v>193</v>
      </c>
      <c r="E11" s="3">
        <f t="shared" si="0"/>
        <v>3.1021814006888633</v>
      </c>
      <c r="F11" s="4">
        <f t="shared" si="1"/>
        <v>6.1308767471410418E-2</v>
      </c>
      <c r="G11" s="4">
        <f t="shared" si="2"/>
        <v>9.8544517175630985E-4</v>
      </c>
      <c r="H11">
        <v>25</v>
      </c>
    </row>
    <row r="12" spans="1:15" x14ac:dyDescent="0.25">
      <c r="A12" t="s">
        <v>8</v>
      </c>
      <c r="B12" s="2">
        <v>41004</v>
      </c>
      <c r="C12">
        <v>1.4</v>
      </c>
      <c r="D12">
        <v>195</v>
      </c>
      <c r="E12" s="3">
        <f t="shared" si="0"/>
        <v>3.1343283582089554</v>
      </c>
      <c r="F12" s="4">
        <f t="shared" si="1"/>
        <v>0.19326065411298315</v>
      </c>
      <c r="G12" s="4">
        <f t="shared" si="2"/>
        <v>3.1063710190376167E-3</v>
      </c>
      <c r="H12">
        <v>25</v>
      </c>
    </row>
    <row r="13" spans="1:15" x14ac:dyDescent="0.25">
      <c r="A13" t="s">
        <v>8</v>
      </c>
      <c r="B13" s="2">
        <v>40988</v>
      </c>
      <c r="C13">
        <v>1.4</v>
      </c>
      <c r="D13">
        <v>206</v>
      </c>
      <c r="E13" s="3">
        <f t="shared" si="0"/>
        <v>3.3111366245694605</v>
      </c>
      <c r="F13" s="4">
        <f t="shared" si="1"/>
        <v>0.20416253716551042</v>
      </c>
      <c r="G13" s="4">
        <f t="shared" si="2"/>
        <v>3.2816022047269184E-3</v>
      </c>
      <c r="H13">
        <v>25</v>
      </c>
    </row>
    <row r="14" spans="1:15" x14ac:dyDescent="0.25">
      <c r="A14" t="s">
        <v>8</v>
      </c>
      <c r="B14" s="2">
        <v>40980</v>
      </c>
      <c r="C14">
        <v>2.2999999999999998</v>
      </c>
      <c r="D14">
        <v>136</v>
      </c>
      <c r="E14" s="3">
        <f t="shared" si="0"/>
        <v>3.5912743972445464</v>
      </c>
      <c r="F14" s="4">
        <f t="shared" si="1"/>
        <v>0.13478691774033696</v>
      </c>
      <c r="G14" s="4">
        <f t="shared" si="2"/>
        <v>3.5592412262086684E-3</v>
      </c>
      <c r="H14">
        <v>25</v>
      </c>
    </row>
    <row r="15" spans="1:15" x14ac:dyDescent="0.25">
      <c r="A15" t="s">
        <v>8</v>
      </c>
      <c r="B15" s="2">
        <v>40996</v>
      </c>
      <c r="C15">
        <v>1.4</v>
      </c>
      <c r="D15">
        <v>230</v>
      </c>
      <c r="E15" s="3">
        <f t="shared" si="0"/>
        <v>3.6969001148105627</v>
      </c>
      <c r="F15" s="4">
        <f t="shared" si="1"/>
        <v>0.22794846382556988</v>
      </c>
      <c r="G15" s="4">
        <f t="shared" si="2"/>
        <v>3.6639247916853942E-3</v>
      </c>
      <c r="H15">
        <v>25</v>
      </c>
    </row>
    <row r="16" spans="1:15" x14ac:dyDescent="0.25">
      <c r="A16" t="s">
        <v>8</v>
      </c>
      <c r="B16" s="2">
        <v>40999</v>
      </c>
      <c r="C16">
        <v>1.4</v>
      </c>
      <c r="D16">
        <v>232</v>
      </c>
      <c r="E16" s="3">
        <f t="shared" si="0"/>
        <v>3.7290470723306544</v>
      </c>
      <c r="F16" s="4">
        <f t="shared" si="1"/>
        <v>0.22993062438057482</v>
      </c>
      <c r="G16" s="4">
        <f t="shared" si="2"/>
        <v>3.695785007265267E-3</v>
      </c>
      <c r="H16">
        <v>25.5</v>
      </c>
    </row>
    <row r="17" spans="1:8" x14ac:dyDescent="0.25">
      <c r="A17" t="s">
        <v>13</v>
      </c>
      <c r="B17" s="2">
        <v>41000</v>
      </c>
      <c r="C17">
        <v>1.4</v>
      </c>
      <c r="D17">
        <v>239</v>
      </c>
      <c r="E17" s="3">
        <f t="shared" si="0"/>
        <v>3.8415614236509756</v>
      </c>
      <c r="F17" s="4">
        <f t="shared" si="1"/>
        <v>0.10080134964150148</v>
      </c>
      <c r="G17" s="4">
        <f t="shared" si="2"/>
        <v>1.6202283524466368E-3</v>
      </c>
      <c r="H17">
        <v>25</v>
      </c>
    </row>
    <row r="18" spans="1:8" x14ac:dyDescent="0.25">
      <c r="A18" t="s">
        <v>8</v>
      </c>
      <c r="B18" s="2">
        <v>41002</v>
      </c>
      <c r="C18">
        <v>1.5</v>
      </c>
      <c r="D18">
        <v>224</v>
      </c>
      <c r="E18" s="3">
        <f t="shared" si="0"/>
        <v>3.8576349024110219</v>
      </c>
      <c r="F18" s="4">
        <f t="shared" si="1"/>
        <v>0.222001982160555</v>
      </c>
      <c r="G18" s="4">
        <f t="shared" si="2"/>
        <v>3.8232258695847592E-3</v>
      </c>
      <c r="H18">
        <v>25</v>
      </c>
    </row>
    <row r="19" spans="1:8" x14ac:dyDescent="0.25">
      <c r="A19" t="s">
        <v>12</v>
      </c>
      <c r="B19" s="2">
        <v>41002</v>
      </c>
      <c r="C19">
        <v>1.5</v>
      </c>
      <c r="D19">
        <v>240</v>
      </c>
      <c r="E19" s="3">
        <f t="shared" si="0"/>
        <v>4.1331802525832382</v>
      </c>
      <c r="F19" s="4">
        <f t="shared" si="1"/>
        <v>6.6945606694560664E-2</v>
      </c>
      <c r="G19" s="4">
        <f t="shared" si="2"/>
        <v>1.15290941494651E-3</v>
      </c>
      <c r="H19">
        <v>25.5</v>
      </c>
    </row>
    <row r="20" spans="1:8" x14ac:dyDescent="0.25">
      <c r="A20" t="s">
        <v>8</v>
      </c>
      <c r="B20" s="2">
        <v>40988</v>
      </c>
      <c r="C20">
        <v>1.7</v>
      </c>
      <c r="D20">
        <v>220</v>
      </c>
      <c r="E20" s="3">
        <f t="shared" si="0"/>
        <v>4.2939150401836974</v>
      </c>
      <c r="F20" s="4">
        <f t="shared" si="1"/>
        <v>0.21803766105054509</v>
      </c>
      <c r="G20" s="4">
        <f t="shared" si="2"/>
        <v>4.2556145095973214E-3</v>
      </c>
      <c r="H20">
        <v>25</v>
      </c>
    </row>
    <row r="21" spans="1:8" x14ac:dyDescent="0.25">
      <c r="A21" t="s">
        <v>13</v>
      </c>
      <c r="B21" s="2">
        <v>41004</v>
      </c>
      <c r="C21">
        <v>1.4</v>
      </c>
      <c r="D21">
        <v>280</v>
      </c>
      <c r="E21" s="3">
        <f t="shared" si="0"/>
        <v>4.5005740528128584</v>
      </c>
      <c r="F21" s="4">
        <f t="shared" si="1"/>
        <v>0.11809363137916491</v>
      </c>
      <c r="G21" s="4">
        <f t="shared" si="2"/>
        <v>1.8981754756696998E-3</v>
      </c>
      <c r="H21" t="s">
        <v>14</v>
      </c>
    </row>
    <row r="22" spans="1:8" x14ac:dyDescent="0.25">
      <c r="A22" t="s">
        <v>12</v>
      </c>
      <c r="B22" s="2">
        <v>41000</v>
      </c>
      <c r="C22">
        <v>1.3</v>
      </c>
      <c r="D22">
        <v>312</v>
      </c>
      <c r="E22" s="3">
        <f t="shared" si="0"/>
        <v>4.6567164179104479</v>
      </c>
      <c r="F22" s="4">
        <f t="shared" si="1"/>
        <v>8.7029288702928864E-2</v>
      </c>
      <c r="G22" s="4">
        <f t="shared" si="2"/>
        <v>1.2989446075064011E-3</v>
      </c>
      <c r="H22">
        <v>26</v>
      </c>
    </row>
    <row r="23" spans="1:8" x14ac:dyDescent="0.25">
      <c r="A23" t="s">
        <v>13</v>
      </c>
      <c r="B23" s="2">
        <v>40997</v>
      </c>
      <c r="C23">
        <v>1.4</v>
      </c>
      <c r="D23">
        <v>298</v>
      </c>
      <c r="E23" s="3">
        <f t="shared" si="0"/>
        <v>4.7898966704936852</v>
      </c>
      <c r="F23" s="4">
        <f t="shared" si="1"/>
        <v>0.12568536482496837</v>
      </c>
      <c r="G23" s="4">
        <f t="shared" si="2"/>
        <v>2.020201041962752E-3</v>
      </c>
      <c r="H23">
        <v>25</v>
      </c>
    </row>
    <row r="24" spans="1:8" x14ac:dyDescent="0.25">
      <c r="A24" t="s">
        <v>8</v>
      </c>
      <c r="B24" s="2">
        <v>41001</v>
      </c>
      <c r="C24">
        <v>1.4</v>
      </c>
      <c r="D24">
        <v>300</v>
      </c>
      <c r="E24" s="3">
        <f t="shared" si="0"/>
        <v>4.8220436280137768</v>
      </c>
      <c r="F24" s="4">
        <f t="shared" si="1"/>
        <v>0.29732408325074333</v>
      </c>
      <c r="G24" s="4">
        <f t="shared" si="2"/>
        <v>4.7790323369809483E-3</v>
      </c>
      <c r="H24">
        <v>25</v>
      </c>
    </row>
    <row r="25" spans="1:8" x14ac:dyDescent="0.25">
      <c r="A25" t="s">
        <v>12</v>
      </c>
      <c r="B25" s="2">
        <v>40998</v>
      </c>
      <c r="C25">
        <v>1.5</v>
      </c>
      <c r="D25">
        <v>285</v>
      </c>
      <c r="E25" s="3">
        <f t="shared" si="0"/>
        <v>4.9081515499425947</v>
      </c>
      <c r="F25" s="4">
        <f t="shared" si="1"/>
        <v>7.9497907949790794E-2</v>
      </c>
      <c r="G25" s="4">
        <f t="shared" si="2"/>
        <v>1.3690799302489803E-3</v>
      </c>
      <c r="H25">
        <v>28.5</v>
      </c>
    </row>
    <row r="26" spans="1:8" x14ac:dyDescent="0.25">
      <c r="A26" t="s">
        <v>13</v>
      </c>
      <c r="B26" s="2">
        <v>40957</v>
      </c>
      <c r="C26">
        <v>1.7</v>
      </c>
      <c r="D26">
        <v>254</v>
      </c>
      <c r="E26" s="3">
        <f t="shared" si="0"/>
        <v>4.9575200918484503</v>
      </c>
      <c r="F26" s="4">
        <f t="shared" si="1"/>
        <v>0.10712779417967103</v>
      </c>
      <c r="G26" s="4">
        <f t="shared" si="2"/>
        <v>2.0908983938626954E-3</v>
      </c>
    </row>
    <row r="27" spans="1:8" x14ac:dyDescent="0.25">
      <c r="A27" t="s">
        <v>13</v>
      </c>
      <c r="B27" s="2">
        <v>40998</v>
      </c>
      <c r="C27">
        <v>1.5</v>
      </c>
      <c r="D27">
        <v>289</v>
      </c>
      <c r="E27" s="3">
        <f t="shared" si="0"/>
        <v>4.9770378874856487</v>
      </c>
      <c r="F27" s="4">
        <f t="shared" si="1"/>
        <v>0.12188949810206663</v>
      </c>
      <c r="G27" s="4">
        <f t="shared" si="2"/>
        <v>2.0991302773030996E-3</v>
      </c>
    </row>
    <row r="28" spans="1:8" x14ac:dyDescent="0.25">
      <c r="A28" t="s">
        <v>34</v>
      </c>
      <c r="B28" s="2">
        <v>41002</v>
      </c>
      <c r="C28">
        <v>1.5</v>
      </c>
      <c r="D28">
        <v>300</v>
      </c>
      <c r="E28" s="3">
        <f t="shared" si="0"/>
        <v>5.1664753157290475</v>
      </c>
      <c r="F28" s="4" t="e">
        <f t="shared" si="1"/>
        <v>#N/A</v>
      </c>
      <c r="G28" s="4" t="e">
        <f t="shared" si="2"/>
        <v>#N/A</v>
      </c>
      <c r="H28">
        <v>25.5</v>
      </c>
    </row>
    <row r="29" spans="1:8" x14ac:dyDescent="0.25">
      <c r="A29" t="s">
        <v>8</v>
      </c>
      <c r="B29" s="2">
        <v>40958</v>
      </c>
      <c r="C29">
        <v>1.7</v>
      </c>
      <c r="D29">
        <v>265</v>
      </c>
      <c r="E29" s="3">
        <f t="shared" si="0"/>
        <v>5.1722158438576349</v>
      </c>
      <c r="F29" s="4">
        <f t="shared" si="1"/>
        <v>0.26263627353815661</v>
      </c>
      <c r="G29" s="4">
        <f t="shared" si="2"/>
        <v>5.1260811138331367E-3</v>
      </c>
    </row>
    <row r="30" spans="1:8" x14ac:dyDescent="0.25">
      <c r="A30" t="s">
        <v>34</v>
      </c>
      <c r="B30" s="2">
        <v>40996</v>
      </c>
      <c r="C30">
        <v>1.4</v>
      </c>
      <c r="D30">
        <v>322</v>
      </c>
      <c r="E30" s="3">
        <f t="shared" si="0"/>
        <v>5.1756601607347879</v>
      </c>
      <c r="F30" s="4" t="e">
        <f t="shared" si="1"/>
        <v>#N/A</v>
      </c>
      <c r="G30" s="4" t="e">
        <f t="shared" si="2"/>
        <v>#N/A</v>
      </c>
      <c r="H30">
        <v>25</v>
      </c>
    </row>
    <row r="31" spans="1:8" x14ac:dyDescent="0.25">
      <c r="A31" t="s">
        <v>8</v>
      </c>
      <c r="B31" s="2">
        <v>40980</v>
      </c>
      <c r="C31">
        <v>2.2999999999999998</v>
      </c>
      <c r="D31">
        <v>200</v>
      </c>
      <c r="E31" s="3">
        <f t="shared" si="0"/>
        <v>5.2812858783008032</v>
      </c>
      <c r="F31" s="4">
        <f t="shared" si="1"/>
        <v>0.19821605550049554</v>
      </c>
      <c r="G31" s="4">
        <f t="shared" si="2"/>
        <v>5.2341782738362765E-3</v>
      </c>
      <c r="H31">
        <v>24</v>
      </c>
    </row>
    <row r="32" spans="1:8" x14ac:dyDescent="0.25">
      <c r="A32" t="s">
        <v>8</v>
      </c>
      <c r="B32" s="2">
        <v>40980</v>
      </c>
      <c r="C32">
        <v>2</v>
      </c>
      <c r="D32">
        <v>246</v>
      </c>
      <c r="E32" s="3">
        <f t="shared" si="0"/>
        <v>5.6486796785304252</v>
      </c>
      <c r="F32" s="4">
        <f t="shared" si="1"/>
        <v>0.24380574826560952</v>
      </c>
      <c r="G32" s="4">
        <f t="shared" si="2"/>
        <v>5.5982950233205405E-3</v>
      </c>
      <c r="H32">
        <v>24</v>
      </c>
    </row>
    <row r="33" spans="1:8" x14ac:dyDescent="0.25">
      <c r="A33" t="s">
        <v>9</v>
      </c>
      <c r="B33" s="2">
        <v>40981</v>
      </c>
      <c r="C33">
        <v>2.2000000000000002</v>
      </c>
      <c r="D33">
        <v>224</v>
      </c>
      <c r="E33" s="3">
        <f t="shared" si="0"/>
        <v>5.6578645235361655</v>
      </c>
      <c r="F33" s="4">
        <f t="shared" si="1"/>
        <v>7.1156289707750953E-2</v>
      </c>
      <c r="G33" s="4">
        <f t="shared" si="2"/>
        <v>1.7972886034104719E-3</v>
      </c>
      <c r="H33">
        <v>25</v>
      </c>
    </row>
    <row r="34" spans="1:8" x14ac:dyDescent="0.25">
      <c r="A34" t="s">
        <v>8</v>
      </c>
      <c r="B34" s="2">
        <v>40961</v>
      </c>
      <c r="C34">
        <v>2.4</v>
      </c>
      <c r="D34">
        <v>211.89</v>
      </c>
      <c r="E34" s="3">
        <f t="shared" si="0"/>
        <v>5.8385304247990817</v>
      </c>
      <c r="F34" s="4">
        <f t="shared" si="1"/>
        <v>0.21</v>
      </c>
      <c r="G34" s="4">
        <f t="shared" si="2"/>
        <v>5.7864523536165328E-3</v>
      </c>
      <c r="H34">
        <v>21</v>
      </c>
    </row>
    <row r="35" spans="1:8" x14ac:dyDescent="0.25">
      <c r="A35" t="s">
        <v>34</v>
      </c>
      <c r="B35" s="2">
        <v>40988</v>
      </c>
      <c r="C35">
        <v>1.6</v>
      </c>
      <c r="D35">
        <v>335</v>
      </c>
      <c r="E35" s="3">
        <f t="shared" si="0"/>
        <v>6.1538461538461551</v>
      </c>
      <c r="F35" s="4" t="e">
        <f t="shared" si="1"/>
        <v>#N/A</v>
      </c>
      <c r="G35" s="4" t="e">
        <f t="shared" si="2"/>
        <v>#N/A</v>
      </c>
      <c r="H35">
        <v>26</v>
      </c>
    </row>
    <row r="36" spans="1:8" x14ac:dyDescent="0.25">
      <c r="A36" t="s">
        <v>8</v>
      </c>
      <c r="B36" s="2">
        <v>40989</v>
      </c>
      <c r="C36">
        <v>1.3</v>
      </c>
      <c r="D36">
        <v>434</v>
      </c>
      <c r="E36" s="3">
        <f t="shared" si="0"/>
        <v>6.4776119402985071</v>
      </c>
      <c r="F36" s="4">
        <f t="shared" si="1"/>
        <v>0.4301288404360753</v>
      </c>
      <c r="G36" s="4">
        <f t="shared" si="2"/>
        <v>6.419833439344407E-3</v>
      </c>
      <c r="H36">
        <v>25</v>
      </c>
    </row>
    <row r="37" spans="1:8" x14ac:dyDescent="0.25">
      <c r="A37" t="s">
        <v>13</v>
      </c>
      <c r="B37" s="2">
        <v>40988</v>
      </c>
      <c r="C37">
        <v>1.7</v>
      </c>
      <c r="D37">
        <v>335</v>
      </c>
      <c r="E37" s="3">
        <f t="shared" si="0"/>
        <v>6.5384615384615383</v>
      </c>
      <c r="F37" s="4">
        <f t="shared" si="1"/>
        <v>0.14129059468578659</v>
      </c>
      <c r="G37" s="4">
        <f t="shared" si="2"/>
        <v>2.7576809525354444E-3</v>
      </c>
      <c r="H37">
        <v>25</v>
      </c>
    </row>
    <row r="38" spans="1:8" x14ac:dyDescent="0.25">
      <c r="A38" t="s">
        <v>34</v>
      </c>
      <c r="B38" s="2">
        <v>40998</v>
      </c>
      <c r="C38">
        <v>1.5</v>
      </c>
      <c r="D38">
        <v>388</v>
      </c>
      <c r="E38" s="3">
        <f t="shared" si="0"/>
        <v>6.6819747416762345</v>
      </c>
      <c r="F38" s="4" t="e">
        <f t="shared" si="1"/>
        <v>#N/A</v>
      </c>
      <c r="G38" s="4" t="e">
        <f t="shared" si="2"/>
        <v>#N/A</v>
      </c>
      <c r="H38">
        <v>26.5</v>
      </c>
    </row>
    <row r="39" spans="1:8" x14ac:dyDescent="0.25">
      <c r="A39" t="s">
        <v>12</v>
      </c>
      <c r="B39" s="2">
        <v>40999</v>
      </c>
      <c r="C39">
        <v>1.4</v>
      </c>
      <c r="D39">
        <v>430</v>
      </c>
      <c r="E39" s="3">
        <f t="shared" si="0"/>
        <v>6.9115958668197477</v>
      </c>
      <c r="F39" s="4">
        <f t="shared" si="1"/>
        <v>0.11994421199442119</v>
      </c>
      <c r="G39" s="4">
        <f t="shared" si="2"/>
        <v>1.9279207438827749E-3</v>
      </c>
      <c r="H39">
        <v>25</v>
      </c>
    </row>
    <row r="40" spans="1:8" x14ac:dyDescent="0.25">
      <c r="A40" t="s">
        <v>8</v>
      </c>
      <c r="B40" s="2">
        <v>40981</v>
      </c>
      <c r="C40">
        <v>2.2000000000000002</v>
      </c>
      <c r="D40">
        <v>280</v>
      </c>
      <c r="E40" s="3">
        <f t="shared" si="0"/>
        <v>7.0723306544202078</v>
      </c>
      <c r="F40" s="4">
        <f t="shared" si="1"/>
        <v>0.27750247770069375</v>
      </c>
      <c r="G40" s="4">
        <f t="shared" si="2"/>
        <v>7.0092474275720591E-3</v>
      </c>
      <c r="H40">
        <v>25</v>
      </c>
    </row>
    <row r="41" spans="1:8" x14ac:dyDescent="0.25">
      <c r="A41" t="s">
        <v>8</v>
      </c>
      <c r="B41" s="2">
        <v>40986</v>
      </c>
      <c r="C41">
        <v>1.5</v>
      </c>
      <c r="D41">
        <v>418</v>
      </c>
      <c r="E41" s="3">
        <f t="shared" si="0"/>
        <v>7.1986222732491392</v>
      </c>
      <c r="F41" s="4">
        <f t="shared" si="1"/>
        <v>0.41427155599603566</v>
      </c>
      <c r="G41" s="4">
        <f t="shared" si="2"/>
        <v>7.1344125602072735E-3</v>
      </c>
    </row>
    <row r="42" spans="1:8" x14ac:dyDescent="0.25">
      <c r="A42" t="s">
        <v>13</v>
      </c>
      <c r="B42" s="2">
        <v>40988</v>
      </c>
      <c r="C42">
        <v>1.4</v>
      </c>
      <c r="D42">
        <v>457</v>
      </c>
      <c r="E42" s="3">
        <f t="shared" si="0"/>
        <v>7.3455797933409874</v>
      </c>
      <c r="F42" s="4">
        <f t="shared" si="1"/>
        <v>0.1927456769295656</v>
      </c>
      <c r="G42" s="4">
        <f t="shared" si="2"/>
        <v>3.0980935442180462E-3</v>
      </c>
      <c r="H42">
        <v>25</v>
      </c>
    </row>
    <row r="43" spans="1:8" x14ac:dyDescent="0.25">
      <c r="A43" t="s">
        <v>8</v>
      </c>
      <c r="B43" s="2">
        <v>40980</v>
      </c>
      <c r="C43">
        <v>2.1</v>
      </c>
      <c r="D43">
        <v>305</v>
      </c>
      <c r="E43" s="3">
        <f t="shared" si="0"/>
        <v>7.353616532721011</v>
      </c>
      <c r="F43" s="4">
        <f t="shared" si="1"/>
        <v>0.30227948463825571</v>
      </c>
      <c r="G43" s="4">
        <f t="shared" si="2"/>
        <v>7.2880243138959471E-3</v>
      </c>
      <c r="H43">
        <v>23</v>
      </c>
    </row>
    <row r="44" spans="1:8" x14ac:dyDescent="0.25">
      <c r="A44" t="s">
        <v>8</v>
      </c>
      <c r="B44" s="2">
        <v>40988</v>
      </c>
      <c r="C44">
        <v>1.2</v>
      </c>
      <c r="D44">
        <v>535</v>
      </c>
      <c r="E44" s="3">
        <f t="shared" si="0"/>
        <v>7.3708381171067741</v>
      </c>
      <c r="F44" s="4">
        <f t="shared" si="1"/>
        <v>0.53022794846382559</v>
      </c>
      <c r="G44" s="4">
        <f t="shared" si="2"/>
        <v>7.3050922865280218E-3</v>
      </c>
      <c r="H44">
        <v>26</v>
      </c>
    </row>
    <row r="45" spans="1:8" x14ac:dyDescent="0.25">
      <c r="A45" t="s">
        <v>34</v>
      </c>
      <c r="B45" s="2">
        <v>40982</v>
      </c>
      <c r="C45">
        <v>2</v>
      </c>
      <c r="D45">
        <v>321.26</v>
      </c>
      <c r="E45" s="3">
        <f t="shared" si="0"/>
        <v>7.3768082663605057</v>
      </c>
      <c r="F45" s="4" t="e">
        <f t="shared" si="1"/>
        <v>#N/A</v>
      </c>
      <c r="G45" s="4" t="e">
        <f t="shared" si="2"/>
        <v>#N/A</v>
      </c>
      <c r="H45" t="s">
        <v>15</v>
      </c>
    </row>
    <row r="46" spans="1:8" x14ac:dyDescent="0.25">
      <c r="A46" t="s">
        <v>8</v>
      </c>
      <c r="B46" s="2">
        <v>40997</v>
      </c>
      <c r="C46">
        <v>1.5</v>
      </c>
      <c r="D46">
        <v>435</v>
      </c>
      <c r="E46" s="3">
        <f t="shared" si="0"/>
        <v>7.4913892078071189</v>
      </c>
      <c r="F46" s="4">
        <f t="shared" si="1"/>
        <v>0.4311199207135778</v>
      </c>
      <c r="G46" s="4">
        <f t="shared" si="2"/>
        <v>7.4245680949525461E-3</v>
      </c>
      <c r="H46">
        <v>26.5</v>
      </c>
    </row>
    <row r="47" spans="1:8" x14ac:dyDescent="0.25">
      <c r="A47" t="s">
        <v>12</v>
      </c>
      <c r="B47" s="2">
        <v>40997</v>
      </c>
      <c r="C47">
        <v>1.4</v>
      </c>
      <c r="D47">
        <v>490</v>
      </c>
      <c r="E47" s="3">
        <f t="shared" si="0"/>
        <v>7.8760045924225031</v>
      </c>
      <c r="F47" s="4">
        <f t="shared" si="1"/>
        <v>0.13668061366806136</v>
      </c>
      <c r="G47" s="4">
        <f t="shared" si="2"/>
        <v>2.1969329407036269E-3</v>
      </c>
      <c r="H47">
        <v>26</v>
      </c>
    </row>
    <row r="48" spans="1:8" x14ac:dyDescent="0.25">
      <c r="A48" t="s">
        <v>9</v>
      </c>
      <c r="B48" s="2">
        <v>41002</v>
      </c>
      <c r="C48">
        <v>1.4</v>
      </c>
      <c r="D48">
        <v>495</v>
      </c>
      <c r="E48" s="3">
        <f t="shared" si="0"/>
        <v>7.9563719862227327</v>
      </c>
      <c r="F48" s="4">
        <f t="shared" si="1"/>
        <v>0.15724269377382466</v>
      </c>
      <c r="G48" s="4">
        <f t="shared" si="2"/>
        <v>2.5274370985459761E-3</v>
      </c>
      <c r="H48">
        <v>25</v>
      </c>
    </row>
    <row r="49" spans="1:8" x14ac:dyDescent="0.25">
      <c r="A49" t="s">
        <v>34</v>
      </c>
      <c r="B49" s="2">
        <v>40998</v>
      </c>
      <c r="C49">
        <v>1.4</v>
      </c>
      <c r="D49">
        <v>498</v>
      </c>
      <c r="E49" s="3">
        <f t="shared" si="0"/>
        <v>8.0045924225028706</v>
      </c>
      <c r="F49" s="4" t="e">
        <f t="shared" si="1"/>
        <v>#N/A</v>
      </c>
      <c r="G49" s="4" t="e">
        <f t="shared" si="2"/>
        <v>#N/A</v>
      </c>
      <c r="H49">
        <v>26.5</v>
      </c>
    </row>
    <row r="50" spans="1:8" x14ac:dyDescent="0.25">
      <c r="A50" t="s">
        <v>34</v>
      </c>
      <c r="B50" s="2">
        <v>41004</v>
      </c>
      <c r="C50">
        <v>1.4</v>
      </c>
      <c r="D50">
        <v>500</v>
      </c>
      <c r="E50" s="3">
        <f t="shared" si="0"/>
        <v>8.0367393800229614</v>
      </c>
      <c r="F50" s="4" t="e">
        <f t="shared" si="1"/>
        <v>#N/A</v>
      </c>
      <c r="G50" s="4" t="e">
        <f t="shared" si="2"/>
        <v>#N/A</v>
      </c>
      <c r="H50">
        <v>26</v>
      </c>
    </row>
    <row r="51" spans="1:8" x14ac:dyDescent="0.25">
      <c r="A51" t="s">
        <v>12</v>
      </c>
      <c r="B51" s="2">
        <v>40994</v>
      </c>
      <c r="C51">
        <v>1.3</v>
      </c>
      <c r="D51">
        <v>543</v>
      </c>
      <c r="E51" s="3">
        <f t="shared" si="0"/>
        <v>8.1044776119402986</v>
      </c>
      <c r="F51" s="4">
        <f t="shared" si="1"/>
        <v>0.1514644351464435</v>
      </c>
      <c r="G51" s="4">
        <f t="shared" si="2"/>
        <v>2.260663211140948E-3</v>
      </c>
      <c r="H51">
        <v>26</v>
      </c>
    </row>
    <row r="52" spans="1:8" x14ac:dyDescent="0.25">
      <c r="A52" t="s">
        <v>9</v>
      </c>
      <c r="B52" s="2">
        <v>40985</v>
      </c>
      <c r="C52">
        <v>2</v>
      </c>
      <c r="D52">
        <v>353</v>
      </c>
      <c r="E52" s="3">
        <f t="shared" si="0"/>
        <v>8.1056257175660171</v>
      </c>
      <c r="F52" s="4">
        <f t="shared" si="1"/>
        <v>0.11213468869123253</v>
      </c>
      <c r="G52" s="4">
        <f t="shared" si="2"/>
        <v>2.5748493384898405E-3</v>
      </c>
      <c r="H52">
        <v>26</v>
      </c>
    </row>
    <row r="53" spans="1:8" x14ac:dyDescent="0.25">
      <c r="A53" t="s">
        <v>8</v>
      </c>
      <c r="B53" s="2">
        <v>40976</v>
      </c>
      <c r="C53">
        <v>2.4</v>
      </c>
      <c r="D53">
        <v>295</v>
      </c>
      <c r="E53" s="3">
        <f t="shared" si="0"/>
        <v>8.1285878300803684</v>
      </c>
      <c r="F53" s="4">
        <f t="shared" si="1"/>
        <v>0.29236868186323089</v>
      </c>
      <c r="G53" s="4">
        <f t="shared" si="2"/>
        <v>8.0560830823393145E-3</v>
      </c>
      <c r="H53">
        <v>24</v>
      </c>
    </row>
    <row r="54" spans="1:8" x14ac:dyDescent="0.25">
      <c r="A54" t="s">
        <v>8</v>
      </c>
      <c r="B54" s="2">
        <v>40982</v>
      </c>
      <c r="C54">
        <v>2.2000000000000002</v>
      </c>
      <c r="D54">
        <v>328</v>
      </c>
      <c r="E54" s="3">
        <f t="shared" si="0"/>
        <v>8.2847301951779571</v>
      </c>
      <c r="F54" s="4">
        <f t="shared" si="1"/>
        <v>0.32507433102081268</v>
      </c>
      <c r="G54" s="4">
        <f t="shared" si="2"/>
        <v>8.2108327008701253E-3</v>
      </c>
      <c r="H54">
        <v>26</v>
      </c>
    </row>
    <row r="55" spans="1:8" x14ac:dyDescent="0.25">
      <c r="A55" t="s">
        <v>34</v>
      </c>
      <c r="B55" s="2">
        <v>40996</v>
      </c>
      <c r="C55">
        <v>1.3</v>
      </c>
      <c r="D55">
        <v>565</v>
      </c>
      <c r="E55" s="3">
        <f t="shared" si="0"/>
        <v>8.432835820895523</v>
      </c>
      <c r="F55" s="4" t="e">
        <f t="shared" si="1"/>
        <v>#N/A</v>
      </c>
      <c r="G55" s="4" t="e">
        <f t="shared" si="2"/>
        <v>#N/A</v>
      </c>
      <c r="H55">
        <v>25</v>
      </c>
    </row>
    <row r="56" spans="1:8" x14ac:dyDescent="0.25">
      <c r="A56" t="s">
        <v>9</v>
      </c>
      <c r="B56" s="2">
        <v>40961</v>
      </c>
      <c r="C56">
        <v>2.4</v>
      </c>
      <c r="D56">
        <v>313.17</v>
      </c>
      <c r="E56" s="3">
        <f t="shared" si="0"/>
        <v>8.6292537313432849</v>
      </c>
      <c r="F56" s="4">
        <f t="shared" si="1"/>
        <v>9.9482210927573061E-2</v>
      </c>
      <c r="G56" s="4">
        <f t="shared" si="2"/>
        <v>2.7411860645944362E-3</v>
      </c>
      <c r="H56">
        <v>22</v>
      </c>
    </row>
    <row r="57" spans="1:8" x14ac:dyDescent="0.25">
      <c r="A57" t="s">
        <v>12</v>
      </c>
      <c r="B57" s="2">
        <v>41002</v>
      </c>
      <c r="C57">
        <v>1.5</v>
      </c>
      <c r="D57">
        <v>502</v>
      </c>
      <c r="E57" s="3">
        <f t="shared" si="0"/>
        <v>8.6452353616532722</v>
      </c>
      <c r="F57" s="4">
        <f t="shared" si="1"/>
        <v>0.14002789400278939</v>
      </c>
      <c r="G57" s="4">
        <f t="shared" si="2"/>
        <v>2.4115021929297831E-3</v>
      </c>
      <c r="H57">
        <v>26</v>
      </c>
    </row>
    <row r="58" spans="1:8" x14ac:dyDescent="0.25">
      <c r="A58" t="s">
        <v>12</v>
      </c>
      <c r="B58" s="2">
        <v>41003</v>
      </c>
      <c r="C58">
        <v>1.5</v>
      </c>
      <c r="D58">
        <v>503</v>
      </c>
      <c r="E58" s="3">
        <f t="shared" si="0"/>
        <v>8.6624569460390362</v>
      </c>
      <c r="F58" s="4">
        <f t="shared" si="1"/>
        <v>0.14030683403068339</v>
      </c>
      <c r="G58" s="4">
        <f t="shared" si="2"/>
        <v>2.4163059821587268E-3</v>
      </c>
      <c r="H58">
        <v>26</v>
      </c>
    </row>
    <row r="59" spans="1:8" x14ac:dyDescent="0.25">
      <c r="A59" t="s">
        <v>8</v>
      </c>
      <c r="B59" s="2">
        <v>40971</v>
      </c>
      <c r="C59">
        <v>2.5</v>
      </c>
      <c r="D59">
        <v>304</v>
      </c>
      <c r="E59" s="3">
        <f t="shared" si="0"/>
        <v>8.7256027554535027</v>
      </c>
      <c r="F59" s="4">
        <f t="shared" si="1"/>
        <v>0.30128840436075321</v>
      </c>
      <c r="G59" s="4">
        <f t="shared" si="2"/>
        <v>8.6477728002512418E-3</v>
      </c>
      <c r="H59">
        <v>25</v>
      </c>
    </row>
    <row r="60" spans="1:8" x14ac:dyDescent="0.25">
      <c r="A60" t="s">
        <v>12</v>
      </c>
      <c r="B60" s="2">
        <v>41001</v>
      </c>
      <c r="C60">
        <v>1.4</v>
      </c>
      <c r="D60">
        <v>550</v>
      </c>
      <c r="E60" s="3">
        <f t="shared" si="0"/>
        <v>8.8404133180252575</v>
      </c>
      <c r="F60" s="4">
        <f t="shared" si="1"/>
        <v>0.15341701534170155</v>
      </c>
      <c r="G60" s="4">
        <f t="shared" si="2"/>
        <v>2.465945137524479E-3</v>
      </c>
      <c r="H60">
        <v>26</v>
      </c>
    </row>
    <row r="61" spans="1:8" x14ac:dyDescent="0.25">
      <c r="A61" t="s">
        <v>34</v>
      </c>
      <c r="B61" s="2">
        <v>40997</v>
      </c>
      <c r="C61">
        <v>1.4</v>
      </c>
      <c r="D61">
        <v>553</v>
      </c>
      <c r="E61" s="3">
        <f t="shared" si="0"/>
        <v>8.8886337543053955</v>
      </c>
      <c r="F61" s="4" t="e">
        <f t="shared" si="1"/>
        <v>#N/A</v>
      </c>
      <c r="G61" s="4" t="e">
        <f t="shared" si="2"/>
        <v>#N/A</v>
      </c>
      <c r="H61">
        <v>26.5</v>
      </c>
    </row>
    <row r="62" spans="1:8" x14ac:dyDescent="0.25">
      <c r="A62" t="s">
        <v>8</v>
      </c>
      <c r="B62" s="2">
        <v>40977</v>
      </c>
      <c r="C62">
        <v>2.4</v>
      </c>
      <c r="D62">
        <v>330</v>
      </c>
      <c r="E62" s="3">
        <f t="shared" si="0"/>
        <v>9.0929965556831238</v>
      </c>
      <c r="F62" s="4">
        <f t="shared" si="1"/>
        <v>0.32705649157581762</v>
      </c>
      <c r="G62" s="4">
        <f t="shared" si="2"/>
        <v>9.011889549735504E-3</v>
      </c>
      <c r="H62">
        <v>26</v>
      </c>
    </row>
    <row r="63" spans="1:8" x14ac:dyDescent="0.25">
      <c r="A63" t="s">
        <v>8</v>
      </c>
      <c r="B63" s="2">
        <v>40981</v>
      </c>
      <c r="C63">
        <v>2</v>
      </c>
      <c r="D63">
        <v>400</v>
      </c>
      <c r="E63" s="3">
        <f t="shared" si="0"/>
        <v>9.1848450057405291</v>
      </c>
      <c r="F63" s="4">
        <f t="shared" si="1"/>
        <v>0.39643211100099107</v>
      </c>
      <c r="G63" s="4">
        <f t="shared" si="2"/>
        <v>9.10291873710657E-3</v>
      </c>
      <c r="H63">
        <v>20</v>
      </c>
    </row>
    <row r="64" spans="1:8" x14ac:dyDescent="0.25">
      <c r="A64" t="s">
        <v>8</v>
      </c>
      <c r="B64" s="2">
        <v>40989</v>
      </c>
      <c r="C64">
        <v>1.2</v>
      </c>
      <c r="D64">
        <v>687</v>
      </c>
      <c r="E64" s="3">
        <f t="shared" si="0"/>
        <v>9.4649827784156155</v>
      </c>
      <c r="F64" s="4">
        <f t="shared" si="1"/>
        <v>0.68087215064420215</v>
      </c>
      <c r="G64" s="4">
        <f t="shared" si="2"/>
        <v>9.3805577585883201E-3</v>
      </c>
      <c r="H64">
        <v>26</v>
      </c>
    </row>
    <row r="65" spans="1:8" x14ac:dyDescent="0.25">
      <c r="A65" t="s">
        <v>12</v>
      </c>
      <c r="B65" s="2">
        <v>40996</v>
      </c>
      <c r="C65">
        <v>1.3</v>
      </c>
      <c r="D65">
        <v>637</v>
      </c>
      <c r="E65" s="3">
        <f t="shared" si="0"/>
        <v>9.5074626865671643</v>
      </c>
      <c r="F65" s="4">
        <f t="shared" si="1"/>
        <v>0.17768479776847979</v>
      </c>
      <c r="G65" s="4">
        <f t="shared" si="2"/>
        <v>2.6520119069922353E-3</v>
      </c>
      <c r="H65">
        <v>26</v>
      </c>
    </row>
    <row r="66" spans="1:8" x14ac:dyDescent="0.25">
      <c r="A66" t="s">
        <v>8</v>
      </c>
      <c r="B66" s="2">
        <v>40980</v>
      </c>
      <c r="C66">
        <v>2.5</v>
      </c>
      <c r="D66">
        <v>335</v>
      </c>
      <c r="E66" s="3">
        <f t="shared" ref="E66:E129" si="3">D66/(87.1/C66)</f>
        <v>9.6153846153846168</v>
      </c>
      <c r="F66" s="4">
        <f t="shared" si="1"/>
        <v>0.33201189296333</v>
      </c>
      <c r="G66" s="4">
        <f t="shared" si="2"/>
        <v>9.5296180529084416E-3</v>
      </c>
      <c r="H66">
        <v>26</v>
      </c>
    </row>
    <row r="67" spans="1:8" x14ac:dyDescent="0.25">
      <c r="A67" t="s">
        <v>12</v>
      </c>
      <c r="B67" s="2">
        <v>40998</v>
      </c>
      <c r="C67">
        <v>1.5</v>
      </c>
      <c r="D67">
        <v>564</v>
      </c>
      <c r="E67" s="3">
        <f t="shared" si="3"/>
        <v>9.7129735935706094</v>
      </c>
      <c r="F67" s="4">
        <f t="shared" ref="F67:F130" si="4">D67/VLOOKUP(A67,$K$1:$L$7,2)</f>
        <v>0.15732217573221757</v>
      </c>
      <c r="G67" s="4">
        <f t="shared" ref="G67:G130" si="5">E67/VLOOKUP(A67,$K$1:$L$7,2)</f>
        <v>2.7093371251242981E-3</v>
      </c>
      <c r="H67">
        <v>26.5</v>
      </c>
    </row>
    <row r="68" spans="1:8" x14ac:dyDescent="0.25">
      <c r="A68" t="s">
        <v>8</v>
      </c>
      <c r="B68" s="2">
        <v>40982</v>
      </c>
      <c r="C68">
        <v>2</v>
      </c>
      <c r="D68">
        <v>425</v>
      </c>
      <c r="E68" s="3">
        <f t="shared" si="3"/>
        <v>9.758897818599312</v>
      </c>
      <c r="F68" s="4">
        <f t="shared" si="4"/>
        <v>0.42120911793855303</v>
      </c>
      <c r="G68" s="4">
        <f t="shared" si="5"/>
        <v>9.6718511581757299E-3</v>
      </c>
      <c r="H68">
        <v>26</v>
      </c>
    </row>
    <row r="69" spans="1:8" x14ac:dyDescent="0.25">
      <c r="A69" t="s">
        <v>12</v>
      </c>
      <c r="B69" s="2">
        <v>41004</v>
      </c>
      <c r="C69">
        <v>1.4</v>
      </c>
      <c r="D69">
        <v>608</v>
      </c>
      <c r="E69" s="3">
        <f t="shared" si="3"/>
        <v>9.7726750861079221</v>
      </c>
      <c r="F69" s="4">
        <f t="shared" si="4"/>
        <v>0.16959553695955371</v>
      </c>
      <c r="G69" s="4">
        <f t="shared" si="5"/>
        <v>2.7259902611179699E-3</v>
      </c>
      <c r="H69">
        <v>25.5</v>
      </c>
    </row>
    <row r="70" spans="1:8" x14ac:dyDescent="0.25">
      <c r="A70" t="s">
        <v>8</v>
      </c>
      <c r="B70" s="2">
        <v>40986</v>
      </c>
      <c r="C70">
        <v>1.9</v>
      </c>
      <c r="D70">
        <v>450</v>
      </c>
      <c r="E70" s="3">
        <f t="shared" si="3"/>
        <v>9.8163030998851895</v>
      </c>
      <c r="F70" s="4">
        <f t="shared" si="4"/>
        <v>0.44598612487611494</v>
      </c>
      <c r="G70" s="4">
        <f t="shared" si="5"/>
        <v>9.7287444002826448E-3</v>
      </c>
      <c r="H70">
        <v>26</v>
      </c>
    </row>
    <row r="71" spans="1:8" x14ac:dyDescent="0.25">
      <c r="A71" t="s">
        <v>34</v>
      </c>
      <c r="B71" s="2">
        <v>40999</v>
      </c>
      <c r="C71">
        <v>1.4</v>
      </c>
      <c r="D71">
        <v>611</v>
      </c>
      <c r="E71" s="3">
        <f t="shared" si="3"/>
        <v>9.8208955223880601</v>
      </c>
      <c r="F71" s="4" t="e">
        <f t="shared" si="4"/>
        <v>#N/A</v>
      </c>
      <c r="G71" s="4" t="e">
        <f t="shared" si="5"/>
        <v>#N/A</v>
      </c>
    </row>
    <row r="72" spans="1:8" x14ac:dyDescent="0.25">
      <c r="A72" t="s">
        <v>8</v>
      </c>
      <c r="B72" s="2">
        <v>40981</v>
      </c>
      <c r="C72">
        <v>2.2999999999999998</v>
      </c>
      <c r="D72">
        <v>375</v>
      </c>
      <c r="E72" s="3">
        <f t="shared" si="3"/>
        <v>9.9024110218140073</v>
      </c>
      <c r="F72" s="4">
        <f t="shared" si="4"/>
        <v>0.37165510406342916</v>
      </c>
      <c r="G72" s="4">
        <f t="shared" si="5"/>
        <v>9.8140842634430198E-3</v>
      </c>
      <c r="H72">
        <v>25</v>
      </c>
    </row>
    <row r="73" spans="1:8" x14ac:dyDescent="0.25">
      <c r="A73" t="s">
        <v>34</v>
      </c>
      <c r="B73" s="2">
        <v>41003</v>
      </c>
      <c r="C73">
        <v>1.5</v>
      </c>
      <c r="D73">
        <v>576</v>
      </c>
      <c r="E73" s="3">
        <f t="shared" si="3"/>
        <v>9.9196326061997713</v>
      </c>
      <c r="F73" s="4" t="e">
        <f t="shared" si="4"/>
        <v>#N/A</v>
      </c>
      <c r="G73" s="4" t="e">
        <f t="shared" si="5"/>
        <v>#N/A</v>
      </c>
      <c r="H73">
        <v>26</v>
      </c>
    </row>
    <row r="74" spans="1:8" x14ac:dyDescent="0.25">
      <c r="A74" t="s">
        <v>9</v>
      </c>
      <c r="B74" s="2">
        <v>40988</v>
      </c>
      <c r="C74">
        <v>1.6</v>
      </c>
      <c r="D74">
        <v>545</v>
      </c>
      <c r="E74" s="3">
        <f t="shared" si="3"/>
        <v>10.011481056257177</v>
      </c>
      <c r="F74" s="4">
        <f t="shared" si="4"/>
        <v>0.17312579415501905</v>
      </c>
      <c r="G74" s="4">
        <f t="shared" si="5"/>
        <v>3.1802671716191794E-3</v>
      </c>
      <c r="H74">
        <v>27</v>
      </c>
    </row>
    <row r="75" spans="1:8" x14ac:dyDescent="0.25">
      <c r="A75" t="s">
        <v>12</v>
      </c>
      <c r="B75" s="2">
        <v>40961</v>
      </c>
      <c r="C75">
        <v>2.1</v>
      </c>
      <c r="D75">
        <v>418.68</v>
      </c>
      <c r="E75" s="3">
        <f t="shared" si="3"/>
        <v>10.094466130884042</v>
      </c>
      <c r="F75" s="4">
        <f t="shared" si="4"/>
        <v>0.11678661087866109</v>
      </c>
      <c r="G75" s="4">
        <f t="shared" si="5"/>
        <v>2.8157506641238611E-3</v>
      </c>
      <c r="H75">
        <v>23</v>
      </c>
    </row>
    <row r="76" spans="1:8" x14ac:dyDescent="0.25">
      <c r="A76" t="s">
        <v>13</v>
      </c>
      <c r="B76" s="2">
        <v>40981</v>
      </c>
      <c r="C76">
        <v>2.2000000000000002</v>
      </c>
      <c r="D76">
        <v>408</v>
      </c>
      <c r="E76" s="3">
        <f t="shared" si="3"/>
        <v>10.305396096440873</v>
      </c>
      <c r="F76" s="4">
        <f t="shared" si="4"/>
        <v>0.17207929143821171</v>
      </c>
      <c r="G76" s="4">
        <f t="shared" si="5"/>
        <v>4.3464344565334765E-3</v>
      </c>
      <c r="H76">
        <v>25</v>
      </c>
    </row>
    <row r="77" spans="1:8" x14ac:dyDescent="0.25">
      <c r="A77" t="s">
        <v>8</v>
      </c>
      <c r="B77" s="2">
        <v>40985</v>
      </c>
      <c r="C77">
        <v>2</v>
      </c>
      <c r="D77">
        <v>457</v>
      </c>
      <c r="E77" s="3">
        <f t="shared" si="3"/>
        <v>10.493685419058554</v>
      </c>
      <c r="F77" s="4">
        <f t="shared" si="4"/>
        <v>0.45292368681863232</v>
      </c>
      <c r="G77" s="4">
        <f t="shared" si="5"/>
        <v>1.0400084657144256E-2</v>
      </c>
      <c r="H77">
        <v>26</v>
      </c>
    </row>
    <row r="78" spans="1:8" x14ac:dyDescent="0.25">
      <c r="A78" t="s">
        <v>13</v>
      </c>
      <c r="B78" s="2">
        <v>40958</v>
      </c>
      <c r="C78">
        <v>1.7</v>
      </c>
      <c r="D78">
        <v>548</v>
      </c>
      <c r="E78" s="3">
        <f t="shared" si="3"/>
        <v>10.695752009184845</v>
      </c>
      <c r="F78" s="4">
        <f t="shared" si="4"/>
        <v>0.23112610712779419</v>
      </c>
      <c r="G78" s="4">
        <f t="shared" si="5"/>
        <v>4.5110721253415632E-3</v>
      </c>
    </row>
    <row r="79" spans="1:8" x14ac:dyDescent="0.25">
      <c r="A79" t="s">
        <v>12</v>
      </c>
      <c r="B79" s="2">
        <v>40998</v>
      </c>
      <c r="C79">
        <v>1.4</v>
      </c>
      <c r="D79">
        <v>670</v>
      </c>
      <c r="E79" s="3">
        <f t="shared" si="3"/>
        <v>10.769230769230768</v>
      </c>
      <c r="F79" s="4">
        <f t="shared" si="4"/>
        <v>0.18688981868898186</v>
      </c>
      <c r="G79" s="4">
        <f t="shared" si="5"/>
        <v>3.0039695311661835E-3</v>
      </c>
      <c r="H79">
        <v>26</v>
      </c>
    </row>
    <row r="80" spans="1:8" x14ac:dyDescent="0.25">
      <c r="A80" t="s">
        <v>11</v>
      </c>
      <c r="B80" s="2">
        <v>40988</v>
      </c>
      <c r="C80">
        <v>1.7</v>
      </c>
      <c r="D80">
        <v>553</v>
      </c>
      <c r="E80" s="3">
        <f t="shared" si="3"/>
        <v>10.793340987370838</v>
      </c>
      <c r="F80" s="4">
        <f t="shared" si="4"/>
        <v>0.15987279560566639</v>
      </c>
      <c r="G80" s="4">
        <f t="shared" si="5"/>
        <v>3.1203645525790225E-3</v>
      </c>
      <c r="H80">
        <v>25</v>
      </c>
    </row>
    <row r="81" spans="1:8" x14ac:dyDescent="0.25">
      <c r="A81" t="s">
        <v>34</v>
      </c>
      <c r="B81" s="2">
        <v>40989</v>
      </c>
      <c r="C81">
        <v>1.2</v>
      </c>
      <c r="D81">
        <v>797</v>
      </c>
      <c r="E81" s="3">
        <f t="shared" si="3"/>
        <v>10.980482204362803</v>
      </c>
      <c r="F81" s="4" t="e">
        <f t="shared" si="4"/>
        <v>#N/A</v>
      </c>
      <c r="G81" s="4" t="e">
        <f t="shared" si="5"/>
        <v>#N/A</v>
      </c>
      <c r="H81">
        <v>27</v>
      </c>
    </row>
    <row r="82" spans="1:8" x14ac:dyDescent="0.25">
      <c r="A82" t="s">
        <v>11</v>
      </c>
      <c r="B82" s="2">
        <v>40994</v>
      </c>
      <c r="C82">
        <v>1.1000000000000001</v>
      </c>
      <c r="D82">
        <v>883</v>
      </c>
      <c r="E82" s="3">
        <f t="shared" si="3"/>
        <v>11.15154994259472</v>
      </c>
      <c r="F82" s="4">
        <f t="shared" si="4"/>
        <v>0.25527609135588319</v>
      </c>
      <c r="G82" s="4">
        <f t="shared" si="5"/>
        <v>3.2239230825656896E-3</v>
      </c>
      <c r="H82">
        <v>26</v>
      </c>
    </row>
    <row r="83" spans="1:8" x14ac:dyDescent="0.25">
      <c r="A83" t="s">
        <v>34</v>
      </c>
      <c r="B83" s="2">
        <v>40997</v>
      </c>
      <c r="C83">
        <v>1.5</v>
      </c>
      <c r="D83">
        <v>648</v>
      </c>
      <c r="E83" s="3">
        <f t="shared" si="3"/>
        <v>11.159586681974742</v>
      </c>
      <c r="F83" s="4" t="e">
        <f t="shared" si="4"/>
        <v>#N/A</v>
      </c>
      <c r="G83" s="4" t="e">
        <f t="shared" si="5"/>
        <v>#N/A</v>
      </c>
      <c r="H83">
        <v>26.5</v>
      </c>
    </row>
    <row r="84" spans="1:8" x14ac:dyDescent="0.25">
      <c r="A84" t="s">
        <v>8</v>
      </c>
      <c r="B84" s="2">
        <v>40981</v>
      </c>
      <c r="C84">
        <v>2.2999999999999998</v>
      </c>
      <c r="D84">
        <v>426</v>
      </c>
      <c r="E84" s="3">
        <f t="shared" si="3"/>
        <v>11.249138920780712</v>
      </c>
      <c r="F84" s="4">
        <f t="shared" si="4"/>
        <v>0.42220019821605548</v>
      </c>
      <c r="G84" s="4">
        <f t="shared" si="5"/>
        <v>1.114879972327127E-2</v>
      </c>
      <c r="H84">
        <v>25</v>
      </c>
    </row>
    <row r="85" spans="1:8" x14ac:dyDescent="0.25">
      <c r="A85" t="s">
        <v>12</v>
      </c>
      <c r="B85" s="2">
        <v>40957</v>
      </c>
      <c r="C85">
        <v>1.6</v>
      </c>
      <c r="D85">
        <v>614</v>
      </c>
      <c r="E85" s="3">
        <f t="shared" si="3"/>
        <v>11.27898966704937</v>
      </c>
      <c r="F85" s="4">
        <f t="shared" si="4"/>
        <v>0.17126917712691772</v>
      </c>
      <c r="G85" s="4">
        <f t="shared" si="5"/>
        <v>3.1461616923429206E-3</v>
      </c>
    </row>
    <row r="86" spans="1:8" x14ac:dyDescent="0.25">
      <c r="A86" t="s">
        <v>34</v>
      </c>
      <c r="B86" s="2">
        <v>40988</v>
      </c>
      <c r="C86">
        <v>1.2</v>
      </c>
      <c r="D86">
        <v>822</v>
      </c>
      <c r="E86" s="3">
        <f t="shared" si="3"/>
        <v>11.324913892078072</v>
      </c>
      <c r="F86" s="4" t="e">
        <f t="shared" si="4"/>
        <v>#N/A</v>
      </c>
      <c r="G86" s="4" t="e">
        <f t="shared" si="5"/>
        <v>#N/A</v>
      </c>
      <c r="H86">
        <v>26</v>
      </c>
    </row>
    <row r="87" spans="1:8" x14ac:dyDescent="0.25">
      <c r="A87" t="s">
        <v>9</v>
      </c>
      <c r="B87" s="2">
        <v>40989</v>
      </c>
      <c r="C87">
        <v>1.2</v>
      </c>
      <c r="D87">
        <v>825</v>
      </c>
      <c r="E87" s="3">
        <f t="shared" si="3"/>
        <v>11.366245694603904</v>
      </c>
      <c r="F87" s="4">
        <f t="shared" si="4"/>
        <v>0.26207115628970773</v>
      </c>
      <c r="G87" s="4">
        <f t="shared" si="5"/>
        <v>3.6106244264942516E-3</v>
      </c>
      <c r="H87">
        <v>26</v>
      </c>
    </row>
    <row r="88" spans="1:8" x14ac:dyDescent="0.25">
      <c r="A88" t="s">
        <v>9</v>
      </c>
      <c r="B88" s="2">
        <v>40977</v>
      </c>
      <c r="C88">
        <v>2.2000000000000002</v>
      </c>
      <c r="D88">
        <v>455</v>
      </c>
      <c r="E88" s="3">
        <f t="shared" si="3"/>
        <v>11.492537313432837</v>
      </c>
      <c r="F88" s="4">
        <f t="shared" si="4"/>
        <v>0.14453621346886913</v>
      </c>
      <c r="G88" s="4">
        <f t="shared" si="5"/>
        <v>3.6507424756775215E-3</v>
      </c>
      <c r="H88">
        <v>24</v>
      </c>
    </row>
    <row r="89" spans="1:8" x14ac:dyDescent="0.25">
      <c r="A89" t="s">
        <v>13</v>
      </c>
      <c r="B89" s="2">
        <v>40987</v>
      </c>
      <c r="C89">
        <v>1.9</v>
      </c>
      <c r="D89">
        <v>527</v>
      </c>
      <c r="E89" s="3">
        <f t="shared" si="3"/>
        <v>11.495981630309988</v>
      </c>
      <c r="F89" s="4">
        <f t="shared" si="4"/>
        <v>0.22226908477435681</v>
      </c>
      <c r="G89" s="4">
        <f t="shared" si="5"/>
        <v>4.8485793463981389E-3</v>
      </c>
      <c r="H89">
        <v>25</v>
      </c>
    </row>
    <row r="90" spans="1:8" x14ac:dyDescent="0.25">
      <c r="A90" t="s">
        <v>9</v>
      </c>
      <c r="B90" s="2">
        <v>40980</v>
      </c>
      <c r="C90">
        <v>2</v>
      </c>
      <c r="D90">
        <v>501</v>
      </c>
      <c r="E90" s="3">
        <f t="shared" si="3"/>
        <v>11.504018369690012</v>
      </c>
      <c r="F90" s="4">
        <f t="shared" si="4"/>
        <v>0.15914866581956799</v>
      </c>
      <c r="G90" s="4">
        <f t="shared" si="5"/>
        <v>3.6543895710578183E-3</v>
      </c>
      <c r="H90">
        <v>19</v>
      </c>
    </row>
    <row r="91" spans="1:8" x14ac:dyDescent="0.25">
      <c r="A91" t="s">
        <v>13</v>
      </c>
      <c r="B91" s="2">
        <v>40989</v>
      </c>
      <c r="C91">
        <v>1.3</v>
      </c>
      <c r="D91">
        <v>778</v>
      </c>
      <c r="E91" s="3">
        <f t="shared" si="3"/>
        <v>11.611940298507463</v>
      </c>
      <c r="F91" s="4">
        <f t="shared" si="4"/>
        <v>0.32813159004639392</v>
      </c>
      <c r="G91" s="4">
        <f t="shared" si="5"/>
        <v>4.8974864186028949E-3</v>
      </c>
      <c r="H91">
        <v>25</v>
      </c>
    </row>
    <row r="92" spans="1:8" x14ac:dyDescent="0.25">
      <c r="A92" t="s">
        <v>34</v>
      </c>
      <c r="B92" s="2">
        <v>40975</v>
      </c>
      <c r="C92">
        <v>2.4</v>
      </c>
      <c r="D92">
        <v>427</v>
      </c>
      <c r="E92" s="3">
        <f t="shared" si="3"/>
        <v>11.765786452353618</v>
      </c>
      <c r="F92" s="4" t="e">
        <f t="shared" si="4"/>
        <v>#N/A</v>
      </c>
      <c r="G92" s="4" t="e">
        <f t="shared" si="5"/>
        <v>#N/A</v>
      </c>
      <c r="H92">
        <v>21</v>
      </c>
    </row>
    <row r="93" spans="1:8" x14ac:dyDescent="0.25">
      <c r="A93" t="s">
        <v>12</v>
      </c>
      <c r="B93" s="2">
        <v>40999</v>
      </c>
      <c r="C93">
        <v>1.3</v>
      </c>
      <c r="D93">
        <v>811</v>
      </c>
      <c r="E93" s="3">
        <f t="shared" si="3"/>
        <v>12.104477611940299</v>
      </c>
      <c r="F93" s="4">
        <f t="shared" si="4"/>
        <v>0.22622036262203626</v>
      </c>
      <c r="G93" s="4">
        <f t="shared" si="5"/>
        <v>3.376423322716959E-3</v>
      </c>
    </row>
    <row r="94" spans="1:8" x14ac:dyDescent="0.25">
      <c r="A94" t="s">
        <v>12</v>
      </c>
      <c r="B94" s="2">
        <v>41006</v>
      </c>
      <c r="C94">
        <v>1.4</v>
      </c>
      <c r="D94">
        <v>757</v>
      </c>
      <c r="E94" s="3">
        <f t="shared" si="3"/>
        <v>12.167623421354765</v>
      </c>
      <c r="F94" s="4">
        <f t="shared" si="4"/>
        <v>0.21115760111576012</v>
      </c>
      <c r="G94" s="4">
        <f t="shared" si="5"/>
        <v>3.3940372165564199E-3</v>
      </c>
      <c r="H94">
        <v>25.5</v>
      </c>
    </row>
    <row r="95" spans="1:8" x14ac:dyDescent="0.25">
      <c r="A95" t="s">
        <v>8</v>
      </c>
      <c r="B95" s="2">
        <v>40976</v>
      </c>
      <c r="C95">
        <v>2.7</v>
      </c>
      <c r="D95">
        <v>400</v>
      </c>
      <c r="E95" s="3">
        <f t="shared" si="3"/>
        <v>12.399540757749715</v>
      </c>
      <c r="F95" s="4">
        <f t="shared" si="4"/>
        <v>0.39643211100099107</v>
      </c>
      <c r="G95" s="4">
        <f t="shared" si="5"/>
        <v>1.2288940295093871E-2</v>
      </c>
      <c r="H95">
        <v>24</v>
      </c>
    </row>
    <row r="96" spans="1:8" x14ac:dyDescent="0.25">
      <c r="A96" t="s">
        <v>34</v>
      </c>
      <c r="B96" s="2">
        <v>40999</v>
      </c>
      <c r="C96">
        <v>1.4</v>
      </c>
      <c r="D96">
        <v>784</v>
      </c>
      <c r="E96" s="3">
        <f t="shared" si="3"/>
        <v>12.601607347876005</v>
      </c>
      <c r="F96" s="4" t="e">
        <f t="shared" si="4"/>
        <v>#N/A</v>
      </c>
      <c r="G96" s="4" t="e">
        <f t="shared" si="5"/>
        <v>#N/A</v>
      </c>
      <c r="H96">
        <v>25.5</v>
      </c>
    </row>
    <row r="97" spans="1:8" x14ac:dyDescent="0.25">
      <c r="A97" t="s">
        <v>9</v>
      </c>
      <c r="B97" s="2">
        <v>40981</v>
      </c>
      <c r="C97">
        <v>2.2000000000000002</v>
      </c>
      <c r="D97">
        <v>500</v>
      </c>
      <c r="E97" s="3">
        <f t="shared" si="3"/>
        <v>12.629161882893227</v>
      </c>
      <c r="F97" s="4">
        <f t="shared" si="4"/>
        <v>0.15883100381194409</v>
      </c>
      <c r="G97" s="4">
        <f t="shared" si="5"/>
        <v>4.0118049183269465E-3</v>
      </c>
      <c r="H97">
        <v>25</v>
      </c>
    </row>
    <row r="98" spans="1:8" x14ac:dyDescent="0.25">
      <c r="A98" t="s">
        <v>12</v>
      </c>
      <c r="B98" s="2">
        <v>40988</v>
      </c>
      <c r="C98">
        <v>1.2</v>
      </c>
      <c r="D98">
        <v>919</v>
      </c>
      <c r="E98" s="3">
        <f t="shared" si="3"/>
        <v>12.661308840413319</v>
      </c>
      <c r="F98" s="4">
        <f t="shared" si="4"/>
        <v>0.25634588563458854</v>
      </c>
      <c r="G98" s="4">
        <f t="shared" si="5"/>
        <v>3.5317458411194755E-3</v>
      </c>
      <c r="H98">
        <v>26</v>
      </c>
    </row>
    <row r="99" spans="1:8" x14ac:dyDescent="0.25">
      <c r="A99" t="s">
        <v>7</v>
      </c>
      <c r="B99" s="2">
        <v>40957</v>
      </c>
      <c r="C99">
        <v>1.7</v>
      </c>
      <c r="D99">
        <v>650</v>
      </c>
      <c r="E99" s="3">
        <f t="shared" si="3"/>
        <v>12.686567164179104</v>
      </c>
      <c r="F99" s="4">
        <f t="shared" si="4"/>
        <v>0.17759562841530055</v>
      </c>
      <c r="G99" s="4">
        <f t="shared" si="5"/>
        <v>3.4662751814697008E-3</v>
      </c>
    </row>
    <row r="100" spans="1:8" x14ac:dyDescent="0.25">
      <c r="A100" t="s">
        <v>8</v>
      </c>
      <c r="B100" s="2">
        <v>40975</v>
      </c>
      <c r="C100">
        <v>2.6</v>
      </c>
      <c r="D100">
        <v>425</v>
      </c>
      <c r="E100" s="3">
        <f t="shared" si="3"/>
        <v>12.686567164179104</v>
      </c>
      <c r="F100" s="4">
        <f t="shared" si="4"/>
        <v>0.42120911793855303</v>
      </c>
      <c r="G100" s="4">
        <f t="shared" si="5"/>
        <v>1.2573406505628448E-2</v>
      </c>
      <c r="H100">
        <v>25</v>
      </c>
    </row>
    <row r="101" spans="1:8" x14ac:dyDescent="0.25">
      <c r="A101" t="s">
        <v>9</v>
      </c>
      <c r="B101" s="2">
        <v>40957</v>
      </c>
      <c r="C101">
        <v>1.7</v>
      </c>
      <c r="D101">
        <v>657</v>
      </c>
      <c r="E101" s="3">
        <f t="shared" si="3"/>
        <v>12.823191733639495</v>
      </c>
      <c r="F101" s="4">
        <f t="shared" si="4"/>
        <v>0.20870393900889453</v>
      </c>
      <c r="G101" s="4">
        <f t="shared" si="5"/>
        <v>4.0734408302539691E-3</v>
      </c>
    </row>
    <row r="102" spans="1:8" x14ac:dyDescent="0.25">
      <c r="A102" t="s">
        <v>8</v>
      </c>
      <c r="B102" s="2">
        <v>40980</v>
      </c>
      <c r="C102">
        <v>2.1</v>
      </c>
      <c r="D102">
        <v>533</v>
      </c>
      <c r="E102" s="3">
        <f t="shared" si="3"/>
        <v>12.850746268656717</v>
      </c>
      <c r="F102" s="4">
        <f t="shared" si="4"/>
        <v>0.5282457879088206</v>
      </c>
      <c r="G102" s="4">
        <f t="shared" si="5"/>
        <v>1.2736121178054229E-2</v>
      </c>
    </row>
    <row r="103" spans="1:8" x14ac:dyDescent="0.25">
      <c r="A103" t="s">
        <v>13</v>
      </c>
      <c r="B103" s="2">
        <v>40968</v>
      </c>
      <c r="C103">
        <v>2.4</v>
      </c>
      <c r="D103">
        <v>469</v>
      </c>
      <c r="E103" s="3">
        <f t="shared" si="3"/>
        <v>12.923076923076923</v>
      </c>
      <c r="F103" s="4">
        <f t="shared" si="4"/>
        <v>0.19780683256010123</v>
      </c>
      <c r="G103" s="4">
        <f t="shared" si="5"/>
        <v>5.4504752944229962E-3</v>
      </c>
    </row>
    <row r="104" spans="1:8" x14ac:dyDescent="0.25">
      <c r="A104" t="s">
        <v>34</v>
      </c>
      <c r="B104" s="2">
        <v>41002</v>
      </c>
      <c r="C104">
        <v>1.5</v>
      </c>
      <c r="D104">
        <v>752</v>
      </c>
      <c r="E104" s="3">
        <f t="shared" si="3"/>
        <v>12.950631458094145</v>
      </c>
      <c r="F104" s="4" t="e">
        <f t="shared" si="4"/>
        <v>#N/A</v>
      </c>
      <c r="G104" s="4" t="e">
        <f t="shared" si="5"/>
        <v>#N/A</v>
      </c>
      <c r="H104">
        <v>26.5</v>
      </c>
    </row>
    <row r="105" spans="1:8" x14ac:dyDescent="0.25">
      <c r="A105" t="s">
        <v>9</v>
      </c>
      <c r="B105" s="2">
        <v>40962</v>
      </c>
      <c r="C105">
        <v>2.1</v>
      </c>
      <c r="D105">
        <v>538.48</v>
      </c>
      <c r="E105" s="3">
        <f t="shared" si="3"/>
        <v>12.982870264064294</v>
      </c>
      <c r="F105" s="4">
        <f t="shared" si="4"/>
        <v>0.1710546378653113</v>
      </c>
      <c r="G105" s="4">
        <f t="shared" si="5"/>
        <v>4.1241646328031428E-3</v>
      </c>
      <c r="H105">
        <v>25</v>
      </c>
    </row>
    <row r="106" spans="1:8" x14ac:dyDescent="0.25">
      <c r="A106" t="s">
        <v>12</v>
      </c>
      <c r="B106" s="2">
        <v>40989</v>
      </c>
      <c r="C106">
        <v>1.2</v>
      </c>
      <c r="D106">
        <v>948</v>
      </c>
      <c r="E106" s="3">
        <f t="shared" si="3"/>
        <v>13.060849598163031</v>
      </c>
      <c r="F106" s="4">
        <f t="shared" si="4"/>
        <v>0.26443514644351462</v>
      </c>
      <c r="G106" s="4">
        <f t="shared" si="5"/>
        <v>3.643193751230971E-3</v>
      </c>
    </row>
    <row r="107" spans="1:8" x14ac:dyDescent="0.25">
      <c r="A107" t="s">
        <v>13</v>
      </c>
      <c r="B107" s="2">
        <v>40989</v>
      </c>
      <c r="C107">
        <v>1.3</v>
      </c>
      <c r="D107">
        <v>880</v>
      </c>
      <c r="E107" s="3">
        <f t="shared" si="3"/>
        <v>13.134328358208956</v>
      </c>
      <c r="F107" s="4">
        <f t="shared" si="4"/>
        <v>0.37115141290594683</v>
      </c>
      <c r="G107" s="4">
        <f t="shared" si="5"/>
        <v>5.5395733269544313E-3</v>
      </c>
    </row>
    <row r="108" spans="1:8" x14ac:dyDescent="0.25">
      <c r="A108" t="s">
        <v>12</v>
      </c>
      <c r="B108" s="2">
        <v>40988</v>
      </c>
      <c r="C108">
        <v>1.6</v>
      </c>
      <c r="D108">
        <v>717</v>
      </c>
      <c r="E108" s="3">
        <f t="shared" si="3"/>
        <v>13.171067738231919</v>
      </c>
      <c r="F108" s="4">
        <f t="shared" si="4"/>
        <v>0.2</v>
      </c>
      <c r="G108" s="4">
        <f t="shared" si="5"/>
        <v>3.6739380022962117E-3</v>
      </c>
      <c r="H108">
        <v>26</v>
      </c>
    </row>
    <row r="109" spans="1:8" x14ac:dyDescent="0.25">
      <c r="A109" t="s">
        <v>9</v>
      </c>
      <c r="B109" s="2">
        <v>40958</v>
      </c>
      <c r="C109">
        <v>1.7</v>
      </c>
      <c r="D109">
        <v>676</v>
      </c>
      <c r="E109" s="3">
        <f t="shared" si="3"/>
        <v>13.194029850746269</v>
      </c>
      <c r="F109" s="4">
        <f t="shared" si="4"/>
        <v>0.21473951715374842</v>
      </c>
      <c r="G109" s="4">
        <f t="shared" si="5"/>
        <v>4.1912420110375697E-3</v>
      </c>
    </row>
    <row r="110" spans="1:8" x14ac:dyDescent="0.25">
      <c r="A110" t="s">
        <v>34</v>
      </c>
      <c r="B110" s="2">
        <v>41001</v>
      </c>
      <c r="C110">
        <v>1.4</v>
      </c>
      <c r="D110">
        <v>821</v>
      </c>
      <c r="E110" s="3">
        <f t="shared" si="3"/>
        <v>13.196326061997704</v>
      </c>
      <c r="F110" s="4" t="e">
        <f t="shared" si="4"/>
        <v>#N/A</v>
      </c>
      <c r="G110" s="4" t="e">
        <f t="shared" si="5"/>
        <v>#N/A</v>
      </c>
      <c r="H110">
        <v>26.5</v>
      </c>
    </row>
    <row r="111" spans="1:8" x14ac:dyDescent="0.25">
      <c r="A111" t="s">
        <v>11</v>
      </c>
      <c r="B111" s="2">
        <v>40989</v>
      </c>
      <c r="C111">
        <v>1.3</v>
      </c>
      <c r="D111">
        <v>889</v>
      </c>
      <c r="E111" s="3">
        <f t="shared" si="3"/>
        <v>13.26865671641791</v>
      </c>
      <c r="F111" s="4">
        <f t="shared" si="4"/>
        <v>0.25701069673315985</v>
      </c>
      <c r="G111" s="4">
        <f t="shared" si="5"/>
        <v>3.8359805482561173E-3</v>
      </c>
    </row>
    <row r="112" spans="1:8" x14ac:dyDescent="0.25">
      <c r="A112" t="s">
        <v>8</v>
      </c>
      <c r="B112" s="2">
        <v>40957</v>
      </c>
      <c r="C112">
        <v>1.9</v>
      </c>
      <c r="D112">
        <v>609</v>
      </c>
      <c r="E112" s="3">
        <f t="shared" si="3"/>
        <v>13.284730195177955</v>
      </c>
      <c r="F112" s="4">
        <f t="shared" si="4"/>
        <v>0.60356788899900893</v>
      </c>
      <c r="G112" s="4">
        <f t="shared" si="5"/>
        <v>1.3166234088382512E-2</v>
      </c>
    </row>
    <row r="113" spans="1:8" x14ac:dyDescent="0.25">
      <c r="A113" t="s">
        <v>13</v>
      </c>
      <c r="B113" s="2">
        <v>40984</v>
      </c>
      <c r="C113">
        <v>2.1</v>
      </c>
      <c r="D113">
        <v>554</v>
      </c>
      <c r="E113" s="3">
        <f t="shared" si="3"/>
        <v>13.357060849598163</v>
      </c>
      <c r="F113" s="4">
        <f t="shared" si="4"/>
        <v>0.23365668494306199</v>
      </c>
      <c r="G113" s="4">
        <f t="shared" si="5"/>
        <v>5.6335136438625741E-3</v>
      </c>
    </row>
    <row r="114" spans="1:8" x14ac:dyDescent="0.25">
      <c r="A114" t="s">
        <v>34</v>
      </c>
      <c r="B114" s="2">
        <v>40981</v>
      </c>
      <c r="C114">
        <v>2.2000000000000002</v>
      </c>
      <c r="D114">
        <v>537</v>
      </c>
      <c r="E114" s="3">
        <f t="shared" si="3"/>
        <v>13.563719862227327</v>
      </c>
      <c r="F114" s="4" t="e">
        <f t="shared" si="4"/>
        <v>#N/A</v>
      </c>
      <c r="G114" s="4" t="e">
        <f t="shared" si="5"/>
        <v>#N/A</v>
      </c>
      <c r="H114">
        <v>26</v>
      </c>
    </row>
    <row r="115" spans="1:8" x14ac:dyDescent="0.25">
      <c r="A115" t="s">
        <v>9</v>
      </c>
      <c r="B115" s="2">
        <v>40981</v>
      </c>
      <c r="C115">
        <v>2.2999999999999998</v>
      </c>
      <c r="D115">
        <v>515</v>
      </c>
      <c r="E115" s="3">
        <f t="shared" si="3"/>
        <v>13.59931113662457</v>
      </c>
      <c r="F115" s="4">
        <f t="shared" si="4"/>
        <v>0.16359593392630242</v>
      </c>
      <c r="G115" s="4">
        <f t="shared" si="5"/>
        <v>4.3199844779620612E-3</v>
      </c>
      <c r="H115">
        <v>25</v>
      </c>
    </row>
    <row r="116" spans="1:8" x14ac:dyDescent="0.25">
      <c r="A116" t="s">
        <v>11</v>
      </c>
      <c r="B116" s="2">
        <v>40957</v>
      </c>
      <c r="C116">
        <v>2</v>
      </c>
      <c r="D116">
        <v>600</v>
      </c>
      <c r="E116" s="3">
        <f t="shared" si="3"/>
        <v>13.777267508610793</v>
      </c>
      <c r="F116" s="4">
        <f t="shared" si="4"/>
        <v>0.17346053772766695</v>
      </c>
      <c r="G116" s="4">
        <f t="shared" si="5"/>
        <v>3.9830203841025712E-3</v>
      </c>
    </row>
    <row r="117" spans="1:8" x14ac:dyDescent="0.25">
      <c r="A117" t="s">
        <v>12</v>
      </c>
      <c r="B117" s="2">
        <v>41001</v>
      </c>
      <c r="C117">
        <v>1.4</v>
      </c>
      <c r="D117">
        <v>858</v>
      </c>
      <c r="E117" s="3">
        <f t="shared" si="3"/>
        <v>13.791044776119403</v>
      </c>
      <c r="F117" s="4">
        <f t="shared" si="4"/>
        <v>0.23933054393305439</v>
      </c>
      <c r="G117" s="4">
        <f t="shared" si="5"/>
        <v>3.8468744145381878E-3</v>
      </c>
      <c r="H117">
        <v>26</v>
      </c>
    </row>
    <row r="118" spans="1:8" x14ac:dyDescent="0.25">
      <c r="A118" t="s">
        <v>34</v>
      </c>
      <c r="B118" s="2">
        <v>40987</v>
      </c>
      <c r="C118">
        <v>1.5</v>
      </c>
      <c r="D118">
        <v>828</v>
      </c>
      <c r="E118" s="3">
        <f t="shared" si="3"/>
        <v>14.25947187141217</v>
      </c>
      <c r="F118" s="4" t="e">
        <f t="shared" si="4"/>
        <v>#N/A</v>
      </c>
      <c r="G118" s="4" t="e">
        <f t="shared" si="5"/>
        <v>#N/A</v>
      </c>
      <c r="H118">
        <v>27</v>
      </c>
    </row>
    <row r="119" spans="1:8" x14ac:dyDescent="0.25">
      <c r="A119" t="s">
        <v>7</v>
      </c>
      <c r="B119" s="2">
        <v>40994</v>
      </c>
      <c r="C119">
        <v>1.2</v>
      </c>
      <c r="D119">
        <v>1036</v>
      </c>
      <c r="E119" s="3">
        <f t="shared" si="3"/>
        <v>14.273249138920782</v>
      </c>
      <c r="F119" s="4">
        <f t="shared" si="4"/>
        <v>0.2830601092896175</v>
      </c>
      <c r="G119" s="4">
        <f t="shared" si="5"/>
        <v>3.8997948466996672E-3</v>
      </c>
      <c r="H119">
        <v>25</v>
      </c>
    </row>
    <row r="120" spans="1:8" x14ac:dyDescent="0.25">
      <c r="A120" t="s">
        <v>7</v>
      </c>
      <c r="B120" s="2">
        <v>40989</v>
      </c>
      <c r="C120">
        <v>1.5</v>
      </c>
      <c r="D120">
        <v>829</v>
      </c>
      <c r="E120" s="3">
        <f t="shared" si="3"/>
        <v>14.276693455797934</v>
      </c>
      <c r="F120" s="4">
        <f t="shared" si="4"/>
        <v>0.22650273224043715</v>
      </c>
      <c r="G120" s="4">
        <f t="shared" si="5"/>
        <v>3.9007359168846817E-3</v>
      </c>
      <c r="H120">
        <v>23.5</v>
      </c>
    </row>
    <row r="121" spans="1:8" x14ac:dyDescent="0.25">
      <c r="A121" t="s">
        <v>8</v>
      </c>
      <c r="B121" s="2">
        <v>40962</v>
      </c>
      <c r="C121">
        <v>2.1</v>
      </c>
      <c r="D121">
        <v>600.47</v>
      </c>
      <c r="E121" s="3">
        <f t="shared" si="3"/>
        <v>14.477462686567165</v>
      </c>
      <c r="F121" s="4">
        <f t="shared" si="4"/>
        <v>0.59511397423191281</v>
      </c>
      <c r="G121" s="4">
        <f t="shared" si="5"/>
        <v>1.4348327736934752E-2</v>
      </c>
      <c r="H121">
        <v>24</v>
      </c>
    </row>
    <row r="122" spans="1:8" x14ac:dyDescent="0.25">
      <c r="A122" t="s">
        <v>9</v>
      </c>
      <c r="B122" s="2">
        <v>40998</v>
      </c>
      <c r="C122">
        <v>1.5</v>
      </c>
      <c r="D122">
        <v>856</v>
      </c>
      <c r="E122" s="3">
        <f t="shared" si="3"/>
        <v>14.741676234213548</v>
      </c>
      <c r="F122" s="4">
        <f t="shared" si="4"/>
        <v>0.27191867852604829</v>
      </c>
      <c r="G122" s="4">
        <f t="shared" si="5"/>
        <v>4.6828704683016358E-3</v>
      </c>
      <c r="H122">
        <v>26</v>
      </c>
    </row>
    <row r="123" spans="1:8" x14ac:dyDescent="0.25">
      <c r="A123" t="s">
        <v>34</v>
      </c>
      <c r="B123" s="2">
        <v>40977</v>
      </c>
      <c r="C123">
        <v>2.4</v>
      </c>
      <c r="D123">
        <v>537</v>
      </c>
      <c r="E123" s="3">
        <f t="shared" si="3"/>
        <v>14.796785304247992</v>
      </c>
      <c r="F123" s="4" t="e">
        <f t="shared" si="4"/>
        <v>#N/A</v>
      </c>
      <c r="G123" s="4" t="e">
        <f t="shared" si="5"/>
        <v>#N/A</v>
      </c>
      <c r="H123">
        <v>27</v>
      </c>
    </row>
    <row r="124" spans="1:8" x14ac:dyDescent="0.25">
      <c r="A124" t="s">
        <v>34</v>
      </c>
      <c r="B124" s="2">
        <v>41006</v>
      </c>
      <c r="C124">
        <v>1.4</v>
      </c>
      <c r="D124">
        <v>922</v>
      </c>
      <c r="E124" s="3">
        <f t="shared" si="3"/>
        <v>14.819747416762342</v>
      </c>
      <c r="F124" s="4" t="e">
        <f t="shared" si="4"/>
        <v>#N/A</v>
      </c>
      <c r="G124" s="4" t="e">
        <f t="shared" si="5"/>
        <v>#N/A</v>
      </c>
      <c r="H124">
        <v>26.5</v>
      </c>
    </row>
    <row r="125" spans="1:8" x14ac:dyDescent="0.25">
      <c r="A125" t="s">
        <v>34</v>
      </c>
      <c r="B125" s="2">
        <v>40986</v>
      </c>
      <c r="C125">
        <v>1.8</v>
      </c>
      <c r="D125">
        <v>725</v>
      </c>
      <c r="E125" s="3">
        <f t="shared" si="3"/>
        <v>14.982778415614238</v>
      </c>
      <c r="F125" s="4" t="e">
        <f t="shared" si="4"/>
        <v>#N/A</v>
      </c>
      <c r="G125" s="4" t="e">
        <f t="shared" si="5"/>
        <v>#N/A</v>
      </c>
    </row>
    <row r="126" spans="1:8" x14ac:dyDescent="0.25">
      <c r="A126" t="s">
        <v>9</v>
      </c>
      <c r="B126" s="2">
        <v>40980</v>
      </c>
      <c r="C126">
        <v>2.2000000000000002</v>
      </c>
      <c r="D126">
        <v>595</v>
      </c>
      <c r="E126" s="3">
        <f t="shared" si="3"/>
        <v>15.02870264064294</v>
      </c>
      <c r="F126" s="4">
        <f t="shared" si="4"/>
        <v>0.18900889453621347</v>
      </c>
      <c r="G126" s="4">
        <f t="shared" si="5"/>
        <v>4.7740478528090664E-3</v>
      </c>
      <c r="H126">
        <v>25</v>
      </c>
    </row>
    <row r="127" spans="1:8" x14ac:dyDescent="0.25">
      <c r="A127" t="s">
        <v>12</v>
      </c>
      <c r="B127" s="2">
        <v>40981</v>
      </c>
      <c r="C127">
        <v>2.2000000000000002</v>
      </c>
      <c r="D127">
        <v>600</v>
      </c>
      <c r="E127" s="3">
        <f t="shared" si="3"/>
        <v>15.154994259471874</v>
      </c>
      <c r="F127" s="4">
        <f t="shared" si="4"/>
        <v>0.16736401673640167</v>
      </c>
      <c r="G127" s="4">
        <f t="shared" si="5"/>
        <v>4.2273345214705361E-3</v>
      </c>
      <c r="H127">
        <v>25</v>
      </c>
    </row>
    <row r="128" spans="1:8" x14ac:dyDescent="0.25">
      <c r="A128" t="s">
        <v>34</v>
      </c>
      <c r="B128" s="2">
        <v>40982</v>
      </c>
      <c r="C128">
        <v>2.1</v>
      </c>
      <c r="D128">
        <v>631</v>
      </c>
      <c r="E128" s="3">
        <f t="shared" si="3"/>
        <v>15.213547646383468</v>
      </c>
      <c r="F128" s="4" t="e">
        <f t="shared" si="4"/>
        <v>#N/A</v>
      </c>
      <c r="G128" s="4" t="e">
        <f t="shared" si="5"/>
        <v>#N/A</v>
      </c>
      <c r="H128">
        <v>26</v>
      </c>
    </row>
    <row r="129" spans="1:8" x14ac:dyDescent="0.25">
      <c r="A129" t="s">
        <v>9</v>
      </c>
      <c r="B129" s="2">
        <v>40987</v>
      </c>
      <c r="C129">
        <v>1.6</v>
      </c>
      <c r="D129">
        <v>833</v>
      </c>
      <c r="E129" s="3">
        <f t="shared" si="3"/>
        <v>15.301951779563721</v>
      </c>
      <c r="F129" s="4">
        <f t="shared" si="4"/>
        <v>0.26461245235069886</v>
      </c>
      <c r="G129" s="4">
        <f t="shared" si="5"/>
        <v>4.8608487228601399E-3</v>
      </c>
      <c r="H129">
        <v>26</v>
      </c>
    </row>
    <row r="130" spans="1:8" x14ac:dyDescent="0.25">
      <c r="A130" t="s">
        <v>9</v>
      </c>
      <c r="B130" s="2">
        <v>40980</v>
      </c>
      <c r="C130">
        <v>2.2999999999999998</v>
      </c>
      <c r="D130">
        <v>589</v>
      </c>
      <c r="E130" s="3">
        <f t="shared" ref="E130:E193" si="6">D130/(87.1/C130)</f>
        <v>15.553386911595867</v>
      </c>
      <c r="F130" s="4">
        <f t="shared" si="4"/>
        <v>0.18710292249047014</v>
      </c>
      <c r="G130" s="4">
        <f t="shared" si="5"/>
        <v>4.9407201116886488E-3</v>
      </c>
      <c r="H130">
        <v>26</v>
      </c>
    </row>
    <row r="131" spans="1:8" x14ac:dyDescent="0.25">
      <c r="A131" t="s">
        <v>11</v>
      </c>
      <c r="B131" s="2">
        <v>40987</v>
      </c>
      <c r="C131">
        <v>1.6</v>
      </c>
      <c r="D131">
        <v>850</v>
      </c>
      <c r="E131" s="3">
        <f t="shared" si="6"/>
        <v>15.6142365097589</v>
      </c>
      <c r="F131" s="4">
        <f t="shared" ref="F131:F194" si="7">D131/VLOOKUP(A131,$K$1:$L$7,2)</f>
        <v>0.24573576178086151</v>
      </c>
      <c r="G131" s="4">
        <f t="shared" ref="G131:G194" si="8">E131/VLOOKUP(A131,$K$1:$L$7,2)</f>
        <v>4.5140897686495804E-3</v>
      </c>
      <c r="H131">
        <v>24</v>
      </c>
    </row>
    <row r="132" spans="1:8" x14ac:dyDescent="0.25">
      <c r="A132" t="s">
        <v>13</v>
      </c>
      <c r="B132" s="2">
        <v>40972</v>
      </c>
      <c r="C132">
        <v>2.2000000000000002</v>
      </c>
      <c r="D132">
        <v>624</v>
      </c>
      <c r="E132" s="3">
        <f t="shared" si="6"/>
        <v>15.761194029850747</v>
      </c>
      <c r="F132" s="4">
        <f t="shared" si="7"/>
        <v>0.2631800927878532</v>
      </c>
      <c r="G132" s="4">
        <f t="shared" si="8"/>
        <v>6.6474879923453176E-3</v>
      </c>
    </row>
    <row r="133" spans="1:8" x14ac:dyDescent="0.25">
      <c r="A133" t="s">
        <v>11</v>
      </c>
      <c r="B133" s="2">
        <v>40989</v>
      </c>
      <c r="C133">
        <v>1.4</v>
      </c>
      <c r="D133">
        <v>994</v>
      </c>
      <c r="E133" s="3">
        <f t="shared" si="6"/>
        <v>15.977037887485649</v>
      </c>
      <c r="F133" s="4">
        <f t="shared" si="7"/>
        <v>0.28736629083550158</v>
      </c>
      <c r="G133" s="4">
        <f t="shared" si="8"/>
        <v>4.6189759720976142E-3</v>
      </c>
      <c r="H133">
        <v>24</v>
      </c>
    </row>
    <row r="134" spans="1:8" x14ac:dyDescent="0.25">
      <c r="A134" t="s">
        <v>34</v>
      </c>
      <c r="B134" s="2">
        <v>40962</v>
      </c>
      <c r="C134">
        <v>2</v>
      </c>
      <c r="D134">
        <v>698.68</v>
      </c>
      <c r="E134" s="3">
        <f t="shared" si="6"/>
        <v>16.043168771526979</v>
      </c>
      <c r="F134" s="4" t="e">
        <f t="shared" si="7"/>
        <v>#N/A</v>
      </c>
      <c r="G134" s="4" t="e">
        <f t="shared" si="8"/>
        <v>#N/A</v>
      </c>
      <c r="H134">
        <v>26</v>
      </c>
    </row>
    <row r="135" spans="1:8" x14ac:dyDescent="0.25">
      <c r="A135" t="s">
        <v>7</v>
      </c>
      <c r="B135" s="2">
        <v>40988</v>
      </c>
      <c r="C135">
        <v>1.3</v>
      </c>
      <c r="D135">
        <v>1077</v>
      </c>
      <c r="E135" s="3">
        <f t="shared" si="6"/>
        <v>16.074626865671643</v>
      </c>
      <c r="F135" s="4">
        <f t="shared" si="7"/>
        <v>0.29426229508196722</v>
      </c>
      <c r="G135" s="4">
        <f t="shared" si="8"/>
        <v>4.3919745534621978E-3</v>
      </c>
      <c r="H135">
        <v>25</v>
      </c>
    </row>
    <row r="136" spans="1:8" x14ac:dyDescent="0.25">
      <c r="A136" t="s">
        <v>9</v>
      </c>
      <c r="B136" s="2">
        <v>40981</v>
      </c>
      <c r="C136">
        <v>2.2000000000000002</v>
      </c>
      <c r="D136">
        <v>640</v>
      </c>
      <c r="E136" s="3">
        <f t="shared" si="6"/>
        <v>16.165327210103332</v>
      </c>
      <c r="F136" s="4">
        <f t="shared" si="7"/>
        <v>0.20330368487928843</v>
      </c>
      <c r="G136" s="4">
        <f t="shared" si="8"/>
        <v>5.1351102954584919E-3</v>
      </c>
      <c r="H136">
        <v>25</v>
      </c>
    </row>
    <row r="137" spans="1:8" x14ac:dyDescent="0.25">
      <c r="A137" t="s">
        <v>13</v>
      </c>
      <c r="B137" s="2">
        <v>40988</v>
      </c>
      <c r="C137">
        <v>1.6</v>
      </c>
      <c r="D137">
        <v>882</v>
      </c>
      <c r="E137" s="3">
        <f t="shared" si="6"/>
        <v>16.202066590126293</v>
      </c>
      <c r="F137" s="4">
        <f t="shared" si="7"/>
        <v>0.37199493884436946</v>
      </c>
      <c r="G137" s="4">
        <f t="shared" si="8"/>
        <v>6.8334317124109211E-3</v>
      </c>
      <c r="H137">
        <v>26</v>
      </c>
    </row>
    <row r="138" spans="1:8" x14ac:dyDescent="0.25">
      <c r="A138" t="s">
        <v>9</v>
      </c>
      <c r="B138" s="2">
        <v>40982</v>
      </c>
      <c r="C138">
        <v>2.2000000000000002</v>
      </c>
      <c r="D138">
        <v>658</v>
      </c>
      <c r="E138" s="3">
        <f t="shared" si="6"/>
        <v>16.619977037887487</v>
      </c>
      <c r="F138" s="4">
        <f t="shared" si="7"/>
        <v>0.20902160101651843</v>
      </c>
      <c r="G138" s="4">
        <f t="shared" si="8"/>
        <v>5.2795352725182616E-3</v>
      </c>
      <c r="H138">
        <v>26</v>
      </c>
    </row>
    <row r="139" spans="1:8" x14ac:dyDescent="0.25">
      <c r="A139" t="s">
        <v>8</v>
      </c>
      <c r="B139" s="2">
        <v>40984</v>
      </c>
      <c r="C139">
        <v>2.1</v>
      </c>
      <c r="D139">
        <v>694</v>
      </c>
      <c r="E139" s="3">
        <f t="shared" si="6"/>
        <v>16.732491389207809</v>
      </c>
      <c r="F139" s="4">
        <f t="shared" si="7"/>
        <v>0.68780971258671952</v>
      </c>
      <c r="G139" s="4">
        <f t="shared" si="8"/>
        <v>1.6583242209323893E-2</v>
      </c>
    </row>
    <row r="140" spans="1:8" x14ac:dyDescent="0.25">
      <c r="A140" t="s">
        <v>34</v>
      </c>
      <c r="B140" s="2">
        <v>40961</v>
      </c>
      <c r="C140">
        <v>2.1</v>
      </c>
      <c r="D140">
        <v>697.54</v>
      </c>
      <c r="E140" s="3">
        <f t="shared" si="6"/>
        <v>16.817841561423652</v>
      </c>
      <c r="F140" s="4" t="e">
        <f t="shared" si="7"/>
        <v>#N/A</v>
      </c>
      <c r="G140" s="4" t="e">
        <f t="shared" si="8"/>
        <v>#N/A</v>
      </c>
      <c r="H140">
        <v>21</v>
      </c>
    </row>
    <row r="141" spans="1:8" x14ac:dyDescent="0.25">
      <c r="A141" t="s">
        <v>12</v>
      </c>
      <c r="B141" s="2">
        <v>40982</v>
      </c>
      <c r="C141">
        <v>2</v>
      </c>
      <c r="D141">
        <v>750</v>
      </c>
      <c r="E141" s="3">
        <f t="shared" si="6"/>
        <v>17.221584385763492</v>
      </c>
      <c r="F141" s="4">
        <f t="shared" si="7"/>
        <v>0.20920502092050208</v>
      </c>
      <c r="G141" s="4">
        <f t="shared" si="8"/>
        <v>4.8037892289437912E-3</v>
      </c>
      <c r="H141" t="s">
        <v>16</v>
      </c>
    </row>
    <row r="142" spans="1:8" x14ac:dyDescent="0.25">
      <c r="A142" t="s">
        <v>8</v>
      </c>
      <c r="B142" s="2">
        <v>40979</v>
      </c>
      <c r="C142">
        <v>2.2999999999999998</v>
      </c>
      <c r="D142">
        <v>657</v>
      </c>
      <c r="E142" s="3">
        <f t="shared" si="6"/>
        <v>17.349024110218139</v>
      </c>
      <c r="F142" s="4">
        <f t="shared" si="7"/>
        <v>0.65113974231912786</v>
      </c>
      <c r="G142" s="4">
        <f t="shared" si="8"/>
        <v>1.7194275629552169E-2</v>
      </c>
      <c r="H142">
        <v>25</v>
      </c>
    </row>
    <row r="143" spans="1:8" x14ac:dyDescent="0.25">
      <c r="A143" t="s">
        <v>34</v>
      </c>
      <c r="B143" s="2">
        <v>40985</v>
      </c>
      <c r="C143">
        <v>1.8</v>
      </c>
      <c r="D143">
        <v>841</v>
      </c>
      <c r="E143" s="3">
        <f t="shared" si="6"/>
        <v>17.380022962112516</v>
      </c>
      <c r="F143" s="4" t="e">
        <f t="shared" si="7"/>
        <v>#N/A</v>
      </c>
      <c r="G143" s="4" t="e">
        <f t="shared" si="8"/>
        <v>#N/A</v>
      </c>
    </row>
    <row r="144" spans="1:8" x14ac:dyDescent="0.25">
      <c r="A144" t="s">
        <v>9</v>
      </c>
      <c r="B144" s="2">
        <v>40988</v>
      </c>
      <c r="C144">
        <v>1.3</v>
      </c>
      <c r="D144">
        <v>1184</v>
      </c>
      <c r="E144" s="3">
        <f t="shared" si="6"/>
        <v>17.671641791044777</v>
      </c>
      <c r="F144" s="4">
        <f t="shared" si="7"/>
        <v>0.37611181702668361</v>
      </c>
      <c r="G144" s="4">
        <f t="shared" si="8"/>
        <v>5.6136092093534871E-3</v>
      </c>
      <c r="H144">
        <v>26</v>
      </c>
    </row>
    <row r="145" spans="1:8" x14ac:dyDescent="0.25">
      <c r="A145" t="s">
        <v>9</v>
      </c>
      <c r="B145" s="2">
        <v>41004</v>
      </c>
      <c r="C145">
        <v>1.4</v>
      </c>
      <c r="D145">
        <v>1100</v>
      </c>
      <c r="E145" s="3">
        <f t="shared" si="6"/>
        <v>17.680826636050515</v>
      </c>
      <c r="F145" s="4">
        <f t="shared" si="7"/>
        <v>0.34942820838627703</v>
      </c>
      <c r="G145" s="4">
        <f t="shared" si="8"/>
        <v>5.6165268856577244E-3</v>
      </c>
      <c r="H145">
        <v>25</v>
      </c>
    </row>
    <row r="146" spans="1:8" x14ac:dyDescent="0.25">
      <c r="A146" t="s">
        <v>9</v>
      </c>
      <c r="B146" s="2">
        <v>40982</v>
      </c>
      <c r="C146">
        <v>2</v>
      </c>
      <c r="D146">
        <v>783</v>
      </c>
      <c r="E146" s="3">
        <f t="shared" si="6"/>
        <v>17.979334098737084</v>
      </c>
      <c r="F146" s="4">
        <f t="shared" si="7"/>
        <v>0.24872935196950444</v>
      </c>
      <c r="G146" s="4">
        <f t="shared" si="8"/>
        <v>5.7113513655454523E-3</v>
      </c>
      <c r="H146">
        <v>26</v>
      </c>
    </row>
    <row r="147" spans="1:8" x14ac:dyDescent="0.25">
      <c r="A147" t="s">
        <v>12</v>
      </c>
      <c r="B147" s="2">
        <v>40980</v>
      </c>
      <c r="C147">
        <v>2.2999999999999998</v>
      </c>
      <c r="D147">
        <v>685</v>
      </c>
      <c r="E147" s="3">
        <f t="shared" si="6"/>
        <v>18.088404133180251</v>
      </c>
      <c r="F147" s="4">
        <f t="shared" si="7"/>
        <v>0.19107391910739191</v>
      </c>
      <c r="G147" s="4">
        <f t="shared" si="8"/>
        <v>5.0455799534672944E-3</v>
      </c>
      <c r="H147">
        <v>26</v>
      </c>
    </row>
    <row r="148" spans="1:8" x14ac:dyDescent="0.25">
      <c r="A148" t="s">
        <v>12</v>
      </c>
      <c r="B148" s="2">
        <v>40990</v>
      </c>
      <c r="C148">
        <v>1.3</v>
      </c>
      <c r="D148">
        <v>1218</v>
      </c>
      <c r="E148" s="3">
        <f t="shared" si="6"/>
        <v>18.17910447761194</v>
      </c>
      <c r="F148" s="4">
        <f t="shared" si="7"/>
        <v>0.33974895397489541</v>
      </c>
      <c r="G148" s="4">
        <f t="shared" si="8"/>
        <v>5.0708799100730659E-3</v>
      </c>
      <c r="H148">
        <v>26</v>
      </c>
    </row>
    <row r="149" spans="1:8" x14ac:dyDescent="0.25">
      <c r="A149" t="s">
        <v>11</v>
      </c>
      <c r="B149" s="2">
        <v>40958</v>
      </c>
      <c r="C149">
        <v>1.8</v>
      </c>
      <c r="D149">
        <v>888</v>
      </c>
      <c r="E149" s="3">
        <f t="shared" si="6"/>
        <v>18.351320321469576</v>
      </c>
      <c r="F149" s="4">
        <f t="shared" si="7"/>
        <v>0.25672159583694709</v>
      </c>
      <c r="G149" s="4">
        <f t="shared" si="8"/>
        <v>5.3053831516246246E-3</v>
      </c>
      <c r="H149">
        <v>27</v>
      </c>
    </row>
    <row r="150" spans="1:8" x14ac:dyDescent="0.25">
      <c r="A150" t="s">
        <v>9</v>
      </c>
      <c r="B150" s="2">
        <v>40984</v>
      </c>
      <c r="C150">
        <v>2</v>
      </c>
      <c r="D150">
        <v>800</v>
      </c>
      <c r="E150" s="3">
        <f t="shared" si="6"/>
        <v>18.369690011481058</v>
      </c>
      <c r="F150" s="4">
        <f t="shared" si="7"/>
        <v>0.25412960609911056</v>
      </c>
      <c r="G150" s="4">
        <f t="shared" si="8"/>
        <v>5.8353526084755584E-3</v>
      </c>
    </row>
    <row r="151" spans="1:8" x14ac:dyDescent="0.25">
      <c r="A151" t="s">
        <v>9</v>
      </c>
      <c r="B151" s="2">
        <v>40958</v>
      </c>
      <c r="C151">
        <v>1.9</v>
      </c>
      <c r="D151">
        <v>851</v>
      </c>
      <c r="E151" s="3">
        <f t="shared" si="6"/>
        <v>18.563719862227323</v>
      </c>
      <c r="F151" s="4">
        <f t="shared" si="7"/>
        <v>0.27033036848792885</v>
      </c>
      <c r="G151" s="4">
        <f t="shared" si="8"/>
        <v>5.8969885204025801E-3</v>
      </c>
      <c r="H151">
        <v>25</v>
      </c>
    </row>
    <row r="152" spans="1:8" x14ac:dyDescent="0.25">
      <c r="A152" t="s">
        <v>13</v>
      </c>
      <c r="B152" s="2">
        <v>40980</v>
      </c>
      <c r="C152">
        <v>2.2999999999999998</v>
      </c>
      <c r="D152">
        <v>720</v>
      </c>
      <c r="E152" s="3">
        <f t="shared" si="6"/>
        <v>19.012629161882892</v>
      </c>
      <c r="F152" s="4">
        <f t="shared" si="7"/>
        <v>0.30366933783213834</v>
      </c>
      <c r="G152" s="4">
        <f t="shared" si="8"/>
        <v>8.01882292782914E-3</v>
      </c>
      <c r="H152">
        <v>25</v>
      </c>
    </row>
    <row r="153" spans="1:8" x14ac:dyDescent="0.25">
      <c r="A153" t="s">
        <v>12</v>
      </c>
      <c r="B153" s="2">
        <v>40988</v>
      </c>
      <c r="C153">
        <v>1.2</v>
      </c>
      <c r="D153">
        <v>1396</v>
      </c>
      <c r="E153" s="3">
        <f t="shared" si="6"/>
        <v>19.233065442020667</v>
      </c>
      <c r="F153" s="4">
        <f t="shared" si="7"/>
        <v>0.38940027894002788</v>
      </c>
      <c r="G153" s="4">
        <f t="shared" si="8"/>
        <v>5.3648718108844258E-3</v>
      </c>
      <c r="H153">
        <v>27</v>
      </c>
    </row>
    <row r="154" spans="1:8" x14ac:dyDescent="0.25">
      <c r="A154" t="s">
        <v>12</v>
      </c>
      <c r="B154" s="2">
        <v>40957</v>
      </c>
      <c r="C154">
        <v>1.9</v>
      </c>
      <c r="D154">
        <v>892</v>
      </c>
      <c r="E154" s="3">
        <f t="shared" si="6"/>
        <v>19.458094144661306</v>
      </c>
      <c r="F154" s="4">
        <f t="shared" si="7"/>
        <v>0.24881450488145049</v>
      </c>
      <c r="G154" s="4">
        <f t="shared" si="8"/>
        <v>5.4276413234759574E-3</v>
      </c>
    </row>
    <row r="155" spans="1:8" x14ac:dyDescent="0.25">
      <c r="A155" t="s">
        <v>12</v>
      </c>
      <c r="B155" s="2">
        <v>40976</v>
      </c>
      <c r="C155">
        <v>2.2999999999999998</v>
      </c>
      <c r="D155">
        <v>740</v>
      </c>
      <c r="E155" s="3">
        <f t="shared" si="6"/>
        <v>19.540757749712974</v>
      </c>
      <c r="F155" s="4">
        <f t="shared" si="7"/>
        <v>0.20641562064156208</v>
      </c>
      <c r="G155" s="4">
        <f t="shared" si="8"/>
        <v>5.4506995117748879E-3</v>
      </c>
      <c r="H155">
        <v>26</v>
      </c>
    </row>
    <row r="156" spans="1:8" x14ac:dyDescent="0.25">
      <c r="A156" t="s">
        <v>13</v>
      </c>
      <c r="B156" s="2">
        <v>40985</v>
      </c>
      <c r="C156">
        <v>2.1</v>
      </c>
      <c r="D156">
        <v>812</v>
      </c>
      <c r="E156" s="3">
        <f t="shared" si="6"/>
        <v>19.577497129735935</v>
      </c>
      <c r="F156" s="4">
        <f t="shared" si="7"/>
        <v>0.34247153099957822</v>
      </c>
      <c r="G156" s="4">
        <f t="shared" si="8"/>
        <v>8.2570633191631944E-3</v>
      </c>
    </row>
    <row r="157" spans="1:8" x14ac:dyDescent="0.25">
      <c r="A157" t="s">
        <v>13</v>
      </c>
      <c r="B157" s="2">
        <v>40961</v>
      </c>
      <c r="C157">
        <v>2.4</v>
      </c>
      <c r="D157">
        <v>715.29</v>
      </c>
      <c r="E157" s="3">
        <f t="shared" si="6"/>
        <v>19.709483352468428</v>
      </c>
      <c r="F157" s="4">
        <f t="shared" si="7"/>
        <v>0.30168283424715309</v>
      </c>
      <c r="G157" s="4">
        <f t="shared" si="8"/>
        <v>8.3127302203578352E-3</v>
      </c>
      <c r="H157">
        <v>22</v>
      </c>
    </row>
    <row r="158" spans="1:8" x14ac:dyDescent="0.25">
      <c r="A158" t="s">
        <v>12</v>
      </c>
      <c r="B158" s="2">
        <v>40986</v>
      </c>
      <c r="C158">
        <v>1.5</v>
      </c>
      <c r="D158">
        <v>1151</v>
      </c>
      <c r="E158" s="3">
        <f t="shared" si="6"/>
        <v>19.822043628013777</v>
      </c>
      <c r="F158" s="4">
        <f t="shared" si="7"/>
        <v>0.32105997210599724</v>
      </c>
      <c r="G158" s="4">
        <f t="shared" si="8"/>
        <v>5.5291614025143035E-3</v>
      </c>
    </row>
    <row r="159" spans="1:8" x14ac:dyDescent="0.25">
      <c r="A159" t="s">
        <v>9</v>
      </c>
      <c r="B159" s="2">
        <v>40998</v>
      </c>
      <c r="C159">
        <v>1.5</v>
      </c>
      <c r="D159">
        <v>1153</v>
      </c>
      <c r="E159" s="3">
        <f t="shared" si="6"/>
        <v>19.856486796785305</v>
      </c>
      <c r="F159" s="4">
        <f t="shared" si="7"/>
        <v>0.36626429479034306</v>
      </c>
      <c r="G159" s="4">
        <f t="shared" si="8"/>
        <v>6.3076514602240482E-3</v>
      </c>
      <c r="H159">
        <v>22.5</v>
      </c>
    </row>
    <row r="160" spans="1:8" x14ac:dyDescent="0.25">
      <c r="A160" t="s">
        <v>9</v>
      </c>
      <c r="B160" s="2">
        <v>40981</v>
      </c>
      <c r="C160">
        <v>2.2000000000000002</v>
      </c>
      <c r="D160">
        <v>789</v>
      </c>
      <c r="E160" s="3">
        <f t="shared" si="6"/>
        <v>19.928817451205514</v>
      </c>
      <c r="F160" s="4">
        <f t="shared" si="7"/>
        <v>0.2506353240152478</v>
      </c>
      <c r="G160" s="4">
        <f t="shared" si="8"/>
        <v>6.3306281611199217E-3</v>
      </c>
      <c r="H160">
        <v>26</v>
      </c>
    </row>
    <row r="161" spans="1:8" x14ac:dyDescent="0.25">
      <c r="A161" t="s">
        <v>13</v>
      </c>
      <c r="B161" s="2">
        <v>40976</v>
      </c>
      <c r="C161">
        <v>2.4</v>
      </c>
      <c r="D161">
        <v>725</v>
      </c>
      <c r="E161" s="3">
        <f t="shared" si="6"/>
        <v>19.97703788748565</v>
      </c>
      <c r="F161" s="4">
        <f t="shared" si="7"/>
        <v>0.30577815267819486</v>
      </c>
      <c r="G161" s="4">
        <f t="shared" si="8"/>
        <v>8.4255748154726494E-3</v>
      </c>
      <c r="H161">
        <v>24</v>
      </c>
    </row>
    <row r="162" spans="1:8" x14ac:dyDescent="0.25">
      <c r="A162" t="s">
        <v>13</v>
      </c>
      <c r="B162" s="2">
        <v>40982</v>
      </c>
      <c r="C162">
        <v>2</v>
      </c>
      <c r="D162">
        <v>873</v>
      </c>
      <c r="E162" s="3">
        <f t="shared" si="6"/>
        <v>20.045924225028703</v>
      </c>
      <c r="F162" s="4">
        <f t="shared" si="7"/>
        <v>0.36819907212146774</v>
      </c>
      <c r="G162" s="4">
        <f t="shared" si="8"/>
        <v>8.4546285217328987E-3</v>
      </c>
      <c r="H162">
        <v>26</v>
      </c>
    </row>
    <row r="163" spans="1:8" x14ac:dyDescent="0.25">
      <c r="A163" t="s">
        <v>9</v>
      </c>
      <c r="B163" s="2">
        <v>41003</v>
      </c>
      <c r="C163">
        <v>1.4</v>
      </c>
      <c r="D163">
        <v>1281</v>
      </c>
      <c r="E163" s="3">
        <f t="shared" si="6"/>
        <v>20.59012629161883</v>
      </c>
      <c r="F163" s="4">
        <f t="shared" si="7"/>
        <v>0.40692503176620076</v>
      </c>
      <c r="G163" s="4">
        <f t="shared" si="8"/>
        <v>6.5407008550250412E-3</v>
      </c>
      <c r="H163">
        <v>26</v>
      </c>
    </row>
    <row r="164" spans="1:8" x14ac:dyDescent="0.25">
      <c r="A164" t="s">
        <v>12</v>
      </c>
      <c r="B164" s="2">
        <v>40989</v>
      </c>
      <c r="C164">
        <v>1.2</v>
      </c>
      <c r="D164">
        <v>1495</v>
      </c>
      <c r="E164" s="3">
        <f t="shared" si="6"/>
        <v>20.597014925373134</v>
      </c>
      <c r="F164" s="4">
        <f t="shared" si="7"/>
        <v>0.41701534170153415</v>
      </c>
      <c r="G164" s="4">
        <f t="shared" si="8"/>
        <v>5.7453319178167742E-3</v>
      </c>
      <c r="H164">
        <v>26</v>
      </c>
    </row>
    <row r="165" spans="1:8" x14ac:dyDescent="0.25">
      <c r="A165" t="s">
        <v>9</v>
      </c>
      <c r="B165" s="2">
        <v>40986</v>
      </c>
      <c r="C165">
        <v>1.8</v>
      </c>
      <c r="D165">
        <v>1000</v>
      </c>
      <c r="E165" s="3">
        <f t="shared" si="6"/>
        <v>20.66590126291619</v>
      </c>
      <c r="F165" s="4">
        <f t="shared" si="7"/>
        <v>0.31766200762388819</v>
      </c>
      <c r="G165" s="4">
        <f t="shared" si="8"/>
        <v>6.564771684535003E-3</v>
      </c>
    </row>
    <row r="166" spans="1:8" x14ac:dyDescent="0.25">
      <c r="A166" t="s">
        <v>13</v>
      </c>
      <c r="B166" s="2">
        <v>40981</v>
      </c>
      <c r="C166">
        <v>2.2999999999999998</v>
      </c>
      <c r="D166">
        <v>787</v>
      </c>
      <c r="E166" s="3">
        <f t="shared" si="6"/>
        <v>20.781859931113662</v>
      </c>
      <c r="F166" s="4">
        <f t="shared" si="7"/>
        <v>0.33192745676929564</v>
      </c>
      <c r="G166" s="4">
        <f t="shared" si="8"/>
        <v>8.765018950279908E-3</v>
      </c>
      <c r="H166">
        <v>25</v>
      </c>
    </row>
    <row r="167" spans="1:8" x14ac:dyDescent="0.25">
      <c r="A167" t="s">
        <v>9</v>
      </c>
      <c r="B167" s="2">
        <v>40999</v>
      </c>
      <c r="C167">
        <v>1.4</v>
      </c>
      <c r="D167">
        <v>1308</v>
      </c>
      <c r="E167" s="3">
        <f t="shared" si="6"/>
        <v>21.02411021814007</v>
      </c>
      <c r="F167" s="4">
        <f t="shared" si="7"/>
        <v>0.41550190597204573</v>
      </c>
      <c r="G167" s="4">
        <f t="shared" si="8"/>
        <v>6.6785610604002763E-3</v>
      </c>
      <c r="H167">
        <v>25.5</v>
      </c>
    </row>
    <row r="168" spans="1:8" x14ac:dyDescent="0.25">
      <c r="A168" t="s">
        <v>34</v>
      </c>
      <c r="B168" s="2">
        <v>40980</v>
      </c>
      <c r="C168">
        <v>2.2999999999999998</v>
      </c>
      <c r="D168">
        <v>797</v>
      </c>
      <c r="E168" s="3">
        <f t="shared" si="6"/>
        <v>21.045924225028703</v>
      </c>
      <c r="F168" s="4" t="e">
        <f t="shared" si="7"/>
        <v>#N/A</v>
      </c>
      <c r="G168" s="4" t="e">
        <f t="shared" si="8"/>
        <v>#N/A</v>
      </c>
      <c r="H168">
        <v>26</v>
      </c>
    </row>
    <row r="169" spans="1:8" x14ac:dyDescent="0.25">
      <c r="A169" t="s">
        <v>9</v>
      </c>
      <c r="B169" s="2">
        <v>41000</v>
      </c>
      <c r="C169">
        <v>1.4</v>
      </c>
      <c r="D169">
        <v>1323</v>
      </c>
      <c r="E169" s="3">
        <f t="shared" si="6"/>
        <v>21.265212399540758</v>
      </c>
      <c r="F169" s="4">
        <f t="shared" si="7"/>
        <v>0.42026683608640408</v>
      </c>
      <c r="G169" s="4">
        <f t="shared" si="8"/>
        <v>6.755150063386518E-3</v>
      </c>
    </row>
    <row r="170" spans="1:8" x14ac:dyDescent="0.25">
      <c r="A170" t="s">
        <v>11</v>
      </c>
      <c r="B170" s="2">
        <v>40976</v>
      </c>
      <c r="C170">
        <v>2.2999999999999998</v>
      </c>
      <c r="D170">
        <v>807</v>
      </c>
      <c r="E170" s="3">
        <f t="shared" si="6"/>
        <v>21.309988518943744</v>
      </c>
      <c r="F170" s="4">
        <f t="shared" si="7"/>
        <v>0.23330442324371206</v>
      </c>
      <c r="G170" s="4">
        <f t="shared" si="8"/>
        <v>6.1607367791106519E-3</v>
      </c>
      <c r="H170">
        <v>27</v>
      </c>
    </row>
    <row r="171" spans="1:8" x14ac:dyDescent="0.25">
      <c r="A171" t="s">
        <v>8</v>
      </c>
      <c r="B171" s="2">
        <v>40980</v>
      </c>
      <c r="C171">
        <v>2.5</v>
      </c>
      <c r="D171">
        <v>746</v>
      </c>
      <c r="E171" s="3">
        <f t="shared" si="6"/>
        <v>21.412169919632607</v>
      </c>
      <c r="F171" s="4">
        <f t="shared" si="7"/>
        <v>0.73934588701684834</v>
      </c>
      <c r="G171" s="4">
        <f t="shared" si="8"/>
        <v>2.1221179305879689E-2</v>
      </c>
      <c r="H171">
        <v>25</v>
      </c>
    </row>
    <row r="172" spans="1:8" x14ac:dyDescent="0.25">
      <c r="A172" t="s">
        <v>11</v>
      </c>
      <c r="B172" s="2">
        <v>40989</v>
      </c>
      <c r="C172">
        <v>1.3</v>
      </c>
      <c r="D172">
        <v>1438</v>
      </c>
      <c r="E172" s="3">
        <f t="shared" si="6"/>
        <v>21.46268656716418</v>
      </c>
      <c r="F172" s="4">
        <f t="shared" si="7"/>
        <v>0.41572708875397513</v>
      </c>
      <c r="G172" s="4">
        <f t="shared" si="8"/>
        <v>6.2048819217011214E-3</v>
      </c>
      <c r="H172">
        <v>20</v>
      </c>
    </row>
    <row r="173" spans="1:8" x14ac:dyDescent="0.25">
      <c r="A173" t="s">
        <v>34</v>
      </c>
      <c r="B173" s="2">
        <v>40986</v>
      </c>
      <c r="C173">
        <v>1.8</v>
      </c>
      <c r="D173">
        <v>1040</v>
      </c>
      <c r="E173" s="3">
        <f t="shared" si="6"/>
        <v>21.492537313432837</v>
      </c>
      <c r="F173" s="4" t="e">
        <f t="shared" si="7"/>
        <v>#N/A</v>
      </c>
      <c r="G173" s="4" t="e">
        <f t="shared" si="8"/>
        <v>#N/A</v>
      </c>
      <c r="H173">
        <v>26</v>
      </c>
    </row>
    <row r="174" spans="1:8" x14ac:dyDescent="0.25">
      <c r="A174" t="s">
        <v>34</v>
      </c>
      <c r="B174" s="2">
        <v>40981</v>
      </c>
      <c r="C174">
        <v>2.2000000000000002</v>
      </c>
      <c r="D174">
        <v>851</v>
      </c>
      <c r="E174" s="3">
        <f t="shared" si="6"/>
        <v>21.494833524684275</v>
      </c>
      <c r="F174" s="4" t="e">
        <f t="shared" si="7"/>
        <v>#N/A</v>
      </c>
      <c r="G174" s="4" t="e">
        <f t="shared" si="8"/>
        <v>#N/A</v>
      </c>
      <c r="H174">
        <v>26</v>
      </c>
    </row>
    <row r="175" spans="1:8" x14ac:dyDescent="0.25">
      <c r="A175" t="s">
        <v>13</v>
      </c>
      <c r="B175" s="2">
        <v>40984</v>
      </c>
      <c r="C175">
        <v>2.1</v>
      </c>
      <c r="D175">
        <v>900</v>
      </c>
      <c r="E175" s="3">
        <f t="shared" si="6"/>
        <v>21.699196326061998</v>
      </c>
      <c r="F175" s="4">
        <f t="shared" si="7"/>
        <v>0.3795866722901729</v>
      </c>
      <c r="G175" s="4">
        <f t="shared" si="8"/>
        <v>9.1519174719789115E-3</v>
      </c>
    </row>
    <row r="176" spans="1:8" x14ac:dyDescent="0.25">
      <c r="A176" t="s">
        <v>34</v>
      </c>
      <c r="B176" s="2">
        <v>40981</v>
      </c>
      <c r="C176">
        <v>1.9</v>
      </c>
      <c r="D176">
        <v>1000</v>
      </c>
      <c r="E176" s="3">
        <f t="shared" si="6"/>
        <v>21.814006888633752</v>
      </c>
      <c r="F176" s="4" t="e">
        <f t="shared" si="7"/>
        <v>#N/A</v>
      </c>
      <c r="G176" s="4" t="e">
        <f t="shared" si="8"/>
        <v>#N/A</v>
      </c>
      <c r="H176">
        <v>26</v>
      </c>
    </row>
    <row r="177" spans="1:8" x14ac:dyDescent="0.25">
      <c r="A177" t="s">
        <v>11</v>
      </c>
      <c r="B177" s="2">
        <v>40988</v>
      </c>
      <c r="C177">
        <v>1.7</v>
      </c>
      <c r="D177">
        <v>1121</v>
      </c>
      <c r="E177" s="3">
        <f t="shared" si="6"/>
        <v>21.879448909299654</v>
      </c>
      <c r="F177" s="4">
        <f t="shared" si="7"/>
        <v>0.32408210465452442</v>
      </c>
      <c r="G177" s="4">
        <f t="shared" si="8"/>
        <v>6.3253682883202241E-3</v>
      </c>
      <c r="H177">
        <v>26</v>
      </c>
    </row>
    <row r="178" spans="1:8" x14ac:dyDescent="0.25">
      <c r="A178" t="s">
        <v>9</v>
      </c>
      <c r="B178" s="2">
        <v>40996</v>
      </c>
      <c r="C178">
        <v>1.4</v>
      </c>
      <c r="D178">
        <v>1374</v>
      </c>
      <c r="E178" s="3">
        <f t="shared" si="6"/>
        <v>22.084959816303101</v>
      </c>
      <c r="F178" s="4">
        <f t="shared" si="7"/>
        <v>0.43646759847522237</v>
      </c>
      <c r="G178" s="4">
        <f t="shared" si="8"/>
        <v>7.01555267353974E-3</v>
      </c>
      <c r="H178">
        <v>25</v>
      </c>
    </row>
    <row r="179" spans="1:8" x14ac:dyDescent="0.25">
      <c r="A179" t="s">
        <v>7</v>
      </c>
      <c r="B179" s="2">
        <v>40988</v>
      </c>
      <c r="C179">
        <v>1.8</v>
      </c>
      <c r="D179">
        <v>1070</v>
      </c>
      <c r="E179" s="3">
        <f t="shared" si="6"/>
        <v>22.112514351320321</v>
      </c>
      <c r="F179" s="4">
        <f t="shared" si="7"/>
        <v>0.29234972677595628</v>
      </c>
      <c r="G179" s="4">
        <f t="shared" si="8"/>
        <v>6.0416705877924378E-3</v>
      </c>
      <c r="H179">
        <v>25</v>
      </c>
    </row>
    <row r="180" spans="1:8" x14ac:dyDescent="0.25">
      <c r="A180" t="s">
        <v>9</v>
      </c>
      <c r="B180" s="2">
        <v>40984</v>
      </c>
      <c r="C180">
        <v>2</v>
      </c>
      <c r="D180">
        <v>972</v>
      </c>
      <c r="E180" s="3">
        <f t="shared" si="6"/>
        <v>22.319173363949485</v>
      </c>
      <c r="F180" s="4">
        <f t="shared" si="7"/>
        <v>0.30876747141041933</v>
      </c>
      <c r="G180" s="4">
        <f t="shared" si="8"/>
        <v>7.0899534192978035E-3</v>
      </c>
      <c r="H180">
        <v>20</v>
      </c>
    </row>
    <row r="181" spans="1:8" x14ac:dyDescent="0.25">
      <c r="A181" t="s">
        <v>8</v>
      </c>
      <c r="B181" s="2">
        <v>40972</v>
      </c>
      <c r="C181">
        <v>2.2000000000000002</v>
      </c>
      <c r="D181">
        <v>898</v>
      </c>
      <c r="E181" s="3">
        <f t="shared" si="6"/>
        <v>22.681974741676235</v>
      </c>
      <c r="F181" s="4">
        <f t="shared" si="7"/>
        <v>0.889990089197225</v>
      </c>
      <c r="G181" s="4">
        <f t="shared" si="8"/>
        <v>2.2479657821284672E-2</v>
      </c>
    </row>
    <row r="182" spans="1:8" x14ac:dyDescent="0.25">
      <c r="A182" t="s">
        <v>34</v>
      </c>
      <c r="B182" s="2">
        <v>40972</v>
      </c>
      <c r="C182">
        <v>2.2000000000000002</v>
      </c>
      <c r="D182">
        <v>898</v>
      </c>
      <c r="E182" s="3">
        <f t="shared" si="6"/>
        <v>22.681974741676235</v>
      </c>
      <c r="F182" s="4" t="e">
        <f t="shared" si="7"/>
        <v>#N/A</v>
      </c>
      <c r="G182" s="4" t="e">
        <f t="shared" si="8"/>
        <v>#N/A</v>
      </c>
    </row>
    <row r="183" spans="1:8" x14ac:dyDescent="0.25">
      <c r="A183" t="s">
        <v>9</v>
      </c>
      <c r="B183" s="2">
        <v>40988</v>
      </c>
      <c r="C183">
        <v>1.3</v>
      </c>
      <c r="D183">
        <v>1520</v>
      </c>
      <c r="E183" s="3">
        <f t="shared" si="6"/>
        <v>22.686567164179106</v>
      </c>
      <c r="F183" s="4">
        <f t="shared" si="7"/>
        <v>0.48284625158831002</v>
      </c>
      <c r="G183" s="4">
        <f t="shared" si="8"/>
        <v>7.2066604714673141E-3</v>
      </c>
      <c r="H183">
        <v>25</v>
      </c>
    </row>
    <row r="184" spans="1:8" x14ac:dyDescent="0.25">
      <c r="A184" t="s">
        <v>9</v>
      </c>
      <c r="B184" s="2">
        <v>40989</v>
      </c>
      <c r="C184">
        <v>1.2</v>
      </c>
      <c r="D184">
        <v>1662</v>
      </c>
      <c r="E184" s="3">
        <f t="shared" si="6"/>
        <v>22.897818599311137</v>
      </c>
      <c r="F184" s="4">
        <f t="shared" si="7"/>
        <v>0.52795425667090212</v>
      </c>
      <c r="G184" s="4">
        <f t="shared" si="8"/>
        <v>7.273767026464783E-3</v>
      </c>
      <c r="H184">
        <v>26</v>
      </c>
    </row>
    <row r="185" spans="1:8" x14ac:dyDescent="0.25">
      <c r="A185" t="s">
        <v>13</v>
      </c>
      <c r="B185" s="2">
        <v>40957</v>
      </c>
      <c r="C185">
        <v>2</v>
      </c>
      <c r="D185">
        <v>1000</v>
      </c>
      <c r="E185" s="3">
        <f t="shared" si="6"/>
        <v>22.962112514351322</v>
      </c>
      <c r="F185" s="4">
        <f t="shared" si="7"/>
        <v>0.42176296921130324</v>
      </c>
      <c r="G185" s="4">
        <f t="shared" si="8"/>
        <v>9.6845687534168369E-3</v>
      </c>
    </row>
    <row r="186" spans="1:8" x14ac:dyDescent="0.25">
      <c r="A186" t="s">
        <v>34</v>
      </c>
      <c r="B186" s="2">
        <v>40987</v>
      </c>
      <c r="C186">
        <v>1.9</v>
      </c>
      <c r="D186">
        <v>1059</v>
      </c>
      <c r="E186" s="3">
        <f t="shared" si="6"/>
        <v>23.101033295063143</v>
      </c>
      <c r="F186" s="4" t="e">
        <f t="shared" si="7"/>
        <v>#N/A</v>
      </c>
      <c r="G186" s="4" t="e">
        <f t="shared" si="8"/>
        <v>#N/A</v>
      </c>
      <c r="H186">
        <v>27</v>
      </c>
    </row>
    <row r="187" spans="1:8" x14ac:dyDescent="0.25">
      <c r="A187" t="s">
        <v>9</v>
      </c>
      <c r="B187" s="2">
        <v>40976</v>
      </c>
      <c r="C187">
        <v>2.2999999999999998</v>
      </c>
      <c r="D187">
        <v>880</v>
      </c>
      <c r="E187" s="3">
        <f t="shared" si="6"/>
        <v>23.237657864523538</v>
      </c>
      <c r="F187" s="4">
        <f t="shared" si="7"/>
        <v>0.27954256670902161</v>
      </c>
      <c r="G187" s="4">
        <f t="shared" si="8"/>
        <v>7.381721049721581E-3</v>
      </c>
      <c r="H187">
        <v>26</v>
      </c>
    </row>
    <row r="188" spans="1:8" x14ac:dyDescent="0.25">
      <c r="A188" t="s">
        <v>13</v>
      </c>
      <c r="B188" s="2">
        <v>40979</v>
      </c>
      <c r="C188">
        <v>2.2999999999999998</v>
      </c>
      <c r="D188">
        <v>880</v>
      </c>
      <c r="E188" s="3">
        <f t="shared" si="6"/>
        <v>23.237657864523538</v>
      </c>
      <c r="F188" s="4">
        <f t="shared" si="7"/>
        <v>0.37115141290594683</v>
      </c>
      <c r="G188" s="4">
        <f t="shared" si="8"/>
        <v>9.8007835784578393E-3</v>
      </c>
      <c r="H188">
        <v>26</v>
      </c>
    </row>
    <row r="189" spans="1:8" x14ac:dyDescent="0.25">
      <c r="A189" t="s">
        <v>7</v>
      </c>
      <c r="B189" s="2">
        <v>40962</v>
      </c>
      <c r="C189">
        <v>2</v>
      </c>
      <c r="D189">
        <v>1012.69</v>
      </c>
      <c r="E189" s="3">
        <f t="shared" si="6"/>
        <v>23.25350172215844</v>
      </c>
      <c r="F189" s="4">
        <f t="shared" si="7"/>
        <v>0.27669125683060108</v>
      </c>
      <c r="G189" s="4">
        <f t="shared" si="8"/>
        <v>6.3534157710815409E-3</v>
      </c>
      <c r="H189">
        <v>24</v>
      </c>
    </row>
    <row r="190" spans="1:8" x14ac:dyDescent="0.25">
      <c r="A190" t="s">
        <v>9</v>
      </c>
      <c r="B190" s="2">
        <v>40962</v>
      </c>
      <c r="C190">
        <v>2.1</v>
      </c>
      <c r="D190">
        <v>964.54</v>
      </c>
      <c r="E190" s="3">
        <f t="shared" si="6"/>
        <v>23.255269804822042</v>
      </c>
      <c r="F190" s="4">
        <f t="shared" si="7"/>
        <v>0.30639771283354511</v>
      </c>
      <c r="G190" s="4">
        <f t="shared" si="8"/>
        <v>7.3873156940349564E-3</v>
      </c>
      <c r="H190">
        <v>25</v>
      </c>
    </row>
    <row r="191" spans="1:8" x14ac:dyDescent="0.25">
      <c r="A191" t="s">
        <v>9</v>
      </c>
      <c r="B191" s="2">
        <v>40988</v>
      </c>
      <c r="C191">
        <v>1.6</v>
      </c>
      <c r="D191">
        <v>1267</v>
      </c>
      <c r="E191" s="3">
        <f t="shared" si="6"/>
        <v>23.274397244546503</v>
      </c>
      <c r="F191" s="4">
        <f t="shared" si="7"/>
        <v>0.4024777636594663</v>
      </c>
      <c r="G191" s="4">
        <f t="shared" si="8"/>
        <v>7.3933917549385336E-3</v>
      </c>
      <c r="H191">
        <v>26</v>
      </c>
    </row>
    <row r="192" spans="1:8" x14ac:dyDescent="0.25">
      <c r="A192" t="s">
        <v>9</v>
      </c>
      <c r="B192" s="2">
        <v>40980</v>
      </c>
      <c r="C192">
        <v>2.4</v>
      </c>
      <c r="D192">
        <v>850</v>
      </c>
      <c r="E192" s="3">
        <f t="shared" si="6"/>
        <v>23.421354764638348</v>
      </c>
      <c r="F192" s="4">
        <f t="shared" si="7"/>
        <v>0.27001270648030495</v>
      </c>
      <c r="G192" s="4">
        <f t="shared" si="8"/>
        <v>7.4400745758063372E-3</v>
      </c>
      <c r="H192">
        <v>24.75</v>
      </c>
    </row>
    <row r="193" spans="1:8" x14ac:dyDescent="0.25">
      <c r="A193" t="s">
        <v>9</v>
      </c>
      <c r="B193" s="2">
        <v>40980</v>
      </c>
      <c r="C193">
        <v>2</v>
      </c>
      <c r="D193">
        <v>1022</v>
      </c>
      <c r="E193" s="3">
        <f t="shared" si="6"/>
        <v>23.467278989667051</v>
      </c>
      <c r="F193" s="4">
        <f t="shared" si="7"/>
        <v>0.32465057179161372</v>
      </c>
      <c r="G193" s="4">
        <f t="shared" si="8"/>
        <v>7.4546629573275253E-3</v>
      </c>
      <c r="H193">
        <v>15</v>
      </c>
    </row>
    <row r="194" spans="1:8" x14ac:dyDescent="0.25">
      <c r="A194" t="s">
        <v>7</v>
      </c>
      <c r="B194" s="2">
        <v>40972</v>
      </c>
      <c r="C194">
        <v>2.4</v>
      </c>
      <c r="D194">
        <v>858</v>
      </c>
      <c r="E194" s="3">
        <f t="shared" ref="E194:E257" si="9">D194/(87.1/C194)</f>
        <v>23.64179104477612</v>
      </c>
      <c r="F194" s="4">
        <f t="shared" si="7"/>
        <v>0.23442622950819672</v>
      </c>
      <c r="G194" s="4">
        <f t="shared" si="8"/>
        <v>6.4595057499388306E-3</v>
      </c>
    </row>
    <row r="195" spans="1:8" x14ac:dyDescent="0.25">
      <c r="A195" t="s">
        <v>34</v>
      </c>
      <c r="B195" s="2">
        <v>40976</v>
      </c>
      <c r="C195">
        <v>2.5</v>
      </c>
      <c r="D195">
        <v>825</v>
      </c>
      <c r="E195" s="3">
        <f t="shared" si="9"/>
        <v>23.679678530424802</v>
      </c>
      <c r="F195" s="4" t="e">
        <f t="shared" ref="F195:F258" si="10">D195/VLOOKUP(A195,$K$1:$L$7,2)</f>
        <v>#N/A</v>
      </c>
      <c r="G195" s="4" t="e">
        <f t="shared" ref="G195:G258" si="11">E195/VLOOKUP(A195,$K$1:$L$7,2)</f>
        <v>#N/A</v>
      </c>
      <c r="H195">
        <v>27</v>
      </c>
    </row>
    <row r="196" spans="1:8" x14ac:dyDescent="0.25">
      <c r="A196" t="s">
        <v>11</v>
      </c>
      <c r="B196" s="2">
        <v>40987</v>
      </c>
      <c r="C196">
        <v>1.3</v>
      </c>
      <c r="D196">
        <v>1598</v>
      </c>
      <c r="E196" s="3">
        <f t="shared" si="9"/>
        <v>23.850746268656717</v>
      </c>
      <c r="F196" s="4">
        <f t="shared" si="10"/>
        <v>0.46198323214801967</v>
      </c>
      <c r="G196" s="4">
        <f t="shared" si="11"/>
        <v>6.8952721216122342E-3</v>
      </c>
    </row>
    <row r="197" spans="1:8" x14ac:dyDescent="0.25">
      <c r="A197" t="s">
        <v>34</v>
      </c>
      <c r="B197" s="2">
        <v>40984</v>
      </c>
      <c r="C197">
        <v>1.9</v>
      </c>
      <c r="D197">
        <v>1097</v>
      </c>
      <c r="E197" s="3">
        <f t="shared" si="9"/>
        <v>23.929965556831228</v>
      </c>
      <c r="F197" s="4" t="e">
        <f t="shared" si="10"/>
        <v>#N/A</v>
      </c>
      <c r="G197" s="4" t="e">
        <f t="shared" si="11"/>
        <v>#N/A</v>
      </c>
    </row>
    <row r="198" spans="1:8" x14ac:dyDescent="0.25">
      <c r="A198" t="s">
        <v>13</v>
      </c>
      <c r="B198" s="2">
        <v>40976</v>
      </c>
      <c r="C198">
        <v>2.7</v>
      </c>
      <c r="D198">
        <v>772</v>
      </c>
      <c r="E198" s="3">
        <f t="shared" si="9"/>
        <v>23.931113662456951</v>
      </c>
      <c r="F198" s="4">
        <f t="shared" si="10"/>
        <v>0.32560101223112609</v>
      </c>
      <c r="G198" s="4">
        <f t="shared" si="11"/>
        <v>1.009325755481103E-2</v>
      </c>
      <c r="H198">
        <v>24</v>
      </c>
    </row>
    <row r="199" spans="1:8" x14ac:dyDescent="0.25">
      <c r="A199" t="s">
        <v>12</v>
      </c>
      <c r="B199" s="2">
        <v>40982</v>
      </c>
      <c r="C199">
        <v>2</v>
      </c>
      <c r="D199">
        <v>1055</v>
      </c>
      <c r="E199" s="3">
        <f t="shared" si="9"/>
        <v>24.225028702640646</v>
      </c>
      <c r="F199" s="4">
        <f t="shared" si="10"/>
        <v>0.29428172942817293</v>
      </c>
      <c r="G199" s="4">
        <f t="shared" si="11"/>
        <v>6.7573301820475998E-3</v>
      </c>
      <c r="H199">
        <v>26</v>
      </c>
    </row>
    <row r="200" spans="1:8" x14ac:dyDescent="0.25">
      <c r="A200" t="s">
        <v>12</v>
      </c>
      <c r="B200" s="2">
        <v>40975</v>
      </c>
      <c r="C200">
        <v>2.4</v>
      </c>
      <c r="D200">
        <v>880</v>
      </c>
      <c r="E200" s="3">
        <f t="shared" si="9"/>
        <v>24.247990815154996</v>
      </c>
      <c r="F200" s="4">
        <f t="shared" si="10"/>
        <v>0.24546722454672246</v>
      </c>
      <c r="G200" s="4">
        <f t="shared" si="11"/>
        <v>6.7637352343528582E-3</v>
      </c>
      <c r="H200">
        <v>26</v>
      </c>
    </row>
    <row r="201" spans="1:8" x14ac:dyDescent="0.25">
      <c r="A201" t="s">
        <v>12</v>
      </c>
      <c r="B201" s="2">
        <v>40976</v>
      </c>
      <c r="C201">
        <v>2.4</v>
      </c>
      <c r="D201">
        <v>880</v>
      </c>
      <c r="E201" s="3">
        <f t="shared" si="9"/>
        <v>24.247990815154996</v>
      </c>
      <c r="F201" s="4">
        <f t="shared" si="10"/>
        <v>0.24546722454672246</v>
      </c>
      <c r="G201" s="4">
        <f t="shared" si="11"/>
        <v>6.7637352343528582E-3</v>
      </c>
    </row>
    <row r="202" spans="1:8" x14ac:dyDescent="0.25">
      <c r="A202" t="s">
        <v>12</v>
      </c>
      <c r="B202" s="2">
        <v>40981</v>
      </c>
      <c r="C202">
        <v>2.2000000000000002</v>
      </c>
      <c r="D202">
        <v>964</v>
      </c>
      <c r="E202" s="3">
        <f t="shared" si="9"/>
        <v>24.349024110218142</v>
      </c>
      <c r="F202" s="4">
        <f t="shared" si="10"/>
        <v>0.2688981868898187</v>
      </c>
      <c r="G202" s="4">
        <f t="shared" si="11"/>
        <v>6.7919174644959952E-3</v>
      </c>
      <c r="H202">
        <v>26</v>
      </c>
    </row>
    <row r="203" spans="1:8" x14ac:dyDescent="0.25">
      <c r="A203" t="s">
        <v>9</v>
      </c>
      <c r="B203" s="2">
        <v>40980</v>
      </c>
      <c r="C203">
        <v>1.6</v>
      </c>
      <c r="D203">
        <v>1326</v>
      </c>
      <c r="E203" s="3">
        <f t="shared" si="9"/>
        <v>24.358208955223883</v>
      </c>
      <c r="F203" s="4">
        <f t="shared" si="10"/>
        <v>0.42121982210927572</v>
      </c>
      <c r="G203" s="4">
        <f t="shared" si="11"/>
        <v>7.737677558838591E-3</v>
      </c>
      <c r="H203">
        <v>16</v>
      </c>
    </row>
    <row r="204" spans="1:8" x14ac:dyDescent="0.25">
      <c r="A204" t="s">
        <v>34</v>
      </c>
      <c r="B204" s="2">
        <v>40979</v>
      </c>
      <c r="C204">
        <v>2.4</v>
      </c>
      <c r="D204">
        <v>886</v>
      </c>
      <c r="E204" s="3">
        <f t="shared" si="9"/>
        <v>24.413318025258324</v>
      </c>
      <c r="F204" s="4" t="e">
        <f t="shared" si="10"/>
        <v>#N/A</v>
      </c>
      <c r="G204" s="4" t="e">
        <f t="shared" si="11"/>
        <v>#N/A</v>
      </c>
      <c r="H204">
        <v>26</v>
      </c>
    </row>
    <row r="205" spans="1:8" x14ac:dyDescent="0.25">
      <c r="A205" t="s">
        <v>34</v>
      </c>
      <c r="B205" s="2">
        <v>40976</v>
      </c>
      <c r="C205">
        <v>2.5</v>
      </c>
      <c r="D205">
        <v>853</v>
      </c>
      <c r="E205" s="3">
        <f t="shared" si="9"/>
        <v>24.483352468427096</v>
      </c>
      <c r="F205" s="4" t="e">
        <f t="shared" si="10"/>
        <v>#N/A</v>
      </c>
      <c r="G205" s="4" t="e">
        <f t="shared" si="11"/>
        <v>#N/A</v>
      </c>
      <c r="H205">
        <v>27</v>
      </c>
    </row>
    <row r="206" spans="1:8" x14ac:dyDescent="0.25">
      <c r="A206" t="s">
        <v>9</v>
      </c>
      <c r="B206" s="2">
        <v>40981</v>
      </c>
      <c r="C206">
        <v>1.9</v>
      </c>
      <c r="D206">
        <v>1125</v>
      </c>
      <c r="E206" s="3">
        <f t="shared" si="9"/>
        <v>24.540757749712974</v>
      </c>
      <c r="F206" s="4">
        <f t="shared" si="10"/>
        <v>0.3573697585768742</v>
      </c>
      <c r="G206" s="4">
        <f t="shared" si="11"/>
        <v>7.7956663753853154E-3</v>
      </c>
    </row>
    <row r="207" spans="1:8" x14ac:dyDescent="0.25">
      <c r="A207" t="s">
        <v>13</v>
      </c>
      <c r="B207" s="2">
        <v>40958</v>
      </c>
      <c r="C207">
        <v>1.7</v>
      </c>
      <c r="D207">
        <v>1264</v>
      </c>
      <c r="E207" s="3">
        <f t="shared" si="9"/>
        <v>24.670493685419061</v>
      </c>
      <c r="F207" s="4">
        <f t="shared" si="10"/>
        <v>0.53310839308308733</v>
      </c>
      <c r="G207" s="4">
        <f t="shared" si="11"/>
        <v>1.0405100668671051E-2</v>
      </c>
      <c r="H207">
        <v>25</v>
      </c>
    </row>
    <row r="208" spans="1:8" x14ac:dyDescent="0.25">
      <c r="A208" t="s">
        <v>9</v>
      </c>
      <c r="B208" s="2">
        <v>40985</v>
      </c>
      <c r="C208">
        <v>2</v>
      </c>
      <c r="D208">
        <v>1075</v>
      </c>
      <c r="E208" s="3">
        <f t="shared" si="9"/>
        <v>24.684270952927672</v>
      </c>
      <c r="F208" s="4">
        <f t="shared" si="10"/>
        <v>0.3414866581956798</v>
      </c>
      <c r="G208" s="4">
        <f t="shared" si="11"/>
        <v>7.8412550676390316E-3</v>
      </c>
      <c r="H208">
        <v>26</v>
      </c>
    </row>
    <row r="209" spans="1:8" x14ac:dyDescent="0.25">
      <c r="A209" t="s">
        <v>11</v>
      </c>
      <c r="B209" s="2">
        <v>40961</v>
      </c>
      <c r="C209">
        <v>2.1</v>
      </c>
      <c r="D209">
        <v>1025</v>
      </c>
      <c r="E209" s="3">
        <f t="shared" si="9"/>
        <v>24.712973593570609</v>
      </c>
      <c r="F209" s="4">
        <f t="shared" si="10"/>
        <v>0.29632841861809772</v>
      </c>
      <c r="G209" s="4">
        <f t="shared" si="11"/>
        <v>7.1445428139839864E-3</v>
      </c>
      <c r="H209">
        <v>24</v>
      </c>
    </row>
    <row r="210" spans="1:8" x14ac:dyDescent="0.25">
      <c r="A210" t="s">
        <v>34</v>
      </c>
      <c r="B210" s="2">
        <v>40980</v>
      </c>
      <c r="C210">
        <v>2.4</v>
      </c>
      <c r="D210">
        <v>900</v>
      </c>
      <c r="E210" s="3">
        <f t="shared" si="9"/>
        <v>24.799081515499427</v>
      </c>
      <c r="F210" s="4" t="e">
        <f t="shared" si="10"/>
        <v>#N/A</v>
      </c>
      <c r="G210" s="4" t="e">
        <f t="shared" si="11"/>
        <v>#N/A</v>
      </c>
      <c r="H210">
        <v>27</v>
      </c>
    </row>
    <row r="211" spans="1:8" x14ac:dyDescent="0.25">
      <c r="A211" t="s">
        <v>9</v>
      </c>
      <c r="B211" s="2">
        <v>40986</v>
      </c>
      <c r="C211">
        <v>1.8</v>
      </c>
      <c r="D211">
        <v>1200</v>
      </c>
      <c r="E211" s="3">
        <f t="shared" si="9"/>
        <v>24.799081515499427</v>
      </c>
      <c r="F211" s="4">
        <f t="shared" si="10"/>
        <v>0.38119440914866581</v>
      </c>
      <c r="G211" s="4">
        <f t="shared" si="11"/>
        <v>7.8777260214420042E-3</v>
      </c>
    </row>
    <row r="212" spans="1:8" x14ac:dyDescent="0.25">
      <c r="A212" t="s">
        <v>12</v>
      </c>
      <c r="B212" s="2">
        <v>40977</v>
      </c>
      <c r="C212">
        <v>2.2999999999999998</v>
      </c>
      <c r="D212">
        <v>942</v>
      </c>
      <c r="E212" s="3">
        <f t="shared" si="9"/>
        <v>24.874856486796784</v>
      </c>
      <c r="F212" s="4">
        <f t="shared" si="10"/>
        <v>0.26276150627615064</v>
      </c>
      <c r="G212" s="4">
        <f t="shared" si="11"/>
        <v>6.9385931622864107E-3</v>
      </c>
      <c r="H212">
        <v>26</v>
      </c>
    </row>
    <row r="213" spans="1:8" x14ac:dyDescent="0.25">
      <c r="A213" t="s">
        <v>34</v>
      </c>
      <c r="B213" s="2">
        <v>40971</v>
      </c>
      <c r="C213">
        <v>2.5</v>
      </c>
      <c r="D213">
        <v>875</v>
      </c>
      <c r="E213" s="3">
        <f t="shared" si="9"/>
        <v>25.114810562571758</v>
      </c>
      <c r="F213" s="4" t="e">
        <f t="shared" si="10"/>
        <v>#N/A</v>
      </c>
      <c r="G213" s="4" t="e">
        <f t="shared" si="11"/>
        <v>#N/A</v>
      </c>
      <c r="H213">
        <v>22</v>
      </c>
    </row>
    <row r="214" spans="1:8" x14ac:dyDescent="0.25">
      <c r="A214" t="s">
        <v>12</v>
      </c>
      <c r="B214" s="2">
        <v>40961</v>
      </c>
      <c r="C214">
        <v>2.1</v>
      </c>
      <c r="D214">
        <v>1042.3800000000001</v>
      </c>
      <c r="E214" s="3">
        <f t="shared" si="9"/>
        <v>25.13200918484501</v>
      </c>
      <c r="F214" s="4">
        <f t="shared" si="10"/>
        <v>0.29076150627615066</v>
      </c>
      <c r="G214" s="4">
        <f t="shared" si="11"/>
        <v>7.0103233430530015E-3</v>
      </c>
      <c r="H214">
        <v>25</v>
      </c>
    </row>
    <row r="215" spans="1:8" x14ac:dyDescent="0.25">
      <c r="A215" t="s">
        <v>11</v>
      </c>
      <c r="B215" s="2">
        <v>40982</v>
      </c>
      <c r="C215">
        <v>2</v>
      </c>
      <c r="D215">
        <v>1110</v>
      </c>
      <c r="E215" s="3">
        <f t="shared" si="9"/>
        <v>25.487944890929967</v>
      </c>
      <c r="F215" s="4">
        <f t="shared" si="10"/>
        <v>0.32090199479618386</v>
      </c>
      <c r="G215" s="4">
        <f t="shared" si="11"/>
        <v>7.3685877105897565E-3</v>
      </c>
      <c r="H215">
        <v>26</v>
      </c>
    </row>
    <row r="216" spans="1:8" x14ac:dyDescent="0.25">
      <c r="A216" t="s">
        <v>11</v>
      </c>
      <c r="B216" s="2">
        <v>40985</v>
      </c>
      <c r="C216">
        <v>2</v>
      </c>
      <c r="D216">
        <v>1120</v>
      </c>
      <c r="E216" s="3">
        <f t="shared" si="9"/>
        <v>25.71756601607348</v>
      </c>
      <c r="F216" s="4">
        <f t="shared" si="10"/>
        <v>0.32379300375831166</v>
      </c>
      <c r="G216" s="4">
        <f t="shared" si="11"/>
        <v>7.4349713836581325E-3</v>
      </c>
      <c r="H216">
        <v>27</v>
      </c>
    </row>
    <row r="217" spans="1:8" x14ac:dyDescent="0.25">
      <c r="A217" t="s">
        <v>12</v>
      </c>
      <c r="B217" s="2">
        <v>40982</v>
      </c>
      <c r="C217">
        <v>2.2000000000000002</v>
      </c>
      <c r="D217">
        <v>1019</v>
      </c>
      <c r="E217" s="3">
        <f t="shared" si="9"/>
        <v>25.7382319173364</v>
      </c>
      <c r="F217" s="4">
        <f t="shared" si="10"/>
        <v>0.28423988842398884</v>
      </c>
      <c r="G217" s="4">
        <f t="shared" si="11"/>
        <v>7.1794231289641283E-3</v>
      </c>
      <c r="H217">
        <v>26</v>
      </c>
    </row>
    <row r="218" spans="1:8" x14ac:dyDescent="0.25">
      <c r="A218" t="s">
        <v>13</v>
      </c>
      <c r="B218" s="2">
        <v>40962</v>
      </c>
      <c r="C218">
        <v>2.1</v>
      </c>
      <c r="D218">
        <v>1072.54</v>
      </c>
      <c r="E218" s="3">
        <f t="shared" si="9"/>
        <v>25.859173363949484</v>
      </c>
      <c r="F218" s="4">
        <f t="shared" si="10"/>
        <v>0.45235765499789116</v>
      </c>
      <c r="G218" s="4">
        <f t="shared" si="11"/>
        <v>1.0906441739329179E-2</v>
      </c>
      <c r="H218">
        <v>24</v>
      </c>
    </row>
    <row r="219" spans="1:8" x14ac:dyDescent="0.25">
      <c r="A219" t="s">
        <v>11</v>
      </c>
      <c r="B219" s="2">
        <v>40981</v>
      </c>
      <c r="C219">
        <v>2.2000000000000002</v>
      </c>
      <c r="D219">
        <v>1036</v>
      </c>
      <c r="E219" s="3">
        <f t="shared" si="9"/>
        <v>26.167623421354769</v>
      </c>
      <c r="F219" s="4">
        <f t="shared" si="10"/>
        <v>0.29950852847643827</v>
      </c>
      <c r="G219" s="4">
        <f t="shared" si="11"/>
        <v>7.5650833828721509E-3</v>
      </c>
      <c r="H219">
        <v>26</v>
      </c>
    </row>
    <row r="220" spans="1:8" x14ac:dyDescent="0.25">
      <c r="A220" t="s">
        <v>34</v>
      </c>
      <c r="B220" s="2">
        <v>40981</v>
      </c>
      <c r="C220">
        <v>2.2000000000000002</v>
      </c>
      <c r="D220">
        <v>1038</v>
      </c>
      <c r="E220" s="3">
        <f t="shared" si="9"/>
        <v>26.218140068886342</v>
      </c>
      <c r="F220" s="4" t="e">
        <f t="shared" si="10"/>
        <v>#N/A</v>
      </c>
      <c r="G220" s="4" t="e">
        <f t="shared" si="11"/>
        <v>#N/A</v>
      </c>
      <c r="H220">
        <v>26</v>
      </c>
    </row>
    <row r="221" spans="1:8" x14ac:dyDescent="0.25">
      <c r="A221" t="s">
        <v>9</v>
      </c>
      <c r="B221" s="2">
        <v>40975</v>
      </c>
      <c r="C221">
        <v>2.6</v>
      </c>
      <c r="D221">
        <v>880</v>
      </c>
      <c r="E221" s="3">
        <f t="shared" si="9"/>
        <v>26.268656716417912</v>
      </c>
      <c r="F221" s="4">
        <f t="shared" si="10"/>
        <v>0.27954256670902161</v>
      </c>
      <c r="G221" s="4">
        <f t="shared" si="11"/>
        <v>8.3445542301200486E-3</v>
      </c>
      <c r="H221">
        <v>25</v>
      </c>
    </row>
    <row r="222" spans="1:8" x14ac:dyDescent="0.25">
      <c r="A222" t="s">
        <v>12</v>
      </c>
      <c r="B222" s="2">
        <v>40987</v>
      </c>
      <c r="C222">
        <v>1.5</v>
      </c>
      <c r="D222">
        <v>1527</v>
      </c>
      <c r="E222" s="3">
        <f t="shared" si="9"/>
        <v>26.297359357060852</v>
      </c>
      <c r="F222" s="4">
        <f t="shared" si="10"/>
        <v>0.42594142259414225</v>
      </c>
      <c r="G222" s="4">
        <f t="shared" si="11"/>
        <v>7.3353861525971694E-3</v>
      </c>
      <c r="H222">
        <v>26</v>
      </c>
    </row>
    <row r="223" spans="1:8" x14ac:dyDescent="0.25">
      <c r="A223" t="s">
        <v>12</v>
      </c>
      <c r="B223" s="2">
        <v>40997</v>
      </c>
      <c r="C223">
        <v>1.5</v>
      </c>
      <c r="D223">
        <v>1538</v>
      </c>
      <c r="E223" s="3">
        <f t="shared" si="9"/>
        <v>26.48679678530425</v>
      </c>
      <c r="F223" s="4">
        <f t="shared" si="10"/>
        <v>0.42900976290097631</v>
      </c>
      <c r="G223" s="4">
        <f t="shared" si="11"/>
        <v>7.3882278341155508E-3</v>
      </c>
      <c r="H223">
        <v>26.5</v>
      </c>
    </row>
    <row r="224" spans="1:8" x14ac:dyDescent="0.25">
      <c r="A224" t="s">
        <v>9</v>
      </c>
      <c r="B224" s="2">
        <v>41002</v>
      </c>
      <c r="C224">
        <v>1.5</v>
      </c>
      <c r="D224">
        <v>1546</v>
      </c>
      <c r="E224" s="3">
        <f t="shared" si="9"/>
        <v>26.624569460390358</v>
      </c>
      <c r="F224" s="4">
        <f t="shared" si="10"/>
        <v>0.49110546378653114</v>
      </c>
      <c r="G224" s="4">
        <f t="shared" si="11"/>
        <v>8.4576141869092628E-3</v>
      </c>
      <c r="H224">
        <v>25</v>
      </c>
    </row>
    <row r="225" spans="1:8" x14ac:dyDescent="0.25">
      <c r="A225" t="s">
        <v>9</v>
      </c>
      <c r="B225" s="2">
        <v>41006</v>
      </c>
      <c r="C225">
        <v>1.4</v>
      </c>
      <c r="D225">
        <v>1659</v>
      </c>
      <c r="E225" s="3">
        <f t="shared" si="9"/>
        <v>26.665901262916186</v>
      </c>
      <c r="F225" s="4">
        <f t="shared" si="10"/>
        <v>0.52700127064803048</v>
      </c>
      <c r="G225" s="4">
        <f t="shared" si="11"/>
        <v>8.4707437302783319E-3</v>
      </c>
      <c r="H225">
        <v>25</v>
      </c>
    </row>
    <row r="226" spans="1:8" x14ac:dyDescent="0.25">
      <c r="A226" t="s">
        <v>13</v>
      </c>
      <c r="B226" s="2">
        <v>40987</v>
      </c>
      <c r="C226">
        <v>1.7</v>
      </c>
      <c r="D226">
        <v>1371</v>
      </c>
      <c r="E226" s="3">
        <f t="shared" si="9"/>
        <v>26.758897818599312</v>
      </c>
      <c r="F226" s="4">
        <f t="shared" si="10"/>
        <v>0.5782370307886967</v>
      </c>
      <c r="G226" s="4">
        <f t="shared" si="11"/>
        <v>1.1285912196794312E-2</v>
      </c>
      <c r="H226">
        <v>25</v>
      </c>
    </row>
    <row r="227" spans="1:8" x14ac:dyDescent="0.25">
      <c r="A227" t="s">
        <v>13</v>
      </c>
      <c r="B227" s="2">
        <v>40976</v>
      </c>
      <c r="C227">
        <v>2.4</v>
      </c>
      <c r="D227">
        <v>983</v>
      </c>
      <c r="E227" s="3">
        <f t="shared" si="9"/>
        <v>27.086107921928818</v>
      </c>
      <c r="F227" s="4">
        <f t="shared" si="10"/>
        <v>0.41459299873471112</v>
      </c>
      <c r="G227" s="4">
        <f t="shared" si="11"/>
        <v>1.1423917301530501E-2</v>
      </c>
      <c r="H227">
        <v>26</v>
      </c>
    </row>
    <row r="228" spans="1:8" x14ac:dyDescent="0.25">
      <c r="A228" t="s">
        <v>12</v>
      </c>
      <c r="B228" s="2">
        <v>40980</v>
      </c>
      <c r="C228">
        <v>2.2999999999999998</v>
      </c>
      <c r="D228">
        <v>1030</v>
      </c>
      <c r="E228" s="3">
        <f t="shared" si="9"/>
        <v>27.198622273249139</v>
      </c>
      <c r="F228" s="4">
        <f t="shared" si="10"/>
        <v>0.28730822873082285</v>
      </c>
      <c r="G228" s="4">
        <f t="shared" si="11"/>
        <v>7.5867844555785602E-3</v>
      </c>
      <c r="H228">
        <v>26</v>
      </c>
    </row>
    <row r="229" spans="1:8" x14ac:dyDescent="0.25">
      <c r="A229" t="s">
        <v>13</v>
      </c>
      <c r="B229" s="2">
        <v>40957</v>
      </c>
      <c r="C229">
        <v>1.7</v>
      </c>
      <c r="D229">
        <v>1400</v>
      </c>
      <c r="E229" s="3">
        <f t="shared" si="9"/>
        <v>27.324913892078072</v>
      </c>
      <c r="F229" s="4">
        <f t="shared" si="10"/>
        <v>0.59046815689582455</v>
      </c>
      <c r="G229" s="4">
        <f t="shared" si="11"/>
        <v>1.1524636816566037E-2</v>
      </c>
    </row>
    <row r="230" spans="1:8" x14ac:dyDescent="0.25">
      <c r="A230" t="s">
        <v>13</v>
      </c>
      <c r="B230" s="2">
        <v>40980</v>
      </c>
      <c r="C230">
        <v>2</v>
      </c>
      <c r="D230">
        <v>1197</v>
      </c>
      <c r="E230" s="3">
        <f t="shared" si="9"/>
        <v>27.485648679678533</v>
      </c>
      <c r="F230" s="4">
        <f t="shared" si="10"/>
        <v>0.50485027414592998</v>
      </c>
      <c r="G230" s="4">
        <f t="shared" si="11"/>
        <v>1.1592428797839956E-2</v>
      </c>
      <c r="H230">
        <v>23</v>
      </c>
    </row>
    <row r="231" spans="1:8" x14ac:dyDescent="0.25">
      <c r="A231" t="s">
        <v>13</v>
      </c>
      <c r="B231" s="2">
        <v>40984</v>
      </c>
      <c r="C231">
        <v>2.1</v>
      </c>
      <c r="D231">
        <v>1151</v>
      </c>
      <c r="E231" s="3">
        <f t="shared" si="9"/>
        <v>27.750861079219288</v>
      </c>
      <c r="F231" s="4">
        <f t="shared" si="10"/>
        <v>0.48544917756221001</v>
      </c>
      <c r="G231" s="4">
        <f t="shared" si="11"/>
        <v>1.1704285566941919E-2</v>
      </c>
    </row>
    <row r="232" spans="1:8" x14ac:dyDescent="0.25">
      <c r="A232" t="s">
        <v>11</v>
      </c>
      <c r="B232" s="2">
        <v>40982</v>
      </c>
      <c r="C232">
        <v>2</v>
      </c>
      <c r="D232">
        <v>1217.5999999999999</v>
      </c>
      <c r="E232" s="3">
        <f t="shared" si="9"/>
        <v>27.958668197474168</v>
      </c>
      <c r="F232" s="4">
        <f t="shared" si="10"/>
        <v>0.35200925122867877</v>
      </c>
      <c r="G232" s="4">
        <f t="shared" si="11"/>
        <v>8.0828760328054833E-3</v>
      </c>
      <c r="H232" t="s">
        <v>15</v>
      </c>
    </row>
    <row r="233" spans="1:8" x14ac:dyDescent="0.25">
      <c r="A233" t="s">
        <v>9</v>
      </c>
      <c r="B233" s="2">
        <v>40989</v>
      </c>
      <c r="C233">
        <v>1.2</v>
      </c>
      <c r="D233">
        <v>2036</v>
      </c>
      <c r="E233" s="3">
        <f t="shared" si="9"/>
        <v>28.050516647531573</v>
      </c>
      <c r="F233" s="4">
        <f t="shared" si="10"/>
        <v>0.64675984752223636</v>
      </c>
      <c r="G233" s="4">
        <f t="shared" si="11"/>
        <v>8.9105834331421763E-3</v>
      </c>
      <c r="H233">
        <v>24.5</v>
      </c>
    </row>
    <row r="234" spans="1:8" x14ac:dyDescent="0.25">
      <c r="A234" t="s">
        <v>13</v>
      </c>
      <c r="B234" s="2">
        <v>40986</v>
      </c>
      <c r="C234">
        <v>1.9</v>
      </c>
      <c r="D234">
        <v>1300</v>
      </c>
      <c r="E234" s="3">
        <f t="shared" si="9"/>
        <v>28.35820895522388</v>
      </c>
      <c r="F234" s="4">
        <f t="shared" si="10"/>
        <v>0.54829185997469421</v>
      </c>
      <c r="G234" s="4">
        <f t="shared" si="11"/>
        <v>1.1960442410469794E-2</v>
      </c>
      <c r="H234">
        <v>26</v>
      </c>
    </row>
    <row r="235" spans="1:8" x14ac:dyDescent="0.25">
      <c r="A235" t="s">
        <v>11</v>
      </c>
      <c r="B235" s="2">
        <v>40980</v>
      </c>
      <c r="C235">
        <v>2.2999999999999998</v>
      </c>
      <c r="D235">
        <v>1077</v>
      </c>
      <c r="E235" s="3">
        <f t="shared" si="9"/>
        <v>28.439724454649827</v>
      </c>
      <c r="F235" s="4">
        <f t="shared" si="10"/>
        <v>0.31136166522116221</v>
      </c>
      <c r="G235" s="4">
        <f t="shared" si="11"/>
        <v>8.2219498278837313E-3</v>
      </c>
      <c r="H235">
        <v>26</v>
      </c>
    </row>
    <row r="236" spans="1:8" x14ac:dyDescent="0.25">
      <c r="A236" t="s">
        <v>34</v>
      </c>
      <c r="B236" s="2">
        <v>40980</v>
      </c>
      <c r="C236">
        <v>2.2999999999999998</v>
      </c>
      <c r="D236">
        <v>1084</v>
      </c>
      <c r="E236" s="3">
        <f t="shared" si="9"/>
        <v>28.624569460390354</v>
      </c>
      <c r="F236" s="4" t="e">
        <f t="shared" si="10"/>
        <v>#N/A</v>
      </c>
      <c r="G236" s="4" t="e">
        <f t="shared" si="11"/>
        <v>#N/A</v>
      </c>
      <c r="H236">
        <v>26</v>
      </c>
    </row>
    <row r="237" spans="1:8" x14ac:dyDescent="0.25">
      <c r="A237" t="s">
        <v>12</v>
      </c>
      <c r="B237" s="2">
        <v>40984</v>
      </c>
      <c r="C237">
        <v>1.9</v>
      </c>
      <c r="D237">
        <v>1325</v>
      </c>
      <c r="E237" s="3">
        <f t="shared" si="9"/>
        <v>28.903559127439724</v>
      </c>
      <c r="F237" s="4">
        <f t="shared" si="10"/>
        <v>0.36959553695955372</v>
      </c>
      <c r="G237" s="4">
        <f t="shared" si="11"/>
        <v>8.0623595892439955E-3</v>
      </c>
    </row>
    <row r="238" spans="1:8" x14ac:dyDescent="0.25">
      <c r="A238" t="s">
        <v>7</v>
      </c>
      <c r="B238" s="2">
        <v>40982</v>
      </c>
      <c r="C238">
        <v>1.9</v>
      </c>
      <c r="D238">
        <v>1334.26</v>
      </c>
      <c r="E238" s="3">
        <f t="shared" si="9"/>
        <v>29.105556831228473</v>
      </c>
      <c r="F238" s="4">
        <f t="shared" si="10"/>
        <v>0.36455191256830599</v>
      </c>
      <c r="G238" s="4">
        <f t="shared" si="11"/>
        <v>7.9523379320296378E-3</v>
      </c>
      <c r="H238" t="s">
        <v>17</v>
      </c>
    </row>
    <row r="239" spans="1:8" x14ac:dyDescent="0.25">
      <c r="A239" t="s">
        <v>34</v>
      </c>
      <c r="B239" s="2">
        <v>40985</v>
      </c>
      <c r="C239">
        <v>2</v>
      </c>
      <c r="D239">
        <v>1295</v>
      </c>
      <c r="E239" s="3">
        <f t="shared" si="9"/>
        <v>29.735935706084963</v>
      </c>
      <c r="F239" s="4" t="e">
        <f t="shared" si="10"/>
        <v>#N/A</v>
      </c>
      <c r="G239" s="4" t="e">
        <f t="shared" si="11"/>
        <v>#N/A</v>
      </c>
      <c r="H239">
        <v>27</v>
      </c>
    </row>
    <row r="240" spans="1:8" x14ac:dyDescent="0.25">
      <c r="A240" t="s">
        <v>9</v>
      </c>
      <c r="B240" s="2">
        <v>40997</v>
      </c>
      <c r="C240">
        <v>1.5</v>
      </c>
      <c r="D240">
        <v>1735</v>
      </c>
      <c r="E240" s="3">
        <f t="shared" si="9"/>
        <v>29.879448909299658</v>
      </c>
      <c r="F240" s="4">
        <f t="shared" si="10"/>
        <v>0.55114358322744594</v>
      </c>
      <c r="G240" s="4">
        <f t="shared" si="11"/>
        <v>9.4915657272235249E-3</v>
      </c>
      <c r="H240">
        <v>26.5</v>
      </c>
    </row>
    <row r="241" spans="1:8" x14ac:dyDescent="0.25">
      <c r="A241" t="s">
        <v>11</v>
      </c>
      <c r="B241" s="2">
        <v>40957</v>
      </c>
      <c r="C241">
        <v>1.9</v>
      </c>
      <c r="D241">
        <v>1377</v>
      </c>
      <c r="E241" s="3">
        <f t="shared" si="9"/>
        <v>30.037887485648678</v>
      </c>
      <c r="F241" s="4">
        <f t="shared" si="10"/>
        <v>0.39809193408499566</v>
      </c>
      <c r="G241" s="4">
        <f t="shared" si="11"/>
        <v>8.6839801924396293E-3</v>
      </c>
    </row>
    <row r="242" spans="1:8" x14ac:dyDescent="0.25">
      <c r="A242" t="s">
        <v>9</v>
      </c>
      <c r="B242" s="2">
        <v>40971</v>
      </c>
      <c r="C242">
        <v>2.5</v>
      </c>
      <c r="D242">
        <v>1052</v>
      </c>
      <c r="E242" s="3">
        <f t="shared" si="9"/>
        <v>30.195177956371989</v>
      </c>
      <c r="F242" s="4">
        <f t="shared" si="10"/>
        <v>0.33418043202033038</v>
      </c>
      <c r="G242" s="4">
        <f t="shared" si="11"/>
        <v>9.5918608501816983E-3</v>
      </c>
      <c r="H242">
        <v>24.5</v>
      </c>
    </row>
    <row r="243" spans="1:8" x14ac:dyDescent="0.25">
      <c r="A243" t="s">
        <v>12</v>
      </c>
      <c r="B243" s="2">
        <v>40987</v>
      </c>
      <c r="C243">
        <v>1.9</v>
      </c>
      <c r="D243">
        <v>1388</v>
      </c>
      <c r="E243" s="3">
        <f t="shared" si="9"/>
        <v>30.277841561423649</v>
      </c>
      <c r="F243" s="4">
        <f t="shared" si="10"/>
        <v>0.38716875871687589</v>
      </c>
      <c r="G243" s="4">
        <f t="shared" si="11"/>
        <v>8.4457019697137103E-3</v>
      </c>
      <c r="H243">
        <v>27</v>
      </c>
    </row>
    <row r="244" spans="1:8" x14ac:dyDescent="0.25">
      <c r="A244" t="s">
        <v>9</v>
      </c>
      <c r="B244" s="2">
        <v>40982</v>
      </c>
      <c r="C244">
        <v>2</v>
      </c>
      <c r="D244">
        <v>1325</v>
      </c>
      <c r="E244" s="3">
        <f t="shared" si="9"/>
        <v>30.424799081515502</v>
      </c>
      <c r="F244" s="4">
        <f t="shared" si="10"/>
        <v>0.42090216010165182</v>
      </c>
      <c r="G244" s="4">
        <f t="shared" si="11"/>
        <v>9.6648027577876435E-3</v>
      </c>
      <c r="H244">
        <v>25.5</v>
      </c>
    </row>
    <row r="245" spans="1:8" x14ac:dyDescent="0.25">
      <c r="A245" t="s">
        <v>7</v>
      </c>
      <c r="B245" s="2">
        <v>40981</v>
      </c>
      <c r="C245">
        <v>2.2000000000000002</v>
      </c>
      <c r="D245">
        <v>1216</v>
      </c>
      <c r="E245" s="3">
        <f t="shared" si="9"/>
        <v>30.71412169919633</v>
      </c>
      <c r="F245" s="4">
        <f t="shared" si="10"/>
        <v>0.33224043715846996</v>
      </c>
      <c r="G245" s="4">
        <f t="shared" si="11"/>
        <v>8.3918365298350627E-3</v>
      </c>
      <c r="H245">
        <v>27</v>
      </c>
    </row>
    <row r="246" spans="1:8" x14ac:dyDescent="0.25">
      <c r="A246" t="s">
        <v>7</v>
      </c>
      <c r="B246" s="2">
        <v>40986</v>
      </c>
      <c r="C246">
        <v>1.6</v>
      </c>
      <c r="D246">
        <v>1694</v>
      </c>
      <c r="E246" s="3">
        <f t="shared" si="9"/>
        <v>31.118254879448912</v>
      </c>
      <c r="F246" s="4">
        <f t="shared" si="10"/>
        <v>0.46284153005464479</v>
      </c>
      <c r="G246" s="4">
        <f t="shared" si="11"/>
        <v>8.5022554315434193E-3</v>
      </c>
      <c r="H246">
        <v>24.5</v>
      </c>
    </row>
    <row r="247" spans="1:8" x14ac:dyDescent="0.25">
      <c r="A247" t="s">
        <v>13</v>
      </c>
      <c r="B247" s="2">
        <v>40982</v>
      </c>
      <c r="C247">
        <v>2</v>
      </c>
      <c r="D247">
        <v>1369</v>
      </c>
      <c r="E247" s="3">
        <f t="shared" si="9"/>
        <v>31.43513203214696</v>
      </c>
      <c r="F247" s="4">
        <f t="shared" si="10"/>
        <v>0.57739350485027419</v>
      </c>
      <c r="G247" s="4">
        <f t="shared" si="11"/>
        <v>1.3258174623427651E-2</v>
      </c>
      <c r="H247">
        <v>25</v>
      </c>
    </row>
    <row r="248" spans="1:8" x14ac:dyDescent="0.25">
      <c r="A248" t="s">
        <v>13</v>
      </c>
      <c r="B248" s="2">
        <v>40981</v>
      </c>
      <c r="C248">
        <v>2</v>
      </c>
      <c r="D248">
        <v>1373</v>
      </c>
      <c r="E248" s="3">
        <f t="shared" si="9"/>
        <v>31.526980482204365</v>
      </c>
      <c r="F248" s="4">
        <f t="shared" si="10"/>
        <v>0.57908055672711933</v>
      </c>
      <c r="G248" s="4">
        <f t="shared" si="11"/>
        <v>1.3296912898441319E-2</v>
      </c>
      <c r="H248">
        <v>23</v>
      </c>
    </row>
    <row r="249" spans="1:8" x14ac:dyDescent="0.25">
      <c r="A249" t="s">
        <v>13</v>
      </c>
      <c r="B249" s="2">
        <v>40981</v>
      </c>
      <c r="C249">
        <v>2.2999999999999998</v>
      </c>
      <c r="D249">
        <v>1201</v>
      </c>
      <c r="E249" s="3">
        <f t="shared" si="9"/>
        <v>31.714121699196326</v>
      </c>
      <c r="F249" s="4">
        <f t="shared" si="10"/>
        <v>0.50653732602277524</v>
      </c>
      <c r="G249" s="4">
        <f t="shared" si="11"/>
        <v>1.3375842133781665E-2</v>
      </c>
      <c r="H249">
        <v>25</v>
      </c>
    </row>
    <row r="250" spans="1:8" x14ac:dyDescent="0.25">
      <c r="A250" t="s">
        <v>9</v>
      </c>
      <c r="B250" s="2">
        <v>40957</v>
      </c>
      <c r="C250">
        <v>1.7</v>
      </c>
      <c r="D250">
        <v>1650</v>
      </c>
      <c r="E250" s="3">
        <f t="shared" si="9"/>
        <v>32.204362801377727</v>
      </c>
      <c r="F250" s="4">
        <f t="shared" si="10"/>
        <v>0.52414231257941546</v>
      </c>
      <c r="G250" s="4">
        <f t="shared" si="11"/>
        <v>1.0230102541733713E-2</v>
      </c>
    </row>
    <row r="251" spans="1:8" x14ac:dyDescent="0.25">
      <c r="A251" t="s">
        <v>11</v>
      </c>
      <c r="B251" s="2">
        <v>40982</v>
      </c>
      <c r="C251">
        <v>2</v>
      </c>
      <c r="D251">
        <v>1413</v>
      </c>
      <c r="E251" s="3">
        <f t="shared" si="9"/>
        <v>32.445464982778418</v>
      </c>
      <c r="F251" s="4">
        <f t="shared" si="10"/>
        <v>0.4084995663486557</v>
      </c>
      <c r="G251" s="4">
        <f t="shared" si="11"/>
        <v>9.3800130045615555E-3</v>
      </c>
      <c r="H251">
        <v>26</v>
      </c>
    </row>
    <row r="252" spans="1:8" x14ac:dyDescent="0.25">
      <c r="A252" t="s">
        <v>13</v>
      </c>
      <c r="B252" s="2">
        <v>40985</v>
      </c>
      <c r="C252">
        <v>2.1</v>
      </c>
      <c r="D252">
        <v>1350</v>
      </c>
      <c r="E252" s="3">
        <f t="shared" si="9"/>
        <v>32.548794489092998</v>
      </c>
      <c r="F252" s="4">
        <f t="shared" si="10"/>
        <v>0.56938000843525938</v>
      </c>
      <c r="G252" s="4">
        <f t="shared" si="11"/>
        <v>1.3727876207968366E-2</v>
      </c>
      <c r="H252">
        <v>25</v>
      </c>
    </row>
    <row r="253" spans="1:8" x14ac:dyDescent="0.25">
      <c r="A253" t="s">
        <v>11</v>
      </c>
      <c r="B253" s="2">
        <v>40981</v>
      </c>
      <c r="C253">
        <v>1.9</v>
      </c>
      <c r="D253">
        <v>1500</v>
      </c>
      <c r="E253" s="3">
        <f t="shared" si="9"/>
        <v>32.721010332950627</v>
      </c>
      <c r="F253" s="4">
        <f t="shared" si="10"/>
        <v>0.43365134431916741</v>
      </c>
      <c r="G253" s="4">
        <f t="shared" si="11"/>
        <v>9.4596734122436039E-3</v>
      </c>
      <c r="H253">
        <v>24</v>
      </c>
    </row>
    <row r="254" spans="1:8" x14ac:dyDescent="0.25">
      <c r="A254" t="s">
        <v>9</v>
      </c>
      <c r="B254" s="2">
        <v>41001</v>
      </c>
      <c r="C254">
        <v>1.4</v>
      </c>
      <c r="D254">
        <v>2052</v>
      </c>
      <c r="E254" s="3">
        <f t="shared" si="9"/>
        <v>32.982778415614234</v>
      </c>
      <c r="F254" s="4">
        <f t="shared" si="10"/>
        <v>0.65184243964421851</v>
      </c>
      <c r="G254" s="4">
        <f t="shared" si="11"/>
        <v>1.0477375608517863E-2</v>
      </c>
      <c r="H254">
        <v>25</v>
      </c>
    </row>
    <row r="255" spans="1:8" x14ac:dyDescent="0.25">
      <c r="A255" t="s">
        <v>9</v>
      </c>
      <c r="B255" s="2">
        <v>40980</v>
      </c>
      <c r="C255">
        <v>2.1</v>
      </c>
      <c r="D255">
        <v>1368</v>
      </c>
      <c r="E255" s="3">
        <f t="shared" si="9"/>
        <v>32.982778415614241</v>
      </c>
      <c r="F255" s="4">
        <f t="shared" si="10"/>
        <v>0.43456162642947904</v>
      </c>
      <c r="G255" s="4">
        <f t="shared" si="11"/>
        <v>1.0477375608517865E-2</v>
      </c>
      <c r="H255">
        <v>26</v>
      </c>
    </row>
    <row r="256" spans="1:8" x14ac:dyDescent="0.25">
      <c r="A256" t="s">
        <v>12</v>
      </c>
      <c r="B256" s="2">
        <v>40986</v>
      </c>
      <c r="C256">
        <v>1.6</v>
      </c>
      <c r="D256">
        <v>1800</v>
      </c>
      <c r="E256" s="3">
        <f t="shared" si="9"/>
        <v>33.065442020665905</v>
      </c>
      <c r="F256" s="4">
        <f t="shared" si="10"/>
        <v>0.502092050209205</v>
      </c>
      <c r="G256" s="4">
        <f t="shared" si="11"/>
        <v>9.2232753195720801E-3</v>
      </c>
    </row>
    <row r="257" spans="1:8" x14ac:dyDescent="0.25">
      <c r="A257" t="s">
        <v>13</v>
      </c>
      <c r="B257" s="2">
        <v>40975</v>
      </c>
      <c r="C257">
        <v>2.6</v>
      </c>
      <c r="D257">
        <v>1125</v>
      </c>
      <c r="E257" s="3">
        <f t="shared" si="9"/>
        <v>33.582089552238806</v>
      </c>
      <c r="F257" s="4">
        <f t="shared" si="10"/>
        <v>0.47448334036271617</v>
      </c>
      <c r="G257" s="4">
        <f t="shared" si="11"/>
        <v>1.4163681801872123E-2</v>
      </c>
      <c r="H257">
        <v>24</v>
      </c>
    </row>
    <row r="258" spans="1:8" x14ac:dyDescent="0.25">
      <c r="A258" t="s">
        <v>9</v>
      </c>
      <c r="B258" s="2">
        <v>40986</v>
      </c>
      <c r="C258">
        <v>1.8</v>
      </c>
      <c r="D258">
        <v>1625</v>
      </c>
      <c r="E258" s="3">
        <f t="shared" ref="E258:E318" si="12">D258/(87.1/C258)</f>
        <v>33.582089552238806</v>
      </c>
      <c r="F258" s="4">
        <f t="shared" si="10"/>
        <v>0.51620076238881829</v>
      </c>
      <c r="G258" s="4">
        <f t="shared" si="11"/>
        <v>1.0667753987369379E-2</v>
      </c>
    </row>
    <row r="259" spans="1:8" x14ac:dyDescent="0.25">
      <c r="A259" t="s">
        <v>12</v>
      </c>
      <c r="B259" s="2">
        <v>40994</v>
      </c>
      <c r="C259">
        <v>1.3</v>
      </c>
      <c r="D259">
        <v>2261</v>
      </c>
      <c r="E259" s="3">
        <f t="shared" si="12"/>
        <v>33.746268656716417</v>
      </c>
      <c r="F259" s="4">
        <f t="shared" ref="F259:F318" si="13">D259/VLOOKUP(A259,$K$1:$L$7,2)</f>
        <v>0.63068340306834025</v>
      </c>
      <c r="G259" s="4">
        <f t="shared" ref="G259:G318" si="14">E259/VLOOKUP(A259,$K$1:$L$7,2)</f>
        <v>9.4131851204229885E-3</v>
      </c>
      <c r="H259">
        <v>26</v>
      </c>
    </row>
    <row r="260" spans="1:8" x14ac:dyDescent="0.25">
      <c r="A260" t="s">
        <v>11</v>
      </c>
      <c r="B260" s="2">
        <v>40981</v>
      </c>
      <c r="C260">
        <v>2.2000000000000002</v>
      </c>
      <c r="D260">
        <v>1358</v>
      </c>
      <c r="E260" s="3">
        <f t="shared" si="12"/>
        <v>34.300803673938006</v>
      </c>
      <c r="F260" s="4">
        <f t="shared" si="13"/>
        <v>0.39259901705695288</v>
      </c>
      <c r="G260" s="4">
        <f t="shared" si="14"/>
        <v>9.916393082954035E-3</v>
      </c>
      <c r="H260">
        <v>26</v>
      </c>
    </row>
    <row r="261" spans="1:8" x14ac:dyDescent="0.25">
      <c r="A261" t="s">
        <v>13</v>
      </c>
      <c r="B261" s="2">
        <v>40979</v>
      </c>
      <c r="C261">
        <v>2.2999999999999998</v>
      </c>
      <c r="D261">
        <v>1315</v>
      </c>
      <c r="E261" s="3">
        <f t="shared" si="12"/>
        <v>34.724454649827784</v>
      </c>
      <c r="F261" s="4">
        <f t="shared" si="13"/>
        <v>0.55461830451286376</v>
      </c>
      <c r="G261" s="4">
        <f t="shared" si="14"/>
        <v>1.4645489097354612E-2</v>
      </c>
      <c r="H261">
        <v>25</v>
      </c>
    </row>
    <row r="262" spans="1:8" x14ac:dyDescent="0.25">
      <c r="A262" t="s">
        <v>34</v>
      </c>
      <c r="B262" s="2">
        <v>40980</v>
      </c>
      <c r="C262">
        <v>2.2000000000000002</v>
      </c>
      <c r="D262">
        <v>1378</v>
      </c>
      <c r="E262" s="3">
        <f t="shared" si="12"/>
        <v>34.805970149253739</v>
      </c>
      <c r="F262" s="4" t="e">
        <f t="shared" si="13"/>
        <v>#N/A</v>
      </c>
      <c r="G262" s="4" t="e">
        <f t="shared" si="14"/>
        <v>#N/A</v>
      </c>
      <c r="H262">
        <v>26</v>
      </c>
    </row>
    <row r="263" spans="1:8" x14ac:dyDescent="0.25">
      <c r="A263" t="s">
        <v>9</v>
      </c>
      <c r="B263" s="2">
        <v>40980</v>
      </c>
      <c r="C263">
        <v>2.4</v>
      </c>
      <c r="D263">
        <v>1273</v>
      </c>
      <c r="E263" s="3">
        <f t="shared" si="12"/>
        <v>35.07692307692308</v>
      </c>
      <c r="F263" s="4">
        <f t="shared" si="13"/>
        <v>0.40438373570520963</v>
      </c>
      <c r="G263" s="4">
        <f t="shared" si="14"/>
        <v>1.1142605805884078E-2</v>
      </c>
      <c r="H263">
        <v>25</v>
      </c>
    </row>
    <row r="264" spans="1:8" x14ac:dyDescent="0.25">
      <c r="A264" t="s">
        <v>12</v>
      </c>
      <c r="B264" s="2">
        <v>40985</v>
      </c>
      <c r="C264">
        <v>1.8</v>
      </c>
      <c r="D264">
        <v>1725</v>
      </c>
      <c r="E264" s="3">
        <f t="shared" si="12"/>
        <v>35.648679678530428</v>
      </c>
      <c r="F264" s="4">
        <f t="shared" si="13"/>
        <v>0.48117154811715479</v>
      </c>
      <c r="G264" s="4">
        <f t="shared" si="14"/>
        <v>9.9438437039136487E-3</v>
      </c>
    </row>
    <row r="265" spans="1:8" x14ac:dyDescent="0.25">
      <c r="A265" t="s">
        <v>12</v>
      </c>
      <c r="B265" s="2">
        <v>40985</v>
      </c>
      <c r="C265">
        <v>1.7</v>
      </c>
      <c r="D265">
        <v>1827</v>
      </c>
      <c r="E265" s="3">
        <f t="shared" si="12"/>
        <v>35.659012629161886</v>
      </c>
      <c r="F265" s="4">
        <f t="shared" si="13"/>
        <v>0.50962343096234308</v>
      </c>
      <c r="G265" s="4">
        <f t="shared" si="14"/>
        <v>9.9467259774510142E-3</v>
      </c>
    </row>
    <row r="266" spans="1:8" x14ac:dyDescent="0.25">
      <c r="A266" t="s">
        <v>7</v>
      </c>
      <c r="B266" s="2">
        <v>40981</v>
      </c>
      <c r="C266">
        <v>2.1</v>
      </c>
      <c r="D266">
        <v>1497</v>
      </c>
      <c r="E266" s="3">
        <f t="shared" si="12"/>
        <v>36.092996555683122</v>
      </c>
      <c r="F266" s="4">
        <f t="shared" si="13"/>
        <v>0.40901639344262297</v>
      </c>
      <c r="G266" s="4">
        <f t="shared" si="14"/>
        <v>9.8614744687658806E-3</v>
      </c>
      <c r="H266">
        <v>24</v>
      </c>
    </row>
    <row r="267" spans="1:8" x14ac:dyDescent="0.25">
      <c r="A267" t="s">
        <v>7</v>
      </c>
      <c r="B267" s="2">
        <v>40987</v>
      </c>
      <c r="C267">
        <v>1.8</v>
      </c>
      <c r="D267">
        <v>1750</v>
      </c>
      <c r="E267" s="3">
        <f t="shared" si="12"/>
        <v>36.165327210103335</v>
      </c>
      <c r="F267" s="4">
        <f t="shared" si="13"/>
        <v>0.47814207650273222</v>
      </c>
      <c r="G267" s="4">
        <f t="shared" si="14"/>
        <v>9.8812369426511844E-3</v>
      </c>
      <c r="H267">
        <v>26</v>
      </c>
    </row>
    <row r="268" spans="1:8" x14ac:dyDescent="0.25">
      <c r="A268" t="s">
        <v>7</v>
      </c>
      <c r="B268" s="2">
        <v>40957</v>
      </c>
      <c r="C268">
        <v>1.9</v>
      </c>
      <c r="D268">
        <v>1684</v>
      </c>
      <c r="E268" s="3">
        <f t="shared" si="12"/>
        <v>36.734787600459242</v>
      </c>
      <c r="F268" s="4">
        <f t="shared" si="13"/>
        <v>0.46010928961748632</v>
      </c>
      <c r="G268" s="4">
        <f t="shared" si="14"/>
        <v>1.0036827213240231E-2</v>
      </c>
    </row>
    <row r="269" spans="1:8" x14ac:dyDescent="0.25">
      <c r="A269" t="s">
        <v>7</v>
      </c>
      <c r="B269" s="2">
        <v>40985</v>
      </c>
      <c r="C269">
        <v>1.9</v>
      </c>
      <c r="D269">
        <v>1700</v>
      </c>
      <c r="E269" s="3">
        <f t="shared" si="12"/>
        <v>37.083811710677381</v>
      </c>
      <c r="F269" s="4">
        <f t="shared" si="13"/>
        <v>0.46448087431693991</v>
      </c>
      <c r="G269" s="4">
        <f t="shared" si="14"/>
        <v>1.0132188991988355E-2</v>
      </c>
    </row>
    <row r="270" spans="1:8" x14ac:dyDescent="0.25">
      <c r="A270" t="s">
        <v>12</v>
      </c>
      <c r="B270" s="2">
        <v>40979</v>
      </c>
      <c r="C270">
        <v>2.2999999999999998</v>
      </c>
      <c r="D270">
        <v>1415</v>
      </c>
      <c r="E270" s="3">
        <f t="shared" si="12"/>
        <v>37.365097588978188</v>
      </c>
      <c r="F270" s="4">
        <f t="shared" si="13"/>
        <v>0.39470013947001392</v>
      </c>
      <c r="G270" s="4">
        <f t="shared" si="14"/>
        <v>1.0422621363731711E-2</v>
      </c>
      <c r="H270">
        <v>26</v>
      </c>
    </row>
    <row r="271" spans="1:8" x14ac:dyDescent="0.25">
      <c r="A271" t="s">
        <v>12</v>
      </c>
      <c r="B271" s="2">
        <v>40957</v>
      </c>
      <c r="C271">
        <v>2</v>
      </c>
      <c r="D271">
        <v>1705</v>
      </c>
      <c r="E271" s="3">
        <f t="shared" si="12"/>
        <v>39.150401836969003</v>
      </c>
      <c r="F271" s="4">
        <f t="shared" si="13"/>
        <v>0.47559274755927478</v>
      </c>
      <c r="G271" s="4">
        <f t="shared" si="14"/>
        <v>1.0920614180465553E-2</v>
      </c>
    </row>
    <row r="272" spans="1:8" x14ac:dyDescent="0.25">
      <c r="A272" t="s">
        <v>11</v>
      </c>
      <c r="B272" s="2">
        <v>40957</v>
      </c>
      <c r="C272">
        <v>2</v>
      </c>
      <c r="D272">
        <v>1725</v>
      </c>
      <c r="E272" s="3">
        <f t="shared" si="12"/>
        <v>39.609644087256029</v>
      </c>
      <c r="F272" s="4">
        <f t="shared" si="13"/>
        <v>0.49869904596704251</v>
      </c>
      <c r="G272" s="4">
        <f t="shared" si="14"/>
        <v>1.1451183604294892E-2</v>
      </c>
    </row>
    <row r="273" spans="1:8" x14ac:dyDescent="0.25">
      <c r="A273" t="s">
        <v>11</v>
      </c>
      <c r="B273" s="2">
        <v>40986</v>
      </c>
      <c r="C273">
        <v>2</v>
      </c>
      <c r="D273">
        <v>1725</v>
      </c>
      <c r="E273" s="3">
        <f t="shared" si="12"/>
        <v>39.609644087256029</v>
      </c>
      <c r="F273" s="4">
        <f t="shared" si="13"/>
        <v>0.49869904596704251</v>
      </c>
      <c r="G273" s="4">
        <f t="shared" si="14"/>
        <v>1.1451183604294892E-2</v>
      </c>
    </row>
    <row r="274" spans="1:8" x14ac:dyDescent="0.25">
      <c r="A274" t="s">
        <v>11</v>
      </c>
      <c r="B274" s="2">
        <v>40980</v>
      </c>
      <c r="C274">
        <v>2.2999999999999998</v>
      </c>
      <c r="D274">
        <v>1510</v>
      </c>
      <c r="E274" s="3">
        <f t="shared" si="12"/>
        <v>39.87370838117107</v>
      </c>
      <c r="F274" s="4">
        <f t="shared" si="13"/>
        <v>0.43654235328129515</v>
      </c>
      <c r="G274" s="4">
        <f t="shared" si="14"/>
        <v>1.1527524828323523E-2</v>
      </c>
      <c r="H274">
        <v>26.5</v>
      </c>
    </row>
    <row r="275" spans="1:8" x14ac:dyDescent="0.25">
      <c r="A275" t="s">
        <v>9</v>
      </c>
      <c r="B275" s="2">
        <v>40972</v>
      </c>
      <c r="C275">
        <v>2.4</v>
      </c>
      <c r="D275">
        <v>1451</v>
      </c>
      <c r="E275" s="3">
        <f t="shared" si="12"/>
        <v>39.981630309988525</v>
      </c>
      <c r="F275" s="4">
        <f t="shared" si="13"/>
        <v>0.46092757306226173</v>
      </c>
      <c r="G275" s="4">
        <f t="shared" si="14"/>
        <v>1.2700644952347054E-2</v>
      </c>
    </row>
    <row r="276" spans="1:8" x14ac:dyDescent="0.25">
      <c r="A276" t="s">
        <v>12</v>
      </c>
      <c r="B276" s="2">
        <v>40963</v>
      </c>
      <c r="C276">
        <v>2</v>
      </c>
      <c r="D276">
        <v>1755</v>
      </c>
      <c r="E276" s="3">
        <f t="shared" si="12"/>
        <v>40.298507462686572</v>
      </c>
      <c r="F276" s="4">
        <f t="shared" si="13"/>
        <v>0.4895397489539749</v>
      </c>
      <c r="G276" s="4">
        <f t="shared" si="14"/>
        <v>1.1240866795728471E-2</v>
      </c>
    </row>
    <row r="277" spans="1:8" x14ac:dyDescent="0.25">
      <c r="A277" t="s">
        <v>12</v>
      </c>
      <c r="B277" s="2">
        <v>40986</v>
      </c>
      <c r="C277">
        <v>1.5</v>
      </c>
      <c r="D277">
        <v>2350</v>
      </c>
      <c r="E277" s="3">
        <f t="shared" si="12"/>
        <v>40.470723306544208</v>
      </c>
      <c r="F277" s="4">
        <f t="shared" si="13"/>
        <v>0.6555090655509066</v>
      </c>
      <c r="G277" s="4">
        <f t="shared" si="14"/>
        <v>1.1288904688017911E-2</v>
      </c>
      <c r="H277">
        <v>26.5</v>
      </c>
    </row>
    <row r="278" spans="1:8" x14ac:dyDescent="0.25">
      <c r="A278" t="s">
        <v>11</v>
      </c>
      <c r="B278" s="2">
        <v>40986</v>
      </c>
      <c r="C278">
        <v>1.8</v>
      </c>
      <c r="D278">
        <v>2000</v>
      </c>
      <c r="E278" s="3">
        <f t="shared" si="12"/>
        <v>41.33180252583238</v>
      </c>
      <c r="F278" s="4">
        <f t="shared" si="13"/>
        <v>0.57820179242555647</v>
      </c>
      <c r="G278" s="4">
        <f t="shared" si="14"/>
        <v>1.1949061152307714E-2</v>
      </c>
    </row>
    <row r="279" spans="1:8" x14ac:dyDescent="0.25">
      <c r="A279" t="s">
        <v>11</v>
      </c>
      <c r="B279" s="2">
        <v>40971</v>
      </c>
      <c r="C279">
        <v>2.5</v>
      </c>
      <c r="D279">
        <v>1448</v>
      </c>
      <c r="E279" s="3">
        <f t="shared" si="12"/>
        <v>41.561423650975897</v>
      </c>
      <c r="F279" s="4">
        <f t="shared" si="13"/>
        <v>0.41861809771610292</v>
      </c>
      <c r="G279" s="4">
        <f t="shared" si="14"/>
        <v>1.2015444825376091E-2</v>
      </c>
      <c r="H279">
        <v>26</v>
      </c>
    </row>
    <row r="280" spans="1:8" x14ac:dyDescent="0.25">
      <c r="A280" t="s">
        <v>12</v>
      </c>
      <c r="B280" s="2">
        <v>40971</v>
      </c>
      <c r="C280">
        <v>2.5</v>
      </c>
      <c r="D280">
        <v>1475</v>
      </c>
      <c r="E280" s="3">
        <f t="shared" si="12"/>
        <v>42.336394948335254</v>
      </c>
      <c r="F280" s="4">
        <f t="shared" si="13"/>
        <v>0.41143654114365413</v>
      </c>
      <c r="G280" s="4">
        <f t="shared" si="14"/>
        <v>1.1809315187820154E-2</v>
      </c>
      <c r="H280">
        <v>25</v>
      </c>
    </row>
    <row r="281" spans="1:8" x14ac:dyDescent="0.25">
      <c r="A281" t="s">
        <v>11</v>
      </c>
      <c r="B281" s="2">
        <v>40979</v>
      </c>
      <c r="C281">
        <v>2.2999999999999998</v>
      </c>
      <c r="D281">
        <v>1625</v>
      </c>
      <c r="E281" s="3">
        <f t="shared" si="12"/>
        <v>42.910447761194028</v>
      </c>
      <c r="F281" s="4">
        <f t="shared" si="13"/>
        <v>0.46978895634576467</v>
      </c>
      <c r="G281" s="4">
        <f t="shared" si="14"/>
        <v>1.2405448904652798E-2</v>
      </c>
      <c r="H281">
        <v>25</v>
      </c>
    </row>
    <row r="282" spans="1:8" x14ac:dyDescent="0.25">
      <c r="A282" t="s">
        <v>12</v>
      </c>
      <c r="B282" s="2">
        <v>40980</v>
      </c>
      <c r="C282">
        <v>2</v>
      </c>
      <c r="D282">
        <v>1910</v>
      </c>
      <c r="E282" s="3">
        <f t="shared" si="12"/>
        <v>43.857634902411021</v>
      </c>
      <c r="F282" s="4">
        <f t="shared" si="13"/>
        <v>0.53277545327754527</v>
      </c>
      <c r="G282" s="4">
        <f t="shared" si="14"/>
        <v>1.2233649903043521E-2</v>
      </c>
      <c r="H282">
        <v>22</v>
      </c>
    </row>
    <row r="283" spans="1:8" x14ac:dyDescent="0.25">
      <c r="A283" t="s">
        <v>12</v>
      </c>
      <c r="B283" s="2">
        <v>40972</v>
      </c>
      <c r="C283">
        <v>2.2000000000000002</v>
      </c>
      <c r="D283">
        <v>1738</v>
      </c>
      <c r="E283" s="3">
        <f t="shared" si="12"/>
        <v>43.898966704936861</v>
      </c>
      <c r="F283" s="4">
        <f t="shared" si="13"/>
        <v>0.48479776847977685</v>
      </c>
      <c r="G283" s="4">
        <f t="shared" si="14"/>
        <v>1.2245178997192987E-2</v>
      </c>
    </row>
    <row r="284" spans="1:8" x14ac:dyDescent="0.25">
      <c r="A284" t="s">
        <v>12</v>
      </c>
      <c r="B284" s="2">
        <v>40980</v>
      </c>
      <c r="C284">
        <v>2.2999999999999998</v>
      </c>
      <c r="D284">
        <v>1678</v>
      </c>
      <c r="E284" s="3">
        <f t="shared" si="12"/>
        <v>44.30998851894374</v>
      </c>
      <c r="F284" s="4">
        <f t="shared" si="13"/>
        <v>0.46806136680613669</v>
      </c>
      <c r="G284" s="4">
        <f t="shared" si="14"/>
        <v>1.235982943345711E-2</v>
      </c>
      <c r="H284">
        <v>26</v>
      </c>
    </row>
    <row r="285" spans="1:8" x14ac:dyDescent="0.25">
      <c r="A285" t="s">
        <v>11</v>
      </c>
      <c r="B285" s="2">
        <v>40977</v>
      </c>
      <c r="C285">
        <v>2.2999999999999998</v>
      </c>
      <c r="D285">
        <v>1687</v>
      </c>
      <c r="E285" s="3">
        <f t="shared" si="12"/>
        <v>44.547646383467281</v>
      </c>
      <c r="F285" s="4">
        <f t="shared" si="13"/>
        <v>0.4877132119109569</v>
      </c>
      <c r="G285" s="4">
        <f t="shared" si="14"/>
        <v>1.2878764493630322E-2</v>
      </c>
      <c r="H285">
        <v>27</v>
      </c>
    </row>
    <row r="286" spans="1:8" x14ac:dyDescent="0.25">
      <c r="A286" t="s">
        <v>11</v>
      </c>
      <c r="B286" s="2">
        <v>40979</v>
      </c>
      <c r="C286">
        <v>2.2999999999999998</v>
      </c>
      <c r="D286">
        <v>1693</v>
      </c>
      <c r="E286" s="3">
        <f t="shared" si="12"/>
        <v>44.706084959816302</v>
      </c>
      <c r="F286" s="4">
        <f t="shared" si="13"/>
        <v>0.48944781728823361</v>
      </c>
      <c r="G286" s="4">
        <f t="shared" si="14"/>
        <v>1.29245692280475E-2</v>
      </c>
      <c r="H286">
        <v>26.5</v>
      </c>
    </row>
    <row r="287" spans="1:8" x14ac:dyDescent="0.25">
      <c r="A287" t="s">
        <v>11</v>
      </c>
      <c r="B287" s="2">
        <v>40980</v>
      </c>
      <c r="C287">
        <v>2.4</v>
      </c>
      <c r="D287">
        <v>1650</v>
      </c>
      <c r="E287" s="3">
        <f t="shared" si="12"/>
        <v>45.464982778415617</v>
      </c>
      <c r="F287" s="4">
        <f t="shared" si="13"/>
        <v>0.47701647875108411</v>
      </c>
      <c r="G287" s="4">
        <f t="shared" si="14"/>
        <v>1.3143967267538484E-2</v>
      </c>
      <c r="H287">
        <v>26</v>
      </c>
    </row>
    <row r="288" spans="1:8" x14ac:dyDescent="0.25">
      <c r="A288" t="s">
        <v>9</v>
      </c>
      <c r="B288" s="2">
        <v>40986</v>
      </c>
      <c r="C288">
        <v>2</v>
      </c>
      <c r="D288">
        <v>2000</v>
      </c>
      <c r="E288" s="3">
        <f t="shared" si="12"/>
        <v>45.924225028702644</v>
      </c>
      <c r="F288" s="4">
        <f t="shared" si="13"/>
        <v>0.63532401524777637</v>
      </c>
      <c r="G288" s="4">
        <f t="shared" si="14"/>
        <v>1.4588381521188895E-2</v>
      </c>
    </row>
    <row r="289" spans="1:8" x14ac:dyDescent="0.25">
      <c r="A289" t="s">
        <v>11</v>
      </c>
      <c r="B289" s="2">
        <v>40980</v>
      </c>
      <c r="C289">
        <v>2</v>
      </c>
      <c r="D289">
        <v>2004</v>
      </c>
      <c r="E289" s="3">
        <f t="shared" si="12"/>
        <v>46.016073478760049</v>
      </c>
      <c r="F289" s="4">
        <f t="shared" si="13"/>
        <v>0.57935819601040761</v>
      </c>
      <c r="G289" s="4">
        <f t="shared" si="14"/>
        <v>1.3303288082902587E-2</v>
      </c>
      <c r="H289">
        <v>23</v>
      </c>
    </row>
    <row r="290" spans="1:8" x14ac:dyDescent="0.25">
      <c r="A290" t="s">
        <v>12</v>
      </c>
      <c r="B290" s="2">
        <v>40981</v>
      </c>
      <c r="C290">
        <v>2.2000000000000002</v>
      </c>
      <c r="D290">
        <v>1829</v>
      </c>
      <c r="E290" s="3">
        <f t="shared" si="12"/>
        <v>46.197474167623426</v>
      </c>
      <c r="F290" s="4">
        <f t="shared" si="13"/>
        <v>0.51018131101813113</v>
      </c>
      <c r="G290" s="4">
        <f t="shared" si="14"/>
        <v>1.2886324732949352E-2</v>
      </c>
      <c r="H290">
        <v>28</v>
      </c>
    </row>
    <row r="291" spans="1:8" x14ac:dyDescent="0.25">
      <c r="A291" t="s">
        <v>11</v>
      </c>
      <c r="B291" s="2">
        <v>40980</v>
      </c>
      <c r="C291">
        <v>2.4</v>
      </c>
      <c r="D291">
        <v>1677</v>
      </c>
      <c r="E291" s="3">
        <f t="shared" si="12"/>
        <v>46.208955223880601</v>
      </c>
      <c r="F291" s="4">
        <f t="shared" si="13"/>
        <v>0.48482220294882916</v>
      </c>
      <c r="G291" s="4">
        <f t="shared" si="14"/>
        <v>1.3359050368280024E-2</v>
      </c>
      <c r="H291">
        <v>26</v>
      </c>
    </row>
    <row r="292" spans="1:8" x14ac:dyDescent="0.25">
      <c r="A292" t="s">
        <v>13</v>
      </c>
      <c r="B292" s="2">
        <v>40980</v>
      </c>
      <c r="C292">
        <v>2.7</v>
      </c>
      <c r="D292">
        <v>1510</v>
      </c>
      <c r="E292" s="3">
        <f t="shared" si="12"/>
        <v>46.808266360505179</v>
      </c>
      <c r="F292" s="4">
        <f t="shared" si="13"/>
        <v>0.63686208350906792</v>
      </c>
      <c r="G292" s="4">
        <f t="shared" si="14"/>
        <v>1.9741993403840228E-2</v>
      </c>
      <c r="H292">
        <v>25</v>
      </c>
    </row>
    <row r="293" spans="1:8" x14ac:dyDescent="0.25">
      <c r="A293" t="s">
        <v>7</v>
      </c>
      <c r="B293" s="2">
        <v>40984</v>
      </c>
      <c r="C293">
        <v>2</v>
      </c>
      <c r="D293">
        <v>2044</v>
      </c>
      <c r="E293" s="3">
        <f t="shared" si="12"/>
        <v>46.934557979334102</v>
      </c>
      <c r="F293" s="4">
        <f t="shared" si="13"/>
        <v>0.55846994535519123</v>
      </c>
      <c r="G293" s="4">
        <f t="shared" si="14"/>
        <v>1.2823649721129536E-2</v>
      </c>
    </row>
    <row r="294" spans="1:8" x14ac:dyDescent="0.25">
      <c r="A294" t="s">
        <v>11</v>
      </c>
      <c r="B294" s="2">
        <v>40980</v>
      </c>
      <c r="C294">
        <v>2.1</v>
      </c>
      <c r="D294">
        <v>1955</v>
      </c>
      <c r="E294" s="3">
        <f t="shared" si="12"/>
        <v>47.135476463834678</v>
      </c>
      <c r="F294" s="4">
        <f t="shared" si="13"/>
        <v>0.56519225209598145</v>
      </c>
      <c r="G294" s="4">
        <f t="shared" si="14"/>
        <v>1.3626908489110922E-2</v>
      </c>
      <c r="H294">
        <v>24</v>
      </c>
    </row>
    <row r="295" spans="1:8" x14ac:dyDescent="0.25">
      <c r="A295" t="s">
        <v>13</v>
      </c>
      <c r="B295" s="2">
        <v>40980</v>
      </c>
      <c r="C295">
        <v>2.5</v>
      </c>
      <c r="D295">
        <v>1643</v>
      </c>
      <c r="E295" s="3">
        <f t="shared" si="12"/>
        <v>47.158438576349027</v>
      </c>
      <c r="F295" s="4">
        <f t="shared" si="13"/>
        <v>0.69295655841417125</v>
      </c>
      <c r="G295" s="4">
        <f t="shared" si="14"/>
        <v>1.9889683077329832E-2</v>
      </c>
      <c r="H295">
        <v>25</v>
      </c>
    </row>
    <row r="296" spans="1:8" x14ac:dyDescent="0.25">
      <c r="A296" t="s">
        <v>9</v>
      </c>
      <c r="B296" s="2">
        <v>40976</v>
      </c>
      <c r="C296">
        <v>2.2999999999999998</v>
      </c>
      <c r="D296">
        <v>1827</v>
      </c>
      <c r="E296" s="3">
        <f t="shared" si="12"/>
        <v>48.244546498277842</v>
      </c>
      <c r="F296" s="4">
        <f t="shared" si="13"/>
        <v>0.58036848792884366</v>
      </c>
      <c r="G296" s="4">
        <f t="shared" si="14"/>
        <v>1.5325459497546963E-2</v>
      </c>
      <c r="H296">
        <v>24</v>
      </c>
    </row>
    <row r="297" spans="1:8" x14ac:dyDescent="0.25">
      <c r="A297" t="s">
        <v>7</v>
      </c>
      <c r="B297" s="2">
        <v>40986</v>
      </c>
      <c r="C297">
        <v>1.7</v>
      </c>
      <c r="D297">
        <v>2479</v>
      </c>
      <c r="E297" s="3">
        <f t="shared" si="12"/>
        <v>48.384615384615387</v>
      </c>
      <c r="F297" s="4">
        <f t="shared" si="13"/>
        <v>0.67732240437158475</v>
      </c>
      <c r="G297" s="4">
        <f t="shared" si="14"/>
        <v>1.3219840269020598E-2</v>
      </c>
      <c r="H297">
        <v>26</v>
      </c>
    </row>
    <row r="298" spans="1:8" x14ac:dyDescent="0.25">
      <c r="A298" t="s">
        <v>12</v>
      </c>
      <c r="B298" s="2">
        <v>40976</v>
      </c>
      <c r="C298">
        <v>2.2999999999999998</v>
      </c>
      <c r="D298">
        <v>1860</v>
      </c>
      <c r="E298" s="3">
        <f t="shared" si="12"/>
        <v>49.115958668197472</v>
      </c>
      <c r="F298" s="4">
        <f t="shared" si="13"/>
        <v>0.51882845188284521</v>
      </c>
      <c r="G298" s="4">
        <f t="shared" si="14"/>
        <v>1.3700406880947692E-2</v>
      </c>
      <c r="H298">
        <v>25</v>
      </c>
    </row>
    <row r="299" spans="1:8" x14ac:dyDescent="0.25">
      <c r="A299" t="s">
        <v>11</v>
      </c>
      <c r="B299" s="2">
        <v>40976</v>
      </c>
      <c r="C299">
        <v>2.2999999999999998</v>
      </c>
      <c r="D299">
        <v>1886</v>
      </c>
      <c r="E299" s="3">
        <f t="shared" si="12"/>
        <v>49.802525832376581</v>
      </c>
      <c r="F299" s="4">
        <f t="shared" si="13"/>
        <v>0.54524429025729981</v>
      </c>
      <c r="G299" s="4">
        <f t="shared" si="14"/>
        <v>1.4397954851800111E-2</v>
      </c>
      <c r="H299">
        <v>27</v>
      </c>
    </row>
    <row r="300" spans="1:8" x14ac:dyDescent="0.25">
      <c r="A300" t="s">
        <v>7</v>
      </c>
      <c r="B300" s="2">
        <v>40982</v>
      </c>
      <c r="C300">
        <v>2</v>
      </c>
      <c r="D300">
        <v>2189</v>
      </c>
      <c r="E300" s="3">
        <f t="shared" si="12"/>
        <v>50.264064293915041</v>
      </c>
      <c r="F300" s="4">
        <f t="shared" si="13"/>
        <v>0.59808743169398904</v>
      </c>
      <c r="G300" s="4">
        <f t="shared" si="14"/>
        <v>1.3733350899976788E-2</v>
      </c>
      <c r="H300">
        <v>26</v>
      </c>
    </row>
    <row r="301" spans="1:8" x14ac:dyDescent="0.25">
      <c r="A301" t="s">
        <v>11</v>
      </c>
      <c r="B301" s="2">
        <v>40981</v>
      </c>
      <c r="C301">
        <v>2.2000000000000002</v>
      </c>
      <c r="D301">
        <v>2007</v>
      </c>
      <c r="E301" s="3">
        <f t="shared" si="12"/>
        <v>50.693455797933417</v>
      </c>
      <c r="F301" s="4">
        <f t="shared" si="13"/>
        <v>0.58022549869904594</v>
      </c>
      <c r="G301" s="4">
        <f t="shared" si="14"/>
        <v>1.4655523503305411E-2</v>
      </c>
      <c r="H301">
        <v>27</v>
      </c>
    </row>
    <row r="302" spans="1:8" x14ac:dyDescent="0.25">
      <c r="A302" t="s">
        <v>7</v>
      </c>
      <c r="B302" s="2">
        <v>40981</v>
      </c>
      <c r="C302">
        <v>1.9</v>
      </c>
      <c r="D302">
        <v>2400</v>
      </c>
      <c r="E302" s="3">
        <f t="shared" si="12"/>
        <v>52.353616532721006</v>
      </c>
      <c r="F302" s="4">
        <f t="shared" si="13"/>
        <v>0.65573770491803274</v>
      </c>
      <c r="G302" s="4">
        <f t="shared" si="14"/>
        <v>1.4304266812218854E-2</v>
      </c>
      <c r="H302">
        <v>25</v>
      </c>
    </row>
    <row r="303" spans="1:8" x14ac:dyDescent="0.25">
      <c r="A303" t="s">
        <v>12</v>
      </c>
      <c r="B303" s="2">
        <v>40981</v>
      </c>
      <c r="C303">
        <v>2</v>
      </c>
      <c r="D303">
        <v>2376</v>
      </c>
      <c r="E303" s="3">
        <f t="shared" si="12"/>
        <v>54.557979334098739</v>
      </c>
      <c r="F303" s="4">
        <f t="shared" si="13"/>
        <v>0.6627615062761506</v>
      </c>
      <c r="G303" s="4">
        <f t="shared" si="14"/>
        <v>1.521840427729393E-2</v>
      </c>
      <c r="H303">
        <v>25</v>
      </c>
    </row>
    <row r="304" spans="1:8" x14ac:dyDescent="0.25">
      <c r="A304" t="s">
        <v>13</v>
      </c>
      <c r="B304" s="2">
        <v>40971</v>
      </c>
      <c r="C304">
        <v>2.7</v>
      </c>
      <c r="D304">
        <v>1790</v>
      </c>
      <c r="E304" s="3">
        <f t="shared" si="12"/>
        <v>55.487944890929974</v>
      </c>
      <c r="F304" s="4">
        <f t="shared" si="13"/>
        <v>0.75495571488823277</v>
      </c>
      <c r="G304" s="4">
        <f t="shared" si="14"/>
        <v>2.340276039263179E-2</v>
      </c>
      <c r="H304">
        <v>24.5</v>
      </c>
    </row>
    <row r="305" spans="1:8" x14ac:dyDescent="0.25">
      <c r="A305" t="s">
        <v>9</v>
      </c>
      <c r="B305" s="2">
        <v>40979</v>
      </c>
      <c r="C305">
        <v>2.2000000000000002</v>
      </c>
      <c r="D305">
        <v>2227</v>
      </c>
      <c r="E305" s="3">
        <f t="shared" si="12"/>
        <v>56.250287026406433</v>
      </c>
      <c r="F305" s="4">
        <f t="shared" si="13"/>
        <v>0.70743329097839902</v>
      </c>
      <c r="G305" s="4">
        <f t="shared" si="14"/>
        <v>1.786857910622822E-2</v>
      </c>
      <c r="H305">
        <v>25</v>
      </c>
    </row>
    <row r="306" spans="1:8" x14ac:dyDescent="0.25">
      <c r="A306" t="s">
        <v>7</v>
      </c>
      <c r="B306" s="2">
        <v>40980</v>
      </c>
      <c r="C306">
        <v>2.2000000000000002</v>
      </c>
      <c r="D306">
        <v>2233</v>
      </c>
      <c r="E306" s="3">
        <f t="shared" si="12"/>
        <v>56.401836969001153</v>
      </c>
      <c r="F306" s="4">
        <f t="shared" si="13"/>
        <v>0.61010928961748634</v>
      </c>
      <c r="G306" s="4">
        <f t="shared" si="14"/>
        <v>1.5410337969672446E-2</v>
      </c>
      <c r="H306">
        <v>25</v>
      </c>
    </row>
    <row r="307" spans="1:8" x14ac:dyDescent="0.25">
      <c r="A307" t="s">
        <v>7</v>
      </c>
      <c r="B307" s="2">
        <v>40962</v>
      </c>
      <c r="C307">
        <v>2.1</v>
      </c>
      <c r="D307">
        <v>2458</v>
      </c>
      <c r="E307" s="3">
        <f t="shared" si="12"/>
        <v>59.262916188289324</v>
      </c>
      <c r="F307" s="4">
        <f t="shared" si="13"/>
        <v>0.67158469945355193</v>
      </c>
      <c r="G307" s="4">
        <f t="shared" si="14"/>
        <v>1.619205360335774E-2</v>
      </c>
      <c r="H307">
        <v>25</v>
      </c>
    </row>
    <row r="308" spans="1:8" x14ac:dyDescent="0.25">
      <c r="A308" t="s">
        <v>11</v>
      </c>
      <c r="B308" s="2">
        <v>40984</v>
      </c>
      <c r="C308">
        <v>2.1</v>
      </c>
      <c r="D308">
        <v>2471</v>
      </c>
      <c r="E308" s="3">
        <f t="shared" si="12"/>
        <v>59.576349024110222</v>
      </c>
      <c r="F308" s="4">
        <f t="shared" si="13"/>
        <v>0.71436831454177507</v>
      </c>
      <c r="G308" s="4">
        <f t="shared" si="14"/>
        <v>1.7223575895955544E-2</v>
      </c>
    </row>
    <row r="309" spans="1:8" x14ac:dyDescent="0.25">
      <c r="A309" t="s">
        <v>7</v>
      </c>
      <c r="B309" s="2">
        <v>40976</v>
      </c>
      <c r="C309">
        <v>2.2999999999999998</v>
      </c>
      <c r="D309">
        <v>2269</v>
      </c>
      <c r="E309" s="3">
        <f t="shared" si="12"/>
        <v>59.916188289322619</v>
      </c>
      <c r="F309" s="4">
        <f t="shared" si="13"/>
        <v>0.61994535519125682</v>
      </c>
      <c r="G309" s="4">
        <f t="shared" si="14"/>
        <v>1.6370543248448804E-2</v>
      </c>
      <c r="H309">
        <v>20</v>
      </c>
    </row>
    <row r="310" spans="1:8" x14ac:dyDescent="0.25">
      <c r="A310" t="s">
        <v>7</v>
      </c>
      <c r="B310" s="2">
        <v>40980</v>
      </c>
      <c r="C310">
        <v>2.2000000000000002</v>
      </c>
      <c r="D310">
        <v>2429</v>
      </c>
      <c r="E310" s="3">
        <f t="shared" si="12"/>
        <v>61.352468427095303</v>
      </c>
      <c r="F310" s="4">
        <f t="shared" si="13"/>
        <v>0.66366120218579239</v>
      </c>
      <c r="G310" s="4">
        <f t="shared" si="14"/>
        <v>1.6762969515599808E-2</v>
      </c>
      <c r="H310">
        <v>25</v>
      </c>
    </row>
    <row r="311" spans="1:8" x14ac:dyDescent="0.25">
      <c r="A311" t="s">
        <v>7</v>
      </c>
      <c r="B311" s="2">
        <v>40972</v>
      </c>
      <c r="C311">
        <v>2.4</v>
      </c>
      <c r="D311">
        <v>2301</v>
      </c>
      <c r="E311" s="3">
        <f t="shared" si="12"/>
        <v>63.402985074626869</v>
      </c>
      <c r="F311" s="4">
        <f t="shared" si="13"/>
        <v>0.62868852459016389</v>
      </c>
      <c r="G311" s="4">
        <f t="shared" si="14"/>
        <v>1.7323219965745047E-2</v>
      </c>
    </row>
    <row r="312" spans="1:8" x14ac:dyDescent="0.25">
      <c r="A312" t="s">
        <v>7</v>
      </c>
      <c r="B312" s="2">
        <v>40977</v>
      </c>
      <c r="C312">
        <v>2.2999999999999998</v>
      </c>
      <c r="D312">
        <v>2425</v>
      </c>
      <c r="E312" s="3">
        <f t="shared" si="12"/>
        <v>64.035591274397248</v>
      </c>
      <c r="F312" s="4">
        <f t="shared" si="13"/>
        <v>0.66256830601092898</v>
      </c>
      <c r="G312" s="4">
        <f t="shared" si="14"/>
        <v>1.7496063189726026E-2</v>
      </c>
      <c r="H312">
        <v>26</v>
      </c>
    </row>
    <row r="313" spans="1:8" x14ac:dyDescent="0.25">
      <c r="A313" t="s">
        <v>7</v>
      </c>
      <c r="B313" s="2">
        <v>40979</v>
      </c>
      <c r="C313">
        <v>2.2999999999999998</v>
      </c>
      <c r="D313">
        <v>2454</v>
      </c>
      <c r="E313" s="3">
        <f t="shared" si="12"/>
        <v>64.801377726750857</v>
      </c>
      <c r="F313" s="4">
        <f t="shared" si="13"/>
        <v>0.67049180327868851</v>
      </c>
      <c r="G313" s="4">
        <f t="shared" si="14"/>
        <v>1.7705294460860891E-2</v>
      </c>
      <c r="H313">
        <v>25</v>
      </c>
    </row>
    <row r="314" spans="1:8" x14ac:dyDescent="0.25">
      <c r="A314" t="s">
        <v>11</v>
      </c>
      <c r="B314" s="2">
        <v>40975</v>
      </c>
      <c r="C314">
        <v>2.6</v>
      </c>
      <c r="D314">
        <v>2289</v>
      </c>
      <c r="E314" s="3">
        <f t="shared" si="12"/>
        <v>68.328358208955223</v>
      </c>
      <c r="F314" s="4">
        <f t="shared" si="13"/>
        <v>0.66175195143104948</v>
      </c>
      <c r="G314" s="4">
        <f t="shared" si="14"/>
        <v>1.9753789594956699E-2</v>
      </c>
      <c r="H314">
        <v>25</v>
      </c>
    </row>
    <row r="315" spans="1:8" x14ac:dyDescent="0.25">
      <c r="A315" t="s">
        <v>12</v>
      </c>
      <c r="B315" s="2">
        <v>40980</v>
      </c>
      <c r="C315">
        <v>2.4</v>
      </c>
      <c r="D315">
        <v>2512</v>
      </c>
      <c r="E315" s="3">
        <f t="shared" si="12"/>
        <v>69.216991963260625</v>
      </c>
      <c r="F315" s="4">
        <f t="shared" si="13"/>
        <v>0.70069735006973499</v>
      </c>
      <c r="G315" s="4">
        <f t="shared" si="14"/>
        <v>1.9307389668970887E-2</v>
      </c>
      <c r="H315">
        <v>25</v>
      </c>
    </row>
    <row r="316" spans="1:8" x14ac:dyDescent="0.25">
      <c r="A316" t="s">
        <v>11</v>
      </c>
      <c r="B316" s="2">
        <v>40968</v>
      </c>
      <c r="C316">
        <v>2.1</v>
      </c>
      <c r="D316">
        <v>2900</v>
      </c>
      <c r="E316" s="3">
        <f t="shared" si="12"/>
        <v>69.919632606199769</v>
      </c>
      <c r="F316" s="4">
        <f t="shared" si="13"/>
        <v>0.83839259901705698</v>
      </c>
      <c r="G316" s="4">
        <f t="shared" si="14"/>
        <v>2.0213828449320546E-2</v>
      </c>
    </row>
    <row r="317" spans="1:8" x14ac:dyDescent="0.25">
      <c r="A317" t="s">
        <v>11</v>
      </c>
      <c r="B317" s="2">
        <v>40972</v>
      </c>
      <c r="C317">
        <v>2.5</v>
      </c>
      <c r="D317">
        <v>2464</v>
      </c>
      <c r="E317" s="3">
        <f t="shared" si="12"/>
        <v>70.723306544202075</v>
      </c>
      <c r="F317" s="4">
        <f t="shared" si="13"/>
        <v>0.71234460826828561</v>
      </c>
      <c r="G317" s="4">
        <f t="shared" si="14"/>
        <v>2.0446171305059865E-2</v>
      </c>
    </row>
    <row r="318" spans="1:8" x14ac:dyDescent="0.25">
      <c r="A318" t="s">
        <v>34</v>
      </c>
      <c r="B318" s="2">
        <v>40957</v>
      </c>
      <c r="C318">
        <v>2</v>
      </c>
      <c r="D318">
        <v>1325</v>
      </c>
      <c r="E318" s="3">
        <f t="shared" si="12"/>
        <v>30.424799081515502</v>
      </c>
      <c r="F318" s="4" t="e">
        <f t="shared" si="13"/>
        <v>#N/A</v>
      </c>
      <c r="G318" s="4" t="e">
        <f t="shared" si="14"/>
        <v>#N/A</v>
      </c>
    </row>
    <row r="319" spans="1:8" x14ac:dyDescent="0.25">
      <c r="C319">
        <f>AVERAGE(C2:C318)</f>
        <v>1.8962145110410085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Sheet2</vt:lpstr>
      <vt:lpstr>sap per tap</vt:lpstr>
      <vt:lpstr>syrup equivalent per tap</vt:lpstr>
      <vt:lpstr>data</vt:lpstr>
      <vt:lpstr>figure2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</dc:creator>
  <cp:lastModifiedBy>Kristina</cp:lastModifiedBy>
  <dcterms:created xsi:type="dcterms:W3CDTF">2013-09-16T03:24:17Z</dcterms:created>
  <dcterms:modified xsi:type="dcterms:W3CDTF">2013-12-17T16:40:29Z</dcterms:modified>
</cp:coreProperties>
</file>