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70" windowHeight="8220"/>
  </bookViews>
  <sheets>
    <sheet name="Light vs. Heavy" sheetId="1" r:id="rId1"/>
    <sheet name="Pen vs. pasture" sheetId="2" r:id="rId2"/>
  </sheets>
  <calcPr calcId="145621"/>
</workbook>
</file>

<file path=xl/calcChain.xml><?xml version="1.0" encoding="utf-8"?>
<calcChain xmlns="http://schemas.openxmlformats.org/spreadsheetml/2006/main">
  <c r="G13" i="1" l="1"/>
  <c r="A13" i="1"/>
  <c r="E24" i="2" l="1"/>
  <c r="D24" i="2"/>
  <c r="H23" i="2"/>
  <c r="K23" i="2" s="1"/>
  <c r="H22" i="2"/>
  <c r="H12" i="2"/>
  <c r="B23" i="2"/>
  <c r="E23" i="2" s="1"/>
  <c r="B22" i="2"/>
  <c r="B12" i="2"/>
  <c r="J27" i="1"/>
  <c r="K27" i="1" s="1"/>
  <c r="I26" i="1"/>
  <c r="H26" i="1"/>
  <c r="H25" i="1"/>
  <c r="K25" i="1" s="1"/>
  <c r="H24" i="1"/>
  <c r="K24" i="1" s="1"/>
  <c r="H23" i="1"/>
  <c r="H13" i="1"/>
  <c r="B23" i="1"/>
  <c r="B13" i="1"/>
  <c r="K13" i="2"/>
  <c r="C12" i="2"/>
  <c r="K22" i="2"/>
  <c r="D12" i="2"/>
  <c r="J12" i="2"/>
  <c r="I12" i="2"/>
  <c r="E28" i="2"/>
  <c r="E27" i="2"/>
  <c r="E26" i="2"/>
  <c r="E25" i="2"/>
  <c r="E22" i="2"/>
  <c r="D13" i="1"/>
  <c r="K23" i="1"/>
  <c r="J13" i="1"/>
  <c r="I13" i="1"/>
  <c r="C23" i="1"/>
  <c r="C13" i="1"/>
  <c r="K26" i="1" l="1"/>
  <c r="K30" i="1" s="1"/>
  <c r="E23" i="1"/>
  <c r="E30" i="1" s="1"/>
  <c r="E29" i="2"/>
  <c r="E12" i="2"/>
  <c r="E19" i="2" s="1"/>
  <c r="K12" i="2"/>
  <c r="K19" i="2" s="1"/>
  <c r="K29" i="2"/>
  <c r="E13" i="1"/>
  <c r="E20" i="1" s="1"/>
  <c r="K13" i="1"/>
  <c r="K20" i="1" s="1"/>
  <c r="E32" i="1" l="1"/>
  <c r="E31" i="2"/>
  <c r="K31" i="2"/>
  <c r="K32" i="1"/>
  <c r="K34" i="1" l="1"/>
  <c r="K33" i="2"/>
</calcChain>
</file>

<file path=xl/sharedStrings.xml><?xml version="1.0" encoding="utf-8"?>
<sst xmlns="http://schemas.openxmlformats.org/spreadsheetml/2006/main" count="99" uniqueCount="48">
  <si>
    <t>Additional Income</t>
  </si>
  <si>
    <t>Reduced Costs</t>
  </si>
  <si>
    <t>Reduced income</t>
  </si>
  <si>
    <t>Hay</t>
  </si>
  <si>
    <t>Grain</t>
  </si>
  <si>
    <t>Additional Costs</t>
  </si>
  <si>
    <t>Amount</t>
  </si>
  <si>
    <t>Total</t>
  </si>
  <si>
    <t>Number</t>
  </si>
  <si>
    <t>Price</t>
  </si>
  <si>
    <t>Total Additional Income</t>
  </si>
  <si>
    <t>Total Reduced Income</t>
  </si>
  <si>
    <t>Total Reduced Costs</t>
  </si>
  <si>
    <t>Total Additional Costs</t>
  </si>
  <si>
    <t>Total reduced income and additional costs</t>
  </si>
  <si>
    <t>Total additional income and reduced costs</t>
  </si>
  <si>
    <t>Change in net income (total additional income and reduced costs) minus (total reduced income and additional costs)</t>
  </si>
  <si>
    <t>Price A</t>
  </si>
  <si>
    <t>Price B</t>
  </si>
  <si>
    <t>Weight</t>
  </si>
  <si>
    <t>Pasture</t>
  </si>
  <si>
    <t>Deworming</t>
  </si>
  <si>
    <t>by Susan Schoenian</t>
  </si>
  <si>
    <t xml:space="preserve">Proposed Change </t>
  </si>
  <si>
    <t xml:space="preserve">No. of Lambs/Kids </t>
  </si>
  <si>
    <t>Check-off</t>
  </si>
  <si>
    <t>Positive Effects (+)</t>
  </si>
  <si>
    <t>Negative Effects ( - )</t>
  </si>
  <si>
    <t xml:space="preserve">Check-off </t>
  </si>
  <si>
    <t>Partial Budget</t>
  </si>
  <si>
    <t xml:space="preserve">A partial budget is a tool  to analyze farm business changes. </t>
  </si>
  <si>
    <t>Selection 2 kids</t>
  </si>
  <si>
    <t>Selection 1 kids</t>
  </si>
  <si>
    <t>It is important to use your own figures (projections).</t>
  </si>
  <si>
    <t xml:space="preserve">This is a sample budget. </t>
  </si>
  <si>
    <t>Pen vs. pasture feeding of meat goats</t>
  </si>
  <si>
    <t>Pen fed</t>
  </si>
  <si>
    <t>Pasture-fed</t>
  </si>
  <si>
    <t>Additional death loss**</t>
  </si>
  <si>
    <t>Pasture costs*  there are many different ways to calculate pasture costs. You can use actual costs, pasture rental rates, or hay equivalents.</t>
  </si>
  <si>
    <t>Pasture costs*</t>
  </si>
  <si>
    <t>Additional death loss**  death loss is likely to be higher in pastured goats, due to internal parasites.</t>
  </si>
  <si>
    <t>Additional death loss*</t>
  </si>
  <si>
    <t>Continuously suckle lambs until market "Ewe rearing"</t>
  </si>
  <si>
    <t>Weaned Lambs</t>
  </si>
  <si>
    <t>Suckling Lambs</t>
  </si>
  <si>
    <t>Additional income may occur due to reduced mortality</t>
  </si>
  <si>
    <t>Partial Budget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</si>
</sst>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  <numFmt numFmtId="165" formatCode="0.0%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sz val="34"/>
      <name val="Arial"/>
      <family val="2"/>
    </font>
    <font>
      <b/>
      <sz val="14"/>
      <color theme="0"/>
      <name val="Arial"/>
      <family val="2"/>
    </font>
    <font>
      <b/>
      <u/>
      <sz val="11"/>
      <name val="Arial"/>
      <family val="2"/>
    </font>
    <font>
      <b/>
      <sz val="20"/>
      <name val="Arial"/>
      <family val="2"/>
    </font>
    <font>
      <sz val="14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0" fillId="0" borderId="9" xfId="0" applyBorder="1"/>
    <xf numFmtId="0" fontId="0" fillId="0" borderId="0" xfId="0" applyBorder="1"/>
    <xf numFmtId="0" fontId="6" fillId="0" borderId="0" xfId="0" applyFont="1"/>
    <xf numFmtId="0" fontId="8" fillId="0" borderId="0" xfId="0" applyFont="1"/>
    <xf numFmtId="0" fontId="9" fillId="0" borderId="0" xfId="0" applyFont="1"/>
    <xf numFmtId="0" fontId="2" fillId="0" borderId="0" xfId="0" applyFont="1"/>
    <xf numFmtId="0" fontId="2" fillId="2" borderId="0" xfId="0" applyFont="1" applyFill="1"/>
    <xf numFmtId="0" fontId="9" fillId="2" borderId="0" xfId="0" applyFont="1" applyFill="1"/>
    <xf numFmtId="0" fontId="2" fillId="5" borderId="4" xfId="0" applyFont="1" applyFill="1" applyBorder="1"/>
    <xf numFmtId="0" fontId="2" fillId="5" borderId="3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44" fontId="9" fillId="5" borderId="6" xfId="1" applyFont="1" applyFill="1" applyBorder="1"/>
    <xf numFmtId="0" fontId="10" fillId="7" borderId="0" xfId="0" applyFont="1" applyFill="1"/>
    <xf numFmtId="0" fontId="11" fillId="7" borderId="0" xfId="0" applyFont="1" applyFill="1"/>
    <xf numFmtId="44" fontId="10" fillId="7" borderId="0" xfId="0" applyNumberFormat="1" applyFont="1" applyFill="1"/>
    <xf numFmtId="44" fontId="10" fillId="7" borderId="10" xfId="0" applyNumberFormat="1" applyFont="1" applyFill="1" applyBorder="1"/>
    <xf numFmtId="0" fontId="12" fillId="0" borderId="0" xfId="0" applyFont="1"/>
    <xf numFmtId="0" fontId="9" fillId="8" borderId="2" xfId="0" applyFont="1" applyFill="1" applyBorder="1"/>
    <xf numFmtId="44" fontId="9" fillId="9" borderId="2" xfId="1" applyFont="1" applyFill="1" applyBorder="1"/>
    <xf numFmtId="0" fontId="9" fillId="9" borderId="1" xfId="0" applyFont="1" applyFill="1" applyBorder="1" applyProtection="1">
      <protection locked="0"/>
    </xf>
    <xf numFmtId="0" fontId="9" fillId="9" borderId="0" xfId="0" applyFont="1" applyFill="1" applyBorder="1" applyAlignment="1" applyProtection="1">
      <alignment horizontal="center"/>
      <protection locked="0"/>
    </xf>
    <xf numFmtId="164" fontId="9" fillId="9" borderId="0" xfId="1" applyNumberFormat="1" applyFont="1" applyFill="1" applyBorder="1" applyAlignment="1" applyProtection="1">
      <alignment horizontal="center"/>
      <protection locked="0"/>
    </xf>
    <xf numFmtId="0" fontId="2" fillId="3" borderId="18" xfId="0" applyFont="1" applyFill="1" applyBorder="1"/>
    <xf numFmtId="0" fontId="9" fillId="3" borderId="7" xfId="0" applyFont="1" applyFill="1" applyBorder="1" applyAlignment="1">
      <alignment horizontal="center"/>
    </xf>
    <xf numFmtId="44" fontId="9" fillId="3" borderId="8" xfId="0" applyNumberFormat="1" applyFont="1" applyFill="1" applyBorder="1"/>
    <xf numFmtId="0" fontId="9" fillId="9" borderId="21" xfId="0" applyFont="1" applyFill="1" applyBorder="1"/>
    <xf numFmtId="0" fontId="9" fillId="9" borderId="22" xfId="0" applyFont="1" applyFill="1" applyBorder="1" applyAlignment="1">
      <alignment horizontal="center"/>
    </xf>
    <xf numFmtId="0" fontId="9" fillId="9" borderId="23" xfId="0" applyFont="1" applyFill="1" applyBorder="1"/>
    <xf numFmtId="0" fontId="2" fillId="3" borderId="19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9" fillId="9" borderId="24" xfId="0" applyFont="1" applyFill="1" applyBorder="1"/>
    <xf numFmtId="0" fontId="9" fillId="9" borderId="25" xfId="0" applyFont="1" applyFill="1" applyBorder="1" applyAlignment="1">
      <alignment horizontal="center"/>
    </xf>
    <xf numFmtId="44" fontId="9" fillId="9" borderId="25" xfId="1" applyFont="1" applyFill="1" applyBorder="1" applyAlignment="1">
      <alignment horizontal="center"/>
    </xf>
    <xf numFmtId="44" fontId="9" fillId="9" borderId="26" xfId="1" applyNumberFormat="1" applyFont="1" applyFill="1" applyBorder="1"/>
    <xf numFmtId="0" fontId="9" fillId="9" borderId="26" xfId="0" applyFont="1" applyFill="1" applyBorder="1"/>
    <xf numFmtId="0" fontId="2" fillId="6" borderId="19" xfId="0" applyFont="1" applyFill="1" applyBorder="1"/>
    <xf numFmtId="0" fontId="2" fillId="6" borderId="3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164" fontId="9" fillId="9" borderId="25" xfId="1" applyNumberFormat="1" applyFont="1" applyFill="1" applyBorder="1" applyAlignment="1">
      <alignment horizontal="center"/>
    </xf>
    <xf numFmtId="44" fontId="9" fillId="9" borderId="26" xfId="1" applyFont="1" applyFill="1" applyBorder="1"/>
    <xf numFmtId="0" fontId="2" fillId="6" borderId="18" xfId="0" applyFont="1" applyFill="1" applyBorder="1"/>
    <xf numFmtId="0" fontId="9" fillId="6" borderId="7" xfId="0" applyFont="1" applyFill="1" applyBorder="1" applyAlignment="1">
      <alignment horizontal="center"/>
    </xf>
    <xf numFmtId="44" fontId="9" fillId="6" borderId="8" xfId="1" applyFont="1" applyFill="1" applyBorder="1"/>
    <xf numFmtId="0" fontId="2" fillId="4" borderId="19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18" xfId="0" applyFont="1" applyFill="1" applyBorder="1"/>
    <xf numFmtId="0" fontId="9" fillId="4" borderId="7" xfId="0" applyFont="1" applyFill="1" applyBorder="1" applyAlignment="1">
      <alignment horizontal="center"/>
    </xf>
    <xf numFmtId="44" fontId="9" fillId="4" borderId="8" xfId="0" applyNumberFormat="1" applyFont="1" applyFill="1" applyBorder="1"/>
    <xf numFmtId="0" fontId="2" fillId="5" borderId="19" xfId="0" applyFont="1" applyFill="1" applyBorder="1"/>
    <xf numFmtId="0" fontId="2" fillId="5" borderId="20" xfId="0" applyFont="1" applyFill="1" applyBorder="1" applyAlignment="1">
      <alignment horizontal="center"/>
    </xf>
    <xf numFmtId="0" fontId="9" fillId="9" borderId="24" xfId="0" applyFont="1" applyFill="1" applyBorder="1" applyProtection="1">
      <protection locked="0"/>
    </xf>
    <xf numFmtId="0" fontId="9" fillId="9" borderId="25" xfId="0" applyFont="1" applyFill="1" applyBorder="1" applyAlignment="1" applyProtection="1">
      <alignment horizontal="center"/>
      <protection locked="0"/>
    </xf>
    <xf numFmtId="164" fontId="9" fillId="9" borderId="25" xfId="1" applyNumberFormat="1" applyFont="1" applyFill="1" applyBorder="1" applyAlignment="1" applyProtection="1">
      <alignment horizontal="center"/>
      <protection locked="0"/>
    </xf>
    <xf numFmtId="2" fontId="9" fillId="9" borderId="25" xfId="0" applyNumberFormat="1" applyFont="1" applyFill="1" applyBorder="1" applyAlignment="1" applyProtection="1">
      <alignment horizontal="center"/>
      <protection locked="0"/>
    </xf>
    <xf numFmtId="1" fontId="9" fillId="9" borderId="25" xfId="0" applyNumberFormat="1" applyFont="1" applyFill="1" applyBorder="1" applyAlignment="1" applyProtection="1">
      <alignment horizontal="center"/>
      <protection locked="0"/>
    </xf>
    <xf numFmtId="44" fontId="9" fillId="9" borderId="25" xfId="1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0" fontId="13" fillId="8" borderId="4" xfId="0" applyFont="1" applyFill="1" applyBorder="1"/>
    <xf numFmtId="0" fontId="13" fillId="8" borderId="5" xfId="0" applyFont="1" applyFill="1" applyBorder="1"/>
    <xf numFmtId="0" fontId="13" fillId="8" borderId="6" xfId="0" applyFont="1" applyFill="1" applyBorder="1"/>
    <xf numFmtId="0" fontId="2" fillId="8" borderId="5" xfId="0" applyFont="1" applyFill="1" applyBorder="1"/>
    <xf numFmtId="0" fontId="9" fillId="8" borderId="5" xfId="0" applyFont="1" applyFill="1" applyBorder="1"/>
    <xf numFmtId="0" fontId="9" fillId="8" borderId="6" xfId="0" applyFont="1" applyFill="1" applyBorder="1"/>
    <xf numFmtId="0" fontId="9" fillId="10" borderId="0" xfId="0" applyFont="1" applyFill="1" applyBorder="1"/>
    <xf numFmtId="0" fontId="9" fillId="10" borderId="2" xfId="0" applyFont="1" applyFill="1" applyBorder="1"/>
    <xf numFmtId="0" fontId="9" fillId="10" borderId="7" xfId="0" applyFont="1" applyFill="1" applyBorder="1"/>
    <xf numFmtId="0" fontId="9" fillId="10" borderId="8" xfId="0" applyFont="1" applyFill="1" applyBorder="1"/>
    <xf numFmtId="0" fontId="14" fillId="0" borderId="0" xfId="2" applyFont="1" applyAlignment="1" applyProtection="1"/>
    <xf numFmtId="0" fontId="15" fillId="0" borderId="0" xfId="0" applyFont="1"/>
    <xf numFmtId="0" fontId="9" fillId="10" borderId="0" xfId="0" applyFont="1" applyFill="1" applyBorder="1" applyAlignment="1">
      <alignment horizontal="right"/>
    </xf>
    <xf numFmtId="0" fontId="9" fillId="10" borderId="0" xfId="0" applyFont="1" applyFill="1" applyBorder="1" applyAlignment="1">
      <alignment horizontal="center"/>
    </xf>
    <xf numFmtId="44" fontId="9" fillId="10" borderId="2" xfId="1" applyFont="1" applyFill="1" applyBorder="1"/>
    <xf numFmtId="44" fontId="9" fillId="2" borderId="11" xfId="1" applyFont="1" applyFill="1" applyBorder="1"/>
    <xf numFmtId="0" fontId="9" fillId="10" borderId="16" xfId="0" applyFont="1" applyFill="1" applyBorder="1" applyAlignment="1">
      <alignment horizontal="right"/>
    </xf>
    <xf numFmtId="0" fontId="9" fillId="10" borderId="12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44" fontId="9" fillId="2" borderId="12" xfId="1" applyFont="1" applyFill="1" applyBorder="1"/>
    <xf numFmtId="1" fontId="9" fillId="9" borderId="25" xfId="0" applyNumberFormat="1" applyFont="1" applyFill="1" applyBorder="1" applyAlignment="1">
      <alignment horizontal="center"/>
    </xf>
    <xf numFmtId="165" fontId="9" fillId="9" borderId="25" xfId="3" applyNumberFormat="1" applyFont="1" applyFill="1" applyBorder="1" applyAlignment="1">
      <alignment horizontal="center"/>
    </xf>
    <xf numFmtId="44" fontId="9" fillId="9" borderId="26" xfId="0" applyNumberFormat="1" applyFont="1" applyFill="1" applyBorder="1"/>
    <xf numFmtId="0" fontId="9" fillId="8" borderId="1" xfId="0" applyFont="1" applyFill="1" applyBorder="1" applyAlignment="1">
      <alignment horizontal="right"/>
    </xf>
    <xf numFmtId="0" fontId="9" fillId="8" borderId="0" xfId="0" applyFont="1" applyFill="1" applyBorder="1"/>
    <xf numFmtId="0" fontId="9" fillId="10" borderId="1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10" borderId="28" xfId="0" applyFont="1" applyFill="1" applyBorder="1" applyAlignment="1">
      <alignment horizontal="right"/>
    </xf>
    <xf numFmtId="0" fontId="9" fillId="10" borderId="29" xfId="0" applyFont="1" applyFill="1" applyBorder="1" applyAlignment="1">
      <alignment horizontal="right"/>
    </xf>
    <xf numFmtId="0" fontId="9" fillId="10" borderId="25" xfId="0" applyFont="1" applyFill="1" applyBorder="1"/>
    <xf numFmtId="0" fontId="9" fillId="2" borderId="27" xfId="0" applyFont="1" applyFill="1" applyBorder="1" applyAlignment="1">
      <alignment horizontal="center"/>
    </xf>
    <xf numFmtId="44" fontId="9" fillId="2" borderId="11" xfId="1" applyFont="1" applyFill="1" applyBorder="1" applyAlignment="1">
      <alignment horizontal="center"/>
    </xf>
    <xf numFmtId="44" fontId="9" fillId="2" borderId="12" xfId="1" applyFont="1" applyFill="1" applyBorder="1" applyAlignment="1">
      <alignment horizontal="center"/>
    </xf>
    <xf numFmtId="0" fontId="9" fillId="10" borderId="0" xfId="0" applyFont="1" applyFill="1" applyBorder="1" applyAlignment="1">
      <alignment horizontal="left"/>
    </xf>
    <xf numFmtId="0" fontId="9" fillId="2" borderId="30" xfId="0" applyFont="1" applyFill="1" applyBorder="1" applyAlignment="1">
      <alignment horizontal="center"/>
    </xf>
    <xf numFmtId="0" fontId="9" fillId="10" borderId="3" xfId="0" applyFont="1" applyFill="1" applyBorder="1"/>
    <xf numFmtId="0" fontId="9" fillId="10" borderId="3" xfId="0" applyFont="1" applyFill="1" applyBorder="1" applyAlignment="1">
      <alignment horizontal="left"/>
    </xf>
    <xf numFmtId="0" fontId="9" fillId="10" borderId="3" xfId="0" applyFont="1" applyFill="1" applyBorder="1" applyAlignment="1">
      <alignment horizontal="center"/>
    </xf>
    <xf numFmtId="44" fontId="9" fillId="10" borderId="20" xfId="1" applyFont="1" applyFill="1" applyBorder="1"/>
    <xf numFmtId="0" fontId="9" fillId="10" borderId="25" xfId="0" applyFont="1" applyFill="1" applyBorder="1" applyAlignment="1">
      <alignment horizontal="center"/>
    </xf>
    <xf numFmtId="0" fontId="9" fillId="10" borderId="27" xfId="0" applyFont="1" applyFill="1" applyBorder="1" applyAlignment="1">
      <alignment horizontal="right"/>
    </xf>
    <xf numFmtId="9" fontId="9" fillId="9" borderId="25" xfId="3" applyFont="1" applyFill="1" applyBorder="1" applyAlignment="1" applyProtection="1">
      <alignment horizontal="center"/>
      <protection locked="0"/>
    </xf>
    <xf numFmtId="165" fontId="9" fillId="9" borderId="25" xfId="3" applyNumberFormat="1" applyFont="1" applyFill="1" applyBorder="1" applyAlignment="1" applyProtection="1">
      <alignment horizontal="center"/>
      <protection locked="0"/>
    </xf>
    <xf numFmtId="0" fontId="16" fillId="8" borderId="31" xfId="0" applyFont="1" applyFill="1" applyBorder="1" applyAlignment="1">
      <alignment horizontal="right" vertical="center"/>
    </xf>
    <xf numFmtId="0" fontId="16" fillId="8" borderId="3" xfId="0" applyFont="1" applyFill="1" applyBorder="1" applyAlignment="1">
      <alignment vertical="center"/>
    </xf>
    <xf numFmtId="0" fontId="16" fillId="8" borderId="13" xfId="0" applyFont="1" applyFill="1" applyBorder="1" applyAlignment="1">
      <alignment vertical="center"/>
    </xf>
    <xf numFmtId="0" fontId="16" fillId="8" borderId="15" xfId="0" applyFont="1" applyFill="1" applyBorder="1" applyAlignment="1">
      <alignment vertical="center"/>
    </xf>
    <xf numFmtId="0" fontId="16" fillId="8" borderId="17" xfId="0" applyFont="1" applyFill="1" applyBorder="1" applyAlignment="1">
      <alignment horizontal="right" vertical="center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schoen@umd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16" workbookViewId="0">
      <selection activeCell="K17" sqref="K17"/>
    </sheetView>
  </sheetViews>
  <sheetFormatPr defaultRowHeight="12.75" x14ac:dyDescent="0.2"/>
  <cols>
    <col min="1" max="1" width="30.42578125" customWidth="1"/>
    <col min="2" max="2" width="14.140625" customWidth="1"/>
    <col min="3" max="4" width="13.140625" customWidth="1"/>
    <col min="5" max="5" width="18.140625" customWidth="1"/>
    <col min="6" max="6" width="3.5703125" customWidth="1"/>
    <col min="7" max="7" width="28.140625" customWidth="1"/>
    <col min="8" max="8" width="13.85546875" customWidth="1"/>
    <col min="9" max="9" width="11.140625" customWidth="1"/>
    <col min="10" max="10" width="14.5703125" customWidth="1"/>
    <col min="11" max="11" width="18.28515625" customWidth="1"/>
  </cols>
  <sheetData>
    <row r="1" spans="1:12" ht="42.75" x14ac:dyDescent="0.6">
      <c r="A1" s="18" t="s">
        <v>47</v>
      </c>
      <c r="B1" s="1"/>
      <c r="I1" s="71"/>
    </row>
    <row r="2" spans="1:12" ht="26.25" x14ac:dyDescent="0.4">
      <c r="A2" s="72" t="s">
        <v>30</v>
      </c>
      <c r="B2" s="4"/>
      <c r="C2" s="4"/>
      <c r="D2" s="4"/>
      <c r="E2" s="4"/>
      <c r="F2" s="4"/>
      <c r="G2" s="4"/>
      <c r="H2" s="4"/>
      <c r="I2" s="4"/>
    </row>
    <row r="3" spans="1:12" ht="13.5" thickBot="1" x14ac:dyDescent="0.25">
      <c r="A3" s="60"/>
    </row>
    <row r="4" spans="1:12" ht="26.25" customHeight="1" x14ac:dyDescent="0.2">
      <c r="A4" s="108" t="s">
        <v>23</v>
      </c>
      <c r="B4" s="106" t="s">
        <v>43</v>
      </c>
      <c r="C4" s="106"/>
      <c r="D4" s="106"/>
      <c r="E4" s="106"/>
      <c r="F4" s="106"/>
      <c r="G4" s="106"/>
      <c r="H4" s="106"/>
      <c r="I4" s="106"/>
      <c r="J4" s="106"/>
      <c r="K4" s="107"/>
    </row>
    <row r="5" spans="1:12" ht="4.5" customHeight="1" thickBot="1" x14ac:dyDescent="0.3">
      <c r="A5" s="84"/>
      <c r="B5" s="85"/>
      <c r="C5" s="85"/>
      <c r="D5" s="85"/>
      <c r="E5" s="85"/>
      <c r="F5" s="85"/>
      <c r="G5" s="85"/>
      <c r="H5" s="85"/>
      <c r="I5" s="85"/>
      <c r="J5" s="85"/>
      <c r="K5" s="19"/>
    </row>
    <row r="6" spans="1:12" ht="18" x14ac:dyDescent="0.25">
      <c r="A6" s="89"/>
      <c r="B6" s="100"/>
      <c r="C6" s="90"/>
      <c r="D6" s="101" t="s">
        <v>24</v>
      </c>
      <c r="E6" s="95">
        <v>50</v>
      </c>
      <c r="F6" s="96"/>
      <c r="G6" s="97"/>
      <c r="H6" s="98"/>
      <c r="I6" s="98"/>
      <c r="J6" s="98"/>
      <c r="K6" s="99"/>
    </row>
    <row r="7" spans="1:12" ht="18" x14ac:dyDescent="0.25">
      <c r="A7" s="88" t="s">
        <v>44</v>
      </c>
      <c r="B7" s="86" t="s">
        <v>19</v>
      </c>
      <c r="C7" s="87">
        <v>77</v>
      </c>
      <c r="D7" s="86" t="s">
        <v>9</v>
      </c>
      <c r="E7" s="92">
        <v>2.1</v>
      </c>
      <c r="F7" s="67"/>
      <c r="G7" s="94"/>
      <c r="H7" s="67"/>
      <c r="I7" s="67"/>
      <c r="J7" s="67"/>
      <c r="K7" s="68"/>
    </row>
    <row r="8" spans="1:12" ht="16.5" customHeight="1" thickBot="1" x14ac:dyDescent="0.3">
      <c r="A8" s="77" t="s">
        <v>45</v>
      </c>
      <c r="B8" s="78" t="s">
        <v>19</v>
      </c>
      <c r="C8" s="79">
        <v>89.1</v>
      </c>
      <c r="D8" s="78" t="s">
        <v>9</v>
      </c>
      <c r="E8" s="93">
        <v>2.1</v>
      </c>
      <c r="F8" s="69"/>
      <c r="G8" s="69"/>
      <c r="H8" s="69"/>
      <c r="I8" s="69"/>
      <c r="J8" s="69"/>
      <c r="K8" s="70"/>
      <c r="L8" s="3"/>
    </row>
    <row r="9" spans="1:12" ht="18.75" thickBo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2" ht="18.75" thickBot="1" x14ac:dyDescent="0.3">
      <c r="A10" s="61" t="s">
        <v>26</v>
      </c>
      <c r="B10" s="62"/>
      <c r="C10" s="62"/>
      <c r="D10" s="62"/>
      <c r="E10" s="63"/>
      <c r="F10" s="7"/>
      <c r="G10" s="61" t="s">
        <v>27</v>
      </c>
      <c r="H10" s="64"/>
      <c r="I10" s="64"/>
      <c r="J10" s="65"/>
      <c r="K10" s="66"/>
    </row>
    <row r="11" spans="1:12" ht="18.75" thickBot="1" x14ac:dyDescent="0.3">
      <c r="A11" s="8"/>
      <c r="B11" s="8"/>
      <c r="C11" s="8"/>
      <c r="D11" s="8"/>
      <c r="E11" s="8"/>
      <c r="F11" s="8"/>
      <c r="G11" s="8"/>
      <c r="H11" s="8"/>
      <c r="I11" s="8"/>
      <c r="J11" s="9"/>
      <c r="K11" s="9"/>
    </row>
    <row r="12" spans="1:12" ht="18" x14ac:dyDescent="0.25">
      <c r="A12" s="30" t="s">
        <v>0</v>
      </c>
      <c r="B12" s="31" t="s">
        <v>8</v>
      </c>
      <c r="C12" s="31" t="s">
        <v>6</v>
      </c>
      <c r="D12" s="31" t="s">
        <v>9</v>
      </c>
      <c r="E12" s="32" t="s">
        <v>7</v>
      </c>
      <c r="F12" s="6"/>
      <c r="G12" s="46" t="s">
        <v>2</v>
      </c>
      <c r="H12" s="47" t="s">
        <v>8</v>
      </c>
      <c r="I12" s="47" t="s">
        <v>6</v>
      </c>
      <c r="J12" s="47" t="s">
        <v>9</v>
      </c>
      <c r="K12" s="48" t="s">
        <v>7</v>
      </c>
    </row>
    <row r="13" spans="1:12" ht="18" x14ac:dyDescent="0.25">
      <c r="A13" s="33" t="str">
        <f>A8</f>
        <v>Suckling Lambs</v>
      </c>
      <c r="B13" s="34">
        <f>+E6</f>
        <v>50</v>
      </c>
      <c r="C13" s="34">
        <f>+C8</f>
        <v>89.1</v>
      </c>
      <c r="D13" s="35">
        <f>+E8</f>
        <v>2.1</v>
      </c>
      <c r="E13" s="36">
        <f>+B13*C13*D13</f>
        <v>9355.5</v>
      </c>
      <c r="F13" s="6"/>
      <c r="G13" s="33" t="str">
        <f>A7</f>
        <v>Weaned Lambs</v>
      </c>
      <c r="H13" s="34">
        <f>+E6</f>
        <v>50</v>
      </c>
      <c r="I13" s="34">
        <f>+C7</f>
        <v>77</v>
      </c>
      <c r="J13" s="35">
        <f>+E7</f>
        <v>2.1</v>
      </c>
      <c r="K13" s="36">
        <f>+H13*I13*J13</f>
        <v>8085</v>
      </c>
    </row>
    <row r="14" spans="1:12" ht="18" x14ac:dyDescent="0.25">
      <c r="A14" s="33"/>
      <c r="B14" s="34"/>
      <c r="C14" s="34"/>
      <c r="D14" s="34"/>
      <c r="E14" s="37"/>
      <c r="F14" s="6"/>
      <c r="G14" s="33"/>
      <c r="H14" s="34"/>
      <c r="I14" s="34"/>
      <c r="J14" s="34"/>
      <c r="K14" s="37"/>
    </row>
    <row r="15" spans="1:12" ht="18" x14ac:dyDescent="0.25">
      <c r="A15" s="33"/>
      <c r="B15" s="34"/>
      <c r="C15" s="34"/>
      <c r="D15" s="34"/>
      <c r="E15" s="37"/>
      <c r="F15" s="6"/>
      <c r="G15" s="33"/>
      <c r="H15" s="34"/>
      <c r="I15" s="34"/>
      <c r="J15" s="34"/>
      <c r="K15" s="37"/>
    </row>
    <row r="16" spans="1:12" ht="18" x14ac:dyDescent="0.25">
      <c r="A16" s="33"/>
      <c r="B16" s="34"/>
      <c r="C16" s="34"/>
      <c r="D16" s="34"/>
      <c r="E16" s="37"/>
      <c r="F16" s="6"/>
      <c r="G16" s="33"/>
      <c r="H16" s="34"/>
      <c r="I16" s="34"/>
      <c r="J16" s="34"/>
      <c r="K16" s="37"/>
    </row>
    <row r="17" spans="1:11" ht="18" x14ac:dyDescent="0.25">
      <c r="A17" s="33"/>
      <c r="B17" s="34"/>
      <c r="C17" s="34"/>
      <c r="D17" s="34"/>
      <c r="E17" s="37"/>
      <c r="F17" s="6"/>
      <c r="G17" s="33"/>
      <c r="H17" s="34"/>
      <c r="I17" s="34"/>
      <c r="J17" s="34"/>
      <c r="K17" s="37"/>
    </row>
    <row r="18" spans="1:11" ht="18" x14ac:dyDescent="0.25">
      <c r="A18" s="33"/>
      <c r="B18" s="34"/>
      <c r="C18" s="34"/>
      <c r="D18" s="34"/>
      <c r="E18" s="37"/>
      <c r="F18" s="6"/>
      <c r="G18" s="33"/>
      <c r="H18" s="34"/>
      <c r="I18" s="34"/>
      <c r="J18" s="34"/>
      <c r="K18" s="37"/>
    </row>
    <row r="19" spans="1:11" ht="18" x14ac:dyDescent="0.25">
      <c r="A19" s="33"/>
      <c r="B19" s="34"/>
      <c r="C19" s="34"/>
      <c r="D19" s="34"/>
      <c r="E19" s="37"/>
      <c r="F19" s="6"/>
      <c r="G19" s="27"/>
      <c r="H19" s="28"/>
      <c r="I19" s="28"/>
      <c r="J19" s="28"/>
      <c r="K19" s="29"/>
    </row>
    <row r="20" spans="1:11" ht="18.75" thickBot="1" x14ac:dyDescent="0.3">
      <c r="A20" s="24" t="s">
        <v>10</v>
      </c>
      <c r="B20" s="25"/>
      <c r="C20" s="25"/>
      <c r="D20" s="25"/>
      <c r="E20" s="26">
        <f>SUM(E13:E19)</f>
        <v>9355.5</v>
      </c>
      <c r="F20" s="6"/>
      <c r="G20" s="49" t="s">
        <v>11</v>
      </c>
      <c r="H20" s="50"/>
      <c r="I20" s="50"/>
      <c r="J20" s="50"/>
      <c r="K20" s="51">
        <f>SUM(K13:K19)</f>
        <v>8085</v>
      </c>
    </row>
    <row r="21" spans="1:11" ht="18.75" thickBo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ht="18" x14ac:dyDescent="0.25">
      <c r="A22" s="38" t="s">
        <v>1</v>
      </c>
      <c r="B22" s="39" t="s">
        <v>8</v>
      </c>
      <c r="C22" s="39" t="s">
        <v>6</v>
      </c>
      <c r="D22" s="39" t="s">
        <v>9</v>
      </c>
      <c r="E22" s="40" t="s">
        <v>7</v>
      </c>
      <c r="F22" s="6"/>
      <c r="G22" s="52" t="s">
        <v>5</v>
      </c>
      <c r="H22" s="11" t="s">
        <v>8</v>
      </c>
      <c r="I22" s="11" t="s">
        <v>6</v>
      </c>
      <c r="J22" s="11" t="s">
        <v>9</v>
      </c>
      <c r="K22" s="53" t="s">
        <v>7</v>
      </c>
    </row>
    <row r="23" spans="1:11" ht="18" x14ac:dyDescent="0.25">
      <c r="A23" s="33" t="s">
        <v>28</v>
      </c>
      <c r="B23" s="34">
        <f>+E6</f>
        <v>50</v>
      </c>
      <c r="C23" s="34">
        <f>+C7</f>
        <v>77</v>
      </c>
      <c r="D23" s="41">
        <v>7.0000000000000001E-3</v>
      </c>
      <c r="E23" s="42">
        <f>+B23*C23*D23</f>
        <v>26.95</v>
      </c>
      <c r="F23" s="6"/>
      <c r="G23" s="54" t="s">
        <v>3</v>
      </c>
      <c r="H23" s="55">
        <f>+E6</f>
        <v>50</v>
      </c>
      <c r="I23" s="55">
        <v>0</v>
      </c>
      <c r="J23" s="56">
        <v>7.4999999999999997E-2</v>
      </c>
      <c r="K23" s="42">
        <f>+H23*I23*J23</f>
        <v>0</v>
      </c>
    </row>
    <row r="24" spans="1:11" ht="18" x14ac:dyDescent="0.25">
      <c r="A24" s="33"/>
      <c r="B24" s="34"/>
      <c r="C24" s="34"/>
      <c r="D24" s="34"/>
      <c r="E24" s="42"/>
      <c r="F24" s="6"/>
      <c r="G24" s="54" t="s">
        <v>4</v>
      </c>
      <c r="H24" s="55">
        <f>+E6</f>
        <v>50</v>
      </c>
      <c r="I24" s="55">
        <v>0</v>
      </c>
      <c r="J24" s="56">
        <v>0.15</v>
      </c>
      <c r="K24" s="42">
        <f>+H24*I24*J24</f>
        <v>0</v>
      </c>
    </row>
    <row r="25" spans="1:11" ht="18" x14ac:dyDescent="0.25">
      <c r="A25" s="33"/>
      <c r="B25" s="34"/>
      <c r="C25" s="34"/>
      <c r="D25" s="34"/>
      <c r="E25" s="42"/>
      <c r="F25" s="6"/>
      <c r="G25" s="54" t="s">
        <v>20</v>
      </c>
      <c r="H25" s="55">
        <f>+E6</f>
        <v>50</v>
      </c>
      <c r="I25" s="57">
        <v>0</v>
      </c>
      <c r="J25" s="56">
        <v>0</v>
      </c>
      <c r="K25" s="42">
        <f>+H25*I25*J25</f>
        <v>0</v>
      </c>
    </row>
    <row r="26" spans="1:11" ht="18" x14ac:dyDescent="0.25">
      <c r="A26" s="33"/>
      <c r="B26" s="34"/>
      <c r="C26" s="34"/>
      <c r="D26" s="34"/>
      <c r="E26" s="42"/>
      <c r="F26" s="6"/>
      <c r="G26" s="54" t="s">
        <v>25</v>
      </c>
      <c r="H26" s="55">
        <f>+E6</f>
        <v>50</v>
      </c>
      <c r="I26" s="58">
        <f>+C8</f>
        <v>89.1</v>
      </c>
      <c r="J26" s="56">
        <v>7.0000000000000001E-3</v>
      </c>
      <c r="K26" s="42">
        <f>+H26*I26*J26</f>
        <v>31.185000000000002</v>
      </c>
    </row>
    <row r="27" spans="1:11" ht="18" x14ac:dyDescent="0.25">
      <c r="A27" s="33"/>
      <c r="B27" s="34"/>
      <c r="C27" s="34"/>
      <c r="D27" s="34"/>
      <c r="E27" s="42"/>
      <c r="F27" s="6"/>
      <c r="G27" s="54" t="s">
        <v>42</v>
      </c>
      <c r="H27" s="55">
        <v>0</v>
      </c>
      <c r="I27" s="103"/>
      <c r="J27" s="59">
        <f>+C8*E8</f>
        <v>187.10999999999999</v>
      </c>
      <c r="K27" s="42">
        <f>+H27*J27</f>
        <v>0</v>
      </c>
    </row>
    <row r="28" spans="1:11" ht="18" x14ac:dyDescent="0.25">
      <c r="A28" s="33"/>
      <c r="B28" s="34"/>
      <c r="C28" s="34"/>
      <c r="D28" s="34"/>
      <c r="E28" s="42"/>
      <c r="F28" s="6"/>
      <c r="G28" s="54"/>
      <c r="H28" s="55"/>
      <c r="I28" s="58"/>
      <c r="J28" s="59"/>
      <c r="K28" s="42"/>
    </row>
    <row r="29" spans="1:11" ht="18.75" thickBot="1" x14ac:dyDescent="0.3">
      <c r="A29" s="33"/>
      <c r="B29" s="34"/>
      <c r="C29" s="34"/>
      <c r="D29" s="34"/>
      <c r="E29" s="42"/>
      <c r="F29" s="6"/>
      <c r="G29" s="21"/>
      <c r="H29" s="55"/>
      <c r="I29" s="22"/>
      <c r="J29" s="23"/>
      <c r="K29" s="20"/>
    </row>
    <row r="30" spans="1:11" ht="18.75" thickBot="1" x14ac:dyDescent="0.3">
      <c r="A30" s="43" t="s">
        <v>12</v>
      </c>
      <c r="B30" s="44"/>
      <c r="C30" s="44"/>
      <c r="D30" s="44"/>
      <c r="E30" s="45">
        <f>SUM(E23:E29)</f>
        <v>26.95</v>
      </c>
      <c r="F30" s="6"/>
      <c r="G30" s="10" t="s">
        <v>13</v>
      </c>
      <c r="H30" s="12"/>
      <c r="I30" s="12"/>
      <c r="J30" s="12"/>
      <c r="K30" s="13">
        <f>SUM(K23:K29)</f>
        <v>31.185000000000002</v>
      </c>
    </row>
    <row r="31" spans="1:11" ht="18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ht="18" x14ac:dyDescent="0.25">
      <c r="A32" s="14" t="s">
        <v>15</v>
      </c>
      <c r="B32" s="15"/>
      <c r="C32" s="15"/>
      <c r="D32" s="15"/>
      <c r="E32" s="16">
        <f>+E20+E30</f>
        <v>9382.4500000000007</v>
      </c>
      <c r="F32" s="15"/>
      <c r="G32" s="14" t="s">
        <v>14</v>
      </c>
      <c r="H32" s="15"/>
      <c r="I32" s="15"/>
      <c r="J32" s="15"/>
      <c r="K32" s="17">
        <f>+K20+K30</f>
        <v>8116.1850000000004</v>
      </c>
    </row>
    <row r="33" spans="1:11" ht="18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ht="18" x14ac:dyDescent="0.25">
      <c r="A34" s="14" t="s">
        <v>16</v>
      </c>
      <c r="B34" s="15"/>
      <c r="C34" s="15"/>
      <c r="D34" s="15"/>
      <c r="E34" s="15"/>
      <c r="F34" s="15"/>
      <c r="G34" s="15"/>
      <c r="H34" s="15"/>
      <c r="I34" s="15"/>
      <c r="J34" s="15"/>
      <c r="K34" s="17">
        <f>+E32-K32</f>
        <v>1266.2650000000003</v>
      </c>
    </row>
    <row r="36" spans="1:11" ht="15" x14ac:dyDescent="0.2">
      <c r="A36" s="5" t="s">
        <v>46</v>
      </c>
    </row>
    <row r="44" spans="1:11" ht="13.5" thickBot="1" x14ac:dyDescent="0.25"/>
    <row r="45" spans="1:11" ht="13.5" thickBot="1" x14ac:dyDescent="0.25">
      <c r="G45" s="2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K1" sqref="K1"/>
    </sheetView>
  </sheetViews>
  <sheetFormatPr defaultRowHeight="12.75" x14ac:dyDescent="0.2"/>
  <cols>
    <col min="1" max="1" width="32.28515625" customWidth="1"/>
    <col min="2" max="2" width="11.5703125" customWidth="1"/>
    <col min="3" max="3" width="12.42578125" customWidth="1"/>
    <col min="4" max="4" width="12.28515625" customWidth="1"/>
    <col min="5" max="5" width="17.28515625" customWidth="1"/>
    <col min="6" max="6" width="4.5703125" customWidth="1"/>
    <col min="7" max="7" width="26.85546875" customWidth="1"/>
    <col min="8" max="8" width="14.28515625" customWidth="1"/>
    <col min="9" max="9" width="14.85546875" customWidth="1"/>
    <col min="10" max="10" width="12.85546875" customWidth="1"/>
    <col min="11" max="11" width="17.42578125" customWidth="1"/>
  </cols>
  <sheetData>
    <row r="1" spans="1:11" ht="42.75" x14ac:dyDescent="0.6">
      <c r="A1" s="18" t="s">
        <v>29</v>
      </c>
      <c r="B1" s="1"/>
      <c r="I1" s="71" t="s">
        <v>22</v>
      </c>
    </row>
    <row r="2" spans="1:11" ht="26.25" x14ac:dyDescent="0.4">
      <c r="A2" s="72" t="s">
        <v>30</v>
      </c>
      <c r="B2" s="4"/>
      <c r="C2" s="4"/>
      <c r="D2" s="4"/>
      <c r="E2" s="4"/>
      <c r="F2" s="4"/>
      <c r="G2" s="4"/>
      <c r="H2" s="4"/>
      <c r="I2" s="4"/>
    </row>
    <row r="3" spans="1:11" ht="13.5" thickBot="1" x14ac:dyDescent="0.25">
      <c r="A3" s="60"/>
    </row>
    <row r="4" spans="1:11" ht="25.5" customHeight="1" x14ac:dyDescent="0.2">
      <c r="A4" s="104" t="s">
        <v>23</v>
      </c>
      <c r="B4" s="105" t="s">
        <v>35</v>
      </c>
      <c r="C4" s="105"/>
      <c r="D4" s="105"/>
      <c r="E4" s="106"/>
      <c r="F4" s="106"/>
      <c r="G4" s="106"/>
      <c r="H4" s="106"/>
      <c r="I4" s="106"/>
      <c r="J4" s="106"/>
      <c r="K4" s="107"/>
    </row>
    <row r="5" spans="1:11" ht="18" x14ac:dyDescent="0.25">
      <c r="A5" s="89"/>
      <c r="B5" s="100"/>
      <c r="C5" s="90"/>
      <c r="D5" s="101" t="s">
        <v>24</v>
      </c>
      <c r="E5" s="91">
        <v>30</v>
      </c>
      <c r="F5" s="67"/>
      <c r="G5" s="73"/>
      <c r="H5" s="74"/>
      <c r="I5" s="74"/>
      <c r="J5" s="74"/>
      <c r="K5" s="75"/>
    </row>
    <row r="6" spans="1:11" ht="18" x14ac:dyDescent="0.25">
      <c r="A6" s="88" t="s">
        <v>36</v>
      </c>
      <c r="B6" s="86" t="s">
        <v>19</v>
      </c>
      <c r="C6" s="87">
        <v>70</v>
      </c>
      <c r="D6" s="86" t="s">
        <v>17</v>
      </c>
      <c r="E6" s="76">
        <v>2</v>
      </c>
      <c r="F6" s="67"/>
      <c r="G6" s="94" t="s">
        <v>34</v>
      </c>
      <c r="H6" s="67"/>
      <c r="I6" s="67"/>
      <c r="J6" s="67"/>
      <c r="K6" s="68"/>
    </row>
    <row r="7" spans="1:11" ht="18.75" thickBot="1" x14ac:dyDescent="0.3">
      <c r="A7" s="77" t="s">
        <v>37</v>
      </c>
      <c r="B7" s="78" t="s">
        <v>19</v>
      </c>
      <c r="C7" s="79">
        <v>55</v>
      </c>
      <c r="D7" s="78" t="s">
        <v>18</v>
      </c>
      <c r="E7" s="80">
        <v>1.7</v>
      </c>
      <c r="F7" s="69"/>
      <c r="G7" s="69" t="s">
        <v>33</v>
      </c>
      <c r="H7" s="69"/>
      <c r="I7" s="69"/>
      <c r="J7" s="69"/>
      <c r="K7" s="70"/>
    </row>
    <row r="8" spans="1:11" ht="18.75" thickBo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18.75" thickBot="1" x14ac:dyDescent="0.3">
      <c r="A9" s="61" t="s">
        <v>26</v>
      </c>
      <c r="B9" s="62"/>
      <c r="C9" s="62"/>
      <c r="D9" s="62"/>
      <c r="E9" s="63"/>
      <c r="F9" s="7"/>
      <c r="G9" s="61" t="s">
        <v>27</v>
      </c>
      <c r="H9" s="64"/>
      <c r="I9" s="64"/>
      <c r="J9" s="65"/>
      <c r="K9" s="66"/>
    </row>
    <row r="10" spans="1:11" ht="18.75" thickBot="1" x14ac:dyDescent="0.3">
      <c r="A10" s="8"/>
      <c r="B10" s="8"/>
      <c r="C10" s="8"/>
      <c r="D10" s="8"/>
      <c r="E10" s="8"/>
      <c r="F10" s="8"/>
      <c r="G10" s="8"/>
      <c r="H10" s="8"/>
      <c r="I10" s="8"/>
      <c r="J10" s="9"/>
      <c r="K10" s="9"/>
    </row>
    <row r="11" spans="1:11" ht="18" x14ac:dyDescent="0.25">
      <c r="A11" s="30" t="s">
        <v>0</v>
      </c>
      <c r="B11" s="31" t="s">
        <v>8</v>
      </c>
      <c r="C11" s="31" t="s">
        <v>6</v>
      </c>
      <c r="D11" s="31" t="s">
        <v>9</v>
      </c>
      <c r="E11" s="32" t="s">
        <v>7</v>
      </c>
      <c r="F11" s="6"/>
      <c r="G11" s="46" t="s">
        <v>2</v>
      </c>
      <c r="H11" s="47" t="s">
        <v>8</v>
      </c>
      <c r="I11" s="47" t="s">
        <v>6</v>
      </c>
      <c r="J11" s="47" t="s">
        <v>9</v>
      </c>
      <c r="K11" s="48" t="s">
        <v>7</v>
      </c>
    </row>
    <row r="12" spans="1:11" ht="18" x14ac:dyDescent="0.25">
      <c r="A12" s="33" t="s">
        <v>32</v>
      </c>
      <c r="B12" s="34">
        <f>+E5</f>
        <v>30</v>
      </c>
      <c r="C12" s="34">
        <f>+C6</f>
        <v>70</v>
      </c>
      <c r="D12" s="35">
        <f>+E6</f>
        <v>2</v>
      </c>
      <c r="E12" s="36">
        <f>+B12*C12*D12</f>
        <v>4200</v>
      </c>
      <c r="F12" s="6"/>
      <c r="G12" s="33" t="s">
        <v>31</v>
      </c>
      <c r="H12" s="34">
        <f>+E5</f>
        <v>30</v>
      </c>
      <c r="I12" s="81">
        <f>+C7</f>
        <v>55</v>
      </c>
      <c r="J12" s="35">
        <f>+E7</f>
        <v>1.7</v>
      </c>
      <c r="K12" s="36">
        <f>+H12*I12*J12</f>
        <v>2805</v>
      </c>
    </row>
    <row r="13" spans="1:11" ht="18" x14ac:dyDescent="0.25">
      <c r="A13" s="33"/>
      <c r="B13" s="34"/>
      <c r="C13" s="34"/>
      <c r="D13" s="34"/>
      <c r="E13" s="37"/>
      <c r="F13" s="6"/>
      <c r="G13" s="33"/>
      <c r="H13" s="34"/>
      <c r="I13" s="82"/>
      <c r="J13" s="35"/>
      <c r="K13" s="83">
        <f>+H13*I13*J13</f>
        <v>0</v>
      </c>
    </row>
    <row r="14" spans="1:11" ht="18" x14ac:dyDescent="0.25">
      <c r="A14" s="33"/>
      <c r="B14" s="34"/>
      <c r="C14" s="34"/>
      <c r="D14" s="34"/>
      <c r="E14" s="37"/>
      <c r="F14" s="6"/>
      <c r="G14" s="33"/>
      <c r="H14" s="34"/>
      <c r="I14" s="34"/>
      <c r="J14" s="34"/>
      <c r="K14" s="37"/>
    </row>
    <row r="15" spans="1:11" ht="18" x14ac:dyDescent="0.25">
      <c r="A15" s="33"/>
      <c r="B15" s="34"/>
      <c r="C15" s="34"/>
      <c r="D15" s="34"/>
      <c r="E15" s="37"/>
      <c r="F15" s="6"/>
      <c r="G15" s="33"/>
      <c r="H15" s="34"/>
      <c r="I15" s="34"/>
      <c r="J15" s="34"/>
      <c r="K15" s="37"/>
    </row>
    <row r="16" spans="1:11" ht="18" x14ac:dyDescent="0.25">
      <c r="A16" s="33"/>
      <c r="B16" s="34"/>
      <c r="C16" s="34"/>
      <c r="D16" s="34"/>
      <c r="E16" s="37"/>
      <c r="F16" s="6"/>
      <c r="G16" s="33"/>
      <c r="H16" s="34"/>
      <c r="I16" s="34"/>
      <c r="J16" s="34"/>
      <c r="K16" s="37"/>
    </row>
    <row r="17" spans="1:11" ht="18" x14ac:dyDescent="0.25">
      <c r="A17" s="33"/>
      <c r="B17" s="34"/>
      <c r="C17" s="34"/>
      <c r="D17" s="34"/>
      <c r="E17" s="37"/>
      <c r="F17" s="6"/>
      <c r="G17" s="33"/>
      <c r="H17" s="34"/>
      <c r="I17" s="34"/>
      <c r="J17" s="34"/>
      <c r="K17" s="37"/>
    </row>
    <row r="18" spans="1:11" ht="18" x14ac:dyDescent="0.25">
      <c r="A18" s="33"/>
      <c r="B18" s="34"/>
      <c r="C18" s="34"/>
      <c r="D18" s="34"/>
      <c r="E18" s="37"/>
      <c r="F18" s="6"/>
      <c r="G18" s="27"/>
      <c r="H18" s="28"/>
      <c r="I18" s="28"/>
      <c r="J18" s="28"/>
      <c r="K18" s="29"/>
    </row>
    <row r="19" spans="1:11" ht="18.75" thickBot="1" x14ac:dyDescent="0.3">
      <c r="A19" s="24" t="s">
        <v>10</v>
      </c>
      <c r="B19" s="25"/>
      <c r="C19" s="25"/>
      <c r="D19" s="25"/>
      <c r="E19" s="26">
        <f>SUM(E12:E18)</f>
        <v>4200</v>
      </c>
      <c r="F19" s="6"/>
      <c r="G19" s="49" t="s">
        <v>11</v>
      </c>
      <c r="H19" s="50"/>
      <c r="I19" s="50"/>
      <c r="J19" s="50"/>
      <c r="K19" s="51">
        <f>SUM(K12:K18)</f>
        <v>2805</v>
      </c>
    </row>
    <row r="20" spans="1:11" ht="18.75" thickBo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18" x14ac:dyDescent="0.25">
      <c r="A21" s="38" t="s">
        <v>1</v>
      </c>
      <c r="B21" s="39" t="s">
        <v>8</v>
      </c>
      <c r="C21" s="39" t="s">
        <v>6</v>
      </c>
      <c r="D21" s="39" t="s">
        <v>9</v>
      </c>
      <c r="E21" s="40" t="s">
        <v>7</v>
      </c>
      <c r="F21" s="6"/>
      <c r="G21" s="52" t="s">
        <v>5</v>
      </c>
      <c r="H21" s="11" t="s">
        <v>8</v>
      </c>
      <c r="I21" s="11" t="s">
        <v>6</v>
      </c>
      <c r="J21" s="11" t="s">
        <v>9</v>
      </c>
      <c r="K21" s="53" t="s">
        <v>7</v>
      </c>
    </row>
    <row r="22" spans="1:11" ht="18" x14ac:dyDescent="0.25">
      <c r="A22" s="33" t="s">
        <v>21</v>
      </c>
      <c r="B22" s="34">
        <f>+E5</f>
        <v>30</v>
      </c>
      <c r="C22" s="34">
        <v>1</v>
      </c>
      <c r="D22" s="41">
        <v>1</v>
      </c>
      <c r="E22" s="42">
        <f>+B22*C22*D22</f>
        <v>30</v>
      </c>
      <c r="F22" s="6"/>
      <c r="G22" s="54" t="s">
        <v>3</v>
      </c>
      <c r="H22" s="55">
        <f>+E5</f>
        <v>30</v>
      </c>
      <c r="I22" s="55">
        <v>100</v>
      </c>
      <c r="J22" s="56">
        <v>0.12</v>
      </c>
      <c r="K22" s="42">
        <f>+H22*I22*J22</f>
        <v>360</v>
      </c>
    </row>
    <row r="23" spans="1:11" ht="18" x14ac:dyDescent="0.25">
      <c r="A23" s="33" t="s">
        <v>40</v>
      </c>
      <c r="B23" s="34">
        <f>+E5</f>
        <v>30</v>
      </c>
      <c r="C23" s="35">
        <v>10</v>
      </c>
      <c r="D23" s="35"/>
      <c r="E23" s="42">
        <f>+B23*C23</f>
        <v>300</v>
      </c>
      <c r="F23" s="6"/>
      <c r="G23" s="54" t="s">
        <v>4</v>
      </c>
      <c r="H23" s="55">
        <f>+E5</f>
        <v>30</v>
      </c>
      <c r="I23" s="55">
        <v>200</v>
      </c>
      <c r="J23" s="56">
        <v>0.13</v>
      </c>
      <c r="K23" s="42">
        <f>+H23*I23*J23</f>
        <v>780</v>
      </c>
    </row>
    <row r="24" spans="1:11" ht="18" x14ac:dyDescent="0.25">
      <c r="A24" s="33" t="s">
        <v>38</v>
      </c>
      <c r="B24" s="34">
        <v>1</v>
      </c>
      <c r="C24" s="82"/>
      <c r="D24" s="35">
        <f>+C7*E7</f>
        <v>93.5</v>
      </c>
      <c r="E24" s="42">
        <f>+B24*D24</f>
        <v>93.5</v>
      </c>
      <c r="F24" s="6"/>
      <c r="G24" s="54"/>
      <c r="H24" s="55"/>
      <c r="I24" s="102"/>
      <c r="J24" s="59"/>
      <c r="K24" s="42"/>
    </row>
    <row r="25" spans="1:11" ht="18" x14ac:dyDescent="0.25">
      <c r="A25" s="33"/>
      <c r="B25" s="34"/>
      <c r="C25" s="34"/>
      <c r="D25" s="34"/>
      <c r="E25" s="42">
        <f t="shared" ref="E25:E28" si="0">+B25*C25*D25</f>
        <v>0</v>
      </c>
      <c r="F25" s="6"/>
      <c r="G25" s="54"/>
      <c r="H25" s="55"/>
      <c r="I25" s="58"/>
      <c r="J25" s="56"/>
      <c r="K25" s="42"/>
    </row>
    <row r="26" spans="1:11" ht="18" x14ac:dyDescent="0.25">
      <c r="A26" s="33"/>
      <c r="B26" s="34"/>
      <c r="C26" s="34"/>
      <c r="D26" s="34"/>
      <c r="E26" s="42">
        <f t="shared" si="0"/>
        <v>0</v>
      </c>
      <c r="F26" s="6"/>
      <c r="G26" s="54"/>
      <c r="H26" s="55"/>
      <c r="I26" s="58"/>
      <c r="J26" s="56"/>
      <c r="K26" s="42"/>
    </row>
    <row r="27" spans="1:11" ht="18" x14ac:dyDescent="0.25">
      <c r="A27" s="33"/>
      <c r="B27" s="34"/>
      <c r="C27" s="34"/>
      <c r="D27" s="34"/>
      <c r="E27" s="42">
        <f t="shared" si="0"/>
        <v>0</v>
      </c>
      <c r="F27" s="6"/>
      <c r="G27" s="54"/>
      <c r="H27" s="55"/>
      <c r="I27" s="58"/>
      <c r="J27" s="59"/>
      <c r="K27" s="42"/>
    </row>
    <row r="28" spans="1:11" ht="18.75" thickBot="1" x14ac:dyDescent="0.3">
      <c r="A28" s="33"/>
      <c r="B28" s="34"/>
      <c r="C28" s="34"/>
      <c r="D28" s="34"/>
      <c r="E28" s="42">
        <f t="shared" si="0"/>
        <v>0</v>
      </c>
      <c r="F28" s="6"/>
      <c r="G28" s="21"/>
      <c r="H28" s="22"/>
      <c r="I28" s="22"/>
      <c r="J28" s="23"/>
      <c r="K28" s="20"/>
    </row>
    <row r="29" spans="1:11" ht="18.75" thickBot="1" x14ac:dyDescent="0.3">
      <c r="A29" s="43" t="s">
        <v>12</v>
      </c>
      <c r="B29" s="44"/>
      <c r="C29" s="44"/>
      <c r="D29" s="44"/>
      <c r="E29" s="45">
        <f>SUM(E22:E28)</f>
        <v>423.5</v>
      </c>
      <c r="F29" s="6"/>
      <c r="G29" s="10" t="s">
        <v>13</v>
      </c>
      <c r="H29" s="12"/>
      <c r="I29" s="12"/>
      <c r="J29" s="12"/>
      <c r="K29" s="13">
        <f>SUM(K22:K28)</f>
        <v>1140</v>
      </c>
    </row>
    <row r="30" spans="1:11" ht="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ht="18" x14ac:dyDescent="0.25">
      <c r="A31" s="14" t="s">
        <v>15</v>
      </c>
      <c r="B31" s="15"/>
      <c r="C31" s="15"/>
      <c r="D31" s="15"/>
      <c r="E31" s="16">
        <f>+E19+E29</f>
        <v>4623.5</v>
      </c>
      <c r="F31" s="15"/>
      <c r="G31" s="14" t="s">
        <v>14</v>
      </c>
      <c r="H31" s="15"/>
      <c r="I31" s="15"/>
      <c r="J31" s="15"/>
      <c r="K31" s="17">
        <f>+K19+K29</f>
        <v>3945</v>
      </c>
    </row>
    <row r="32" spans="1:11" ht="18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ht="18" x14ac:dyDescent="0.25">
      <c r="A33" s="14" t="s">
        <v>16</v>
      </c>
      <c r="B33" s="15"/>
      <c r="C33" s="15"/>
      <c r="D33" s="15"/>
      <c r="E33" s="15"/>
      <c r="F33" s="15"/>
      <c r="G33" s="15"/>
      <c r="H33" s="15"/>
      <c r="I33" s="15"/>
      <c r="J33" s="15"/>
      <c r="K33" s="17">
        <f>+E31-K31</f>
        <v>678.5</v>
      </c>
    </row>
    <row r="35" spans="1:11" ht="15" x14ac:dyDescent="0.2">
      <c r="A35" s="5" t="s">
        <v>39</v>
      </c>
    </row>
    <row r="36" spans="1:11" ht="15" x14ac:dyDescent="0.2">
      <c r="A36" s="5" t="s">
        <v>41</v>
      </c>
    </row>
  </sheetData>
  <phoneticPr fontId="5" type="noConversion"/>
  <hyperlinks>
    <hyperlink ref="I1" r:id="rId1"/>
  </hyperlinks>
  <pageMargins left="0.75" right="0.75" top="1" bottom="1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Light vs. Heavy</vt:lpstr>
      <vt:lpstr>Pen vs. pasture</vt:lpstr>
    </vt:vector>
  </TitlesOfParts>
  <Company>MCE-AGNR-UMD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SusanS</dc:creator>
  <cp:lastModifiedBy>Steph</cp:lastModifiedBy>
  <dcterms:created xsi:type="dcterms:W3CDTF">2005-01-27T17:54:00Z</dcterms:created>
  <dcterms:modified xsi:type="dcterms:W3CDTF">2014-09-17T03:36:23Z</dcterms:modified>
</cp:coreProperties>
</file>