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4420" tabRatio="500" activeTab="1"/>
  </bookViews>
  <sheets>
    <sheet name="HE B C" sheetId="1" r:id="rId1"/>
    <sheet name="LE B C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2" l="1"/>
  <c r="F63" i="2"/>
  <c r="H63" i="2"/>
  <c r="I63" i="2"/>
  <c r="K63" i="2"/>
  <c r="L63" i="2"/>
  <c r="O63" i="2"/>
  <c r="E56" i="2"/>
  <c r="F56" i="2"/>
  <c r="H56" i="2"/>
  <c r="I56" i="2"/>
  <c r="K56" i="2"/>
  <c r="L56" i="2"/>
  <c r="O56" i="2"/>
  <c r="E62" i="2"/>
  <c r="F62" i="2"/>
  <c r="H62" i="2"/>
  <c r="I62" i="2"/>
  <c r="K62" i="2"/>
  <c r="L62" i="2"/>
  <c r="O62" i="2"/>
  <c r="Q56" i="2"/>
  <c r="E57" i="2"/>
  <c r="F57" i="2"/>
  <c r="H57" i="2"/>
  <c r="I57" i="2"/>
  <c r="K57" i="2"/>
  <c r="L57" i="2"/>
  <c r="O57" i="2"/>
  <c r="Q57" i="2"/>
  <c r="E58" i="2"/>
  <c r="F58" i="2"/>
  <c r="H58" i="2"/>
  <c r="I58" i="2"/>
  <c r="K58" i="2"/>
  <c r="L58" i="2"/>
  <c r="O58" i="2"/>
  <c r="E64" i="2"/>
  <c r="F64" i="2"/>
  <c r="H64" i="2"/>
  <c r="I64" i="2"/>
  <c r="K64" i="2"/>
  <c r="L64" i="2"/>
  <c r="O64" i="2"/>
  <c r="Q58" i="2"/>
  <c r="E55" i="2"/>
  <c r="F55" i="2"/>
  <c r="H55" i="2"/>
  <c r="I55" i="2"/>
  <c r="K55" i="2"/>
  <c r="L55" i="2"/>
  <c r="O55" i="2"/>
  <c r="E61" i="2"/>
  <c r="F61" i="2"/>
  <c r="H61" i="2"/>
  <c r="I61" i="2"/>
  <c r="K61" i="2"/>
  <c r="L61" i="2"/>
  <c r="O61" i="2"/>
  <c r="Q55" i="2"/>
  <c r="N57" i="2"/>
  <c r="N56" i="2"/>
  <c r="N58" i="2"/>
  <c r="N61" i="2"/>
  <c r="N63" i="2"/>
  <c r="N62" i="2"/>
  <c r="N64" i="2"/>
  <c r="M57" i="2"/>
  <c r="M56" i="2"/>
  <c r="M58" i="2"/>
  <c r="M61" i="2"/>
  <c r="M63" i="2"/>
  <c r="M62" i="2"/>
  <c r="M64" i="2"/>
  <c r="N55" i="2"/>
  <c r="M55" i="2"/>
  <c r="K29" i="2"/>
  <c r="L29" i="2"/>
  <c r="M29" i="2"/>
  <c r="K35" i="2"/>
  <c r="L35" i="2"/>
  <c r="M35" i="2"/>
  <c r="O29" i="2"/>
  <c r="K30" i="2"/>
  <c r="L30" i="2"/>
  <c r="M30" i="2"/>
  <c r="K36" i="2"/>
  <c r="L36" i="2"/>
  <c r="M36" i="2"/>
  <c r="O30" i="2"/>
  <c r="K31" i="2"/>
  <c r="L31" i="2"/>
  <c r="M31" i="2"/>
  <c r="K37" i="2"/>
  <c r="L37" i="2"/>
  <c r="M37" i="2"/>
  <c r="O31" i="2"/>
  <c r="K28" i="2"/>
  <c r="L28" i="2"/>
  <c r="M28" i="2"/>
  <c r="K34" i="2"/>
  <c r="L34" i="2"/>
  <c r="M34" i="2"/>
  <c r="O28" i="2"/>
  <c r="K32" i="2"/>
  <c r="L32" i="2"/>
  <c r="M32" i="2"/>
  <c r="K33" i="2"/>
  <c r="L33" i="2"/>
  <c r="M33" i="2"/>
  <c r="I32" i="2"/>
  <c r="J32" i="2"/>
  <c r="I33" i="2"/>
  <c r="J33" i="2"/>
  <c r="I34" i="2"/>
  <c r="J34" i="2"/>
  <c r="I36" i="2"/>
  <c r="J36" i="2"/>
  <c r="I35" i="2"/>
  <c r="J35" i="2"/>
  <c r="I37" i="2"/>
  <c r="J37" i="2"/>
  <c r="F32" i="2"/>
  <c r="G32" i="2"/>
  <c r="F33" i="2"/>
  <c r="G33" i="2"/>
  <c r="F34" i="2"/>
  <c r="G34" i="2"/>
  <c r="F36" i="2"/>
  <c r="G36" i="2"/>
  <c r="F35" i="2"/>
  <c r="G35" i="2"/>
  <c r="F37" i="2"/>
  <c r="G37" i="2"/>
  <c r="Q47" i="2"/>
  <c r="R47" i="2"/>
  <c r="S47" i="2"/>
  <c r="Q40" i="2"/>
  <c r="R40" i="2"/>
  <c r="S40" i="2"/>
  <c r="U40" i="2"/>
  <c r="H11" i="1"/>
  <c r="I11" i="1"/>
  <c r="E11" i="1"/>
  <c r="F11" i="1"/>
  <c r="K11" i="1"/>
  <c r="L11" i="1"/>
  <c r="O11" i="1"/>
  <c r="E4" i="1"/>
  <c r="F4" i="1"/>
  <c r="H4" i="1"/>
  <c r="I4" i="1"/>
  <c r="K4" i="1"/>
  <c r="L4" i="1"/>
  <c r="O4" i="1"/>
  <c r="E10" i="1"/>
  <c r="F10" i="1"/>
  <c r="H10" i="1"/>
  <c r="I10" i="1"/>
  <c r="K10" i="1"/>
  <c r="L10" i="1"/>
  <c r="O10" i="1"/>
  <c r="Q4" i="1"/>
  <c r="E5" i="1"/>
  <c r="F5" i="1"/>
  <c r="H5" i="1"/>
  <c r="I5" i="1"/>
  <c r="K5" i="1"/>
  <c r="L5" i="1"/>
  <c r="O5" i="1"/>
  <c r="Q5" i="1"/>
  <c r="E6" i="1"/>
  <c r="F6" i="1"/>
  <c r="H6" i="1"/>
  <c r="I6" i="1"/>
  <c r="K6" i="1"/>
  <c r="L6" i="1"/>
  <c r="O6" i="1"/>
  <c r="E12" i="1"/>
  <c r="F12" i="1"/>
  <c r="H12" i="1"/>
  <c r="I12" i="1"/>
  <c r="K12" i="1"/>
  <c r="L12" i="1"/>
  <c r="O12" i="1"/>
  <c r="Q6" i="1"/>
  <c r="E9" i="1"/>
  <c r="F9" i="1"/>
  <c r="O9" i="1"/>
  <c r="E3" i="1"/>
  <c r="F3" i="1"/>
  <c r="H3" i="1"/>
  <c r="I3" i="1"/>
  <c r="K3" i="1"/>
  <c r="L3" i="1"/>
  <c r="O3" i="1"/>
  <c r="Q3" i="1"/>
  <c r="N9" i="1"/>
  <c r="N11" i="1"/>
  <c r="N10" i="1"/>
  <c r="N12" i="1"/>
  <c r="M9" i="1"/>
  <c r="M10" i="1"/>
  <c r="M12" i="1"/>
  <c r="L9" i="1"/>
  <c r="K9" i="1"/>
  <c r="I9" i="1"/>
  <c r="H9" i="1"/>
  <c r="E42" i="1"/>
  <c r="F42" i="1"/>
  <c r="H42" i="1"/>
  <c r="I42" i="1"/>
  <c r="L42" i="1"/>
  <c r="E48" i="1"/>
  <c r="F48" i="1"/>
  <c r="H48" i="1"/>
  <c r="I48" i="1"/>
  <c r="L48" i="1"/>
  <c r="N42" i="1"/>
  <c r="E43" i="1"/>
  <c r="F43" i="1"/>
  <c r="H43" i="1"/>
  <c r="I43" i="1"/>
  <c r="L43" i="1"/>
  <c r="E49" i="1"/>
  <c r="F49" i="1"/>
  <c r="H49" i="1"/>
  <c r="I49" i="1"/>
  <c r="L49" i="1"/>
  <c r="N43" i="1"/>
  <c r="E44" i="1"/>
  <c r="F44" i="1"/>
  <c r="H44" i="1"/>
  <c r="I44" i="1"/>
  <c r="L44" i="1"/>
  <c r="E50" i="1"/>
  <c r="F50" i="1"/>
  <c r="H50" i="1"/>
  <c r="I50" i="1"/>
  <c r="L50" i="1"/>
  <c r="N44" i="1"/>
  <c r="L41" i="1"/>
  <c r="L47" i="1"/>
  <c r="N41" i="1"/>
  <c r="E30" i="1"/>
  <c r="F30" i="1"/>
  <c r="H30" i="1"/>
  <c r="I30" i="1"/>
  <c r="K30" i="1"/>
  <c r="L30" i="1"/>
  <c r="O30" i="1"/>
  <c r="E36" i="1"/>
  <c r="F36" i="1"/>
  <c r="H36" i="1"/>
  <c r="I36" i="1"/>
  <c r="K36" i="1"/>
  <c r="L36" i="1"/>
  <c r="O36" i="1"/>
  <c r="Q30" i="1"/>
  <c r="E31" i="1"/>
  <c r="F31" i="1"/>
  <c r="H31" i="1"/>
  <c r="I31" i="1"/>
  <c r="K31" i="1"/>
  <c r="L31" i="1"/>
  <c r="O31" i="1"/>
  <c r="E37" i="1"/>
  <c r="F37" i="1"/>
  <c r="H37" i="1"/>
  <c r="I37" i="1"/>
  <c r="K37" i="1"/>
  <c r="L37" i="1"/>
  <c r="O37" i="1"/>
  <c r="Q31" i="1"/>
  <c r="E32" i="1"/>
  <c r="F32" i="1"/>
  <c r="H32" i="1"/>
  <c r="I32" i="1"/>
  <c r="K32" i="1"/>
  <c r="L32" i="1"/>
  <c r="O32" i="1"/>
  <c r="E38" i="1"/>
  <c r="F38" i="1"/>
  <c r="H38" i="1"/>
  <c r="I38" i="1"/>
  <c r="K38" i="1"/>
  <c r="L38" i="1"/>
  <c r="O38" i="1"/>
  <c r="Q32" i="1"/>
  <c r="Q29" i="1"/>
  <c r="E17" i="1"/>
  <c r="F17" i="1"/>
  <c r="H17" i="1"/>
  <c r="I17" i="1"/>
  <c r="L17" i="1"/>
  <c r="E23" i="1"/>
  <c r="F23" i="1"/>
  <c r="H23" i="1"/>
  <c r="I23" i="1"/>
  <c r="L23" i="1"/>
  <c r="N17" i="1"/>
  <c r="E18" i="1"/>
  <c r="F18" i="1"/>
  <c r="H18" i="1"/>
  <c r="I18" i="1"/>
  <c r="L18" i="1"/>
  <c r="E24" i="1"/>
  <c r="F24" i="1"/>
  <c r="H24" i="1"/>
  <c r="I24" i="1"/>
  <c r="L24" i="1"/>
  <c r="N18" i="1"/>
  <c r="E19" i="1"/>
  <c r="F19" i="1"/>
  <c r="H19" i="1"/>
  <c r="I19" i="1"/>
  <c r="L19" i="1"/>
  <c r="E25" i="1"/>
  <c r="F25" i="1"/>
  <c r="H25" i="1"/>
  <c r="I25" i="1"/>
  <c r="L25" i="1"/>
  <c r="N19" i="1"/>
  <c r="N16" i="1"/>
  <c r="Q49" i="2"/>
  <c r="R49" i="2"/>
  <c r="S49" i="2"/>
  <c r="Q41" i="2"/>
  <c r="R41" i="2"/>
  <c r="S41" i="2"/>
  <c r="Q48" i="2"/>
  <c r="R48" i="2"/>
  <c r="S48" i="2"/>
  <c r="U41" i="2"/>
  <c r="Q42" i="2"/>
  <c r="R42" i="2"/>
  <c r="S42" i="2"/>
  <c r="U42" i="2"/>
  <c r="Q50" i="2"/>
  <c r="R50" i="2"/>
  <c r="S50" i="2"/>
  <c r="Q43" i="2"/>
  <c r="R43" i="2"/>
  <c r="S43" i="2"/>
  <c r="U43" i="2"/>
  <c r="T16" i="2"/>
  <c r="U16" i="2"/>
  <c r="V16" i="2"/>
  <c r="T22" i="2"/>
  <c r="U22" i="2"/>
  <c r="V22" i="2"/>
  <c r="X16" i="2"/>
  <c r="T17" i="2"/>
  <c r="U17" i="2"/>
  <c r="V17" i="2"/>
  <c r="T23" i="2"/>
  <c r="U23" i="2"/>
  <c r="V23" i="2"/>
  <c r="X17" i="2"/>
  <c r="T18" i="2"/>
  <c r="U18" i="2"/>
  <c r="V18" i="2"/>
  <c r="T24" i="2"/>
  <c r="U24" i="2"/>
  <c r="V24" i="2"/>
  <c r="X18" i="2"/>
  <c r="T15" i="2"/>
  <c r="U15" i="2"/>
  <c r="V15" i="2"/>
  <c r="T21" i="2"/>
  <c r="U21" i="2"/>
  <c r="V21" i="2"/>
  <c r="X15" i="2"/>
  <c r="W5" i="2"/>
  <c r="X5" i="2"/>
  <c r="W4" i="2"/>
  <c r="X4" i="2"/>
  <c r="W10" i="2"/>
  <c r="X10" i="2"/>
  <c r="AA4" i="2"/>
  <c r="W11" i="2"/>
  <c r="X11" i="2"/>
  <c r="AA5" i="2"/>
  <c r="W6" i="2"/>
  <c r="X6" i="2"/>
  <c r="W12" i="2"/>
  <c r="X12" i="2"/>
  <c r="AA6" i="2"/>
  <c r="W3" i="2"/>
  <c r="X3" i="2"/>
  <c r="W9" i="2"/>
  <c r="X9" i="2"/>
  <c r="AA3" i="2"/>
  <c r="I30" i="2"/>
  <c r="J30" i="2"/>
  <c r="I29" i="2"/>
  <c r="J29" i="2"/>
  <c r="I31" i="2"/>
  <c r="J31" i="2"/>
  <c r="F30" i="2"/>
  <c r="G30" i="2"/>
  <c r="F29" i="2"/>
  <c r="G29" i="2"/>
  <c r="F31" i="2"/>
  <c r="G31" i="2"/>
  <c r="I28" i="2"/>
  <c r="J28" i="2"/>
  <c r="F28" i="2"/>
  <c r="G28" i="2"/>
  <c r="Y5" i="2"/>
  <c r="Y4" i="2"/>
  <c r="Y6" i="2"/>
  <c r="Y9" i="2"/>
  <c r="Y11" i="2"/>
  <c r="Y10" i="2"/>
  <c r="Y12" i="2"/>
  <c r="Y3" i="2"/>
  <c r="U5" i="2"/>
  <c r="V5" i="2"/>
  <c r="U4" i="2"/>
  <c r="V4" i="2"/>
  <c r="U6" i="2"/>
  <c r="V6" i="2"/>
  <c r="U9" i="2"/>
  <c r="V9" i="2"/>
  <c r="U11" i="2"/>
  <c r="V11" i="2"/>
  <c r="U10" i="2"/>
  <c r="V10" i="2"/>
  <c r="U12" i="2"/>
  <c r="V12" i="2"/>
  <c r="U3" i="2"/>
  <c r="V3" i="2"/>
  <c r="R5" i="2"/>
  <c r="S5" i="2"/>
  <c r="R4" i="2"/>
  <c r="S4" i="2"/>
  <c r="R6" i="2"/>
  <c r="S6" i="2"/>
  <c r="R9" i="2"/>
  <c r="S9" i="2"/>
  <c r="R11" i="2"/>
  <c r="S11" i="2"/>
  <c r="R10" i="2"/>
  <c r="S10" i="2"/>
  <c r="R12" i="2"/>
  <c r="S12" i="2"/>
  <c r="R3" i="2"/>
  <c r="S3" i="2"/>
  <c r="O5" i="2"/>
  <c r="P5" i="2"/>
  <c r="O4" i="2"/>
  <c r="P4" i="2"/>
  <c r="O6" i="2"/>
  <c r="P6" i="2"/>
  <c r="O9" i="2"/>
  <c r="P9" i="2"/>
  <c r="O11" i="2"/>
  <c r="P11" i="2"/>
  <c r="O10" i="2"/>
  <c r="P10" i="2"/>
  <c r="O12" i="2"/>
  <c r="P12" i="2"/>
  <c r="O3" i="2"/>
  <c r="P3" i="2"/>
  <c r="L5" i="2"/>
  <c r="M5" i="2"/>
  <c r="L4" i="2"/>
  <c r="M4" i="2"/>
  <c r="L6" i="2"/>
  <c r="M6" i="2"/>
  <c r="L9" i="2"/>
  <c r="M9" i="2"/>
  <c r="L11" i="2"/>
  <c r="M11" i="2"/>
  <c r="L10" i="2"/>
  <c r="M10" i="2"/>
  <c r="L12" i="2"/>
  <c r="M12" i="2"/>
  <c r="L3" i="2"/>
  <c r="M3" i="2"/>
  <c r="I5" i="2"/>
  <c r="J5" i="2"/>
  <c r="I4" i="2"/>
  <c r="J4" i="2"/>
  <c r="I6" i="2"/>
  <c r="J6" i="2"/>
  <c r="I9" i="2"/>
  <c r="J9" i="2"/>
  <c r="I11" i="2"/>
  <c r="J11" i="2"/>
  <c r="I10" i="2"/>
  <c r="J10" i="2"/>
  <c r="I12" i="2"/>
  <c r="J12" i="2"/>
  <c r="I3" i="2"/>
  <c r="J3" i="2"/>
  <c r="F5" i="2"/>
  <c r="G5" i="2"/>
  <c r="F4" i="2"/>
  <c r="G4" i="2"/>
  <c r="F6" i="2"/>
  <c r="G6" i="2"/>
  <c r="F9" i="2"/>
  <c r="G9" i="2"/>
  <c r="F11" i="2"/>
  <c r="G11" i="2"/>
  <c r="F10" i="2"/>
  <c r="G10" i="2"/>
  <c r="F12" i="2"/>
  <c r="G12" i="2"/>
  <c r="F3" i="2"/>
  <c r="G3" i="2"/>
  <c r="O42" i="2"/>
  <c r="P42" i="2"/>
  <c r="O41" i="2"/>
  <c r="P41" i="2"/>
  <c r="O43" i="2"/>
  <c r="P43" i="2"/>
  <c r="O47" i="2"/>
  <c r="P47" i="2"/>
  <c r="O49" i="2"/>
  <c r="P49" i="2"/>
  <c r="O48" i="2"/>
  <c r="P48" i="2"/>
  <c r="O50" i="2"/>
  <c r="P50" i="2"/>
  <c r="O40" i="2"/>
  <c r="P40" i="2"/>
  <c r="L42" i="2"/>
  <c r="M42" i="2"/>
  <c r="L41" i="2"/>
  <c r="M41" i="2"/>
  <c r="L43" i="2"/>
  <c r="M43" i="2"/>
  <c r="L47" i="2"/>
  <c r="M47" i="2"/>
  <c r="L49" i="2"/>
  <c r="M49" i="2"/>
  <c r="L48" i="2"/>
  <c r="M48" i="2"/>
  <c r="L50" i="2"/>
  <c r="M50" i="2"/>
  <c r="L40" i="2"/>
  <c r="M40" i="2"/>
  <c r="I42" i="2"/>
  <c r="J42" i="2"/>
  <c r="I41" i="2"/>
  <c r="J41" i="2"/>
  <c r="I43" i="2"/>
  <c r="J43" i="2"/>
  <c r="I47" i="2"/>
  <c r="J47" i="2"/>
  <c r="I49" i="2"/>
  <c r="J49" i="2"/>
  <c r="I48" i="2"/>
  <c r="J48" i="2"/>
  <c r="I50" i="2"/>
  <c r="J50" i="2"/>
  <c r="I40" i="2"/>
  <c r="J40" i="2"/>
  <c r="F42" i="2"/>
  <c r="G42" i="2"/>
  <c r="F41" i="2"/>
  <c r="G41" i="2"/>
  <c r="F43" i="2"/>
  <c r="G43" i="2"/>
  <c r="F47" i="2"/>
  <c r="G47" i="2"/>
  <c r="F49" i="2"/>
  <c r="G49" i="2"/>
  <c r="F48" i="2"/>
  <c r="G48" i="2"/>
  <c r="F50" i="2"/>
  <c r="G50" i="2"/>
  <c r="F40" i="2"/>
  <c r="G40" i="2"/>
  <c r="R17" i="2"/>
  <c r="S17" i="2"/>
  <c r="R16" i="2"/>
  <c r="S16" i="2"/>
  <c r="R18" i="2"/>
  <c r="S18" i="2"/>
  <c r="R21" i="2"/>
  <c r="S21" i="2"/>
  <c r="R23" i="2"/>
  <c r="S23" i="2"/>
  <c r="R22" i="2"/>
  <c r="S22" i="2"/>
  <c r="R24" i="2"/>
  <c r="S24" i="2"/>
  <c r="R15" i="2"/>
  <c r="S15" i="2"/>
  <c r="O17" i="2"/>
  <c r="P17" i="2"/>
  <c r="O16" i="2"/>
  <c r="P16" i="2"/>
  <c r="O18" i="2"/>
  <c r="P18" i="2"/>
  <c r="O21" i="2"/>
  <c r="P21" i="2"/>
  <c r="O23" i="2"/>
  <c r="P23" i="2"/>
  <c r="O22" i="2"/>
  <c r="P22" i="2"/>
  <c r="O24" i="2"/>
  <c r="P24" i="2"/>
  <c r="O15" i="2"/>
  <c r="P15" i="2"/>
  <c r="L17" i="2"/>
  <c r="M17" i="2"/>
  <c r="L16" i="2"/>
  <c r="M16" i="2"/>
  <c r="L18" i="2"/>
  <c r="M18" i="2"/>
  <c r="L21" i="2"/>
  <c r="M21" i="2"/>
  <c r="L23" i="2"/>
  <c r="M23" i="2"/>
  <c r="L22" i="2"/>
  <c r="M22" i="2"/>
  <c r="L24" i="2"/>
  <c r="M24" i="2"/>
  <c r="L15" i="2"/>
  <c r="M15" i="2"/>
  <c r="I21" i="2"/>
  <c r="J21" i="2"/>
  <c r="I23" i="2"/>
  <c r="J23" i="2"/>
  <c r="I22" i="2"/>
  <c r="J22" i="2"/>
  <c r="I24" i="2"/>
  <c r="J24" i="2"/>
  <c r="I17" i="2"/>
  <c r="J17" i="2"/>
  <c r="I16" i="2"/>
  <c r="J16" i="2"/>
  <c r="I18" i="2"/>
  <c r="J18" i="2"/>
  <c r="I15" i="2"/>
  <c r="J15" i="2"/>
  <c r="F17" i="2"/>
  <c r="G17" i="2"/>
  <c r="F16" i="2"/>
  <c r="G16" i="2"/>
  <c r="F18" i="2"/>
  <c r="G18" i="2"/>
  <c r="F21" i="2"/>
  <c r="G21" i="2"/>
  <c r="F23" i="2"/>
  <c r="G23" i="2"/>
  <c r="F22" i="2"/>
  <c r="G22" i="2"/>
  <c r="F24" i="2"/>
  <c r="G24" i="2"/>
  <c r="F15" i="2"/>
  <c r="G15" i="2"/>
  <c r="J47" i="1"/>
  <c r="J49" i="1"/>
  <c r="J48" i="1"/>
  <c r="J50" i="1"/>
  <c r="E47" i="1"/>
  <c r="F47" i="1"/>
  <c r="H47" i="1"/>
  <c r="I47" i="1"/>
  <c r="K47" i="1"/>
  <c r="K49" i="1"/>
  <c r="K48" i="1"/>
  <c r="K50" i="1"/>
  <c r="E41" i="1"/>
  <c r="F41" i="1"/>
  <c r="H41" i="1"/>
  <c r="I41" i="1"/>
  <c r="K43" i="1"/>
  <c r="K42" i="1"/>
  <c r="K44" i="1"/>
  <c r="K41" i="1"/>
  <c r="J43" i="1"/>
  <c r="J42" i="1"/>
  <c r="J44" i="1"/>
  <c r="J41" i="1"/>
  <c r="M35" i="1"/>
  <c r="M37" i="1"/>
  <c r="M36" i="1"/>
  <c r="M38" i="1"/>
  <c r="E35" i="1"/>
  <c r="F35" i="1"/>
  <c r="H35" i="1"/>
  <c r="I35" i="1"/>
  <c r="K35" i="1"/>
  <c r="L35" i="1"/>
  <c r="O35" i="1"/>
  <c r="N35" i="1"/>
  <c r="N37" i="1"/>
  <c r="N36" i="1"/>
  <c r="N38" i="1"/>
  <c r="E29" i="1"/>
  <c r="F29" i="1"/>
  <c r="H29" i="1"/>
  <c r="I29" i="1"/>
  <c r="O29" i="1"/>
  <c r="N31" i="1"/>
  <c r="N30" i="1"/>
  <c r="N32" i="1"/>
  <c r="N29" i="1"/>
  <c r="M31" i="1"/>
  <c r="M30" i="1"/>
  <c r="M32" i="1"/>
  <c r="M29" i="1"/>
  <c r="L29" i="1"/>
  <c r="K29" i="1"/>
  <c r="E22" i="1"/>
  <c r="F22" i="1"/>
  <c r="H22" i="1"/>
  <c r="I22" i="1"/>
  <c r="L22" i="1"/>
  <c r="K22" i="1"/>
  <c r="K24" i="1"/>
  <c r="K23" i="1"/>
  <c r="K25" i="1"/>
  <c r="J22" i="1"/>
  <c r="J24" i="1"/>
  <c r="J23" i="1"/>
  <c r="J25" i="1"/>
  <c r="L16" i="1"/>
  <c r="K18" i="1"/>
  <c r="K17" i="1"/>
  <c r="K19" i="1"/>
  <c r="K16" i="1"/>
  <c r="J18" i="1"/>
  <c r="J17" i="1"/>
  <c r="J19" i="1"/>
  <c r="J16" i="1"/>
  <c r="I16" i="1"/>
  <c r="H16" i="1"/>
  <c r="F16" i="1"/>
  <c r="E16" i="1"/>
  <c r="N5" i="1"/>
  <c r="N4" i="1"/>
  <c r="N6" i="1"/>
  <c r="N3" i="1"/>
  <c r="M5" i="1"/>
  <c r="M4" i="1"/>
  <c r="M6" i="1"/>
  <c r="M3" i="1"/>
</calcChain>
</file>

<file path=xl/sharedStrings.xml><?xml version="1.0" encoding="utf-8"?>
<sst xmlns="http://schemas.openxmlformats.org/spreadsheetml/2006/main" count="360" uniqueCount="43">
  <si>
    <t>B</t>
  </si>
  <si>
    <t>C1</t>
  </si>
  <si>
    <t>C2</t>
  </si>
  <si>
    <t>Wet Weight g</t>
  </si>
  <si>
    <t>Wet Weight oz</t>
  </si>
  <si>
    <t>Wet weight lbs</t>
  </si>
  <si>
    <t>Totals</t>
  </si>
  <si>
    <t>Dry Weight g</t>
  </si>
  <si>
    <t>Dry Weight oz</t>
  </si>
  <si>
    <t>Dry Weight Lbs</t>
  </si>
  <si>
    <t>HE 08/30/2014 Dry</t>
  </si>
  <si>
    <t>HE 08/30/2014 Wet</t>
  </si>
  <si>
    <t>08/29/2014 Dry</t>
  </si>
  <si>
    <t>HE 08/29/2014 Wet</t>
  </si>
  <si>
    <t>HE 07/04/2014 Dry</t>
  </si>
  <si>
    <t>HE 07/04/2014 Wet</t>
  </si>
  <si>
    <t>HE 06/19/2014 Wet</t>
  </si>
  <si>
    <t>Initiated 9/12</t>
  </si>
  <si>
    <t>Initiated 9/10</t>
  </si>
  <si>
    <t>Initiated 7/16</t>
  </si>
  <si>
    <t>Initiated 7/1</t>
  </si>
  <si>
    <t>Le 7/09/2014 WET</t>
  </si>
  <si>
    <t>Le 07/09/2014 DRY</t>
  </si>
  <si>
    <t>Le 07/18/2014 WET</t>
  </si>
  <si>
    <t>LE 07/18/2014 DRY</t>
  </si>
  <si>
    <t>LE 07/30/2014 WET</t>
  </si>
  <si>
    <t>LE 07/30/2014 DRY</t>
  </si>
  <si>
    <t>LE 08/01/2014 WET</t>
  </si>
  <si>
    <t>LE 08/01/2014 DRY</t>
  </si>
  <si>
    <t>Initiated 19</t>
  </si>
  <si>
    <t>Initiated 20</t>
  </si>
  <si>
    <t>Shocked 19</t>
  </si>
  <si>
    <t>Shocked 20</t>
  </si>
  <si>
    <t>LE 09/04/2014 DRY</t>
  </si>
  <si>
    <t>Dry Weight lbs</t>
  </si>
  <si>
    <t>Moisture %</t>
  </si>
  <si>
    <t xml:space="preserve">Moisture % </t>
  </si>
  <si>
    <t>moisture %</t>
  </si>
  <si>
    <t>HE 06/19/2014 Dry</t>
  </si>
  <si>
    <t>Control</t>
  </si>
  <si>
    <t>Initiated 11/10</t>
  </si>
  <si>
    <t>LE 09/04/2014 WET</t>
  </si>
  <si>
    <t>Substrate Moisture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</si>
</sst>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</cellXfs>
  <cellStyles count="1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Ruler="0" topLeftCell="A29" workbookViewId="0">
      <selection activeCell="B41" sqref="B41:B44"/>
    </sheetView>
  </sheetViews>
  <sheetFormatPr baseColWidth="10" defaultRowHeight="15" x14ac:dyDescent="0"/>
  <cols>
    <col min="1" max="2" width="17.5" customWidth="1"/>
    <col min="3" max="3" width="14.33203125" customWidth="1"/>
    <col min="4" max="4" width="12.1640625" customWidth="1"/>
    <col min="5" max="5" width="12.83203125" customWidth="1"/>
    <col min="11" max="11" width="12.5" customWidth="1"/>
    <col min="12" max="12" width="14" customWidth="1"/>
    <col min="13" max="13" width="13" customWidth="1"/>
    <col min="14" max="14" width="12.6640625" customWidth="1"/>
  </cols>
  <sheetData>
    <row r="1" spans="1:17">
      <c r="C1" s="1"/>
      <c r="D1" s="1">
        <v>41834</v>
      </c>
      <c r="G1" s="1">
        <v>41838</v>
      </c>
      <c r="J1" s="1">
        <v>41848</v>
      </c>
      <c r="M1" t="s">
        <v>6</v>
      </c>
    </row>
    <row r="2" spans="1:17">
      <c r="A2" t="s">
        <v>16</v>
      </c>
      <c r="C2" t="s">
        <v>20</v>
      </c>
      <c r="D2" t="s">
        <v>3</v>
      </c>
      <c r="E2" t="s">
        <v>4</v>
      </c>
      <c r="F2" t="s">
        <v>5</v>
      </c>
      <c r="G2" t="s">
        <v>3</v>
      </c>
      <c r="H2" t="s">
        <v>4</v>
      </c>
      <c r="I2" t="s">
        <v>5</v>
      </c>
      <c r="J2" t="s">
        <v>3</v>
      </c>
      <c r="K2" t="s">
        <v>4</v>
      </c>
      <c r="L2" t="s">
        <v>5</v>
      </c>
      <c r="M2" s="2" t="s">
        <v>3</v>
      </c>
      <c r="N2" s="2" t="s">
        <v>4</v>
      </c>
      <c r="O2" s="2" t="s">
        <v>5</v>
      </c>
      <c r="Q2" s="2" t="s">
        <v>35</v>
      </c>
    </row>
    <row r="3" spans="1:17">
      <c r="A3" t="s">
        <v>39</v>
      </c>
      <c r="B3">
        <v>67</v>
      </c>
      <c r="C3">
        <v>20</v>
      </c>
      <c r="D3">
        <v>3925</v>
      </c>
      <c r="E3">
        <f>SUM(D3/28.5)</f>
        <v>137.71929824561403</v>
      </c>
      <c r="F3">
        <f>SUM(E3/16)</f>
        <v>8.6074561403508767</v>
      </c>
      <c r="G3">
        <v>402</v>
      </c>
      <c r="H3">
        <f>SUM(G3/28.5)</f>
        <v>14.105263157894736</v>
      </c>
      <c r="I3">
        <f>SUM(H3/16)</f>
        <v>0.88157894736842102</v>
      </c>
      <c r="J3">
        <v>1357</v>
      </c>
      <c r="K3">
        <f>SUM(J3/28.5)</f>
        <v>47.614035087719301</v>
      </c>
      <c r="L3">
        <f>SUM(K3/16)</f>
        <v>2.9758771929824563</v>
      </c>
      <c r="M3">
        <f t="shared" ref="M3:O6" si="0">SUM(D3+G3+J3)</f>
        <v>5684</v>
      </c>
      <c r="N3">
        <f t="shared" si="0"/>
        <v>199.43859649122805</v>
      </c>
      <c r="O3">
        <f t="shared" si="0"/>
        <v>12.464912280701753</v>
      </c>
      <c r="Q3">
        <f>SUM(1-O9/O3)*100</f>
        <v>90.411681914144964</v>
      </c>
    </row>
    <row r="4" spans="1:17">
      <c r="A4" t="s">
        <v>0</v>
      </c>
      <c r="B4">
        <v>67</v>
      </c>
      <c r="C4">
        <v>20</v>
      </c>
      <c r="D4">
        <v>4657</v>
      </c>
      <c r="E4">
        <f>SUM(D4/28.5)</f>
        <v>163.40350877192984</v>
      </c>
      <c r="F4">
        <f>SUM(E4/16)</f>
        <v>10.212719298245615</v>
      </c>
      <c r="G4">
        <v>741</v>
      </c>
      <c r="H4">
        <f>SUM(G4/28.5)</f>
        <v>26</v>
      </c>
      <c r="I4">
        <f>SUM(H4/16)</f>
        <v>1.625</v>
      </c>
      <c r="J4">
        <v>7471</v>
      </c>
      <c r="K4">
        <f>SUM(J4/28.5)</f>
        <v>262.14035087719299</v>
      </c>
      <c r="L4">
        <f>SUM(K4/16)</f>
        <v>16.383771929824562</v>
      </c>
      <c r="M4">
        <f t="shared" si="0"/>
        <v>12869</v>
      </c>
      <c r="N4">
        <f t="shared" si="0"/>
        <v>451.54385964912285</v>
      </c>
      <c r="O4">
        <f t="shared" si="0"/>
        <v>28.221491228070178</v>
      </c>
      <c r="Q4">
        <f t="shared" ref="Q4:Q6" si="1">SUM(1-O10/O4)*100</f>
        <v>90.613101251068457</v>
      </c>
    </row>
    <row r="5" spans="1:17">
      <c r="A5" t="s">
        <v>1</v>
      </c>
      <c r="B5">
        <v>69</v>
      </c>
      <c r="C5">
        <v>20</v>
      </c>
      <c r="D5">
        <v>3363</v>
      </c>
      <c r="E5">
        <f>SUM(D5/28.5)</f>
        <v>118</v>
      </c>
      <c r="F5">
        <f>SUM(E5/16)</f>
        <v>7.375</v>
      </c>
      <c r="G5">
        <v>1009</v>
      </c>
      <c r="H5">
        <f>SUM(G5/28.5)</f>
        <v>35.403508771929822</v>
      </c>
      <c r="I5">
        <f>SUM(H5/16)</f>
        <v>2.2127192982456139</v>
      </c>
      <c r="J5">
        <v>422</v>
      </c>
      <c r="K5">
        <f>SUM(J5/28.5)</f>
        <v>14.807017543859649</v>
      </c>
      <c r="L5">
        <f>SUM(K5/16)</f>
        <v>0.92543859649122806</v>
      </c>
      <c r="M5">
        <f t="shared" si="0"/>
        <v>4794</v>
      </c>
      <c r="N5">
        <f t="shared" si="0"/>
        <v>168.21052631578945</v>
      </c>
      <c r="O5">
        <f t="shared" si="0"/>
        <v>10.513157894736841</v>
      </c>
      <c r="Q5">
        <f t="shared" si="1"/>
        <v>90.926157697121397</v>
      </c>
    </row>
    <row r="6" spans="1:17">
      <c r="A6" t="s">
        <v>2</v>
      </c>
      <c r="B6">
        <v>69</v>
      </c>
      <c r="C6">
        <v>20</v>
      </c>
      <c r="D6">
        <v>4375</v>
      </c>
      <c r="E6">
        <f>SUM(D6/28.5)</f>
        <v>153.50877192982455</v>
      </c>
      <c r="F6">
        <f>SUM(E6/16)</f>
        <v>9.5942982456140342</v>
      </c>
      <c r="G6">
        <v>741</v>
      </c>
      <c r="H6">
        <f>SUM(G6/28.5)</f>
        <v>26</v>
      </c>
      <c r="I6">
        <f>SUM(H6/16)</f>
        <v>1.625</v>
      </c>
      <c r="J6">
        <v>1197</v>
      </c>
      <c r="K6">
        <f>SUM(J6/28.5)</f>
        <v>42</v>
      </c>
      <c r="L6">
        <f>SUM(K6/16)</f>
        <v>2.625</v>
      </c>
      <c r="M6">
        <f t="shared" si="0"/>
        <v>6313</v>
      </c>
      <c r="N6">
        <f t="shared" si="0"/>
        <v>221.50877192982455</v>
      </c>
      <c r="O6">
        <f t="shared" si="0"/>
        <v>13.844298245614034</v>
      </c>
      <c r="Q6">
        <f t="shared" si="1"/>
        <v>90.812608902265168</v>
      </c>
    </row>
    <row r="7" spans="1:17">
      <c r="A7" s="3"/>
      <c r="B7" s="3"/>
    </row>
    <row r="8" spans="1:17">
      <c r="A8" t="s">
        <v>38</v>
      </c>
    </row>
    <row r="9" spans="1:17">
      <c r="A9" t="s">
        <v>39</v>
      </c>
      <c r="C9">
        <v>20</v>
      </c>
      <c r="D9">
        <v>384</v>
      </c>
      <c r="E9">
        <f t="shared" ref="E9" si="2">SUM(D9/28.5)</f>
        <v>13.473684210526315</v>
      </c>
      <c r="F9">
        <f t="shared" ref="F9" si="3">SUM(E9/16)</f>
        <v>0.84210526315789469</v>
      </c>
      <c r="G9">
        <v>38</v>
      </c>
      <c r="H9">
        <f t="shared" ref="H9" si="4">SUM(G9/28.5)</f>
        <v>1.3333333333333333</v>
      </c>
      <c r="I9">
        <f t="shared" ref="I9" si="5">SUM(H9/16)</f>
        <v>8.3333333333333329E-2</v>
      </c>
      <c r="J9">
        <v>123</v>
      </c>
      <c r="K9">
        <f t="shared" ref="K9" si="6">SUM(J9/28.5)</f>
        <v>4.3157894736842106</v>
      </c>
      <c r="L9">
        <f t="shared" ref="L9" si="7">SUM(K9/16)</f>
        <v>0.26973684210526316</v>
      </c>
      <c r="M9">
        <f t="shared" ref="M9" si="8">SUM(D9+G9+J9)</f>
        <v>545</v>
      </c>
      <c r="N9">
        <f t="shared" ref="N9" si="9">SUM(E9+H9+K9)</f>
        <v>19.12280701754386</v>
      </c>
      <c r="O9">
        <f t="shared" ref="O9" si="10">SUM(F9+I9+L9)</f>
        <v>1.1951754385964912</v>
      </c>
    </row>
    <row r="10" spans="1:17">
      <c r="A10" t="s">
        <v>0</v>
      </c>
      <c r="C10">
        <v>20</v>
      </c>
      <c r="D10">
        <v>461</v>
      </c>
      <c r="E10">
        <f>SUM(D10/28.5)</f>
        <v>16.17543859649123</v>
      </c>
      <c r="F10">
        <f>SUM(E10/16)</f>
        <v>1.0109649122807018</v>
      </c>
      <c r="G10">
        <v>67</v>
      </c>
      <c r="H10">
        <f>SUM(G10/28.5)</f>
        <v>2.3508771929824563</v>
      </c>
      <c r="I10">
        <f>SUM(H10/16)</f>
        <v>0.14692982456140352</v>
      </c>
      <c r="J10">
        <v>680</v>
      </c>
      <c r="K10">
        <f>SUM(J10/28.5)</f>
        <v>23.859649122807017</v>
      </c>
      <c r="L10">
        <f>SUM(K10/16)</f>
        <v>1.4912280701754386</v>
      </c>
      <c r="M10">
        <f>SUM(D10+G10+J10)</f>
        <v>1208</v>
      </c>
      <c r="N10">
        <f>SUM(E10+H10+K10)</f>
        <v>42.385964912280699</v>
      </c>
      <c r="O10">
        <f>SUM(F10+I10+L10)</f>
        <v>2.6491228070175437</v>
      </c>
    </row>
    <row r="11" spans="1:17">
      <c r="A11" t="s">
        <v>1</v>
      </c>
      <c r="C11">
        <v>20</v>
      </c>
      <c r="D11">
        <v>308</v>
      </c>
      <c r="E11">
        <f>SUM(D11/28.5)</f>
        <v>10.807017543859649</v>
      </c>
      <c r="F11">
        <f>SUM(E11/16)</f>
        <v>0.67543859649122806</v>
      </c>
      <c r="G11">
        <v>89</v>
      </c>
      <c r="H11">
        <f>SUM(G11/28.5)</f>
        <v>3.1228070175438596</v>
      </c>
      <c r="I11">
        <f>SUM(H11/16)</f>
        <v>0.19517543859649122</v>
      </c>
      <c r="J11">
        <v>38</v>
      </c>
      <c r="K11">
        <f>SUM(J11/28.5)</f>
        <v>1.3333333333333333</v>
      </c>
      <c r="L11">
        <f>SUM(K11/16)</f>
        <v>8.3333333333333329E-2</v>
      </c>
      <c r="M11">
        <v>431</v>
      </c>
      <c r="N11">
        <f>SUM(E11+H11+K11)</f>
        <v>15.263157894736842</v>
      </c>
      <c r="O11">
        <f>SUM(F11+I11+L11)</f>
        <v>0.95394736842105265</v>
      </c>
    </row>
    <row r="12" spans="1:17">
      <c r="A12" t="s">
        <v>2</v>
      </c>
      <c r="C12">
        <v>20</v>
      </c>
      <c r="D12">
        <v>404</v>
      </c>
      <c r="E12">
        <f>SUM(D12/28.5)</f>
        <v>14.175438596491228</v>
      </c>
      <c r="F12">
        <f>SUM(E12/16)</f>
        <v>0.88596491228070173</v>
      </c>
      <c r="G12">
        <v>67</v>
      </c>
      <c r="H12">
        <f>SUM(G12/28.5)</f>
        <v>2.3508771929824563</v>
      </c>
      <c r="I12">
        <f>SUM(H12/16)</f>
        <v>0.14692982456140352</v>
      </c>
      <c r="J12">
        <v>109</v>
      </c>
      <c r="K12">
        <f>SUM(J12/28.5)</f>
        <v>3.8245614035087718</v>
      </c>
      <c r="L12">
        <f>SUM(K12/16)</f>
        <v>0.23903508771929824</v>
      </c>
      <c r="M12">
        <f>SUM(D12+G12+J12)</f>
        <v>580</v>
      </c>
      <c r="N12">
        <f>SUM(E12+H12+K12)</f>
        <v>20.350877192982455</v>
      </c>
      <c r="O12">
        <f>SUM(F12+I12+L12)</f>
        <v>1.2719298245614035</v>
      </c>
    </row>
    <row r="13" spans="1:17">
      <c r="A13" s="3"/>
      <c r="B13" s="3"/>
    </row>
    <row r="14" spans="1:17">
      <c r="C14" s="1"/>
      <c r="D14" s="1">
        <v>41854</v>
      </c>
      <c r="G14" s="1">
        <v>41868</v>
      </c>
      <c r="J14" t="s">
        <v>6</v>
      </c>
    </row>
    <row r="15" spans="1:17">
      <c r="A15" t="s">
        <v>15</v>
      </c>
      <c r="C15" t="s">
        <v>19</v>
      </c>
      <c r="D15" t="s">
        <v>3</v>
      </c>
      <c r="E15" t="s">
        <v>4</v>
      </c>
      <c r="F15" t="s">
        <v>5</v>
      </c>
      <c r="G15" t="s">
        <v>3</v>
      </c>
      <c r="H15" t="s">
        <v>4</v>
      </c>
      <c r="I15" t="s">
        <v>5</v>
      </c>
      <c r="J15" s="2" t="s">
        <v>3</v>
      </c>
      <c r="K15" s="2" t="s">
        <v>4</v>
      </c>
      <c r="L15" s="2" t="s">
        <v>5</v>
      </c>
      <c r="M15" s="2"/>
      <c r="N15" s="2" t="s">
        <v>36</v>
      </c>
      <c r="O15" s="2"/>
    </row>
    <row r="16" spans="1:17">
      <c r="A16" t="s">
        <v>39</v>
      </c>
      <c r="B16">
        <v>71</v>
      </c>
      <c r="C16">
        <v>17</v>
      </c>
      <c r="D16">
        <v>1878</v>
      </c>
      <c r="E16">
        <f>SUM(D16/28.5)</f>
        <v>65.89473684210526</v>
      </c>
      <c r="F16">
        <f>SUM(E16/16)</f>
        <v>4.1184210526315788</v>
      </c>
      <c r="G16">
        <v>145</v>
      </c>
      <c r="H16">
        <f>SUM(G16/28.5)</f>
        <v>5.0877192982456139</v>
      </c>
      <c r="I16">
        <f>SUM(H16/16)</f>
        <v>0.31798245614035087</v>
      </c>
      <c r="J16">
        <f t="shared" ref="J16:L19" si="11">SUM(D16+G16)</f>
        <v>2023</v>
      </c>
      <c r="K16">
        <f t="shared" si="11"/>
        <v>70.982456140350877</v>
      </c>
      <c r="L16">
        <f t="shared" si="11"/>
        <v>4.4364035087719298</v>
      </c>
      <c r="N16">
        <f>SUM(1-L22/L16)*100</f>
        <v>90.212555610479484</v>
      </c>
    </row>
    <row r="17" spans="1:17">
      <c r="A17" t="s">
        <v>0</v>
      </c>
      <c r="B17">
        <v>71</v>
      </c>
      <c r="C17">
        <v>17</v>
      </c>
      <c r="D17">
        <v>3457</v>
      </c>
      <c r="E17">
        <f>SUM(D17/28.5)</f>
        <v>121.29824561403508</v>
      </c>
      <c r="F17">
        <f>SUM(E17/16)</f>
        <v>7.5811403508771926</v>
      </c>
      <c r="G17">
        <v>237</v>
      </c>
      <c r="H17">
        <f>SUM(G17/28.5)</f>
        <v>8.3157894736842106</v>
      </c>
      <c r="I17">
        <f>SUM(H17/16)</f>
        <v>0.51973684210526316</v>
      </c>
      <c r="J17">
        <f t="shared" si="11"/>
        <v>3694</v>
      </c>
      <c r="K17">
        <f t="shared" si="11"/>
        <v>129.61403508771929</v>
      </c>
      <c r="L17">
        <f t="shared" si="11"/>
        <v>8.1008771929824555</v>
      </c>
      <c r="N17">
        <f t="shared" ref="N17:N19" si="12">SUM(1-L23/L17)*100</f>
        <v>92.311857065511632</v>
      </c>
    </row>
    <row r="18" spans="1:17">
      <c r="A18" t="s">
        <v>1</v>
      </c>
      <c r="B18">
        <v>65</v>
      </c>
      <c r="C18">
        <v>17</v>
      </c>
      <c r="D18">
        <v>2360</v>
      </c>
      <c r="E18">
        <f>SUM(D18/28.5)</f>
        <v>82.807017543859644</v>
      </c>
      <c r="F18">
        <f>SUM(E18/16)</f>
        <v>5.1754385964912277</v>
      </c>
      <c r="G18">
        <v>165</v>
      </c>
      <c r="H18">
        <f>SUM(G18/28.5)</f>
        <v>5.7894736842105265</v>
      </c>
      <c r="I18">
        <f>SUM(H18/16)</f>
        <v>0.36184210526315791</v>
      </c>
      <c r="J18">
        <f t="shared" si="11"/>
        <v>2525</v>
      </c>
      <c r="K18">
        <f t="shared" si="11"/>
        <v>88.596491228070164</v>
      </c>
      <c r="L18">
        <f t="shared" si="11"/>
        <v>5.5372807017543852</v>
      </c>
      <c r="N18">
        <f t="shared" si="12"/>
        <v>90.653465346534645</v>
      </c>
    </row>
    <row r="19" spans="1:17">
      <c r="A19" t="s">
        <v>2</v>
      </c>
      <c r="B19">
        <v>65</v>
      </c>
      <c r="C19">
        <v>17</v>
      </c>
      <c r="D19">
        <v>3132</v>
      </c>
      <c r="E19">
        <f>SUM(D19/28.5)</f>
        <v>109.89473684210526</v>
      </c>
      <c r="F19">
        <f>SUM(E19/16)</f>
        <v>6.8684210526315788</v>
      </c>
      <c r="G19">
        <v>522</v>
      </c>
      <c r="H19">
        <f>SUM(G19/28.5)</f>
        <v>18.315789473684209</v>
      </c>
      <c r="I19">
        <f>SUM(H19/16)</f>
        <v>1.1447368421052631</v>
      </c>
      <c r="J19">
        <f t="shared" si="11"/>
        <v>3654</v>
      </c>
      <c r="K19">
        <f t="shared" si="11"/>
        <v>128.21052631578948</v>
      </c>
      <c r="L19">
        <f t="shared" si="11"/>
        <v>8.0131578947368425</v>
      </c>
      <c r="N19">
        <f t="shared" si="12"/>
        <v>91.817186644772846</v>
      </c>
    </row>
    <row r="21" spans="1:17">
      <c r="A21" t="s">
        <v>14</v>
      </c>
      <c r="D21" t="s">
        <v>7</v>
      </c>
      <c r="E21" t="s">
        <v>8</v>
      </c>
      <c r="F21" t="s">
        <v>9</v>
      </c>
      <c r="G21" s="2" t="s">
        <v>7</v>
      </c>
      <c r="H21" s="2" t="s">
        <v>8</v>
      </c>
      <c r="I21" s="2" t="s">
        <v>9</v>
      </c>
      <c r="J21" s="2" t="s">
        <v>7</v>
      </c>
      <c r="K21" s="2" t="s">
        <v>8</v>
      </c>
      <c r="L21" s="2" t="s">
        <v>9</v>
      </c>
    </row>
    <row r="22" spans="1:17">
      <c r="A22" t="s">
        <v>39</v>
      </c>
      <c r="C22">
        <v>17</v>
      </c>
      <c r="D22">
        <v>181</v>
      </c>
      <c r="E22">
        <f>SUM(D22/28.5)</f>
        <v>6.3508771929824563</v>
      </c>
      <c r="F22">
        <f>SUM(E22/16)</f>
        <v>0.39692982456140352</v>
      </c>
      <c r="G22">
        <v>17</v>
      </c>
      <c r="H22">
        <f>SUM(G22/28.5)</f>
        <v>0.59649122807017541</v>
      </c>
      <c r="I22">
        <f>SUM(H22/16)</f>
        <v>3.7280701754385963E-2</v>
      </c>
      <c r="J22">
        <f t="shared" ref="J22" si="13">SUM(D22+G22)</f>
        <v>198</v>
      </c>
      <c r="K22">
        <f t="shared" ref="K22" si="14">SUM(E22+H22)</f>
        <v>6.9473684210526319</v>
      </c>
      <c r="L22">
        <f t="shared" ref="L22" si="15">SUM(F22+I22)</f>
        <v>0.43421052631578949</v>
      </c>
    </row>
    <row r="23" spans="1:17">
      <c r="A23" t="s">
        <v>0</v>
      </c>
      <c r="C23">
        <v>17</v>
      </c>
      <c r="D23">
        <v>260</v>
      </c>
      <c r="E23">
        <f>SUM(D23/28.5)</f>
        <v>9.1228070175438596</v>
      </c>
      <c r="F23">
        <f>SUM(E23/16)</f>
        <v>0.57017543859649122</v>
      </c>
      <c r="G23">
        <v>24</v>
      </c>
      <c r="H23">
        <f>SUM(G23/28.5)</f>
        <v>0.84210526315789469</v>
      </c>
      <c r="I23">
        <f>SUM(H23/16)</f>
        <v>5.2631578947368418E-2</v>
      </c>
      <c r="J23">
        <f t="shared" ref="J23:L25" si="16">SUM(D23+G23)</f>
        <v>284</v>
      </c>
      <c r="K23">
        <f t="shared" si="16"/>
        <v>9.9649122807017534</v>
      </c>
      <c r="L23">
        <f t="shared" si="16"/>
        <v>0.62280701754385959</v>
      </c>
    </row>
    <row r="24" spans="1:17">
      <c r="A24" t="s">
        <v>1</v>
      </c>
      <c r="C24">
        <v>17</v>
      </c>
      <c r="D24">
        <v>215</v>
      </c>
      <c r="E24">
        <f>SUM(D24/28.5)</f>
        <v>7.5438596491228074</v>
      </c>
      <c r="F24">
        <f>SUM(E24/16)</f>
        <v>0.47149122807017546</v>
      </c>
      <c r="G24">
        <v>21</v>
      </c>
      <c r="H24">
        <f>SUM(G24/28.5)</f>
        <v>0.73684210526315785</v>
      </c>
      <c r="I24">
        <f>SUM(H24/16)</f>
        <v>4.6052631578947366E-2</v>
      </c>
      <c r="J24">
        <f t="shared" si="16"/>
        <v>236</v>
      </c>
      <c r="K24">
        <f t="shared" si="16"/>
        <v>8.2807017543859658</v>
      </c>
      <c r="L24">
        <f t="shared" si="16"/>
        <v>0.51754385964912286</v>
      </c>
    </row>
    <row r="25" spans="1:17">
      <c r="A25" t="s">
        <v>2</v>
      </c>
      <c r="C25">
        <v>17</v>
      </c>
      <c r="D25">
        <v>249</v>
      </c>
      <c r="E25">
        <f>SUM(D25/28.5)</f>
        <v>8.7368421052631575</v>
      </c>
      <c r="F25">
        <f>SUM(E25/16)</f>
        <v>0.54605263157894735</v>
      </c>
      <c r="G25">
        <v>50</v>
      </c>
      <c r="H25">
        <f>SUM(G25/28.5)</f>
        <v>1.7543859649122806</v>
      </c>
      <c r="I25">
        <f>SUM(H25/16)</f>
        <v>0.10964912280701754</v>
      </c>
      <c r="J25">
        <f t="shared" si="16"/>
        <v>299</v>
      </c>
      <c r="K25">
        <f t="shared" si="16"/>
        <v>10.491228070175438</v>
      </c>
      <c r="L25">
        <f t="shared" si="16"/>
        <v>0.6557017543859649</v>
      </c>
    </row>
    <row r="27" spans="1:17">
      <c r="D27" s="1">
        <v>41908</v>
      </c>
      <c r="G27" s="1">
        <v>41911</v>
      </c>
      <c r="J27" s="1">
        <v>41921</v>
      </c>
      <c r="M27" t="s">
        <v>6</v>
      </c>
    </row>
    <row r="28" spans="1:17">
      <c r="A28" t="s">
        <v>13</v>
      </c>
      <c r="C28" t="s">
        <v>18</v>
      </c>
      <c r="D28" t="s">
        <v>3</v>
      </c>
      <c r="E28" t="s">
        <v>4</v>
      </c>
      <c r="F28" t="s">
        <v>5</v>
      </c>
      <c r="G28" t="s">
        <v>3</v>
      </c>
      <c r="H28" t="s">
        <v>4</v>
      </c>
      <c r="I28" t="s">
        <v>5</v>
      </c>
      <c r="J28" s="2" t="s">
        <v>3</v>
      </c>
      <c r="K28" s="2" t="s">
        <v>4</v>
      </c>
      <c r="L28" s="2" t="s">
        <v>5</v>
      </c>
      <c r="M28" s="2" t="s">
        <v>3</v>
      </c>
      <c r="N28" s="2" t="s">
        <v>4</v>
      </c>
      <c r="O28" s="2" t="s">
        <v>5</v>
      </c>
      <c r="Q28" s="2" t="s">
        <v>37</v>
      </c>
    </row>
    <row r="29" spans="1:17">
      <c r="A29" t="s">
        <v>39</v>
      </c>
      <c r="B29">
        <v>70</v>
      </c>
      <c r="C29">
        <v>20</v>
      </c>
      <c r="D29">
        <v>2330</v>
      </c>
      <c r="E29">
        <f>SUM(D29/28.5)</f>
        <v>81.754385964912274</v>
      </c>
      <c r="F29">
        <f>SUM(E29/16)</f>
        <v>5.1096491228070171</v>
      </c>
      <c r="G29">
        <v>513</v>
      </c>
      <c r="H29">
        <f>SUM(G29/28.5)</f>
        <v>18</v>
      </c>
      <c r="I29">
        <f>SUM(H29/16)</f>
        <v>1.125</v>
      </c>
      <c r="J29">
        <v>516</v>
      </c>
      <c r="K29">
        <f>SUM(J29/28.5)</f>
        <v>18.105263157894736</v>
      </c>
      <c r="L29">
        <f>SUM(K29/16)</f>
        <v>1.131578947368421</v>
      </c>
      <c r="M29">
        <f t="shared" ref="M29:O32" si="17">SUM(D29+G29+J29)</f>
        <v>3359</v>
      </c>
      <c r="N29">
        <f t="shared" si="17"/>
        <v>117.85964912280701</v>
      </c>
      <c r="O29">
        <f t="shared" si="17"/>
        <v>7.3662280701754383</v>
      </c>
      <c r="Q29">
        <f>SUM(1-O35/O29)*100</f>
        <v>91.009228937183678</v>
      </c>
    </row>
    <row r="30" spans="1:17">
      <c r="A30" t="s">
        <v>0</v>
      </c>
      <c r="B30">
        <v>70</v>
      </c>
      <c r="C30">
        <v>18</v>
      </c>
      <c r="D30">
        <v>1643</v>
      </c>
      <c r="E30">
        <f>SUM(D30/28.5)</f>
        <v>57.649122807017541</v>
      </c>
      <c r="F30">
        <f>SUM(E30/16)</f>
        <v>3.6030701754385963</v>
      </c>
      <c r="G30">
        <v>610</v>
      </c>
      <c r="H30">
        <f>SUM(G30/28.5)</f>
        <v>21.403508771929825</v>
      </c>
      <c r="I30">
        <f>SUM(H30/16)</f>
        <v>1.3377192982456141</v>
      </c>
      <c r="J30">
        <v>639</v>
      </c>
      <c r="K30">
        <f>SUM(J30/28.5)</f>
        <v>22.421052631578949</v>
      </c>
      <c r="L30">
        <f>SUM(K30/16)</f>
        <v>1.4013157894736843</v>
      </c>
      <c r="M30">
        <f t="shared" si="17"/>
        <v>2892</v>
      </c>
      <c r="N30">
        <f t="shared" si="17"/>
        <v>101.47368421052632</v>
      </c>
      <c r="O30">
        <f t="shared" si="17"/>
        <v>6.3421052631578947</v>
      </c>
      <c r="Q30">
        <f t="shared" ref="Q30:Q32" si="18">SUM(1-O36/O30)*100</f>
        <v>90.491009681881053</v>
      </c>
    </row>
    <row r="31" spans="1:17">
      <c r="A31" t="s">
        <v>1</v>
      </c>
      <c r="B31">
        <v>71</v>
      </c>
      <c r="C31">
        <v>11</v>
      </c>
      <c r="D31">
        <v>758</v>
      </c>
      <c r="E31">
        <f>SUM(D31/28.5)</f>
        <v>26.596491228070175</v>
      </c>
      <c r="F31">
        <f>SUM(E31/16)</f>
        <v>1.6622807017543859</v>
      </c>
      <c r="G31">
        <v>778</v>
      </c>
      <c r="H31">
        <f>SUM(G31/28.5)</f>
        <v>27.298245614035089</v>
      </c>
      <c r="I31">
        <f>SUM(H31/16)</f>
        <v>1.7061403508771931</v>
      </c>
      <c r="J31">
        <v>584</v>
      </c>
      <c r="K31">
        <f>SUM(J31/28.5)</f>
        <v>20.491228070175438</v>
      </c>
      <c r="L31">
        <f>SUM(K31/16)</f>
        <v>1.2807017543859649</v>
      </c>
      <c r="M31">
        <f t="shared" si="17"/>
        <v>2120</v>
      </c>
      <c r="N31">
        <f t="shared" si="17"/>
        <v>74.385964912280699</v>
      </c>
      <c r="O31">
        <f t="shared" si="17"/>
        <v>4.6491228070175437</v>
      </c>
      <c r="Q31">
        <f t="shared" si="18"/>
        <v>90.801886792452819</v>
      </c>
    </row>
    <row r="32" spans="1:17">
      <c r="A32" t="s">
        <v>2</v>
      </c>
      <c r="B32">
        <v>71</v>
      </c>
      <c r="C32">
        <v>11</v>
      </c>
      <c r="D32">
        <v>596</v>
      </c>
      <c r="E32">
        <f>SUM(D32/28.5)</f>
        <v>20.912280701754387</v>
      </c>
      <c r="F32">
        <f>SUM(E32/16)</f>
        <v>1.3070175438596492</v>
      </c>
      <c r="G32">
        <v>564</v>
      </c>
      <c r="H32">
        <f>SUM(G32/28.5)</f>
        <v>19.789473684210527</v>
      </c>
      <c r="I32">
        <f>SUM(H32/16)</f>
        <v>1.236842105263158</v>
      </c>
      <c r="J32">
        <v>473</v>
      </c>
      <c r="K32">
        <f>SUM(J32/28.5)</f>
        <v>16.596491228070175</v>
      </c>
      <c r="L32">
        <f>SUM(K32/16)</f>
        <v>1.0372807017543859</v>
      </c>
      <c r="M32">
        <f t="shared" si="17"/>
        <v>1633</v>
      </c>
      <c r="N32">
        <f t="shared" si="17"/>
        <v>57.298245614035096</v>
      </c>
      <c r="O32">
        <f t="shared" si="17"/>
        <v>3.5811403508771935</v>
      </c>
      <c r="Q32">
        <f t="shared" si="18"/>
        <v>90.936925903245552</v>
      </c>
    </row>
    <row r="34" spans="1:15">
      <c r="A34" t="s">
        <v>12</v>
      </c>
      <c r="D34" t="s">
        <v>7</v>
      </c>
      <c r="E34" t="s">
        <v>8</v>
      </c>
      <c r="F34" t="s">
        <v>9</v>
      </c>
      <c r="G34" s="2" t="s">
        <v>7</v>
      </c>
      <c r="H34" s="2" t="s">
        <v>8</v>
      </c>
      <c r="I34" s="2" t="s">
        <v>9</v>
      </c>
      <c r="J34" s="2" t="s">
        <v>7</v>
      </c>
      <c r="K34" s="2" t="s">
        <v>8</v>
      </c>
      <c r="L34" s="2" t="s">
        <v>9</v>
      </c>
      <c r="M34" t="s">
        <v>7</v>
      </c>
      <c r="N34" s="2" t="s">
        <v>8</v>
      </c>
      <c r="O34" s="2" t="s">
        <v>9</v>
      </c>
    </row>
    <row r="35" spans="1:15">
      <c r="A35" t="s">
        <v>39</v>
      </c>
      <c r="C35">
        <v>20</v>
      </c>
      <c r="D35">
        <v>174</v>
      </c>
      <c r="E35">
        <f>SUM(D35/28.5)</f>
        <v>6.1052631578947372</v>
      </c>
      <c r="F35">
        <f>SUM(E35/16)</f>
        <v>0.38157894736842107</v>
      </c>
      <c r="G35">
        <v>80</v>
      </c>
      <c r="H35">
        <f>SUM(G35/28.5)</f>
        <v>2.807017543859649</v>
      </c>
      <c r="I35">
        <f>SUM(H35/16)</f>
        <v>0.17543859649122806</v>
      </c>
      <c r="J35">
        <v>48</v>
      </c>
      <c r="K35">
        <f t="shared" ref="K35" si="19">SUM(J35/28.5)</f>
        <v>1.6842105263157894</v>
      </c>
      <c r="L35">
        <f t="shared" ref="L35" si="20">SUM(K35/16)</f>
        <v>0.10526315789473684</v>
      </c>
      <c r="M35">
        <f t="shared" ref="M35" si="21">SUM(D35+G35+J35)</f>
        <v>302</v>
      </c>
      <c r="N35">
        <f t="shared" ref="N35" si="22">SUM(E35+H35+K35)</f>
        <v>10.596491228070176</v>
      </c>
      <c r="O35">
        <f t="shared" ref="O35" si="23">SUM(F35+I35+L35)</f>
        <v>0.66228070175438603</v>
      </c>
    </row>
    <row r="36" spans="1:15">
      <c r="A36" t="s">
        <v>0</v>
      </c>
      <c r="C36">
        <v>18</v>
      </c>
      <c r="D36">
        <v>128</v>
      </c>
      <c r="E36">
        <f>SUM(D36/28.5)</f>
        <v>4.4912280701754383</v>
      </c>
      <c r="F36">
        <f>SUM(E36/16)</f>
        <v>0.2807017543859649</v>
      </c>
      <c r="G36">
        <v>83</v>
      </c>
      <c r="H36">
        <f>SUM(G36/28.5)</f>
        <v>2.9122807017543861</v>
      </c>
      <c r="I36">
        <f>SUM(H36/16)</f>
        <v>0.18201754385964913</v>
      </c>
      <c r="J36">
        <v>64</v>
      </c>
      <c r="K36">
        <f>SUM(J36/28.5)</f>
        <v>2.2456140350877192</v>
      </c>
      <c r="L36">
        <f>SUM(K36/16)</f>
        <v>0.14035087719298245</v>
      </c>
      <c r="M36">
        <f t="shared" ref="M36:O38" si="24">SUM(D36+G36+J36)</f>
        <v>275</v>
      </c>
      <c r="N36">
        <f t="shared" si="24"/>
        <v>9.6491228070175445</v>
      </c>
      <c r="O36">
        <f t="shared" si="24"/>
        <v>0.60307017543859653</v>
      </c>
    </row>
    <row r="37" spans="1:15">
      <c r="A37" t="s">
        <v>1</v>
      </c>
      <c r="C37">
        <v>11</v>
      </c>
      <c r="D37">
        <v>77</v>
      </c>
      <c r="E37">
        <f>SUM(D37/28.5)</f>
        <v>2.7017543859649122</v>
      </c>
      <c r="F37">
        <f>SUM(E37/16)</f>
        <v>0.16885964912280702</v>
      </c>
      <c r="G37">
        <v>63</v>
      </c>
      <c r="H37">
        <f>SUM(G37/28.5)</f>
        <v>2.2105263157894739</v>
      </c>
      <c r="I37">
        <f>SUM(H37/16)</f>
        <v>0.13815789473684212</v>
      </c>
      <c r="J37">
        <v>55</v>
      </c>
      <c r="K37">
        <f>SUM(J37/28.5)</f>
        <v>1.9298245614035088</v>
      </c>
      <c r="L37">
        <f>SUM(K37/16)</f>
        <v>0.1206140350877193</v>
      </c>
      <c r="M37">
        <f t="shared" si="24"/>
        <v>195</v>
      </c>
      <c r="N37">
        <f t="shared" si="24"/>
        <v>6.8421052631578947</v>
      </c>
      <c r="O37">
        <f t="shared" si="24"/>
        <v>0.42763157894736842</v>
      </c>
    </row>
    <row r="38" spans="1:15">
      <c r="A38" t="s">
        <v>2</v>
      </c>
      <c r="C38">
        <v>11</v>
      </c>
      <c r="D38">
        <v>57</v>
      </c>
      <c r="E38">
        <f>SUM(D38/28.5)</f>
        <v>2</v>
      </c>
      <c r="F38">
        <f>SUM(E38/16)</f>
        <v>0.125</v>
      </c>
      <c r="G38">
        <v>43</v>
      </c>
      <c r="H38">
        <f>SUM(G38/28.5)</f>
        <v>1.5087719298245614</v>
      </c>
      <c r="I38">
        <f>SUM(H38/16)</f>
        <v>9.4298245614035089E-2</v>
      </c>
      <c r="J38">
        <v>48</v>
      </c>
      <c r="K38">
        <f>SUM(J38/28.5)</f>
        <v>1.6842105263157894</v>
      </c>
      <c r="L38">
        <f>SUM(K38/16)</f>
        <v>0.10526315789473684</v>
      </c>
      <c r="M38">
        <f t="shared" si="24"/>
        <v>148</v>
      </c>
      <c r="N38">
        <f t="shared" si="24"/>
        <v>5.192982456140351</v>
      </c>
      <c r="O38">
        <f t="shared" si="24"/>
        <v>0.32456140350877194</v>
      </c>
    </row>
    <row r="39" spans="1:15">
      <c r="D39" s="1">
        <v>41918</v>
      </c>
      <c r="G39" s="1">
        <v>41932</v>
      </c>
      <c r="J39" t="s">
        <v>6</v>
      </c>
    </row>
    <row r="40" spans="1:15">
      <c r="A40" t="s">
        <v>11</v>
      </c>
      <c r="C40" t="s">
        <v>17</v>
      </c>
      <c r="D40" t="s">
        <v>3</v>
      </c>
      <c r="E40" t="s">
        <v>4</v>
      </c>
      <c r="F40" t="s">
        <v>5</v>
      </c>
      <c r="G40" t="s">
        <v>3</v>
      </c>
      <c r="H40" t="s">
        <v>4</v>
      </c>
      <c r="I40" t="s">
        <v>5</v>
      </c>
      <c r="J40" t="s">
        <v>3</v>
      </c>
      <c r="K40" t="s">
        <v>4</v>
      </c>
      <c r="L40" t="s">
        <v>5</v>
      </c>
      <c r="N40" t="s">
        <v>35</v>
      </c>
    </row>
    <row r="41" spans="1:15">
      <c r="A41" t="s">
        <v>39</v>
      </c>
      <c r="B41">
        <v>67</v>
      </c>
      <c r="C41">
        <v>14</v>
      </c>
      <c r="D41">
        <v>2212</v>
      </c>
      <c r="E41">
        <f>SUM(D41/28.5)</f>
        <v>77.614035087719301</v>
      </c>
      <c r="F41">
        <f>SUM(E41/16)</f>
        <v>4.8508771929824563</v>
      </c>
      <c r="G41">
        <v>0</v>
      </c>
      <c r="H41">
        <f>SUM(G41/28.5)</f>
        <v>0</v>
      </c>
      <c r="I41">
        <f>SUM(H41/16)</f>
        <v>0</v>
      </c>
      <c r="J41">
        <f t="shared" ref="J41:L41" si="25">SUM(D41+G41)</f>
        <v>2212</v>
      </c>
      <c r="K41">
        <f t="shared" si="25"/>
        <v>77.614035087719301</v>
      </c>
      <c r="L41">
        <f t="shared" si="25"/>
        <v>4.8508771929824563</v>
      </c>
      <c r="N41">
        <f>SUM(1-L47/L41)*100</f>
        <v>91.591320072332721</v>
      </c>
    </row>
    <row r="42" spans="1:15">
      <c r="A42" t="s">
        <v>0</v>
      </c>
      <c r="B42">
        <v>67</v>
      </c>
      <c r="C42">
        <v>14</v>
      </c>
      <c r="D42">
        <v>2004</v>
      </c>
      <c r="E42">
        <f>SUM(D42/28.5)</f>
        <v>70.315789473684205</v>
      </c>
      <c r="F42">
        <f>SUM(E42/16)</f>
        <v>4.3947368421052628</v>
      </c>
      <c r="G42">
        <v>302</v>
      </c>
      <c r="H42">
        <f>SUM(G42/28.5)</f>
        <v>10.596491228070175</v>
      </c>
      <c r="I42">
        <f>SUM(H42/16)</f>
        <v>0.66228070175438591</v>
      </c>
      <c r="J42">
        <f t="shared" ref="J42:L44" si="26">SUM(D42+G42)</f>
        <v>2306</v>
      </c>
      <c r="K42">
        <f t="shared" si="26"/>
        <v>80.912280701754383</v>
      </c>
      <c r="L42">
        <f t="shared" si="26"/>
        <v>5.057017543859649</v>
      </c>
      <c r="N42">
        <f t="shared" ref="N42:N44" si="27">SUM(1-L48/L42)*100</f>
        <v>92.888117953165647</v>
      </c>
    </row>
    <row r="43" spans="1:15">
      <c r="A43" t="s">
        <v>1</v>
      </c>
      <c r="B43">
        <v>69</v>
      </c>
      <c r="C43">
        <v>14</v>
      </c>
      <c r="D43">
        <v>3249</v>
      </c>
      <c r="E43">
        <f>SUM(D43/28.5)</f>
        <v>114</v>
      </c>
      <c r="F43">
        <f>SUM(E43/16)</f>
        <v>7.125</v>
      </c>
      <c r="G43">
        <v>0</v>
      </c>
      <c r="H43">
        <f>SUM(G43/28.5)</f>
        <v>0</v>
      </c>
      <c r="I43">
        <f>SUM(H43/16)</f>
        <v>0</v>
      </c>
      <c r="J43">
        <f t="shared" si="26"/>
        <v>3249</v>
      </c>
      <c r="K43">
        <f t="shared" si="26"/>
        <v>114</v>
      </c>
      <c r="L43">
        <f t="shared" si="26"/>
        <v>7.125</v>
      </c>
      <c r="N43">
        <f t="shared" si="27"/>
        <v>92.274546014158204</v>
      </c>
    </row>
    <row r="44" spans="1:15">
      <c r="A44" t="s">
        <v>2</v>
      </c>
      <c r="B44">
        <v>69</v>
      </c>
      <c r="C44">
        <v>14</v>
      </c>
      <c r="D44">
        <v>2038</v>
      </c>
      <c r="E44">
        <f>SUM(D44/28.5)</f>
        <v>71.508771929824562</v>
      </c>
      <c r="F44">
        <f>SUM(E44/16)</f>
        <v>4.4692982456140351</v>
      </c>
      <c r="G44">
        <v>310</v>
      </c>
      <c r="H44">
        <f>SUM(G44/28.5)</f>
        <v>10.87719298245614</v>
      </c>
      <c r="I44">
        <f>SUM(H44/16)</f>
        <v>0.67982456140350878</v>
      </c>
      <c r="J44">
        <f t="shared" si="26"/>
        <v>2348</v>
      </c>
      <c r="K44">
        <f t="shared" si="26"/>
        <v>82.385964912280699</v>
      </c>
      <c r="L44">
        <f t="shared" si="26"/>
        <v>5.1491228070175437</v>
      </c>
      <c r="N44">
        <f t="shared" si="27"/>
        <v>93.39863713798978</v>
      </c>
    </row>
    <row r="46" spans="1:15">
      <c r="A46" t="s">
        <v>10</v>
      </c>
      <c r="D46" t="s">
        <v>7</v>
      </c>
      <c r="E46" t="s">
        <v>8</v>
      </c>
      <c r="F46" t="s">
        <v>9</v>
      </c>
      <c r="G46" s="2" t="s">
        <v>7</v>
      </c>
      <c r="H46" s="2" t="s">
        <v>8</v>
      </c>
      <c r="I46" s="2" t="s">
        <v>9</v>
      </c>
      <c r="J46" s="2" t="s">
        <v>7</v>
      </c>
      <c r="K46" s="2" t="s">
        <v>8</v>
      </c>
      <c r="L46" s="2" t="s">
        <v>9</v>
      </c>
    </row>
    <row r="47" spans="1:15">
      <c r="A47" t="s">
        <v>39</v>
      </c>
      <c r="C47">
        <v>14</v>
      </c>
      <c r="D47">
        <v>186</v>
      </c>
      <c r="E47">
        <f>SUM(D47/28.5)</f>
        <v>6.5263157894736841</v>
      </c>
      <c r="F47">
        <f>SUM(E47/16)</f>
        <v>0.40789473684210525</v>
      </c>
      <c r="G47">
        <v>0</v>
      </c>
      <c r="H47">
        <f>SUM(G47/28.5)</f>
        <v>0</v>
      </c>
      <c r="I47">
        <f>SUM(H47/16)</f>
        <v>0</v>
      </c>
      <c r="J47">
        <f t="shared" ref="J47:L47" si="28">SUM(D47+G47)</f>
        <v>186</v>
      </c>
      <c r="K47">
        <f t="shared" si="28"/>
        <v>6.5263157894736841</v>
      </c>
      <c r="L47">
        <f t="shared" si="28"/>
        <v>0.40789473684210525</v>
      </c>
    </row>
    <row r="48" spans="1:15">
      <c r="A48" t="s">
        <v>0</v>
      </c>
      <c r="C48">
        <v>14</v>
      </c>
      <c r="D48">
        <v>140</v>
      </c>
      <c r="E48">
        <f>SUM(D48/28.5)</f>
        <v>4.9122807017543861</v>
      </c>
      <c r="F48">
        <f>SUM(E48/16)</f>
        <v>0.30701754385964913</v>
      </c>
      <c r="G48">
        <v>24</v>
      </c>
      <c r="H48">
        <f>SUM(G48/28.5)</f>
        <v>0.84210526315789469</v>
      </c>
      <c r="I48">
        <f>SUM(H48/16)</f>
        <v>5.2631578947368418E-2</v>
      </c>
      <c r="J48">
        <f t="shared" ref="J48:L50" si="29">SUM(D48+G48)</f>
        <v>164</v>
      </c>
      <c r="K48">
        <f t="shared" si="29"/>
        <v>5.7543859649122808</v>
      </c>
      <c r="L48">
        <f t="shared" si="29"/>
        <v>0.35964912280701755</v>
      </c>
    </row>
    <row r="49" spans="1:12">
      <c r="A49" t="s">
        <v>1</v>
      </c>
      <c r="C49">
        <v>14</v>
      </c>
      <c r="D49">
        <v>251</v>
      </c>
      <c r="E49">
        <f>SUM(D49/28.5)</f>
        <v>8.807017543859649</v>
      </c>
      <c r="F49">
        <f>SUM(E49/16)</f>
        <v>0.55043859649122806</v>
      </c>
      <c r="G49">
        <v>0</v>
      </c>
      <c r="H49">
        <f>SUM(G49/28.5)</f>
        <v>0</v>
      </c>
      <c r="I49">
        <f>SUM(H49/16)</f>
        <v>0</v>
      </c>
      <c r="J49">
        <f t="shared" si="29"/>
        <v>251</v>
      </c>
      <c r="K49">
        <f t="shared" si="29"/>
        <v>8.807017543859649</v>
      </c>
      <c r="L49">
        <f t="shared" si="29"/>
        <v>0.55043859649122806</v>
      </c>
    </row>
    <row r="50" spans="1:12">
      <c r="A50" t="s">
        <v>2</v>
      </c>
      <c r="C50">
        <v>14</v>
      </c>
      <c r="D50">
        <v>131</v>
      </c>
      <c r="E50">
        <f>SUM(D50/28.5)</f>
        <v>4.5964912280701755</v>
      </c>
      <c r="F50">
        <f>SUM(E50/16)</f>
        <v>0.28728070175438597</v>
      </c>
      <c r="G50">
        <v>24</v>
      </c>
      <c r="H50">
        <f>SUM(G50/28.5)</f>
        <v>0.84210526315789469</v>
      </c>
      <c r="I50">
        <f>SUM(H50/16)</f>
        <v>5.2631578947368418E-2</v>
      </c>
      <c r="J50">
        <f t="shared" si="29"/>
        <v>155</v>
      </c>
      <c r="K50">
        <f t="shared" si="29"/>
        <v>5.4385964912280702</v>
      </c>
      <c r="L50">
        <f t="shared" si="29"/>
        <v>0.33991228070175439</v>
      </c>
    </row>
  </sheetData>
  <sortState ref="A48:K50">
    <sortCondition ref="A48:A5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showRuler="0" workbookViewId="0">
      <selection activeCell="B3" sqref="B3"/>
    </sheetView>
  </sheetViews>
  <sheetFormatPr baseColWidth="10" defaultRowHeight="15" x14ac:dyDescent="0"/>
  <cols>
    <col min="1" max="2" width="18" customWidth="1"/>
    <col min="3" max="3" width="13.5" customWidth="1"/>
    <col min="5" max="5" width="11.83203125" customWidth="1"/>
    <col min="6" max="6" width="13.6640625" customWidth="1"/>
    <col min="7" max="7" width="22" customWidth="1"/>
    <col min="8" max="8" width="12" customWidth="1"/>
    <col min="9" max="10" width="13.33203125" customWidth="1"/>
    <col min="11" max="11" width="12.1640625" customWidth="1"/>
    <col min="12" max="12" width="13.33203125" customWidth="1"/>
    <col min="13" max="13" width="12.83203125" customWidth="1"/>
    <col min="14" max="15" width="13" customWidth="1"/>
    <col min="16" max="16" width="13.33203125" customWidth="1"/>
    <col min="17" max="17" width="12.5" customWidth="1"/>
    <col min="18" max="18" width="13.1640625" customWidth="1"/>
    <col min="19" max="19" width="13.5" customWidth="1"/>
    <col min="28" max="28" width="14.1640625" customWidth="1"/>
    <col min="29" max="29" width="16.33203125" customWidth="1"/>
  </cols>
  <sheetData>
    <row r="1" spans="1:28">
      <c r="E1" s="1">
        <v>41901</v>
      </c>
      <c r="H1" s="1">
        <v>41904</v>
      </c>
      <c r="K1" s="1">
        <v>41908</v>
      </c>
      <c r="N1" s="1">
        <v>41911</v>
      </c>
      <c r="Q1" s="1">
        <v>41912</v>
      </c>
      <c r="T1" s="1">
        <v>41914</v>
      </c>
      <c r="W1" t="s">
        <v>6</v>
      </c>
      <c r="AA1" t="s">
        <v>35</v>
      </c>
    </row>
    <row r="2" spans="1:28">
      <c r="A2" t="s">
        <v>21</v>
      </c>
      <c r="B2" t="s">
        <v>42</v>
      </c>
      <c r="C2" s="1">
        <v>41880</v>
      </c>
      <c r="D2" s="1">
        <v>41892</v>
      </c>
      <c r="E2" t="s">
        <v>3</v>
      </c>
      <c r="F2" t="s">
        <v>4</v>
      </c>
      <c r="G2" t="s">
        <v>5</v>
      </c>
      <c r="H2" t="s">
        <v>3</v>
      </c>
      <c r="I2" t="s">
        <v>4</v>
      </c>
      <c r="J2" t="s">
        <v>5</v>
      </c>
      <c r="K2" t="s">
        <v>3</v>
      </c>
      <c r="L2" t="s">
        <v>4</v>
      </c>
      <c r="M2" t="s">
        <v>5</v>
      </c>
      <c r="N2" t="s">
        <v>3</v>
      </c>
      <c r="O2" t="s">
        <v>4</v>
      </c>
      <c r="P2" t="s">
        <v>5</v>
      </c>
      <c r="Q2" t="s">
        <v>3</v>
      </c>
      <c r="R2" t="s">
        <v>4</v>
      </c>
      <c r="S2" t="s">
        <v>5</v>
      </c>
      <c r="T2" s="2" t="s">
        <v>3</v>
      </c>
      <c r="U2" s="2" t="s">
        <v>4</v>
      </c>
      <c r="V2" s="2" t="s">
        <v>5</v>
      </c>
      <c r="W2" s="2" t="s">
        <v>3</v>
      </c>
      <c r="X2" s="2" t="s">
        <v>4</v>
      </c>
      <c r="Y2" s="2" t="s">
        <v>5</v>
      </c>
      <c r="AB2" s="2"/>
    </row>
    <row r="3" spans="1:28">
      <c r="A3" t="s">
        <v>39</v>
      </c>
      <c r="B3">
        <v>74</v>
      </c>
      <c r="C3" t="s">
        <v>31</v>
      </c>
      <c r="D3" t="s">
        <v>29</v>
      </c>
      <c r="E3">
        <v>364</v>
      </c>
      <c r="F3">
        <f>SUM(E3/28.5)</f>
        <v>12.771929824561404</v>
      </c>
      <c r="G3">
        <f>SUM(F3/16)</f>
        <v>0.79824561403508776</v>
      </c>
      <c r="H3">
        <v>704</v>
      </c>
      <c r="I3">
        <f>SUM(H3/28.5)</f>
        <v>24.701754385964911</v>
      </c>
      <c r="J3">
        <f>SUM(I3/16)</f>
        <v>1.5438596491228069</v>
      </c>
      <c r="K3">
        <v>664</v>
      </c>
      <c r="L3">
        <f>SUM(K3/28.5)</f>
        <v>23.298245614035089</v>
      </c>
      <c r="M3">
        <f>SUM(L3/16)</f>
        <v>1.4561403508771931</v>
      </c>
      <c r="N3">
        <v>5105</v>
      </c>
      <c r="O3">
        <f>SUM(N3/28.5)</f>
        <v>179.12280701754386</v>
      </c>
      <c r="P3">
        <f>SUM(O3/16)</f>
        <v>11.195175438596491</v>
      </c>
      <c r="Q3">
        <v>1398</v>
      </c>
      <c r="R3">
        <f>SUM(Q3/28.5)</f>
        <v>49.05263157894737</v>
      </c>
      <c r="S3">
        <f>SUM(R3/16)</f>
        <v>3.0657894736842106</v>
      </c>
      <c r="T3">
        <v>314</v>
      </c>
      <c r="U3">
        <f>SUM(T3/28.5)</f>
        <v>11.017543859649123</v>
      </c>
      <c r="V3">
        <f>SUM(U3/16)</f>
        <v>0.68859649122807021</v>
      </c>
      <c r="W3">
        <f>SUM(E3+H3+K3+N3+Q3+T3)</f>
        <v>8549</v>
      </c>
      <c r="X3">
        <f>SUM(W3/28.5)</f>
        <v>299.96491228070175</v>
      </c>
      <c r="Y3">
        <f>SUM(X3/16)</f>
        <v>18.74780701754386</v>
      </c>
      <c r="AA3">
        <f>SUM(1-X9/X3)*100</f>
        <v>91.379108667680427</v>
      </c>
    </row>
    <row r="4" spans="1:28">
      <c r="A4" t="s">
        <v>0</v>
      </c>
      <c r="B4">
        <v>74</v>
      </c>
      <c r="C4" t="s">
        <v>31</v>
      </c>
      <c r="D4" t="s">
        <v>29</v>
      </c>
      <c r="E4">
        <v>0</v>
      </c>
      <c r="F4">
        <f>SUM(E4/28.5)</f>
        <v>0</v>
      </c>
      <c r="G4">
        <f>SUM(F4/16)</f>
        <v>0</v>
      </c>
      <c r="H4">
        <v>280</v>
      </c>
      <c r="I4">
        <f>SUM(H4/28.5)</f>
        <v>9.8245614035087723</v>
      </c>
      <c r="J4">
        <f>SUM(I4/16)</f>
        <v>0.61403508771929827</v>
      </c>
      <c r="K4">
        <v>643</v>
      </c>
      <c r="L4">
        <f>SUM(K4/28.5)</f>
        <v>22.561403508771932</v>
      </c>
      <c r="M4">
        <f>SUM(L4/16)</f>
        <v>1.4100877192982457</v>
      </c>
      <c r="N4">
        <v>3512</v>
      </c>
      <c r="O4">
        <f>SUM(N4/28.5)</f>
        <v>123.2280701754386</v>
      </c>
      <c r="P4">
        <f>SUM(O4/16)</f>
        <v>7.7017543859649127</v>
      </c>
      <c r="Q4">
        <v>2520</v>
      </c>
      <c r="R4">
        <f>SUM(Q4/28.5)</f>
        <v>88.421052631578945</v>
      </c>
      <c r="S4">
        <f>SUM(R4/16)</f>
        <v>5.5263157894736841</v>
      </c>
      <c r="T4">
        <v>1156</v>
      </c>
      <c r="U4">
        <f>SUM(T4/28.5)</f>
        <v>40.561403508771932</v>
      </c>
      <c r="V4">
        <f>SUM(U4/16)</f>
        <v>2.5350877192982457</v>
      </c>
      <c r="W4">
        <f>SUM(E4+H4+K4+N4+Q4+T4)</f>
        <v>8111</v>
      </c>
      <c r="X4">
        <f>SUM(W4/28.5)</f>
        <v>284.59649122807019</v>
      </c>
      <c r="Y4">
        <f>SUM(X4/16)</f>
        <v>17.787280701754387</v>
      </c>
      <c r="AA4">
        <f>SUM(1-X10/X4)*100</f>
        <v>92.232770311922081</v>
      </c>
    </row>
    <row r="5" spans="1:28">
      <c r="A5" t="s">
        <v>1</v>
      </c>
      <c r="B5">
        <v>66</v>
      </c>
      <c r="C5" t="s">
        <v>31</v>
      </c>
      <c r="D5" t="s">
        <v>29</v>
      </c>
      <c r="E5">
        <v>0</v>
      </c>
      <c r="F5">
        <f>SUM(E5/28.5)</f>
        <v>0</v>
      </c>
      <c r="G5">
        <f>SUM(F5/16)</f>
        <v>0</v>
      </c>
      <c r="H5">
        <v>931</v>
      </c>
      <c r="I5">
        <f>SUM(H5/28.5)</f>
        <v>32.666666666666664</v>
      </c>
      <c r="J5">
        <f>SUM(I5/16)</f>
        <v>2.0416666666666665</v>
      </c>
      <c r="K5">
        <v>725</v>
      </c>
      <c r="L5">
        <f>SUM(K5/28.5)</f>
        <v>25.438596491228068</v>
      </c>
      <c r="M5">
        <f>SUM(L5/16)</f>
        <v>1.5899122807017543</v>
      </c>
      <c r="N5">
        <v>2109</v>
      </c>
      <c r="O5">
        <f>SUM(N5/28.5)</f>
        <v>74</v>
      </c>
      <c r="P5">
        <f>SUM(O5/16)</f>
        <v>4.625</v>
      </c>
      <c r="Q5">
        <v>2084</v>
      </c>
      <c r="R5">
        <f>SUM(Q5/28.5)</f>
        <v>73.122807017543863</v>
      </c>
      <c r="S5">
        <f>SUM(R5/16)</f>
        <v>4.5701754385964914</v>
      </c>
      <c r="T5">
        <v>2354</v>
      </c>
      <c r="U5">
        <f>SUM(T5/28.5)</f>
        <v>82.596491228070178</v>
      </c>
      <c r="V5">
        <f>SUM(U5/16)</f>
        <v>5.1622807017543861</v>
      </c>
      <c r="W5">
        <f>SUM(E5+H5+K5+N5+Q5+T5)</f>
        <v>8203</v>
      </c>
      <c r="X5">
        <f>SUM(W5/28.5)</f>
        <v>287.82456140350877</v>
      </c>
      <c r="Y5">
        <f>SUM(X5/16)</f>
        <v>17.989035087719298</v>
      </c>
      <c r="AA5">
        <f>SUM(1-X11/X5)*100</f>
        <v>93.063513348774833</v>
      </c>
    </row>
    <row r="6" spans="1:28">
      <c r="A6" t="s">
        <v>2</v>
      </c>
      <c r="B6">
        <v>66</v>
      </c>
      <c r="C6" t="s">
        <v>31</v>
      </c>
      <c r="D6" t="s">
        <v>29</v>
      </c>
      <c r="E6">
        <v>0</v>
      </c>
      <c r="F6">
        <f>SUM(E6/28.5)</f>
        <v>0</v>
      </c>
      <c r="G6">
        <f>SUM(F6/16)</f>
        <v>0</v>
      </c>
      <c r="H6">
        <v>0</v>
      </c>
      <c r="I6">
        <f>SUM(H6/28.5)</f>
        <v>0</v>
      </c>
      <c r="J6">
        <f>SUM(I6/16)</f>
        <v>0</v>
      </c>
      <c r="K6">
        <v>0</v>
      </c>
      <c r="L6">
        <f>SUM(K6/28.5)</f>
        <v>0</v>
      </c>
      <c r="M6">
        <f>SUM(L6/16)</f>
        <v>0</v>
      </c>
      <c r="N6">
        <v>1824</v>
      </c>
      <c r="O6">
        <f>SUM(N6/28.5)</f>
        <v>64</v>
      </c>
      <c r="P6">
        <f>SUM(O6/16)</f>
        <v>4</v>
      </c>
      <c r="Q6">
        <v>1888</v>
      </c>
      <c r="R6">
        <f>SUM(Q6/28.5)</f>
        <v>66.245614035087726</v>
      </c>
      <c r="S6">
        <f>SUM(R6/16)</f>
        <v>4.1403508771929829</v>
      </c>
      <c r="T6">
        <v>2996</v>
      </c>
      <c r="U6">
        <f>SUM(T6/28.5)</f>
        <v>105.12280701754386</v>
      </c>
      <c r="V6">
        <f>SUM(U6/16)</f>
        <v>6.5701754385964914</v>
      </c>
      <c r="W6">
        <f>SUM(E6+H6+K6+N6+Q6+T6)</f>
        <v>6708</v>
      </c>
      <c r="X6">
        <f>SUM(W6/28.5)</f>
        <v>235.36842105263159</v>
      </c>
      <c r="Y6">
        <f>SUM(X6/16)</f>
        <v>14.710526315789474</v>
      </c>
      <c r="AA6">
        <f>SUM(1-X12/X6)*100</f>
        <v>92.561121049493138</v>
      </c>
    </row>
    <row r="7" spans="1:28">
      <c r="W7" t="s">
        <v>6</v>
      </c>
    </row>
    <row r="8" spans="1:28">
      <c r="A8" t="s">
        <v>22</v>
      </c>
      <c r="E8" t="s">
        <v>7</v>
      </c>
      <c r="F8" t="s">
        <v>8</v>
      </c>
      <c r="G8" t="s">
        <v>9</v>
      </c>
      <c r="H8" s="2" t="s">
        <v>7</v>
      </c>
      <c r="I8" s="2" t="s">
        <v>8</v>
      </c>
      <c r="J8" s="2" t="s">
        <v>9</v>
      </c>
      <c r="K8" s="2" t="s">
        <v>7</v>
      </c>
      <c r="L8" s="2" t="s">
        <v>8</v>
      </c>
      <c r="M8" s="2" t="s">
        <v>9</v>
      </c>
      <c r="N8" t="s">
        <v>7</v>
      </c>
      <c r="O8" s="2" t="s">
        <v>8</v>
      </c>
      <c r="P8" s="2" t="s">
        <v>9</v>
      </c>
      <c r="Q8" t="s">
        <v>7</v>
      </c>
      <c r="R8" s="2" t="s">
        <v>8</v>
      </c>
      <c r="S8" s="2" t="s">
        <v>9</v>
      </c>
      <c r="T8" s="2" t="s">
        <v>7</v>
      </c>
      <c r="U8" s="2" t="s">
        <v>8</v>
      </c>
      <c r="V8" s="2" t="s">
        <v>9</v>
      </c>
      <c r="W8" s="2" t="s">
        <v>7</v>
      </c>
      <c r="X8" s="2" t="s">
        <v>8</v>
      </c>
      <c r="Y8" s="2" t="s">
        <v>9</v>
      </c>
    </row>
    <row r="9" spans="1:28">
      <c r="A9" t="s">
        <v>39</v>
      </c>
      <c r="E9">
        <v>29</v>
      </c>
      <c r="F9">
        <f>SUM(E9/28.5)</f>
        <v>1.0175438596491229</v>
      </c>
      <c r="G9">
        <f>SUM(F9/16)</f>
        <v>6.3596491228070179E-2</v>
      </c>
      <c r="H9">
        <v>52</v>
      </c>
      <c r="I9">
        <f>SUM(H9/28.5)</f>
        <v>1.8245614035087718</v>
      </c>
      <c r="J9">
        <f>SUM(I9/16)</f>
        <v>0.11403508771929824</v>
      </c>
      <c r="K9">
        <v>59</v>
      </c>
      <c r="L9">
        <f>SUM(K9/28.5)</f>
        <v>2.0701754385964914</v>
      </c>
      <c r="M9">
        <f>SUM(L9/16)</f>
        <v>0.12938596491228072</v>
      </c>
      <c r="N9">
        <v>448</v>
      </c>
      <c r="O9">
        <f>SUM(N9/28.5)</f>
        <v>15.719298245614034</v>
      </c>
      <c r="P9">
        <f>SUM(O9/16)</f>
        <v>0.98245614035087714</v>
      </c>
      <c r="Q9">
        <v>117</v>
      </c>
      <c r="R9">
        <f>SUM(Q9/28.5)</f>
        <v>4.1052631578947372</v>
      </c>
      <c r="S9">
        <f>SUM(R9/16)</f>
        <v>0.25657894736842107</v>
      </c>
      <c r="T9">
        <v>32</v>
      </c>
      <c r="U9">
        <f>SUM(T9/28.5)</f>
        <v>1.1228070175438596</v>
      </c>
      <c r="V9">
        <f>SUM(U9/16)</f>
        <v>7.0175438596491224E-2</v>
      </c>
      <c r="W9">
        <f>SUM(E9+H9+K9+N9+Q9+T9)</f>
        <v>737</v>
      </c>
      <c r="X9">
        <f>SUM(W9/28.5)</f>
        <v>25.859649122807017</v>
      </c>
      <c r="Y9">
        <f>SUM(X9/16)</f>
        <v>1.6162280701754386</v>
      </c>
    </row>
    <row r="10" spans="1:28">
      <c r="A10" t="s">
        <v>0</v>
      </c>
      <c r="E10">
        <v>0</v>
      </c>
      <c r="F10">
        <f>SUM(E10/28.5)</f>
        <v>0</v>
      </c>
      <c r="G10">
        <f>SUM(F10/16)</f>
        <v>0</v>
      </c>
      <c r="H10">
        <v>22</v>
      </c>
      <c r="I10">
        <f>SUM(H10/28.5)</f>
        <v>0.77192982456140347</v>
      </c>
      <c r="J10">
        <f>SUM(I10/16)</f>
        <v>4.8245614035087717E-2</v>
      </c>
      <c r="K10">
        <v>50</v>
      </c>
      <c r="L10">
        <f>SUM(K10/28.5)</f>
        <v>1.7543859649122806</v>
      </c>
      <c r="M10">
        <f>SUM(L10/16)</f>
        <v>0.10964912280701754</v>
      </c>
      <c r="N10">
        <v>285</v>
      </c>
      <c r="O10">
        <f>SUM(N10/28.5)</f>
        <v>10</v>
      </c>
      <c r="P10">
        <f>SUM(O10/16)</f>
        <v>0.625</v>
      </c>
      <c r="Q10">
        <v>188</v>
      </c>
      <c r="R10">
        <f>SUM(Q10/28.5)</f>
        <v>6.5964912280701755</v>
      </c>
      <c r="S10">
        <f>SUM(R10/16)</f>
        <v>0.41228070175438597</v>
      </c>
      <c r="T10">
        <v>85</v>
      </c>
      <c r="U10">
        <f>SUM(T10/28.5)</f>
        <v>2.9824561403508771</v>
      </c>
      <c r="V10">
        <f>SUM(U10/16)</f>
        <v>0.18640350877192982</v>
      </c>
      <c r="W10">
        <f>SUM(E10+H10+K10+N10+Q10+T10)</f>
        <v>630</v>
      </c>
      <c r="X10">
        <f>SUM(W10/28.5)</f>
        <v>22.105263157894736</v>
      </c>
      <c r="Y10">
        <f>SUM(X10/16)</f>
        <v>1.381578947368421</v>
      </c>
    </row>
    <row r="11" spans="1:28">
      <c r="A11" t="s">
        <v>1</v>
      </c>
      <c r="E11">
        <v>0</v>
      </c>
      <c r="F11">
        <f>SUM(E11/28.5)</f>
        <v>0</v>
      </c>
      <c r="G11">
        <f>SUM(F11/16)</f>
        <v>0</v>
      </c>
      <c r="H11">
        <v>10</v>
      </c>
      <c r="I11">
        <f>SUM(H11/28.5)</f>
        <v>0.35087719298245612</v>
      </c>
      <c r="J11">
        <f>SUM(I11/16)</f>
        <v>2.1929824561403508E-2</v>
      </c>
      <c r="K11">
        <v>53</v>
      </c>
      <c r="L11">
        <f>SUM(K11/28.5)</f>
        <v>1.8596491228070176</v>
      </c>
      <c r="M11">
        <f>SUM(L11/16)</f>
        <v>0.1162280701754386</v>
      </c>
      <c r="N11">
        <v>163</v>
      </c>
      <c r="O11">
        <f>SUM(N11/28.5)</f>
        <v>5.7192982456140351</v>
      </c>
      <c r="P11">
        <f>SUM(O11/16)</f>
        <v>0.35745614035087719</v>
      </c>
      <c r="Q11">
        <v>160</v>
      </c>
      <c r="R11">
        <f>SUM(Q11/28.5)</f>
        <v>5.6140350877192979</v>
      </c>
      <c r="S11">
        <f>SUM(R11/16)</f>
        <v>0.35087719298245612</v>
      </c>
      <c r="T11">
        <v>183</v>
      </c>
      <c r="U11">
        <f>SUM(T11/28.5)</f>
        <v>6.4210526315789478</v>
      </c>
      <c r="V11">
        <f>SUM(U11/16)</f>
        <v>0.40131578947368424</v>
      </c>
      <c r="W11">
        <f>SUM(E11+H11+K11+N11+Q11+T11)</f>
        <v>569</v>
      </c>
      <c r="X11">
        <f>SUM(W11/28.5)</f>
        <v>19.964912280701753</v>
      </c>
      <c r="Y11">
        <f>SUM(X11/16)</f>
        <v>1.2478070175438596</v>
      </c>
    </row>
    <row r="12" spans="1:28">
      <c r="A12" t="s">
        <v>2</v>
      </c>
      <c r="E12">
        <v>0</v>
      </c>
      <c r="F12">
        <f>SUM(E12/28.5)</f>
        <v>0</v>
      </c>
      <c r="G12">
        <f>SUM(F12/16)</f>
        <v>0</v>
      </c>
      <c r="H12">
        <v>0</v>
      </c>
      <c r="I12">
        <f>SUM(H12/28.5)</f>
        <v>0</v>
      </c>
      <c r="J12">
        <f>SUM(I12/16)</f>
        <v>0</v>
      </c>
      <c r="K12">
        <v>0</v>
      </c>
      <c r="L12">
        <f>SUM(K12/28.5)</f>
        <v>0</v>
      </c>
      <c r="M12">
        <f>SUM(L12/16)</f>
        <v>0</v>
      </c>
      <c r="N12">
        <v>143</v>
      </c>
      <c r="O12">
        <f>SUM(N12/28.5)</f>
        <v>5.0175438596491224</v>
      </c>
      <c r="P12">
        <f>SUM(O12/16)</f>
        <v>0.31359649122807015</v>
      </c>
      <c r="Q12">
        <v>131</v>
      </c>
      <c r="R12">
        <f>SUM(Q12/28.5)</f>
        <v>4.5964912280701755</v>
      </c>
      <c r="S12">
        <f>SUM(R12/16)</f>
        <v>0.28728070175438597</v>
      </c>
      <c r="T12">
        <v>225</v>
      </c>
      <c r="U12">
        <f>SUM(T12/28.5)</f>
        <v>7.8947368421052628</v>
      </c>
      <c r="V12">
        <f>SUM(U12/16)</f>
        <v>0.49342105263157893</v>
      </c>
      <c r="W12">
        <f>SUM(E12+H12+K12+N12+Q12+T12)</f>
        <v>499</v>
      </c>
      <c r="X12">
        <f>SUM(W12/28.5)</f>
        <v>17.508771929824562</v>
      </c>
      <c r="Y12">
        <f>SUM(X12/16)</f>
        <v>1.0942982456140351</v>
      </c>
    </row>
    <row r="13" spans="1:28">
      <c r="E13" s="1">
        <v>41918</v>
      </c>
      <c r="H13" s="1">
        <v>41920</v>
      </c>
      <c r="K13" s="1">
        <v>41926</v>
      </c>
      <c r="N13" s="1">
        <v>41929</v>
      </c>
      <c r="Q13" s="1">
        <v>41932</v>
      </c>
      <c r="T13" t="s">
        <v>6</v>
      </c>
    </row>
    <row r="14" spans="1:28">
      <c r="A14" t="s">
        <v>23</v>
      </c>
      <c r="C14" s="1">
        <v>41901</v>
      </c>
      <c r="D14" s="1">
        <v>41910</v>
      </c>
      <c r="E14" t="s">
        <v>3</v>
      </c>
      <c r="F14" t="s">
        <v>4</v>
      </c>
      <c r="G14" t="s">
        <v>5</v>
      </c>
      <c r="H14" t="s">
        <v>3</v>
      </c>
      <c r="I14" t="s">
        <v>4</v>
      </c>
      <c r="J14" t="s">
        <v>5</v>
      </c>
      <c r="K14" t="s">
        <v>3</v>
      </c>
      <c r="L14" t="s">
        <v>4</v>
      </c>
      <c r="M14" t="s">
        <v>5</v>
      </c>
      <c r="N14" t="s">
        <v>3</v>
      </c>
      <c r="O14" t="s">
        <v>4</v>
      </c>
      <c r="P14" t="s">
        <v>5</v>
      </c>
      <c r="Q14" t="s">
        <v>3</v>
      </c>
      <c r="R14" t="s">
        <v>4</v>
      </c>
      <c r="S14" t="s">
        <v>5</v>
      </c>
      <c r="T14" s="2" t="s">
        <v>3</v>
      </c>
      <c r="U14" s="2" t="s">
        <v>4</v>
      </c>
      <c r="V14" s="2" t="s">
        <v>5</v>
      </c>
      <c r="X14" s="2" t="s">
        <v>35</v>
      </c>
    </row>
    <row r="15" spans="1:28">
      <c r="A15" t="s">
        <v>39</v>
      </c>
      <c r="B15">
        <v>65</v>
      </c>
      <c r="C15" t="s">
        <v>32</v>
      </c>
      <c r="D15" t="s">
        <v>30</v>
      </c>
      <c r="E15">
        <v>4212</v>
      </c>
      <c r="F15">
        <f>SUM(E15/28.5)</f>
        <v>147.78947368421052</v>
      </c>
      <c r="G15">
        <f>SUM(F15/16)</f>
        <v>9.2368421052631575</v>
      </c>
      <c r="H15">
        <v>1456</v>
      </c>
      <c r="I15">
        <f>SUM(H15/28.5)</f>
        <v>51.087719298245617</v>
      </c>
      <c r="J15">
        <f>SUM(I15/16)</f>
        <v>3.192982456140351</v>
      </c>
      <c r="K15">
        <v>1069</v>
      </c>
      <c r="L15">
        <f>SUM(K15/28.5)</f>
        <v>37.508771929824562</v>
      </c>
      <c r="M15">
        <f>SUM(L15/16)</f>
        <v>2.3442982456140351</v>
      </c>
      <c r="N15">
        <v>214</v>
      </c>
      <c r="O15">
        <f>SUM(N15/28.5)</f>
        <v>7.5087719298245617</v>
      </c>
      <c r="P15">
        <f>SUM(O15/16)</f>
        <v>0.4692982456140351</v>
      </c>
      <c r="Q15">
        <v>0</v>
      </c>
      <c r="R15">
        <f>SUM(Q15/28.5)</f>
        <v>0</v>
      </c>
      <c r="S15">
        <f>SUM(R15/16)</f>
        <v>0</v>
      </c>
      <c r="T15">
        <f>SUM(E15+H15+K15+N15+Q15)</f>
        <v>6951</v>
      </c>
      <c r="U15">
        <f>SUM(T15/28.5)</f>
        <v>243.89473684210526</v>
      </c>
      <c r="V15">
        <f>SUM(U15/16)</f>
        <v>15.243421052631579</v>
      </c>
      <c r="X15">
        <f>SUM(1-V21/V15)*100</f>
        <v>92.188174363400947</v>
      </c>
    </row>
    <row r="16" spans="1:28">
      <c r="A16" t="s">
        <v>0</v>
      </c>
      <c r="B16">
        <v>65</v>
      </c>
      <c r="C16" t="s">
        <v>32</v>
      </c>
      <c r="D16" t="s">
        <v>30</v>
      </c>
      <c r="E16">
        <v>3728</v>
      </c>
      <c r="F16">
        <f>SUM(E16/28.5)</f>
        <v>130.80701754385964</v>
      </c>
      <c r="G16">
        <f>SUM(F16/16)</f>
        <v>8.1754385964912277</v>
      </c>
      <c r="H16">
        <v>676</v>
      </c>
      <c r="I16">
        <f>SUM(H16/28.5)</f>
        <v>23.719298245614034</v>
      </c>
      <c r="J16">
        <f>SUM(I16/16)</f>
        <v>1.4824561403508771</v>
      </c>
      <c r="K16">
        <v>1556</v>
      </c>
      <c r="L16">
        <f>SUM(K16/28.5)</f>
        <v>54.596491228070178</v>
      </c>
      <c r="M16">
        <f>SUM(L16/16)</f>
        <v>3.4122807017543861</v>
      </c>
      <c r="N16">
        <v>1408</v>
      </c>
      <c r="O16">
        <f>SUM(N16/28.5)</f>
        <v>49.403508771929822</v>
      </c>
      <c r="P16">
        <f>SUM(O16/16)</f>
        <v>3.0877192982456139</v>
      </c>
      <c r="Q16">
        <v>59</v>
      </c>
      <c r="R16">
        <f>SUM(Q16/28.5)</f>
        <v>2.0701754385964914</v>
      </c>
      <c r="S16">
        <f>SUM(R16/16)</f>
        <v>0.12938596491228072</v>
      </c>
      <c r="T16">
        <f>SUM(E16+H16+K16+N16+Q16)</f>
        <v>7427</v>
      </c>
      <c r="U16">
        <f>SUM(T16/28.5)</f>
        <v>260.59649122807019</v>
      </c>
      <c r="V16">
        <f>SUM(U16/16)</f>
        <v>16.287280701754387</v>
      </c>
      <c r="X16">
        <f t="shared" ref="X16:X18" si="0">SUM(1-V22/V16)*100</f>
        <v>92.365692742695572</v>
      </c>
    </row>
    <row r="17" spans="1:24">
      <c r="A17" t="s">
        <v>1</v>
      </c>
      <c r="B17">
        <v>72</v>
      </c>
      <c r="C17" t="s">
        <v>32</v>
      </c>
      <c r="D17" t="s">
        <v>30</v>
      </c>
      <c r="E17">
        <v>0</v>
      </c>
      <c r="F17">
        <f>SUM(E17/28.5)</f>
        <v>0</v>
      </c>
      <c r="G17">
        <f>SUM(F17/16)</f>
        <v>0</v>
      </c>
      <c r="H17">
        <v>1682</v>
      </c>
      <c r="I17">
        <f>SUM(H17/28.5)</f>
        <v>59.017543859649123</v>
      </c>
      <c r="J17">
        <f>SUM(I17/16)</f>
        <v>3.6885964912280702</v>
      </c>
      <c r="K17">
        <v>1539</v>
      </c>
      <c r="L17">
        <f>SUM(K17/28.5)</f>
        <v>54</v>
      </c>
      <c r="M17">
        <f>SUM(L17/16)</f>
        <v>3.375</v>
      </c>
      <c r="N17">
        <v>605</v>
      </c>
      <c r="O17">
        <f>SUM(N17/28.5)</f>
        <v>21.228070175438596</v>
      </c>
      <c r="P17">
        <f>SUM(O17/16)</f>
        <v>1.3267543859649122</v>
      </c>
      <c r="Q17">
        <v>0</v>
      </c>
      <c r="R17">
        <f>SUM(Q17/28.5)</f>
        <v>0</v>
      </c>
      <c r="S17">
        <f>SUM(R17/16)</f>
        <v>0</v>
      </c>
      <c r="T17">
        <f>SUM(E17+H17+K17+N17+Q17)</f>
        <v>3826</v>
      </c>
      <c r="U17">
        <f>SUM(T17/28.5)</f>
        <v>134.24561403508773</v>
      </c>
      <c r="V17">
        <f>SUM(U17/16)</f>
        <v>8.3903508771929829</v>
      </c>
      <c r="X17">
        <f t="shared" si="0"/>
        <v>91.217982226868784</v>
      </c>
    </row>
    <row r="18" spans="1:24">
      <c r="A18" t="s">
        <v>2</v>
      </c>
      <c r="B18">
        <v>72</v>
      </c>
      <c r="C18" t="s">
        <v>32</v>
      </c>
      <c r="D18" t="s">
        <v>30</v>
      </c>
      <c r="E18">
        <v>645</v>
      </c>
      <c r="F18">
        <f>SUM(E18/28.5)</f>
        <v>22.631578947368421</v>
      </c>
      <c r="G18">
        <f>SUM(F18/16)</f>
        <v>1.4144736842105263</v>
      </c>
      <c r="H18">
        <v>1511</v>
      </c>
      <c r="I18">
        <f>SUM(H18/28.5)</f>
        <v>53.017543859649123</v>
      </c>
      <c r="J18">
        <f>SUM(I18/16)</f>
        <v>3.3135964912280702</v>
      </c>
      <c r="K18">
        <v>698</v>
      </c>
      <c r="L18">
        <f>SUM(K18/28.5)</f>
        <v>24.491228070175438</v>
      </c>
      <c r="M18">
        <f>SUM(L18/16)</f>
        <v>1.5307017543859649</v>
      </c>
      <c r="N18">
        <v>291</v>
      </c>
      <c r="O18">
        <f>SUM(N18/28.5)</f>
        <v>10.210526315789474</v>
      </c>
      <c r="P18">
        <f>SUM(O18/16)</f>
        <v>0.63815789473684215</v>
      </c>
      <c r="Q18">
        <v>60</v>
      </c>
      <c r="R18">
        <f>SUM(Q18/28.5)</f>
        <v>2.1052631578947367</v>
      </c>
      <c r="S18">
        <f>SUM(R18/16)</f>
        <v>0.13157894736842105</v>
      </c>
      <c r="T18">
        <f>SUM(E18+H18+K18+N18+Q18)</f>
        <v>3205</v>
      </c>
      <c r="U18">
        <f>SUM(T18/28.5)</f>
        <v>112.45614035087719</v>
      </c>
      <c r="V18">
        <f>SUM(U18/16)</f>
        <v>7.0285087719298245</v>
      </c>
      <c r="X18">
        <f t="shared" si="0"/>
        <v>90.015600624024955</v>
      </c>
    </row>
    <row r="20" spans="1:24">
      <c r="A20" t="s">
        <v>24</v>
      </c>
      <c r="E20" t="s">
        <v>7</v>
      </c>
      <c r="F20" t="s">
        <v>8</v>
      </c>
      <c r="G20" t="s">
        <v>9</v>
      </c>
      <c r="H20" s="2" t="s">
        <v>7</v>
      </c>
      <c r="I20" s="2" t="s">
        <v>8</v>
      </c>
      <c r="J20" s="2" t="s">
        <v>9</v>
      </c>
      <c r="K20" s="2" t="s">
        <v>7</v>
      </c>
      <c r="L20" s="2" t="s">
        <v>8</v>
      </c>
      <c r="M20" s="2" t="s">
        <v>9</v>
      </c>
      <c r="N20" t="s">
        <v>7</v>
      </c>
      <c r="O20" s="2" t="s">
        <v>8</v>
      </c>
      <c r="P20" s="2" t="s">
        <v>9</v>
      </c>
      <c r="Q20" t="s">
        <v>7</v>
      </c>
      <c r="R20" s="2" t="s">
        <v>8</v>
      </c>
      <c r="S20" s="2" t="s">
        <v>9</v>
      </c>
      <c r="T20" s="2" t="s">
        <v>7</v>
      </c>
      <c r="U20" s="2" t="s">
        <v>8</v>
      </c>
      <c r="V20" s="2" t="s">
        <v>9</v>
      </c>
    </row>
    <row r="21" spans="1:24">
      <c r="A21" t="s">
        <v>39</v>
      </c>
      <c r="E21">
        <v>299</v>
      </c>
      <c r="F21">
        <f>SUM(E21/28.5)</f>
        <v>10.491228070175438</v>
      </c>
      <c r="G21">
        <f>SUM(F21/16)</f>
        <v>0.6557017543859649</v>
      </c>
      <c r="H21">
        <v>118</v>
      </c>
      <c r="I21">
        <f>SUM(H21/28.5)</f>
        <v>4.1403508771929829</v>
      </c>
      <c r="J21">
        <f>SUM(I21/16)</f>
        <v>0.25877192982456143</v>
      </c>
      <c r="K21">
        <v>103</v>
      </c>
      <c r="L21">
        <f>SUM(K21/28.5)</f>
        <v>3.6140350877192984</v>
      </c>
      <c r="M21">
        <f>SUM(L21/16)</f>
        <v>0.22587719298245615</v>
      </c>
      <c r="N21">
        <v>23</v>
      </c>
      <c r="O21">
        <f>SUM(N21/28.5)</f>
        <v>0.80701754385964908</v>
      </c>
      <c r="P21">
        <f>SUM(O21/16)</f>
        <v>5.0438596491228067E-2</v>
      </c>
      <c r="Q21">
        <v>0</v>
      </c>
      <c r="R21">
        <f>SUM(Q21/28.5)</f>
        <v>0</v>
      </c>
      <c r="S21">
        <f>SUM(R21/16)</f>
        <v>0</v>
      </c>
      <c r="T21">
        <f>SUM(E21+H21+K21+N21+Q21)</f>
        <v>543</v>
      </c>
      <c r="U21">
        <f>SUM(T21/28.5)</f>
        <v>19.05263157894737</v>
      </c>
      <c r="V21">
        <f>SUM(U21/16)</f>
        <v>1.1907894736842106</v>
      </c>
    </row>
    <row r="22" spans="1:24">
      <c r="A22" t="s">
        <v>0</v>
      </c>
      <c r="E22">
        <v>228</v>
      </c>
      <c r="F22">
        <f>SUM(E22/28.5)</f>
        <v>8</v>
      </c>
      <c r="G22">
        <f>SUM(F22/16)</f>
        <v>0.5</v>
      </c>
      <c r="H22">
        <v>60</v>
      </c>
      <c r="I22">
        <f>SUM(H22/28.5)</f>
        <v>2.1052631578947367</v>
      </c>
      <c r="J22">
        <f>SUM(I22/16)</f>
        <v>0.13157894736842105</v>
      </c>
      <c r="K22">
        <v>139</v>
      </c>
      <c r="L22">
        <f>SUM(K22/28.5)</f>
        <v>4.8771929824561404</v>
      </c>
      <c r="M22">
        <f>SUM(L22/16)</f>
        <v>0.30482456140350878</v>
      </c>
      <c r="N22">
        <v>133</v>
      </c>
      <c r="O22">
        <f>SUM(N22/28.5)</f>
        <v>4.666666666666667</v>
      </c>
      <c r="P22">
        <f>SUM(O22/16)</f>
        <v>0.29166666666666669</v>
      </c>
      <c r="Q22">
        <v>7</v>
      </c>
      <c r="R22">
        <f>SUM(Q22/28.5)</f>
        <v>0.24561403508771928</v>
      </c>
      <c r="S22">
        <f>SUM(R22/16)</f>
        <v>1.5350877192982455E-2</v>
      </c>
      <c r="T22">
        <f>SUM(E22+H22+K22+N22+Q22)</f>
        <v>567</v>
      </c>
      <c r="U22">
        <f>SUM(T22/28.5)</f>
        <v>19.894736842105264</v>
      </c>
      <c r="V22">
        <f>SUM(U22/16)</f>
        <v>1.243421052631579</v>
      </c>
    </row>
    <row r="23" spans="1:24">
      <c r="A23" t="s">
        <v>1</v>
      </c>
      <c r="E23">
        <v>0</v>
      </c>
      <c r="F23">
        <f>SUM(E23/28.5)</f>
        <v>0</v>
      </c>
      <c r="G23">
        <f>SUM(F23/16)</f>
        <v>0</v>
      </c>
      <c r="H23">
        <v>139</v>
      </c>
      <c r="I23">
        <f>SUM(H23/28.5)</f>
        <v>4.8771929824561404</v>
      </c>
      <c r="J23">
        <f>SUM(I23/16)</f>
        <v>0.30482456140350878</v>
      </c>
      <c r="K23">
        <v>142</v>
      </c>
      <c r="L23">
        <f>SUM(K23/28.5)</f>
        <v>4.9824561403508776</v>
      </c>
      <c r="M23">
        <f>SUM(L23/16)</f>
        <v>0.31140350877192985</v>
      </c>
      <c r="N23">
        <v>55</v>
      </c>
      <c r="O23">
        <f>SUM(N23/28.5)</f>
        <v>1.9298245614035088</v>
      </c>
      <c r="P23">
        <f>SUM(O23/16)</f>
        <v>0.1206140350877193</v>
      </c>
      <c r="Q23">
        <v>0</v>
      </c>
      <c r="R23">
        <f>SUM(Q23/28.5)</f>
        <v>0</v>
      </c>
      <c r="S23">
        <f>SUM(R23/16)</f>
        <v>0</v>
      </c>
      <c r="T23">
        <f>SUM(E23+H23+K23+N23+Q23)</f>
        <v>336</v>
      </c>
      <c r="U23">
        <f>SUM(T23/28.5)</f>
        <v>11.789473684210526</v>
      </c>
      <c r="V23">
        <f>SUM(U23/16)</f>
        <v>0.73684210526315785</v>
      </c>
    </row>
    <row r="24" spans="1:24">
      <c r="A24" t="s">
        <v>2</v>
      </c>
      <c r="E24">
        <v>49</v>
      </c>
      <c r="F24">
        <f>SUM(E24/28.5)</f>
        <v>1.7192982456140351</v>
      </c>
      <c r="G24">
        <f>SUM(F24/16)</f>
        <v>0.10745614035087719</v>
      </c>
      <c r="H24">
        <v>120</v>
      </c>
      <c r="I24">
        <f>SUM(H24/28.5)</f>
        <v>4.2105263157894735</v>
      </c>
      <c r="J24">
        <f>SUM(I24/16)</f>
        <v>0.26315789473684209</v>
      </c>
      <c r="K24">
        <v>111</v>
      </c>
      <c r="L24">
        <f>SUM(K24/28.5)</f>
        <v>3.8947368421052633</v>
      </c>
      <c r="M24">
        <f>SUM(L24/16)</f>
        <v>0.24342105263157895</v>
      </c>
      <c r="N24">
        <v>33</v>
      </c>
      <c r="O24">
        <f>SUM(N24/28.5)</f>
        <v>1.1578947368421053</v>
      </c>
      <c r="P24">
        <f>SUM(O24/16)</f>
        <v>7.2368421052631582E-2</v>
      </c>
      <c r="Q24">
        <v>7</v>
      </c>
      <c r="R24">
        <f>SUM(Q24/28.5)</f>
        <v>0.24561403508771928</v>
      </c>
      <c r="S24">
        <f>SUM(R24/16)</f>
        <v>1.5350877192982455E-2</v>
      </c>
      <c r="T24">
        <f>SUM(E24+H24+K24+N24+Q24)</f>
        <v>320</v>
      </c>
      <c r="U24">
        <f>SUM(T24/28.5)</f>
        <v>11.228070175438596</v>
      </c>
      <c r="V24">
        <f>SUM(U24/16)</f>
        <v>0.70175438596491224</v>
      </c>
    </row>
    <row r="26" spans="1:24">
      <c r="E26" s="1">
        <v>41941</v>
      </c>
      <c r="H26" s="1">
        <v>41953</v>
      </c>
      <c r="K26" t="s">
        <v>6</v>
      </c>
    </row>
    <row r="27" spans="1:24">
      <c r="A27" t="s">
        <v>25</v>
      </c>
      <c r="C27" s="1">
        <v>41911</v>
      </c>
      <c r="D27" s="1">
        <v>41921</v>
      </c>
      <c r="E27" t="s">
        <v>3</v>
      </c>
      <c r="F27" t="s">
        <v>4</v>
      </c>
      <c r="G27" t="s">
        <v>5</v>
      </c>
      <c r="H27" t="s">
        <v>3</v>
      </c>
      <c r="I27" t="s">
        <v>4</v>
      </c>
      <c r="J27" t="s">
        <v>5</v>
      </c>
      <c r="K27" t="s">
        <v>3</v>
      </c>
      <c r="L27" t="s">
        <v>4</v>
      </c>
      <c r="M27" t="s">
        <v>5</v>
      </c>
      <c r="O27" t="s">
        <v>35</v>
      </c>
    </row>
    <row r="28" spans="1:24">
      <c r="A28" t="s">
        <v>39</v>
      </c>
      <c r="B28">
        <v>70</v>
      </c>
      <c r="C28" t="s">
        <v>31</v>
      </c>
      <c r="D28" t="s">
        <v>29</v>
      </c>
      <c r="E28">
        <v>2577</v>
      </c>
      <c r="F28">
        <f>SUM(E28/28.5)</f>
        <v>90.421052631578945</v>
      </c>
      <c r="G28">
        <f>SUM(F28/16)</f>
        <v>5.6513157894736841</v>
      </c>
      <c r="H28">
        <v>3843</v>
      </c>
      <c r="I28">
        <f>SUM(H28/28.5)</f>
        <v>134.84210526315789</v>
      </c>
      <c r="J28">
        <f>SUM(I28/16)</f>
        <v>8.4276315789473681</v>
      </c>
      <c r="K28">
        <f>SUM(E28+H28)</f>
        <v>6420</v>
      </c>
      <c r="L28">
        <f>SUM(K28/28.5)</f>
        <v>225.26315789473685</v>
      </c>
      <c r="M28">
        <f>SUM(L28/16)</f>
        <v>14.078947368421053</v>
      </c>
      <c r="O28">
        <f>SUM(1-M34/M28)*100</f>
        <v>90.9190031152648</v>
      </c>
    </row>
    <row r="29" spans="1:24">
      <c r="A29" t="s">
        <v>0</v>
      </c>
      <c r="B29">
        <v>70</v>
      </c>
      <c r="C29" t="s">
        <v>31</v>
      </c>
      <c r="D29" t="s">
        <v>29</v>
      </c>
      <c r="E29">
        <v>2483</v>
      </c>
      <c r="F29">
        <f>SUM(E29/28.5)</f>
        <v>87.122807017543863</v>
      </c>
      <c r="G29">
        <f>SUM(F29/16)</f>
        <v>5.4451754385964914</v>
      </c>
      <c r="H29">
        <v>3109</v>
      </c>
      <c r="I29">
        <f>SUM(H29/28.5)</f>
        <v>109.08771929824562</v>
      </c>
      <c r="J29">
        <f>SUM(I29/16)</f>
        <v>6.817982456140351</v>
      </c>
      <c r="K29">
        <f>SUM(E29+H29)</f>
        <v>5592</v>
      </c>
      <c r="L29">
        <f>SUM(K29/28.5)</f>
        <v>196.21052631578948</v>
      </c>
      <c r="M29">
        <f>SUM(L29/16)</f>
        <v>12.263157894736842</v>
      </c>
      <c r="O29">
        <f t="shared" ref="O29:O31" si="1">SUM(1-M35/M29)*100</f>
        <v>91.005007153075823</v>
      </c>
    </row>
    <row r="30" spans="1:24">
      <c r="A30" t="s">
        <v>1</v>
      </c>
      <c r="B30">
        <v>68</v>
      </c>
      <c r="C30" t="s">
        <v>31</v>
      </c>
      <c r="D30" t="s">
        <v>29</v>
      </c>
      <c r="E30">
        <v>2713</v>
      </c>
      <c r="F30">
        <f>SUM(E30/28.5)</f>
        <v>95.192982456140356</v>
      </c>
      <c r="G30">
        <f>SUM(F30/16)</f>
        <v>5.9495614035087723</v>
      </c>
      <c r="H30">
        <v>2071</v>
      </c>
      <c r="I30">
        <f>SUM(H30/28.5)</f>
        <v>72.666666666666671</v>
      </c>
      <c r="J30">
        <f>SUM(I30/16)</f>
        <v>4.541666666666667</v>
      </c>
      <c r="K30">
        <f>SUM(E30+H30)</f>
        <v>4784</v>
      </c>
      <c r="L30">
        <f>SUM(K30/28.5)</f>
        <v>167.85964912280701</v>
      </c>
      <c r="M30">
        <f>SUM(L30/16)</f>
        <v>10.491228070175438</v>
      </c>
      <c r="O30">
        <f t="shared" si="1"/>
        <v>90.907190635451514</v>
      </c>
    </row>
    <row r="31" spans="1:24">
      <c r="A31" t="s">
        <v>2</v>
      </c>
      <c r="B31">
        <v>68</v>
      </c>
      <c r="C31" t="s">
        <v>31</v>
      </c>
      <c r="D31" t="s">
        <v>29</v>
      </c>
      <c r="E31">
        <v>1283</v>
      </c>
      <c r="F31">
        <f>SUM(E31/28.5)</f>
        <v>45.017543859649123</v>
      </c>
      <c r="G31">
        <f>SUM(F31/16)</f>
        <v>2.8135964912280702</v>
      </c>
      <c r="H31">
        <v>966</v>
      </c>
      <c r="I31">
        <f>SUM(H31/28.5)</f>
        <v>33.89473684210526</v>
      </c>
      <c r="J31">
        <f>SUM(I31/16)</f>
        <v>2.1184210526315788</v>
      </c>
      <c r="K31">
        <f>SUM(E31+H31)</f>
        <v>2249</v>
      </c>
      <c r="L31">
        <f>SUM(K31/28.5)</f>
        <v>78.912280701754383</v>
      </c>
      <c r="M31">
        <f>SUM(L31/16)</f>
        <v>4.932017543859649</v>
      </c>
      <c r="O31">
        <f t="shared" si="1"/>
        <v>90.884837705646945</v>
      </c>
    </row>
    <row r="32" spans="1:24">
      <c r="F32">
        <f t="shared" ref="F32:F33" si="2">SUM(E32/28.5)</f>
        <v>0</v>
      </c>
      <c r="G32">
        <f t="shared" ref="G32:G33" si="3">SUM(F32/16)</f>
        <v>0</v>
      </c>
      <c r="I32">
        <f t="shared" ref="I32:I33" si="4">SUM(H32/28.5)</f>
        <v>0</v>
      </c>
      <c r="J32">
        <f t="shared" ref="J32:J33" si="5">SUM(I32/16)</f>
        <v>0</v>
      </c>
      <c r="K32">
        <f t="shared" ref="K32:K33" si="6">SUM(E32+H32)</f>
        <v>0</v>
      </c>
      <c r="L32">
        <f t="shared" ref="L32:L33" si="7">SUM(K32/28.5)</f>
        <v>0</v>
      </c>
      <c r="M32">
        <f t="shared" ref="M32:M33" si="8">SUM(L32/16)</f>
        <v>0</v>
      </c>
    </row>
    <row r="33" spans="1:21">
      <c r="A33" t="s">
        <v>26</v>
      </c>
      <c r="F33">
        <f t="shared" si="2"/>
        <v>0</v>
      </c>
      <c r="G33">
        <f t="shared" si="3"/>
        <v>0</v>
      </c>
      <c r="I33">
        <f t="shared" si="4"/>
        <v>0</v>
      </c>
      <c r="J33">
        <f t="shared" si="5"/>
        <v>0</v>
      </c>
      <c r="K33">
        <f t="shared" si="6"/>
        <v>0</v>
      </c>
      <c r="L33">
        <f t="shared" si="7"/>
        <v>0</v>
      </c>
      <c r="M33">
        <f t="shared" si="8"/>
        <v>0</v>
      </c>
    </row>
    <row r="34" spans="1:21">
      <c r="A34" t="s">
        <v>39</v>
      </c>
      <c r="E34">
        <v>237</v>
      </c>
      <c r="F34">
        <f>SUM(E34/28.5)</f>
        <v>8.3157894736842106</v>
      </c>
      <c r="G34">
        <f>SUM(F34/16)</f>
        <v>0.51973684210526316</v>
      </c>
      <c r="H34">
        <v>346</v>
      </c>
      <c r="I34">
        <f>SUM(H34/28.5)</f>
        <v>12.140350877192983</v>
      </c>
      <c r="J34">
        <f>SUM(I34/16)</f>
        <v>0.75877192982456143</v>
      </c>
      <c r="K34">
        <f>SUM(E34+H34)</f>
        <v>583</v>
      </c>
      <c r="L34">
        <f>SUM(K34/28.5)</f>
        <v>20.456140350877192</v>
      </c>
      <c r="M34">
        <f>SUM(L34/16)</f>
        <v>1.2785087719298245</v>
      </c>
    </row>
    <row r="35" spans="1:21">
      <c r="A35" t="s">
        <v>0</v>
      </c>
      <c r="E35">
        <v>223</v>
      </c>
      <c r="F35">
        <f>SUM(E35/28.5)</f>
        <v>7.8245614035087723</v>
      </c>
      <c r="G35">
        <f>SUM(F35/16)</f>
        <v>0.48903508771929827</v>
      </c>
      <c r="H35">
        <v>280</v>
      </c>
      <c r="I35">
        <f>SUM(H35/28.5)</f>
        <v>9.8245614035087723</v>
      </c>
      <c r="J35">
        <f>SUM(I35/16)</f>
        <v>0.61403508771929827</v>
      </c>
      <c r="K35">
        <f>SUM(E35+H35)</f>
        <v>503</v>
      </c>
      <c r="L35">
        <f>SUM(K35/28.5)</f>
        <v>17.649122807017545</v>
      </c>
      <c r="M35">
        <f>SUM(L35/16)</f>
        <v>1.1030701754385965</v>
      </c>
    </row>
    <row r="36" spans="1:21">
      <c r="A36" t="s">
        <v>1</v>
      </c>
      <c r="E36">
        <v>247</v>
      </c>
      <c r="F36">
        <f>SUM(E36/28.5)</f>
        <v>8.6666666666666661</v>
      </c>
      <c r="G36">
        <f>SUM(F36/16)</f>
        <v>0.54166666666666663</v>
      </c>
      <c r="H36">
        <v>188</v>
      </c>
      <c r="I36">
        <f>SUM(H36/28.5)</f>
        <v>6.5964912280701755</v>
      </c>
      <c r="J36">
        <f>SUM(I36/16)</f>
        <v>0.41228070175438597</v>
      </c>
      <c r="K36">
        <f>SUM(E36+H36)</f>
        <v>435</v>
      </c>
      <c r="L36">
        <f>SUM(K36/28.5)</f>
        <v>15.263157894736842</v>
      </c>
      <c r="M36">
        <f>SUM(L36/16)</f>
        <v>0.95394736842105265</v>
      </c>
    </row>
    <row r="37" spans="1:21">
      <c r="A37" t="s">
        <v>2</v>
      </c>
      <c r="E37">
        <v>117</v>
      </c>
      <c r="F37">
        <f>SUM(E37/28.5)</f>
        <v>4.1052631578947372</v>
      </c>
      <c r="G37">
        <f>SUM(F37/16)</f>
        <v>0.25657894736842107</v>
      </c>
      <c r="H37">
        <v>88</v>
      </c>
      <c r="I37">
        <f>SUM(H37/28.5)</f>
        <v>3.0877192982456139</v>
      </c>
      <c r="J37">
        <f>SUM(I37/16)</f>
        <v>0.19298245614035087</v>
      </c>
      <c r="K37">
        <f>SUM(E37+H37)</f>
        <v>205</v>
      </c>
      <c r="L37">
        <f>SUM(K37/28.5)</f>
        <v>7.192982456140351</v>
      </c>
      <c r="M37">
        <f>SUM(L37/16)</f>
        <v>0.44956140350877194</v>
      </c>
    </row>
    <row r="38" spans="1:21">
      <c r="E38" s="4">
        <v>41942</v>
      </c>
      <c r="H38" s="1">
        <v>41946</v>
      </c>
      <c r="K38" s="1">
        <v>41949</v>
      </c>
      <c r="N38" s="1">
        <v>41953</v>
      </c>
      <c r="Q38" t="s">
        <v>6</v>
      </c>
    </row>
    <row r="39" spans="1:21">
      <c r="A39" t="s">
        <v>27</v>
      </c>
      <c r="E39" t="s">
        <v>3</v>
      </c>
      <c r="F39" t="s">
        <v>4</v>
      </c>
      <c r="G39" t="s">
        <v>5</v>
      </c>
      <c r="H39" t="s">
        <v>3</v>
      </c>
      <c r="I39" t="s">
        <v>4</v>
      </c>
      <c r="J39" t="s">
        <v>5</v>
      </c>
      <c r="K39" t="s">
        <v>3</v>
      </c>
      <c r="L39" t="s">
        <v>4</v>
      </c>
      <c r="M39" t="s">
        <v>5</v>
      </c>
      <c r="N39" t="s">
        <v>3</v>
      </c>
      <c r="O39" t="s">
        <v>4</v>
      </c>
      <c r="P39" t="s">
        <v>5</v>
      </c>
      <c r="Q39" t="s">
        <v>3</v>
      </c>
      <c r="R39" t="s">
        <v>4</v>
      </c>
      <c r="S39" t="s">
        <v>5</v>
      </c>
      <c r="U39" t="s">
        <v>35</v>
      </c>
    </row>
    <row r="40" spans="1:21">
      <c r="A40" t="s">
        <v>39</v>
      </c>
      <c r="B40">
        <v>67</v>
      </c>
      <c r="C40" t="s">
        <v>32</v>
      </c>
      <c r="D40" t="s">
        <v>30</v>
      </c>
      <c r="E40">
        <v>2694</v>
      </c>
      <c r="F40">
        <f>SUM(E40/28.5)</f>
        <v>94.526315789473685</v>
      </c>
      <c r="G40">
        <f>SUM(F40/16)</f>
        <v>5.9078947368421053</v>
      </c>
      <c r="H40">
        <v>8162</v>
      </c>
      <c r="I40">
        <f>SUM(H40/28.5)</f>
        <v>286.38596491228071</v>
      </c>
      <c r="J40">
        <f>SUM(I40/16)</f>
        <v>17.899122807017545</v>
      </c>
      <c r="K40">
        <v>1156</v>
      </c>
      <c r="L40">
        <f>SUM(K40/28.5)</f>
        <v>40.561403508771932</v>
      </c>
      <c r="M40">
        <f>SUM(L40/16)</f>
        <v>2.5350877192982457</v>
      </c>
      <c r="N40">
        <v>0</v>
      </c>
      <c r="O40">
        <f>SUM(N40/28.5)</f>
        <v>0</v>
      </c>
      <c r="P40">
        <f>SUM(O40/16)</f>
        <v>0</v>
      </c>
      <c r="Q40">
        <f>SUM(E40+H40+K40+N40)</f>
        <v>12012</v>
      </c>
      <c r="R40">
        <f>SUM(Q40/28.5)</f>
        <v>421.4736842105263</v>
      </c>
      <c r="S40">
        <f>SUM(R40/16)</f>
        <v>26.342105263157894</v>
      </c>
      <c r="U40">
        <f>SUM(1-S47/S40)*100</f>
        <v>91.508491508491502</v>
      </c>
    </row>
    <row r="41" spans="1:21">
      <c r="A41" t="s">
        <v>0</v>
      </c>
      <c r="B41">
        <v>67</v>
      </c>
      <c r="C41" t="s">
        <v>32</v>
      </c>
      <c r="D41" t="s">
        <v>30</v>
      </c>
      <c r="E41">
        <v>0</v>
      </c>
      <c r="F41">
        <f>SUM(E41/28.5)</f>
        <v>0</v>
      </c>
      <c r="G41">
        <f>SUM(F41/16)</f>
        <v>0</v>
      </c>
      <c r="H41">
        <v>4253</v>
      </c>
      <c r="I41">
        <f>SUM(H41/28.5)</f>
        <v>149.2280701754386</v>
      </c>
      <c r="J41">
        <f>SUM(I41/16)</f>
        <v>9.3267543859649127</v>
      </c>
      <c r="K41">
        <v>2963</v>
      </c>
      <c r="L41">
        <f>SUM(K41/28.5)</f>
        <v>103.96491228070175</v>
      </c>
      <c r="M41">
        <f>SUM(L41/16)</f>
        <v>6.4978070175438596</v>
      </c>
      <c r="N41">
        <v>740</v>
      </c>
      <c r="O41">
        <f>SUM(N41/28.5)</f>
        <v>25.964912280701753</v>
      </c>
      <c r="P41">
        <f>SUM(O41/16)</f>
        <v>1.6228070175438596</v>
      </c>
      <c r="Q41">
        <f>SUM(E41+H41+K41+N41)</f>
        <v>7956</v>
      </c>
      <c r="R41">
        <f>SUM(Q41/28.5)</f>
        <v>279.15789473684208</v>
      </c>
      <c r="S41">
        <f>SUM(R41/16)</f>
        <v>17.44736842105263</v>
      </c>
      <c r="U41">
        <f t="shared" ref="U41:U43" si="9">SUM(1-S48/S41)*100</f>
        <v>91.038210155857215</v>
      </c>
    </row>
    <row r="42" spans="1:21">
      <c r="A42" t="s">
        <v>1</v>
      </c>
      <c r="B42">
        <v>70</v>
      </c>
      <c r="C42" t="s">
        <v>32</v>
      </c>
      <c r="D42" t="s">
        <v>30</v>
      </c>
      <c r="E42">
        <v>1822</v>
      </c>
      <c r="F42">
        <f>SUM(E42/28.5)</f>
        <v>63.929824561403507</v>
      </c>
      <c r="G42">
        <f>SUM(F42/16)</f>
        <v>3.9956140350877192</v>
      </c>
      <c r="H42">
        <v>8506</v>
      </c>
      <c r="I42">
        <f>SUM(H42/28.5)</f>
        <v>298.45614035087721</v>
      </c>
      <c r="J42">
        <f>SUM(I42/16)</f>
        <v>18.653508771929825</v>
      </c>
      <c r="K42">
        <v>617</v>
      </c>
      <c r="L42">
        <f>SUM(K42/28.5)</f>
        <v>21.649122807017545</v>
      </c>
      <c r="M42">
        <f>SUM(L42/16)</f>
        <v>1.3530701754385965</v>
      </c>
      <c r="N42">
        <v>91</v>
      </c>
      <c r="O42">
        <f>SUM(N42/28.5)</f>
        <v>3.192982456140351</v>
      </c>
      <c r="P42">
        <f>SUM(O42/16)</f>
        <v>0.19956140350877194</v>
      </c>
      <c r="Q42">
        <f>SUM(E42+H42+K42+N42)</f>
        <v>11036</v>
      </c>
      <c r="R42">
        <f>SUM(Q42/28.5)</f>
        <v>387.22807017543857</v>
      </c>
      <c r="S42">
        <f>SUM(R42/16)</f>
        <v>24.201754385964911</v>
      </c>
      <c r="U42">
        <f t="shared" si="9"/>
        <v>91.491482421167092</v>
      </c>
    </row>
    <row r="43" spans="1:21">
      <c r="A43" t="s">
        <v>2</v>
      </c>
      <c r="B43">
        <v>70</v>
      </c>
      <c r="C43" t="s">
        <v>32</v>
      </c>
      <c r="D43" t="s">
        <v>30</v>
      </c>
      <c r="E43">
        <v>0</v>
      </c>
      <c r="F43">
        <f>SUM(E43/28.5)</f>
        <v>0</v>
      </c>
      <c r="G43">
        <f>SUM(F43/16)</f>
        <v>0</v>
      </c>
      <c r="H43">
        <v>3001</v>
      </c>
      <c r="I43">
        <f>SUM(H43/28.5)</f>
        <v>105.29824561403508</v>
      </c>
      <c r="J43">
        <f>SUM(I43/16)</f>
        <v>6.5811403508771926</v>
      </c>
      <c r="K43">
        <v>2092</v>
      </c>
      <c r="L43">
        <f>SUM(K43/28.5)</f>
        <v>73.403508771929822</v>
      </c>
      <c r="M43">
        <f>SUM(L43/16)</f>
        <v>4.5877192982456139</v>
      </c>
      <c r="N43">
        <v>1632</v>
      </c>
      <c r="O43">
        <f>SUM(N43/28.5)</f>
        <v>57.263157894736842</v>
      </c>
      <c r="P43">
        <f>SUM(O43/16)</f>
        <v>3.5789473684210527</v>
      </c>
      <c r="Q43">
        <f>SUM(E43+H43+K43+N43)</f>
        <v>6725</v>
      </c>
      <c r="R43">
        <f>SUM(Q43/28.5)</f>
        <v>235.96491228070175</v>
      </c>
      <c r="S43">
        <f>SUM(R43/16)</f>
        <v>14.74780701754386</v>
      </c>
      <c r="U43">
        <f t="shared" si="9"/>
        <v>90.959107806691449</v>
      </c>
    </row>
    <row r="46" spans="1:21">
      <c r="A46" t="s">
        <v>28</v>
      </c>
      <c r="E46" s="2" t="s">
        <v>7</v>
      </c>
      <c r="F46" s="2" t="s">
        <v>8</v>
      </c>
      <c r="G46" s="2" t="s">
        <v>9</v>
      </c>
      <c r="H46" s="2" t="s">
        <v>7</v>
      </c>
      <c r="I46" s="2" t="s">
        <v>8</v>
      </c>
      <c r="J46" s="2" t="s">
        <v>9</v>
      </c>
      <c r="K46" s="2" t="s">
        <v>7</v>
      </c>
      <c r="L46" s="2" t="s">
        <v>8</v>
      </c>
      <c r="M46" s="2" t="s">
        <v>9</v>
      </c>
      <c r="N46" s="2" t="s">
        <v>7</v>
      </c>
      <c r="O46" s="2" t="s">
        <v>8</v>
      </c>
      <c r="P46" s="2" t="s">
        <v>9</v>
      </c>
      <c r="Q46" s="2" t="s">
        <v>7</v>
      </c>
      <c r="R46" s="2" t="s">
        <v>8</v>
      </c>
      <c r="S46" s="2" t="s">
        <v>9</v>
      </c>
    </row>
    <row r="47" spans="1:21">
      <c r="A47" t="s">
        <v>39</v>
      </c>
      <c r="E47">
        <v>188</v>
      </c>
      <c r="F47">
        <f>SUM(E47/28.5)</f>
        <v>6.5964912280701755</v>
      </c>
      <c r="G47">
        <f>SUM(F47/16)</f>
        <v>0.41228070175438597</v>
      </c>
      <c r="H47">
        <v>731</v>
      </c>
      <c r="I47">
        <f>SUM(H47/28.5)</f>
        <v>25.649122807017545</v>
      </c>
      <c r="J47">
        <f>SUM(I47/16)</f>
        <v>1.6030701754385965</v>
      </c>
      <c r="K47">
        <v>101</v>
      </c>
      <c r="L47">
        <f>SUM(K47/28.5)</f>
        <v>3.5438596491228069</v>
      </c>
      <c r="M47">
        <f>SUM(L47/16)</f>
        <v>0.22149122807017543</v>
      </c>
      <c r="N47">
        <v>0</v>
      </c>
      <c r="O47">
        <f>SUM(N47/28.5)</f>
        <v>0</v>
      </c>
      <c r="P47">
        <f>SUM(O47/16)</f>
        <v>0</v>
      </c>
      <c r="Q47">
        <f>SUM(E47+H47+K47+N47)</f>
        <v>1020</v>
      </c>
      <c r="R47">
        <f>SUM(Q47/28.5)</f>
        <v>35.789473684210527</v>
      </c>
      <c r="S47">
        <f>SUM(R47/16)</f>
        <v>2.236842105263158</v>
      </c>
    </row>
    <row r="48" spans="1:21">
      <c r="A48" t="s">
        <v>0</v>
      </c>
      <c r="E48">
        <v>0</v>
      </c>
      <c r="F48">
        <f>SUM(E48/28.5)</f>
        <v>0</v>
      </c>
      <c r="G48">
        <f>SUM(F48/16)</f>
        <v>0</v>
      </c>
      <c r="H48">
        <v>383</v>
      </c>
      <c r="I48">
        <f>SUM(H48/28.5)</f>
        <v>13.43859649122807</v>
      </c>
      <c r="J48">
        <f>SUM(I48/16)</f>
        <v>0.83991228070175439</v>
      </c>
      <c r="K48">
        <v>265</v>
      </c>
      <c r="L48">
        <f>SUM(K48/28.5)</f>
        <v>9.2982456140350873</v>
      </c>
      <c r="M48">
        <f>SUM(L48/16)</f>
        <v>0.58114035087719296</v>
      </c>
      <c r="N48">
        <v>65</v>
      </c>
      <c r="O48">
        <f>SUM(N48/28.5)</f>
        <v>2.2807017543859649</v>
      </c>
      <c r="P48">
        <f>SUM(O48/16)</f>
        <v>0.14254385964912281</v>
      </c>
      <c r="Q48">
        <f>SUM(E48+H48+K48+N48)</f>
        <v>713</v>
      </c>
      <c r="R48">
        <f>SUM(Q48/28.5)</f>
        <v>25.017543859649123</v>
      </c>
      <c r="S48">
        <f>SUM(R48/16)</f>
        <v>1.5635964912280702</v>
      </c>
    </row>
    <row r="49" spans="1:19">
      <c r="A49" t="s">
        <v>1</v>
      </c>
      <c r="E49">
        <v>116</v>
      </c>
      <c r="F49">
        <f>SUM(E49/28.5)</f>
        <v>4.0701754385964914</v>
      </c>
      <c r="G49">
        <f>SUM(F49/16)</f>
        <v>0.25438596491228072</v>
      </c>
      <c r="H49">
        <v>760</v>
      </c>
      <c r="I49">
        <f>SUM(H49/28.5)</f>
        <v>26.666666666666668</v>
      </c>
      <c r="J49">
        <f>SUM(I49/16)</f>
        <v>1.6666666666666667</v>
      </c>
      <c r="K49">
        <v>55</v>
      </c>
      <c r="L49">
        <f>SUM(K49/28.5)</f>
        <v>1.9298245614035088</v>
      </c>
      <c r="M49">
        <f>SUM(L49/16)</f>
        <v>0.1206140350877193</v>
      </c>
      <c r="N49">
        <v>8</v>
      </c>
      <c r="O49">
        <f>SUM(N49/28.5)</f>
        <v>0.2807017543859649</v>
      </c>
      <c r="P49">
        <f>SUM(O49/16)</f>
        <v>1.7543859649122806E-2</v>
      </c>
      <c r="Q49">
        <f>SUM(E49+H49+K49+N49)</f>
        <v>939</v>
      </c>
      <c r="R49">
        <f>SUM(Q49/28.5)</f>
        <v>32.94736842105263</v>
      </c>
      <c r="S49">
        <f>SUM(R49/16)</f>
        <v>2.0592105263157894</v>
      </c>
    </row>
    <row r="50" spans="1:19">
      <c r="A50" t="s">
        <v>2</v>
      </c>
      <c r="E50">
        <v>0</v>
      </c>
      <c r="F50">
        <f>SUM(E50/28.5)</f>
        <v>0</v>
      </c>
      <c r="G50">
        <f>SUM(F50/16)</f>
        <v>0</v>
      </c>
      <c r="H50">
        <v>270</v>
      </c>
      <c r="I50">
        <f>SUM(H50/28.5)</f>
        <v>9.473684210526315</v>
      </c>
      <c r="J50">
        <f>SUM(I50/16)</f>
        <v>0.59210526315789469</v>
      </c>
      <c r="K50">
        <v>188</v>
      </c>
      <c r="L50">
        <f>SUM(K50/28.5)</f>
        <v>6.5964912280701755</v>
      </c>
      <c r="M50">
        <f>SUM(L50/16)</f>
        <v>0.41228070175438597</v>
      </c>
      <c r="N50">
        <v>150</v>
      </c>
      <c r="O50">
        <f>SUM(N50/28.5)</f>
        <v>5.2631578947368425</v>
      </c>
      <c r="P50">
        <f>SUM(O50/16)</f>
        <v>0.32894736842105265</v>
      </c>
      <c r="Q50">
        <f>SUM(E50+H50+K50+N50)</f>
        <v>608</v>
      </c>
      <c r="R50">
        <f>SUM(Q50/28.5)</f>
        <v>21.333333333333332</v>
      </c>
      <c r="S50">
        <f>SUM(R50/16)</f>
        <v>1.3333333333333333</v>
      </c>
    </row>
    <row r="53" spans="1:19">
      <c r="D53" s="1">
        <v>41975</v>
      </c>
      <c r="E53" s="1"/>
      <c r="G53" s="1">
        <v>41983</v>
      </c>
      <c r="J53" s="1">
        <v>41988</v>
      </c>
      <c r="M53" t="s">
        <v>6</v>
      </c>
    </row>
    <row r="54" spans="1:19">
      <c r="A54" t="s">
        <v>41</v>
      </c>
      <c r="C54" t="s">
        <v>40</v>
      </c>
      <c r="D54" t="s">
        <v>3</v>
      </c>
      <c r="E54" t="s">
        <v>4</v>
      </c>
      <c r="F54" t="s">
        <v>5</v>
      </c>
      <c r="G54" t="s">
        <v>3</v>
      </c>
      <c r="H54" t="s">
        <v>4</v>
      </c>
      <c r="I54" t="s">
        <v>5</v>
      </c>
      <c r="J54" t="s">
        <v>3</v>
      </c>
      <c r="K54" t="s">
        <v>4</v>
      </c>
      <c r="L54" t="s">
        <v>5</v>
      </c>
      <c r="M54" t="s">
        <v>3</v>
      </c>
      <c r="N54" t="s">
        <v>4</v>
      </c>
      <c r="O54" t="s">
        <v>5</v>
      </c>
      <c r="Q54" t="s">
        <v>35</v>
      </c>
    </row>
    <row r="55" spans="1:19">
      <c r="A55" t="s">
        <v>39</v>
      </c>
      <c r="B55">
        <v>68</v>
      </c>
      <c r="C55">
        <v>20</v>
      </c>
      <c r="D55">
        <v>2541</v>
      </c>
      <c r="E55">
        <f>SUM(D55/28.5)</f>
        <v>89.15789473684211</v>
      </c>
      <c r="F55">
        <f>SUM(E55/16)</f>
        <v>5.5723684210526319</v>
      </c>
      <c r="G55">
        <v>4012</v>
      </c>
      <c r="H55">
        <f>SUM(G55/28.5)</f>
        <v>140.7719298245614</v>
      </c>
      <c r="I55">
        <f>SUM(H55/16)</f>
        <v>8.7982456140350873</v>
      </c>
      <c r="J55">
        <v>3270</v>
      </c>
      <c r="K55">
        <f>SUM(J55/28.5)</f>
        <v>114.73684210526316</v>
      </c>
      <c r="L55">
        <f>SUM(K55/16)</f>
        <v>7.1710526315789478</v>
      </c>
      <c r="M55">
        <f t="shared" ref="M55:O58" si="10">SUM(D55+G55+J55)</f>
        <v>9823</v>
      </c>
      <c r="N55">
        <f t="shared" si="10"/>
        <v>344.66666666666669</v>
      </c>
      <c r="O55">
        <f t="shared" si="10"/>
        <v>21.541666666666668</v>
      </c>
      <c r="Q55">
        <f>SUM(1-O61/O55)*100</f>
        <v>90.664766364654383</v>
      </c>
    </row>
    <row r="56" spans="1:19">
      <c r="A56" t="s">
        <v>0</v>
      </c>
      <c r="B56">
        <v>68</v>
      </c>
      <c r="C56">
        <v>20</v>
      </c>
      <c r="D56">
        <v>2962</v>
      </c>
      <c r="E56">
        <f>SUM(D56/28.5)</f>
        <v>103.92982456140351</v>
      </c>
      <c r="F56">
        <f>SUM(E56/16)</f>
        <v>6.4956140350877192</v>
      </c>
      <c r="G56">
        <v>273</v>
      </c>
      <c r="H56">
        <f>SUM(G56/28.5)</f>
        <v>9.5789473684210531</v>
      </c>
      <c r="I56">
        <f>SUM(H56/16)</f>
        <v>0.59868421052631582</v>
      </c>
      <c r="J56">
        <v>1453</v>
      </c>
      <c r="K56">
        <f>SUM(J56/28.5)</f>
        <v>50.982456140350877</v>
      </c>
      <c r="L56">
        <f>SUM(K56/16)</f>
        <v>3.1864035087719298</v>
      </c>
      <c r="M56">
        <f t="shared" si="10"/>
        <v>4688</v>
      </c>
      <c r="N56">
        <f t="shared" si="10"/>
        <v>164.49122807017545</v>
      </c>
      <c r="O56">
        <f t="shared" si="10"/>
        <v>10.280701754385966</v>
      </c>
      <c r="Q56">
        <f t="shared" ref="Q56:Q58" si="11">SUM(1-O62/O56)*100</f>
        <v>92.363481228668945</v>
      </c>
    </row>
    <row r="57" spans="1:19">
      <c r="A57" t="s">
        <v>1</v>
      </c>
      <c r="B57">
        <v>71</v>
      </c>
      <c r="C57">
        <v>20</v>
      </c>
      <c r="D57">
        <v>2092</v>
      </c>
      <c r="E57">
        <f>SUM(D57/28.5)</f>
        <v>73.403508771929822</v>
      </c>
      <c r="F57">
        <f>SUM(E57/16)</f>
        <v>4.5877192982456139</v>
      </c>
      <c r="G57">
        <v>139</v>
      </c>
      <c r="H57">
        <f>SUM(G57/28.5)</f>
        <v>4.8771929824561404</v>
      </c>
      <c r="I57">
        <f>SUM(H57/16)</f>
        <v>0.30482456140350878</v>
      </c>
      <c r="J57">
        <v>1467</v>
      </c>
      <c r="K57">
        <f>SUM(J57/28.5)</f>
        <v>51.473684210526315</v>
      </c>
      <c r="L57">
        <f>SUM(K57/16)</f>
        <v>3.2171052631578947</v>
      </c>
      <c r="M57">
        <f t="shared" si="10"/>
        <v>3698</v>
      </c>
      <c r="N57">
        <f t="shared" si="10"/>
        <v>129.75438596491227</v>
      </c>
      <c r="O57">
        <f t="shared" si="10"/>
        <v>8.1096491228070171</v>
      </c>
      <c r="Q57">
        <f t="shared" si="11"/>
        <v>91.806381828015148</v>
      </c>
    </row>
    <row r="58" spans="1:19">
      <c r="A58" t="s">
        <v>2</v>
      </c>
      <c r="B58">
        <v>71</v>
      </c>
      <c r="C58">
        <v>20</v>
      </c>
      <c r="D58">
        <v>1867</v>
      </c>
      <c r="E58">
        <f>SUM(D58/28.5)</f>
        <v>65.508771929824562</v>
      </c>
      <c r="F58">
        <f>SUM(E58/16)</f>
        <v>4.0942982456140351</v>
      </c>
      <c r="G58">
        <v>498</v>
      </c>
      <c r="H58">
        <f>SUM(G58/28.5)</f>
        <v>17.473684210526315</v>
      </c>
      <c r="I58">
        <f>SUM(H58/16)</f>
        <v>1.0921052631578947</v>
      </c>
      <c r="J58">
        <v>2640</v>
      </c>
      <c r="K58">
        <f>SUM(J58/28.5)</f>
        <v>92.631578947368425</v>
      </c>
      <c r="L58">
        <f>SUM(K58/16)</f>
        <v>5.7894736842105265</v>
      </c>
      <c r="M58">
        <f t="shared" si="10"/>
        <v>5005</v>
      </c>
      <c r="N58">
        <f t="shared" si="10"/>
        <v>175.61403508771929</v>
      </c>
      <c r="O58">
        <f t="shared" si="10"/>
        <v>10.975877192982455</v>
      </c>
      <c r="Q58">
        <f t="shared" si="11"/>
        <v>90.489510489510494</v>
      </c>
    </row>
    <row r="59" spans="1:19">
      <c r="A59" s="2"/>
      <c r="B59" s="2"/>
    </row>
    <row r="60" spans="1:19">
      <c r="A60" s="2" t="s">
        <v>33</v>
      </c>
      <c r="B60" s="2"/>
      <c r="D60" t="s">
        <v>7</v>
      </c>
      <c r="E60" t="s">
        <v>8</v>
      </c>
      <c r="F60" t="s">
        <v>34</v>
      </c>
      <c r="G60" t="s">
        <v>7</v>
      </c>
      <c r="H60" t="s">
        <v>8</v>
      </c>
      <c r="I60" t="s">
        <v>34</v>
      </c>
      <c r="J60" t="s">
        <v>7</v>
      </c>
      <c r="K60" t="s">
        <v>8</v>
      </c>
      <c r="L60" t="s">
        <v>34</v>
      </c>
      <c r="M60" t="s">
        <v>7</v>
      </c>
      <c r="N60" t="s">
        <v>8</v>
      </c>
      <c r="O60" t="s">
        <v>34</v>
      </c>
    </row>
    <row r="61" spans="1:19">
      <c r="A61" s="2" t="s">
        <v>39</v>
      </c>
      <c r="B61" s="2"/>
      <c r="D61">
        <v>260</v>
      </c>
      <c r="E61">
        <f>SUM(D61/28.5)</f>
        <v>9.1228070175438596</v>
      </c>
      <c r="F61">
        <f>SUM(E61/16)</f>
        <v>0.57017543859649122</v>
      </c>
      <c r="G61">
        <v>365</v>
      </c>
      <c r="H61">
        <f>SUM(G61/28.5)</f>
        <v>12.807017543859649</v>
      </c>
      <c r="I61">
        <f>SUM(H61/16)</f>
        <v>0.80043859649122806</v>
      </c>
      <c r="J61">
        <v>292</v>
      </c>
      <c r="K61">
        <f>SUM(J61/28.5)</f>
        <v>10.245614035087719</v>
      </c>
      <c r="L61">
        <f>SUM(K61/16)</f>
        <v>0.64035087719298245</v>
      </c>
      <c r="M61">
        <f t="shared" ref="M61:O64" si="12">SUM(D61+G61+J61)</f>
        <v>917</v>
      </c>
      <c r="N61">
        <f t="shared" si="12"/>
        <v>32.175438596491226</v>
      </c>
      <c r="O61">
        <f t="shared" si="12"/>
        <v>2.0109649122807016</v>
      </c>
    </row>
    <row r="62" spans="1:19">
      <c r="A62" s="2" t="s">
        <v>0</v>
      </c>
      <c r="B62" s="2"/>
      <c r="D62">
        <v>203</v>
      </c>
      <c r="E62">
        <f>SUM(D62/28.5)</f>
        <v>7.1228070175438596</v>
      </c>
      <c r="F62">
        <f>SUM(E62/16)</f>
        <v>0.44517543859649122</v>
      </c>
      <c r="G62">
        <v>25</v>
      </c>
      <c r="H62">
        <f>SUM(G62/28.5)</f>
        <v>0.8771929824561403</v>
      </c>
      <c r="I62">
        <f>SUM(H62/16)</f>
        <v>5.4824561403508769E-2</v>
      </c>
      <c r="J62">
        <v>130</v>
      </c>
      <c r="K62">
        <f>SUM(J62/28.5)</f>
        <v>4.5614035087719298</v>
      </c>
      <c r="L62">
        <f>SUM(K62/16)</f>
        <v>0.28508771929824561</v>
      </c>
      <c r="M62">
        <f t="shared" si="12"/>
        <v>358</v>
      </c>
      <c r="N62">
        <f t="shared" si="12"/>
        <v>12.56140350877193</v>
      </c>
      <c r="O62">
        <f t="shared" si="12"/>
        <v>0.78508771929824561</v>
      </c>
    </row>
    <row r="63" spans="1:19">
      <c r="A63" s="2" t="s">
        <v>1</v>
      </c>
      <c r="B63" s="2"/>
      <c r="D63">
        <v>157</v>
      </c>
      <c r="E63">
        <f>SUM(D63/28.5)</f>
        <v>5.5087719298245617</v>
      </c>
      <c r="F63">
        <f>SUM(E63/16)</f>
        <v>0.3442982456140351</v>
      </c>
      <c r="G63">
        <v>13</v>
      </c>
      <c r="H63">
        <f>SUM(G63/28.5)</f>
        <v>0.45614035087719296</v>
      </c>
      <c r="I63">
        <f>SUM(H63/16)</f>
        <v>2.850877192982456E-2</v>
      </c>
      <c r="J63">
        <v>133</v>
      </c>
      <c r="K63">
        <f>SUM(J63/28.5)</f>
        <v>4.666666666666667</v>
      </c>
      <c r="L63">
        <f>SUM(K63/16)</f>
        <v>0.29166666666666669</v>
      </c>
      <c r="M63">
        <f t="shared" si="12"/>
        <v>303</v>
      </c>
      <c r="N63">
        <f t="shared" si="12"/>
        <v>10.631578947368421</v>
      </c>
      <c r="O63">
        <f t="shared" si="12"/>
        <v>0.66447368421052633</v>
      </c>
    </row>
    <row r="64" spans="1:19">
      <c r="A64" s="2" t="s">
        <v>2</v>
      </c>
      <c r="B64" s="2"/>
      <c r="D64">
        <v>197</v>
      </c>
      <c r="E64">
        <f>SUM(D64/28.5)</f>
        <v>6.9122807017543861</v>
      </c>
      <c r="F64">
        <f>SUM(E64/16)</f>
        <v>0.43201754385964913</v>
      </c>
      <c r="G64">
        <v>44</v>
      </c>
      <c r="H64">
        <f>SUM(G64/28.5)</f>
        <v>1.5438596491228069</v>
      </c>
      <c r="I64">
        <f>SUM(H64/16)</f>
        <v>9.6491228070175433E-2</v>
      </c>
      <c r="J64">
        <v>235</v>
      </c>
      <c r="K64">
        <f>SUM(J64/28.5)</f>
        <v>8.2456140350877192</v>
      </c>
      <c r="L64">
        <f>SUM(K64/16)</f>
        <v>0.51535087719298245</v>
      </c>
      <c r="M64">
        <f t="shared" si="12"/>
        <v>476</v>
      </c>
      <c r="N64">
        <f t="shared" si="12"/>
        <v>16.701754385964911</v>
      </c>
      <c r="O64">
        <f t="shared" si="12"/>
        <v>1.0438596491228069</v>
      </c>
    </row>
  </sheetData>
  <sortState ref="A61:N64">
    <sortCondition ref="A61:A6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 B C</vt:lpstr>
      <vt:lpstr>LE B 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Coffey</dc:creator>
  <cp:lastModifiedBy>Julia Coffey</cp:lastModifiedBy>
  <dcterms:created xsi:type="dcterms:W3CDTF">2014-11-18T18:57:24Z</dcterms:created>
  <dcterms:modified xsi:type="dcterms:W3CDTF">2015-02-06T19:45:55Z</dcterms:modified>
</cp:coreProperties>
</file>