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ller/Desktop/umass/research/extended grazing/brassicas/"/>
    </mc:Choice>
  </mc:AlternateContent>
  <xr:revisionPtr revIDLastSave="0" documentId="13_ncr:1_{1CB12F67-557B-B844-8963-7ABF3E85E8DC}" xr6:coauthVersionLast="47" xr6:coauthVersionMax="47" xr10:uidLastSave="{00000000-0000-0000-0000-000000000000}"/>
  <bookViews>
    <workbookView xWindow="0" yWindow="500" windowWidth="21080" windowHeight="16020" activeTab="2" xr2:uid="{362B1E8F-9C54-9743-A8C2-DBCBB0F902C9}"/>
  </bookViews>
  <sheets>
    <sheet name="layout and treatments" sheetId="1" r:id="rId1"/>
    <sheet name="2021 yield" sheetId="3" r:id="rId2"/>
    <sheet name="data" sheetId="4" r:id="rId3"/>
    <sheet name="seed needs" sheetId="2" r:id="rId4"/>
  </sheets>
  <definedNames>
    <definedName name="_xlnm.Print_Area" localSheetId="0">'layout and treatments'!$A$1:$L$38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6" i="1" l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L31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K31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G31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P15" i="2" l="1"/>
  <c r="Q15" i="2" s="1"/>
  <c r="P14" i="2"/>
  <c r="Q14" i="2" s="1"/>
  <c r="O12" i="2"/>
  <c r="P12" i="2" s="1"/>
  <c r="Q12" i="2" s="1"/>
  <c r="O11" i="2"/>
  <c r="P11" i="2" s="1"/>
  <c r="Q11" i="2" s="1"/>
  <c r="O10" i="2"/>
  <c r="P10" i="2" s="1"/>
  <c r="Q10" i="2" s="1"/>
  <c r="O9" i="2"/>
  <c r="P9" i="2" s="1"/>
  <c r="Q9" i="2" s="1"/>
  <c r="O8" i="2"/>
  <c r="P8" i="2" s="1"/>
  <c r="Q8" i="2" s="1"/>
  <c r="O7" i="2"/>
  <c r="P7" i="2" s="1"/>
  <c r="Q7" i="2" s="1"/>
  <c r="O6" i="2"/>
  <c r="P6" i="2" s="1"/>
  <c r="Q6" i="2" s="1"/>
  <c r="O5" i="2"/>
  <c r="P5" i="2" s="1"/>
  <c r="Q5" i="2" s="1"/>
</calcChain>
</file>

<file path=xl/sharedStrings.xml><?xml version="1.0" encoding="utf-8"?>
<sst xmlns="http://schemas.openxmlformats.org/spreadsheetml/2006/main" count="798" uniqueCount="102">
  <si>
    <t>Brassica</t>
  </si>
  <si>
    <t>A</t>
  </si>
  <si>
    <t>B</t>
  </si>
  <si>
    <t>C</t>
  </si>
  <si>
    <t>D</t>
  </si>
  <si>
    <t>E</t>
  </si>
  <si>
    <t>none</t>
  </si>
  <si>
    <t>Treatment</t>
  </si>
  <si>
    <t>% Brassica</t>
  </si>
  <si>
    <t>% Oats and Peas</t>
  </si>
  <si>
    <t>#/A Brassica</t>
  </si>
  <si>
    <t>#/A Oats</t>
  </si>
  <si>
    <t>#/A Peas</t>
  </si>
  <si>
    <t>Rep 1</t>
  </si>
  <si>
    <t>Rep 2</t>
  </si>
  <si>
    <t>Rep 3</t>
  </si>
  <si>
    <t>Rep 4</t>
  </si>
  <si>
    <t>Guard</t>
  </si>
  <si>
    <t>North</t>
  </si>
  <si>
    <t>g/plot Brassica</t>
  </si>
  <si>
    <t>g/plot Oats</t>
  </si>
  <si>
    <t>g/plot Peas</t>
  </si>
  <si>
    <t>F</t>
  </si>
  <si>
    <t>G</t>
  </si>
  <si>
    <t>No.</t>
  </si>
  <si>
    <t>Appin</t>
  </si>
  <si>
    <t>Barkant</t>
  </si>
  <si>
    <t>Barsica</t>
  </si>
  <si>
    <t>T-Raptor</t>
  </si>
  <si>
    <t>Pacific Gold</t>
  </si>
  <si>
    <t>Ground Hog</t>
  </si>
  <si>
    <t>AP25</t>
  </si>
  <si>
    <t>AP50</t>
  </si>
  <si>
    <t>AP75</t>
  </si>
  <si>
    <t>AP100</t>
  </si>
  <si>
    <t>BK25</t>
  </si>
  <si>
    <t>BK50</t>
  </si>
  <si>
    <t>BK75</t>
  </si>
  <si>
    <t>BK100</t>
  </si>
  <si>
    <t>BS25</t>
  </si>
  <si>
    <t>BS50</t>
  </si>
  <si>
    <t>BS75</t>
  </si>
  <si>
    <t>BS100</t>
  </si>
  <si>
    <t>TR25</t>
  </si>
  <si>
    <t>TR50</t>
  </si>
  <si>
    <t>TR75</t>
  </si>
  <si>
    <t>TR100</t>
  </si>
  <si>
    <t>PG25</t>
  </si>
  <si>
    <t>PG50</t>
  </si>
  <si>
    <t>PG75</t>
  </si>
  <si>
    <t>PG100</t>
  </si>
  <si>
    <t>GH25</t>
  </si>
  <si>
    <t>GH50</t>
  </si>
  <si>
    <t>GH75</t>
  </si>
  <si>
    <t>GH100</t>
  </si>
  <si>
    <t>CTRL</t>
  </si>
  <si>
    <t>per rep</t>
  </si>
  <si>
    <t>grams</t>
  </si>
  <si>
    <t>Treatment Oats</t>
  </si>
  <si>
    <t>Treatment Peas</t>
  </si>
  <si>
    <t>Guard Oats</t>
  </si>
  <si>
    <t>Guard Peas</t>
  </si>
  <si>
    <t>per year</t>
  </si>
  <si>
    <t>two years</t>
  </si>
  <si>
    <t>Total experimental area is 175' x 132'</t>
  </si>
  <si>
    <t>6'</t>
  </si>
  <si>
    <t>17'</t>
  </si>
  <si>
    <t>Fall Forage Brassicas Layout 2021 Massachusetts</t>
  </si>
  <si>
    <t>rep 1 and 2 harvested on 10/18. brassicas oats and peas separated and dried. Cut at 1 inch. Harvest area is 1/4 m^2.</t>
  </si>
  <si>
    <t>rep</t>
  </si>
  <si>
    <t>AP0</t>
  </si>
  <si>
    <t>BK0</t>
  </si>
  <si>
    <t>BS0</t>
  </si>
  <si>
    <t>TR0</t>
  </si>
  <si>
    <t>PG0</t>
  </si>
  <si>
    <t>GH0</t>
  </si>
  <si>
    <t>brassica</t>
  </si>
  <si>
    <t>pea</t>
  </si>
  <si>
    <t>oat</t>
  </si>
  <si>
    <t>x</t>
  </si>
  <si>
    <t>rep 1</t>
  </si>
  <si>
    <t>rep 2</t>
  </si>
  <si>
    <t>rep 3</t>
  </si>
  <si>
    <t>rep 4</t>
  </si>
  <si>
    <t>yields are g dry matter / 1/4 square meter</t>
  </si>
  <si>
    <t>ctrl 1</t>
  </si>
  <si>
    <t>ctrl2</t>
  </si>
  <si>
    <t>ctrl 3</t>
  </si>
  <si>
    <t>ctrl 4</t>
  </si>
  <si>
    <t>ctrl 5</t>
  </si>
  <si>
    <t>ctrl 6</t>
  </si>
  <si>
    <t>ap</t>
  </si>
  <si>
    <t>bk</t>
  </si>
  <si>
    <t>bs</t>
  </si>
  <si>
    <t>gh</t>
  </si>
  <si>
    <t>pg</t>
  </si>
  <si>
    <t>tr</t>
  </si>
  <si>
    <t>b_rate</t>
  </si>
  <si>
    <t>b_var</t>
  </si>
  <si>
    <t>b_yield</t>
  </si>
  <si>
    <t>o_yield</t>
  </si>
  <si>
    <t>p_yield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</si>
</sst>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EDED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 diagonalUp="1">
      <left style="thick">
        <color auto="1"/>
      </left>
      <right/>
      <top/>
      <bottom/>
      <diagonal style="thick">
        <color auto="1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1" xfId="0" applyBorder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BBE90-54C4-2B4B-835E-BB2521B8CEFE}">
  <sheetPr>
    <pageSetUpPr fitToPage="1"/>
  </sheetPr>
  <dimension ref="A1:N76"/>
  <sheetViews>
    <sheetView topLeftCell="A33" zoomScale="81" zoomScaleNormal="81" workbookViewId="0">
      <selection activeCell="B49" sqref="B49:D74"/>
    </sheetView>
  </sheetViews>
  <sheetFormatPr baseColWidth="10" defaultColWidth="16.6640625" defaultRowHeight="32" customHeight="1" x14ac:dyDescent="0.2"/>
  <cols>
    <col min="1" max="2" width="5.33203125" customWidth="1"/>
    <col min="14" max="14" width="5.33203125" customWidth="1"/>
  </cols>
  <sheetData>
    <row r="1" spans="1:12" ht="32" customHeight="1" x14ac:dyDescent="0.2">
      <c r="C1" s="20" t="s">
        <v>67</v>
      </c>
      <c r="F1" s="1" t="s">
        <v>64</v>
      </c>
    </row>
    <row r="2" spans="1:12" ht="32" customHeight="1" x14ac:dyDescent="0.2"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22</v>
      </c>
      <c r="I2" s="3" t="s">
        <v>23</v>
      </c>
      <c r="J2" s="3"/>
      <c r="K2" s="3"/>
    </row>
    <row r="3" spans="1:12" ht="32" customHeight="1" x14ac:dyDescent="0.2">
      <c r="D3" s="3" t="s">
        <v>66</v>
      </c>
    </row>
    <row r="4" spans="1:12" ht="32" customHeight="1" x14ac:dyDescent="0.2">
      <c r="A4" s="3">
        <v>1</v>
      </c>
      <c r="C4" s="16" t="s">
        <v>42</v>
      </c>
      <c r="D4" s="16" t="s">
        <v>31</v>
      </c>
      <c r="E4" s="16" t="s">
        <v>55</v>
      </c>
      <c r="F4" s="16" t="s">
        <v>53</v>
      </c>
      <c r="G4" s="16" t="s">
        <v>37</v>
      </c>
      <c r="H4" s="16" t="s">
        <v>41</v>
      </c>
      <c r="I4" s="16" t="s">
        <v>32</v>
      </c>
    </row>
    <row r="5" spans="1:12" s="22" customFormat="1" ht="8" customHeight="1" x14ac:dyDescent="0.2">
      <c r="A5" s="21"/>
      <c r="C5" s="25"/>
      <c r="D5" s="25"/>
      <c r="E5" s="25"/>
      <c r="F5" s="25"/>
      <c r="G5" s="25"/>
      <c r="H5" s="4"/>
      <c r="I5" s="4"/>
    </row>
    <row r="6" spans="1:12" ht="32" customHeight="1" x14ac:dyDescent="0.2">
      <c r="A6" s="3">
        <v>2</v>
      </c>
      <c r="B6" s="2" t="s">
        <v>65</v>
      </c>
      <c r="C6" s="16" t="s">
        <v>52</v>
      </c>
      <c r="D6" s="16" t="s">
        <v>55</v>
      </c>
      <c r="E6" s="16" t="s">
        <v>43</v>
      </c>
      <c r="F6" s="16" t="s">
        <v>33</v>
      </c>
      <c r="G6" s="16" t="s">
        <v>49</v>
      </c>
      <c r="H6" s="16" t="s">
        <v>54</v>
      </c>
      <c r="I6" s="16" t="s">
        <v>50</v>
      </c>
      <c r="K6" s="12"/>
      <c r="L6" s="3" t="s">
        <v>13</v>
      </c>
    </row>
    <row r="7" spans="1:12" s="4" customFormat="1" ht="8" customHeight="1" x14ac:dyDescent="0.2">
      <c r="A7" s="24"/>
      <c r="B7" s="26"/>
      <c r="C7" s="25"/>
      <c r="D7" s="25"/>
      <c r="E7" s="25"/>
      <c r="F7" s="25"/>
      <c r="G7" s="25"/>
      <c r="K7" s="23"/>
      <c r="L7" s="24"/>
    </row>
    <row r="8" spans="1:12" ht="32" customHeight="1" x14ac:dyDescent="0.2">
      <c r="A8" s="3">
        <v>3</v>
      </c>
      <c r="C8" s="16" t="s">
        <v>47</v>
      </c>
      <c r="D8" s="16" t="s">
        <v>46</v>
      </c>
      <c r="E8" s="16" t="s">
        <v>35</v>
      </c>
      <c r="F8" s="16" t="s">
        <v>40</v>
      </c>
      <c r="G8" s="16" t="s">
        <v>55</v>
      </c>
      <c r="H8" s="16" t="s">
        <v>48</v>
      </c>
      <c r="I8" s="16" t="s">
        <v>44</v>
      </c>
      <c r="K8" s="1"/>
      <c r="L8" s="3"/>
    </row>
    <row r="9" spans="1:12" s="4" customFormat="1" ht="8" customHeight="1" x14ac:dyDescent="0.2">
      <c r="A9" s="24"/>
      <c r="C9" s="25"/>
      <c r="D9" s="25"/>
      <c r="E9" s="25"/>
      <c r="F9" s="25"/>
      <c r="G9" s="25"/>
      <c r="K9" s="23"/>
      <c r="L9" s="24"/>
    </row>
    <row r="10" spans="1:12" ht="32" customHeight="1" x14ac:dyDescent="0.2">
      <c r="A10" s="3">
        <v>4</v>
      </c>
      <c r="C10" s="16" t="s">
        <v>45</v>
      </c>
      <c r="D10" s="16" t="s">
        <v>36</v>
      </c>
      <c r="E10" s="16" t="s">
        <v>38</v>
      </c>
      <c r="F10" s="16" t="s">
        <v>51</v>
      </c>
      <c r="G10" s="16" t="s">
        <v>39</v>
      </c>
      <c r="H10" s="16" t="s">
        <v>34</v>
      </c>
      <c r="I10" s="16" t="s">
        <v>55</v>
      </c>
      <c r="K10" s="13"/>
      <c r="L10" s="3" t="s">
        <v>14</v>
      </c>
    </row>
    <row r="11" spans="1:12" s="4" customFormat="1" ht="8" customHeight="1" x14ac:dyDescent="0.2">
      <c r="A11" s="24"/>
      <c r="C11" s="25"/>
      <c r="D11" s="25"/>
      <c r="E11" s="25"/>
      <c r="F11" s="25"/>
      <c r="G11" s="25"/>
      <c r="K11" s="23"/>
      <c r="L11" s="24"/>
    </row>
    <row r="12" spans="1:12" s="4" customFormat="1" ht="32" customHeight="1" x14ac:dyDescent="0.2">
      <c r="A12" s="24">
        <v>5</v>
      </c>
      <c r="C12" s="17" t="s">
        <v>55</v>
      </c>
      <c r="D12" s="16" t="s">
        <v>55</v>
      </c>
      <c r="E12" s="17" t="s">
        <v>55</v>
      </c>
      <c r="F12" s="16" t="s">
        <v>55</v>
      </c>
      <c r="G12" s="17" t="s">
        <v>55</v>
      </c>
      <c r="H12" s="16" t="s">
        <v>55</v>
      </c>
      <c r="I12" s="17" t="s">
        <v>55</v>
      </c>
      <c r="K12" s="23"/>
      <c r="L12" s="24"/>
    </row>
    <row r="13" spans="1:12" s="4" customFormat="1" ht="8" customHeight="1" x14ac:dyDescent="0.2">
      <c r="A13" s="24"/>
      <c r="C13" s="25"/>
      <c r="D13" s="25"/>
      <c r="E13" s="25"/>
      <c r="F13" s="25"/>
      <c r="G13" s="25"/>
      <c r="K13" s="23"/>
      <c r="L13" s="24"/>
    </row>
    <row r="14" spans="1:12" s="4" customFormat="1" ht="32" customHeight="1" x14ac:dyDescent="0.2">
      <c r="A14" s="24">
        <v>6</v>
      </c>
      <c r="C14" s="17" t="s">
        <v>55</v>
      </c>
      <c r="D14" s="17" t="s">
        <v>38</v>
      </c>
      <c r="E14" s="17" t="s">
        <v>51</v>
      </c>
      <c r="F14" s="17" t="s">
        <v>50</v>
      </c>
      <c r="G14" s="17" t="s">
        <v>34</v>
      </c>
      <c r="H14" s="17" t="s">
        <v>36</v>
      </c>
      <c r="I14" s="17" t="s">
        <v>33</v>
      </c>
      <c r="K14" s="14"/>
      <c r="L14" s="3" t="s">
        <v>15</v>
      </c>
    </row>
    <row r="15" spans="1:12" s="4" customFormat="1" ht="8" customHeight="1" x14ac:dyDescent="0.2">
      <c r="A15" s="24"/>
      <c r="C15" s="25"/>
      <c r="D15" s="25"/>
      <c r="E15" s="25"/>
      <c r="F15" s="25"/>
      <c r="G15" s="25"/>
      <c r="K15" s="23"/>
      <c r="L15" s="24"/>
    </row>
    <row r="16" spans="1:12" ht="32" customHeight="1" x14ac:dyDescent="0.2">
      <c r="A16" s="3">
        <v>7</v>
      </c>
      <c r="C16" s="17" t="s">
        <v>45</v>
      </c>
      <c r="D16" s="17" t="s">
        <v>37</v>
      </c>
      <c r="E16" s="17" t="s">
        <v>41</v>
      </c>
      <c r="F16" s="17" t="s">
        <v>55</v>
      </c>
      <c r="G16" s="17" t="s">
        <v>53</v>
      </c>
      <c r="H16" s="17" t="s">
        <v>47</v>
      </c>
      <c r="I16" s="17" t="s">
        <v>39</v>
      </c>
      <c r="K16" s="1"/>
      <c r="L16" s="3"/>
    </row>
    <row r="17" spans="1:13" s="4" customFormat="1" ht="8" customHeight="1" x14ac:dyDescent="0.2">
      <c r="A17" s="24"/>
      <c r="C17" s="25"/>
      <c r="D17" s="25"/>
      <c r="E17" s="25"/>
      <c r="F17" s="25"/>
      <c r="G17" s="25"/>
      <c r="K17" s="23"/>
      <c r="L17" s="24"/>
    </row>
    <row r="18" spans="1:13" ht="32" customHeight="1" x14ac:dyDescent="0.2">
      <c r="A18" s="3">
        <v>8</v>
      </c>
      <c r="C18" s="17" t="s">
        <v>42</v>
      </c>
      <c r="D18" s="17" t="s">
        <v>43</v>
      </c>
      <c r="E18" s="17" t="s">
        <v>55</v>
      </c>
      <c r="F18" s="17" t="s">
        <v>49</v>
      </c>
      <c r="G18" s="17" t="s">
        <v>40</v>
      </c>
      <c r="H18" s="17" t="s">
        <v>31</v>
      </c>
      <c r="I18" s="17" t="s">
        <v>48</v>
      </c>
      <c r="K18" s="15"/>
      <c r="L18" s="3" t="s">
        <v>16</v>
      </c>
    </row>
    <row r="19" spans="1:13" s="4" customFormat="1" ht="8" customHeight="1" x14ac:dyDescent="0.2">
      <c r="A19" s="24"/>
      <c r="C19" s="25"/>
      <c r="D19" s="25"/>
      <c r="E19" s="25"/>
      <c r="F19" s="25"/>
      <c r="G19" s="25"/>
      <c r="K19" s="23"/>
      <c r="L19" s="24"/>
    </row>
    <row r="20" spans="1:13" ht="32" customHeight="1" x14ac:dyDescent="0.2">
      <c r="A20" s="3">
        <v>9</v>
      </c>
      <c r="C20" s="17" t="s">
        <v>52</v>
      </c>
      <c r="D20" s="17" t="s">
        <v>54</v>
      </c>
      <c r="E20" s="17" t="s">
        <v>35</v>
      </c>
      <c r="F20" s="17" t="s">
        <v>44</v>
      </c>
      <c r="G20" s="17" t="s">
        <v>55</v>
      </c>
      <c r="H20" s="17" t="s">
        <v>32</v>
      </c>
      <c r="I20" s="17" t="s">
        <v>46</v>
      </c>
      <c r="K20" s="1"/>
      <c r="L20" s="3"/>
    </row>
    <row r="21" spans="1:13" s="4" customFormat="1" ht="8" customHeight="1" x14ac:dyDescent="0.2">
      <c r="A21" s="24"/>
      <c r="C21" s="25"/>
      <c r="D21" s="25"/>
      <c r="E21" s="25"/>
      <c r="F21" s="25"/>
      <c r="G21" s="25"/>
      <c r="K21" s="23"/>
      <c r="L21" s="24"/>
    </row>
    <row r="22" spans="1:13" s="4" customFormat="1" ht="32" customHeight="1" x14ac:dyDescent="0.2">
      <c r="A22" s="24">
        <v>10</v>
      </c>
      <c r="C22" s="18" t="s">
        <v>40</v>
      </c>
      <c r="D22" s="18" t="s">
        <v>54</v>
      </c>
      <c r="E22" s="18" t="s">
        <v>55</v>
      </c>
      <c r="F22" s="18" t="s">
        <v>47</v>
      </c>
      <c r="G22" s="18" t="s">
        <v>37</v>
      </c>
      <c r="H22" s="18" t="s">
        <v>48</v>
      </c>
      <c r="I22" s="18" t="s">
        <v>35</v>
      </c>
      <c r="K22" s="23"/>
      <c r="L22" s="37"/>
    </row>
    <row r="23" spans="1:13" s="4" customFormat="1" ht="8" customHeight="1" x14ac:dyDescent="0.2">
      <c r="A23" s="24"/>
      <c r="C23" s="25"/>
      <c r="D23" s="25"/>
      <c r="E23" s="25"/>
      <c r="F23" s="25"/>
      <c r="G23" s="25"/>
      <c r="K23" s="23"/>
      <c r="L23" s="23"/>
      <c r="M23" s="23"/>
    </row>
    <row r="24" spans="1:13" s="4" customFormat="1" ht="32" customHeight="1" x14ac:dyDescent="0.2">
      <c r="A24" s="24">
        <v>11</v>
      </c>
      <c r="C24" s="18" t="s">
        <v>53</v>
      </c>
      <c r="D24" s="18" t="s">
        <v>55</v>
      </c>
      <c r="E24" s="18" t="s">
        <v>31</v>
      </c>
      <c r="F24" s="18" t="s">
        <v>38</v>
      </c>
      <c r="G24" s="18" t="s">
        <v>33</v>
      </c>
      <c r="H24" s="18" t="s">
        <v>41</v>
      </c>
      <c r="I24" s="18" t="s">
        <v>50</v>
      </c>
      <c r="K24" s="23"/>
      <c r="L24" s="23"/>
      <c r="M24" s="23"/>
    </row>
    <row r="25" spans="1:13" s="4" customFormat="1" ht="8" customHeight="1" x14ac:dyDescent="0.2">
      <c r="A25" s="24"/>
      <c r="C25" s="25"/>
      <c r="D25" s="25"/>
      <c r="E25" s="25"/>
      <c r="F25" s="25"/>
      <c r="G25" s="25"/>
      <c r="K25" s="23"/>
      <c r="L25" s="23"/>
      <c r="M25" s="23"/>
    </row>
    <row r="26" spans="1:13" ht="32" customHeight="1" x14ac:dyDescent="0.2">
      <c r="A26" s="3">
        <v>12</v>
      </c>
      <c r="C26" s="18" t="s">
        <v>46</v>
      </c>
      <c r="D26" s="18" t="s">
        <v>42</v>
      </c>
      <c r="E26" s="18" t="s">
        <v>43</v>
      </c>
      <c r="F26" s="18" t="s">
        <v>44</v>
      </c>
      <c r="G26" s="18" t="s">
        <v>55</v>
      </c>
      <c r="H26" s="18" t="s">
        <v>34</v>
      </c>
      <c r="I26" s="18" t="s">
        <v>49</v>
      </c>
      <c r="K26" s="35"/>
      <c r="L26" s="32"/>
    </row>
    <row r="27" spans="1:13" s="4" customFormat="1" ht="8" customHeight="1" x14ac:dyDescent="0.2">
      <c r="A27" s="24"/>
      <c r="C27" s="25"/>
      <c r="D27" s="25"/>
      <c r="E27" s="25"/>
      <c r="F27" s="25"/>
      <c r="G27" s="25"/>
      <c r="K27" s="33"/>
    </row>
    <row r="28" spans="1:13" ht="32" customHeight="1" x14ac:dyDescent="0.2">
      <c r="A28" s="3">
        <v>13</v>
      </c>
      <c r="C28" s="18" t="s">
        <v>45</v>
      </c>
      <c r="D28" s="18" t="s">
        <v>52</v>
      </c>
      <c r="E28" s="18" t="s">
        <v>32</v>
      </c>
      <c r="F28" s="18" t="s">
        <v>36</v>
      </c>
      <c r="G28" s="18" t="s">
        <v>51</v>
      </c>
      <c r="H28" s="18" t="s">
        <v>55</v>
      </c>
      <c r="I28" s="18" t="s">
        <v>39</v>
      </c>
      <c r="K28" s="34" t="s">
        <v>18</v>
      </c>
    </row>
    <row r="29" spans="1:13" s="4" customFormat="1" ht="8" customHeight="1" x14ac:dyDescent="0.2">
      <c r="A29" s="24"/>
      <c r="C29" s="25"/>
      <c r="D29" s="25"/>
      <c r="E29" s="25"/>
      <c r="F29" s="25"/>
      <c r="G29" s="25"/>
      <c r="K29" s="33"/>
    </row>
    <row r="30" spans="1:13" ht="32" customHeight="1" x14ac:dyDescent="0.2">
      <c r="A30" s="3">
        <v>14</v>
      </c>
      <c r="C30" s="19" t="s">
        <v>55</v>
      </c>
      <c r="D30" s="18" t="s">
        <v>55</v>
      </c>
      <c r="E30" s="19" t="s">
        <v>55</v>
      </c>
      <c r="F30" s="18" t="s">
        <v>55</v>
      </c>
      <c r="G30" s="19" t="s">
        <v>55</v>
      </c>
      <c r="H30" s="18" t="s">
        <v>55</v>
      </c>
      <c r="I30" s="19" t="s">
        <v>55</v>
      </c>
      <c r="K30" s="36"/>
    </row>
    <row r="31" spans="1:13" s="4" customFormat="1" ht="8" customHeight="1" x14ac:dyDescent="0.2">
      <c r="A31" s="24"/>
      <c r="C31" s="25"/>
      <c r="D31" s="25"/>
      <c r="E31" s="25"/>
      <c r="F31" s="25"/>
      <c r="G31" s="25"/>
      <c r="K31" s="23"/>
      <c r="L31" s="23"/>
      <c r="M31" s="23"/>
    </row>
    <row r="32" spans="1:13" s="4" customFormat="1" ht="32" customHeight="1" x14ac:dyDescent="0.2">
      <c r="A32" s="24">
        <v>15</v>
      </c>
      <c r="C32" s="19" t="s">
        <v>32</v>
      </c>
      <c r="D32" s="19" t="s">
        <v>39</v>
      </c>
      <c r="E32" s="19" t="s">
        <v>43</v>
      </c>
      <c r="F32" s="19" t="s">
        <v>51</v>
      </c>
      <c r="G32" s="19" t="s">
        <v>55</v>
      </c>
      <c r="H32" s="19" t="s">
        <v>53</v>
      </c>
      <c r="I32" s="19" t="s">
        <v>46</v>
      </c>
      <c r="K32" s="23"/>
      <c r="L32" s="23"/>
      <c r="M32" s="23"/>
    </row>
    <row r="33" spans="1:14" s="4" customFormat="1" ht="8" customHeight="1" x14ac:dyDescent="0.2">
      <c r="A33" s="24"/>
      <c r="C33" s="25"/>
      <c r="D33" s="25"/>
      <c r="E33" s="25"/>
      <c r="F33" s="25"/>
      <c r="G33" s="25"/>
      <c r="K33" s="23"/>
      <c r="L33" s="23"/>
      <c r="M33" s="23"/>
    </row>
    <row r="34" spans="1:14" s="4" customFormat="1" ht="32" customHeight="1" x14ac:dyDescent="0.2">
      <c r="A34" s="24">
        <v>16</v>
      </c>
      <c r="C34" s="19" t="s">
        <v>44</v>
      </c>
      <c r="D34" s="19" t="s">
        <v>40</v>
      </c>
      <c r="E34" s="19" t="s">
        <v>55</v>
      </c>
      <c r="F34" s="19" t="s">
        <v>49</v>
      </c>
      <c r="G34" s="19" t="s">
        <v>33</v>
      </c>
      <c r="H34" s="19" t="s">
        <v>47</v>
      </c>
      <c r="I34" s="19" t="s">
        <v>37</v>
      </c>
      <c r="K34" s="23"/>
      <c r="L34" s="23"/>
      <c r="M34" s="23"/>
    </row>
    <row r="35" spans="1:14" s="4" customFormat="1" ht="8" customHeight="1" x14ac:dyDescent="0.2">
      <c r="A35" s="24"/>
      <c r="C35" s="24"/>
      <c r="D35" s="24"/>
      <c r="E35" s="24"/>
      <c r="F35" s="24"/>
      <c r="G35" s="24"/>
      <c r="I35" s="22"/>
      <c r="K35" s="23"/>
      <c r="L35" s="23"/>
      <c r="M35" s="23"/>
    </row>
    <row r="36" spans="1:14" ht="32" customHeight="1" x14ac:dyDescent="0.2">
      <c r="A36" s="3">
        <v>17</v>
      </c>
      <c r="C36" s="19" t="s">
        <v>41</v>
      </c>
      <c r="D36" s="19" t="s">
        <v>31</v>
      </c>
      <c r="E36" s="19" t="s">
        <v>52</v>
      </c>
      <c r="F36" s="19" t="s">
        <v>35</v>
      </c>
      <c r="G36" s="19" t="s">
        <v>48</v>
      </c>
      <c r="H36" s="19" t="s">
        <v>36</v>
      </c>
      <c r="I36" s="19" t="s">
        <v>55</v>
      </c>
      <c r="K36" s="1"/>
      <c r="L36" s="1"/>
      <c r="M36" s="1"/>
    </row>
    <row r="37" spans="1:14" s="4" customFormat="1" ht="8" customHeight="1" x14ac:dyDescent="0.2">
      <c r="A37" s="24"/>
      <c r="C37" s="25"/>
      <c r="D37" s="25"/>
      <c r="E37" s="25"/>
      <c r="F37" s="25"/>
      <c r="G37" s="25"/>
      <c r="I37" s="22"/>
      <c r="K37" s="23"/>
      <c r="L37" s="23"/>
      <c r="M37" s="23"/>
    </row>
    <row r="38" spans="1:14" ht="32" customHeight="1" x14ac:dyDescent="0.2">
      <c r="A38" s="3">
        <v>18</v>
      </c>
      <c r="C38" s="19" t="s">
        <v>55</v>
      </c>
      <c r="D38" s="19" t="s">
        <v>38</v>
      </c>
      <c r="E38" s="19" t="s">
        <v>50</v>
      </c>
      <c r="F38" s="19" t="s">
        <v>45</v>
      </c>
      <c r="G38" s="19" t="s">
        <v>34</v>
      </c>
      <c r="H38" s="19" t="s">
        <v>54</v>
      </c>
      <c r="I38" s="19" t="s">
        <v>42</v>
      </c>
      <c r="M38" s="1"/>
    </row>
    <row r="39" spans="1:14" s="4" customFormat="1" ht="8" customHeight="1" x14ac:dyDescent="0.2">
      <c r="A39" s="24"/>
      <c r="C39" s="22"/>
      <c r="K39" s="24"/>
      <c r="L39" s="23"/>
      <c r="M39" s="23"/>
    </row>
    <row r="40" spans="1:14" ht="32" customHeight="1" x14ac:dyDescent="0.2">
      <c r="A40" s="3"/>
      <c r="C40" s="22"/>
      <c r="L40" s="5"/>
    </row>
    <row r="41" spans="1:14" s="22" customFormat="1" ht="8" customHeight="1" x14ac:dyDescent="0.2">
      <c r="A41" s="21"/>
      <c r="L41" s="4"/>
    </row>
    <row r="42" spans="1:14" s="22" customFormat="1" ht="32" customHeight="1" x14ac:dyDescent="0.2">
      <c r="A42" s="21"/>
      <c r="L42" s="4"/>
    </row>
    <row r="43" spans="1:14" s="22" customFormat="1" ht="8" customHeight="1" x14ac:dyDescent="0.2">
      <c r="A43" s="21"/>
      <c r="L43" s="4"/>
    </row>
    <row r="44" spans="1:14" s="22" customFormat="1" ht="32" customHeight="1" x14ac:dyDescent="0.2">
      <c r="A44" s="21"/>
      <c r="J44"/>
      <c r="L44" s="4"/>
    </row>
    <row r="45" spans="1:14" s="22" customFormat="1" ht="8" customHeight="1" x14ac:dyDescent="0.2">
      <c r="A45" s="21"/>
      <c r="D45" s="24"/>
      <c r="E45" s="24"/>
      <c r="F45" s="24"/>
      <c r="G45" s="24"/>
      <c r="H45" s="24"/>
      <c r="I45" s="4"/>
      <c r="L45" s="4"/>
    </row>
    <row r="46" spans="1:14" ht="32" customHeight="1" x14ac:dyDescent="0.2">
      <c r="A46" s="3"/>
      <c r="C46" s="22" t="s">
        <v>68</v>
      </c>
      <c r="D46" s="22"/>
      <c r="E46" s="22"/>
      <c r="F46" s="22"/>
      <c r="G46" s="22"/>
      <c r="H46" s="22"/>
      <c r="I46" s="22"/>
      <c r="L46" s="5"/>
    </row>
    <row r="47" spans="1:14" ht="32" customHeight="1" x14ac:dyDescent="0.2">
      <c r="N47" s="5"/>
    </row>
    <row r="49" spans="2:12" ht="32" customHeight="1" x14ac:dyDescent="0.2">
      <c r="B49" s="27" t="s">
        <v>24</v>
      </c>
      <c r="C49" s="6" t="s">
        <v>7</v>
      </c>
      <c r="D49" s="6" t="s">
        <v>0</v>
      </c>
      <c r="E49" s="6" t="s">
        <v>8</v>
      </c>
      <c r="F49" s="6" t="s">
        <v>10</v>
      </c>
      <c r="G49" s="6" t="s">
        <v>19</v>
      </c>
      <c r="H49" s="6" t="s">
        <v>9</v>
      </c>
      <c r="I49" s="6" t="s">
        <v>11</v>
      </c>
      <c r="J49" s="6" t="s">
        <v>12</v>
      </c>
      <c r="K49" s="6" t="s">
        <v>20</v>
      </c>
      <c r="L49" s="6" t="s">
        <v>21</v>
      </c>
    </row>
    <row r="50" spans="2:12" ht="32" customHeight="1" x14ac:dyDescent="0.2">
      <c r="B50" s="7">
        <v>1</v>
      </c>
      <c r="C50" s="7" t="s">
        <v>31</v>
      </c>
      <c r="D50" s="7" t="s">
        <v>25</v>
      </c>
      <c r="E50" s="7">
        <v>25</v>
      </c>
      <c r="F50" s="7">
        <v>1.5</v>
      </c>
      <c r="G50" s="8">
        <f>F50*453.592/43560*102.08*0.8</f>
        <v>1.2755556848484846</v>
      </c>
      <c r="H50" s="7">
        <v>75</v>
      </c>
      <c r="I50" s="7">
        <v>67.5</v>
      </c>
      <c r="J50" s="7">
        <v>45</v>
      </c>
      <c r="K50" s="9">
        <f>I50*453.592/43560*102.08*0.8</f>
        <v>57.400005818181825</v>
      </c>
      <c r="L50" s="9">
        <f>J50*453.592/43560*102.08*0.8</f>
        <v>38.266670545454545</v>
      </c>
    </row>
    <row r="51" spans="2:12" s="22" customFormat="1" ht="32" customHeight="1" x14ac:dyDescent="0.2">
      <c r="B51" s="31">
        <v>2</v>
      </c>
      <c r="C51" s="31" t="s">
        <v>32</v>
      </c>
      <c r="D51" s="31" t="s">
        <v>25</v>
      </c>
      <c r="E51" s="31">
        <v>50</v>
      </c>
      <c r="F51" s="31">
        <v>3</v>
      </c>
      <c r="G51" s="10">
        <f t="shared" ref="G51:G76" si="0">F51*453.592/43560*102.08*0.8</f>
        <v>2.5511113696969692</v>
      </c>
      <c r="H51" s="31">
        <v>50</v>
      </c>
      <c r="I51" s="31">
        <v>45</v>
      </c>
      <c r="J51" s="31">
        <v>30</v>
      </c>
      <c r="K51" s="11">
        <f t="shared" ref="K51:K76" si="1">I51*453.592/43560*102.08*0.8</f>
        <v>38.266670545454545</v>
      </c>
      <c r="L51" s="11">
        <f t="shared" ref="L51:L76" si="2">J51*453.592/43560*102.08*0.8</f>
        <v>25.511113696969698</v>
      </c>
    </row>
    <row r="52" spans="2:12" ht="32" customHeight="1" x14ac:dyDescent="0.2">
      <c r="B52" s="7">
        <v>3</v>
      </c>
      <c r="C52" s="7" t="s">
        <v>33</v>
      </c>
      <c r="D52" s="7" t="s">
        <v>25</v>
      </c>
      <c r="E52" s="7">
        <v>75</v>
      </c>
      <c r="F52" s="7">
        <v>4.5</v>
      </c>
      <c r="G52" s="8">
        <f t="shared" si="0"/>
        <v>3.8266670545454549</v>
      </c>
      <c r="H52" s="7">
        <v>25</v>
      </c>
      <c r="I52" s="7">
        <v>22.5</v>
      </c>
      <c r="J52" s="7">
        <v>15</v>
      </c>
      <c r="K52" s="9">
        <f t="shared" si="1"/>
        <v>19.133335272727273</v>
      </c>
      <c r="L52" s="9">
        <f t="shared" si="2"/>
        <v>12.755556848484849</v>
      </c>
    </row>
    <row r="53" spans="2:12" s="22" customFormat="1" ht="32" customHeight="1" x14ac:dyDescent="0.2">
      <c r="B53" s="31">
        <v>4</v>
      </c>
      <c r="C53" s="31" t="s">
        <v>34</v>
      </c>
      <c r="D53" s="31" t="s">
        <v>25</v>
      </c>
      <c r="E53" s="31">
        <v>100</v>
      </c>
      <c r="F53" s="31">
        <v>6</v>
      </c>
      <c r="G53" s="10">
        <f t="shared" si="0"/>
        <v>5.1022227393939383</v>
      </c>
      <c r="H53" s="31">
        <v>0</v>
      </c>
      <c r="I53" s="31">
        <v>0</v>
      </c>
      <c r="J53" s="31">
        <v>0</v>
      </c>
      <c r="K53" s="11">
        <f t="shared" si="1"/>
        <v>0</v>
      </c>
      <c r="L53" s="11">
        <f t="shared" si="2"/>
        <v>0</v>
      </c>
    </row>
    <row r="54" spans="2:12" ht="32" customHeight="1" x14ac:dyDescent="0.2">
      <c r="B54" s="7">
        <v>5</v>
      </c>
      <c r="C54" s="7" t="s">
        <v>35</v>
      </c>
      <c r="D54" s="7" t="s">
        <v>26</v>
      </c>
      <c r="E54" s="7">
        <v>25</v>
      </c>
      <c r="F54" s="7">
        <v>1.5</v>
      </c>
      <c r="G54" s="8">
        <f t="shared" si="0"/>
        <v>1.2755556848484846</v>
      </c>
      <c r="H54" s="7">
        <v>75</v>
      </c>
      <c r="I54" s="7">
        <v>67.5</v>
      </c>
      <c r="J54" s="7">
        <v>45</v>
      </c>
      <c r="K54" s="9">
        <f t="shared" si="1"/>
        <v>57.400005818181825</v>
      </c>
      <c r="L54" s="9">
        <f t="shared" si="2"/>
        <v>38.266670545454545</v>
      </c>
    </row>
    <row r="55" spans="2:12" s="22" customFormat="1" ht="32" customHeight="1" x14ac:dyDescent="0.2">
      <c r="B55" s="31">
        <v>6</v>
      </c>
      <c r="C55" s="31" t="s">
        <v>36</v>
      </c>
      <c r="D55" s="31" t="s">
        <v>26</v>
      </c>
      <c r="E55" s="31">
        <v>50</v>
      </c>
      <c r="F55" s="31">
        <v>3</v>
      </c>
      <c r="G55" s="10">
        <f t="shared" si="0"/>
        <v>2.5511113696969692</v>
      </c>
      <c r="H55" s="31">
        <v>50</v>
      </c>
      <c r="I55" s="31">
        <v>45</v>
      </c>
      <c r="J55" s="31">
        <v>30</v>
      </c>
      <c r="K55" s="11">
        <f t="shared" si="1"/>
        <v>38.266670545454545</v>
      </c>
      <c r="L55" s="11">
        <f t="shared" si="2"/>
        <v>25.511113696969698</v>
      </c>
    </row>
    <row r="56" spans="2:12" ht="32" customHeight="1" x14ac:dyDescent="0.2">
      <c r="B56" s="7">
        <v>7</v>
      </c>
      <c r="C56" s="7" t="s">
        <v>37</v>
      </c>
      <c r="D56" s="7" t="s">
        <v>26</v>
      </c>
      <c r="E56" s="7">
        <v>75</v>
      </c>
      <c r="F56" s="7">
        <v>4.5</v>
      </c>
      <c r="G56" s="8">
        <f t="shared" si="0"/>
        <v>3.8266670545454549</v>
      </c>
      <c r="H56" s="7">
        <v>25</v>
      </c>
      <c r="I56" s="7">
        <v>22.5</v>
      </c>
      <c r="J56" s="7">
        <v>15</v>
      </c>
      <c r="K56" s="9">
        <f t="shared" si="1"/>
        <v>19.133335272727273</v>
      </c>
      <c r="L56" s="9">
        <f t="shared" si="2"/>
        <v>12.755556848484849</v>
      </c>
    </row>
    <row r="57" spans="2:12" s="22" customFormat="1" ht="32" customHeight="1" x14ac:dyDescent="0.2">
      <c r="B57" s="31">
        <v>8</v>
      </c>
      <c r="C57" s="31" t="s">
        <v>38</v>
      </c>
      <c r="D57" s="31" t="s">
        <v>26</v>
      </c>
      <c r="E57" s="31">
        <v>100</v>
      </c>
      <c r="F57" s="31">
        <v>6</v>
      </c>
      <c r="G57" s="10">
        <f t="shared" si="0"/>
        <v>5.1022227393939383</v>
      </c>
      <c r="H57" s="31">
        <v>0</v>
      </c>
      <c r="I57" s="31">
        <v>0</v>
      </c>
      <c r="J57" s="31">
        <v>0</v>
      </c>
      <c r="K57" s="11">
        <f t="shared" si="1"/>
        <v>0</v>
      </c>
      <c r="L57" s="11">
        <f t="shared" si="2"/>
        <v>0</v>
      </c>
    </row>
    <row r="58" spans="2:12" ht="32" customHeight="1" x14ac:dyDescent="0.2">
      <c r="B58" s="7">
        <v>9</v>
      </c>
      <c r="C58" s="7" t="s">
        <v>39</v>
      </c>
      <c r="D58" s="7" t="s">
        <v>27</v>
      </c>
      <c r="E58" s="7">
        <v>25</v>
      </c>
      <c r="F58" s="7">
        <v>1.5</v>
      </c>
      <c r="G58" s="8">
        <f t="shared" si="0"/>
        <v>1.2755556848484846</v>
      </c>
      <c r="H58" s="7">
        <v>75</v>
      </c>
      <c r="I58" s="7">
        <v>67.5</v>
      </c>
      <c r="J58" s="7">
        <v>45</v>
      </c>
      <c r="K58" s="9">
        <f t="shared" si="1"/>
        <v>57.400005818181825</v>
      </c>
      <c r="L58" s="9">
        <f t="shared" si="2"/>
        <v>38.266670545454545</v>
      </c>
    </row>
    <row r="59" spans="2:12" s="22" customFormat="1" ht="32" customHeight="1" x14ac:dyDescent="0.2">
      <c r="B59" s="31">
        <v>10</v>
      </c>
      <c r="C59" s="31" t="s">
        <v>40</v>
      </c>
      <c r="D59" s="31" t="s">
        <v>27</v>
      </c>
      <c r="E59" s="31">
        <v>50</v>
      </c>
      <c r="F59" s="31">
        <v>3</v>
      </c>
      <c r="G59" s="10">
        <f t="shared" si="0"/>
        <v>2.5511113696969692</v>
      </c>
      <c r="H59" s="31">
        <v>50</v>
      </c>
      <c r="I59" s="31">
        <v>45</v>
      </c>
      <c r="J59" s="31">
        <v>30</v>
      </c>
      <c r="K59" s="11">
        <f t="shared" si="1"/>
        <v>38.266670545454545</v>
      </c>
      <c r="L59" s="11">
        <f t="shared" si="2"/>
        <v>25.511113696969698</v>
      </c>
    </row>
    <row r="60" spans="2:12" ht="32" customHeight="1" x14ac:dyDescent="0.2">
      <c r="B60" s="7">
        <v>11</v>
      </c>
      <c r="C60" s="7" t="s">
        <v>41</v>
      </c>
      <c r="D60" s="7" t="s">
        <v>27</v>
      </c>
      <c r="E60" s="7">
        <v>75</v>
      </c>
      <c r="F60" s="7">
        <v>4.5</v>
      </c>
      <c r="G60" s="8">
        <f t="shared" si="0"/>
        <v>3.8266670545454549</v>
      </c>
      <c r="H60" s="7">
        <v>25</v>
      </c>
      <c r="I60" s="7">
        <v>22.5</v>
      </c>
      <c r="J60" s="7">
        <v>15</v>
      </c>
      <c r="K60" s="9">
        <f t="shared" si="1"/>
        <v>19.133335272727273</v>
      </c>
      <c r="L60" s="9">
        <f t="shared" si="2"/>
        <v>12.755556848484849</v>
      </c>
    </row>
    <row r="61" spans="2:12" s="22" customFormat="1" ht="32" customHeight="1" x14ac:dyDescent="0.2">
      <c r="B61" s="31">
        <v>12</v>
      </c>
      <c r="C61" s="31" t="s">
        <v>42</v>
      </c>
      <c r="D61" s="31" t="s">
        <v>27</v>
      </c>
      <c r="E61" s="31">
        <v>100</v>
      </c>
      <c r="F61" s="31">
        <v>6</v>
      </c>
      <c r="G61" s="10">
        <f t="shared" si="0"/>
        <v>5.1022227393939383</v>
      </c>
      <c r="H61" s="31">
        <v>0</v>
      </c>
      <c r="I61" s="31">
        <v>0</v>
      </c>
      <c r="J61" s="31">
        <v>0</v>
      </c>
      <c r="K61" s="11">
        <f t="shared" si="1"/>
        <v>0</v>
      </c>
      <c r="L61" s="11">
        <f t="shared" si="2"/>
        <v>0</v>
      </c>
    </row>
    <row r="62" spans="2:12" ht="32" customHeight="1" x14ac:dyDescent="0.2">
      <c r="B62" s="7">
        <v>13</v>
      </c>
      <c r="C62" s="7" t="s">
        <v>43</v>
      </c>
      <c r="D62" s="7" t="s">
        <v>28</v>
      </c>
      <c r="E62" s="7">
        <v>25</v>
      </c>
      <c r="F62" s="7">
        <v>1.5</v>
      </c>
      <c r="G62" s="8">
        <f t="shared" si="0"/>
        <v>1.2755556848484846</v>
      </c>
      <c r="H62" s="7">
        <v>75</v>
      </c>
      <c r="I62" s="7">
        <v>67.5</v>
      </c>
      <c r="J62" s="7">
        <v>45</v>
      </c>
      <c r="K62" s="9">
        <f t="shared" si="1"/>
        <v>57.400005818181825</v>
      </c>
      <c r="L62" s="9">
        <f t="shared" si="2"/>
        <v>38.266670545454545</v>
      </c>
    </row>
    <row r="63" spans="2:12" s="22" customFormat="1" ht="32" customHeight="1" x14ac:dyDescent="0.2">
      <c r="B63" s="31">
        <v>14</v>
      </c>
      <c r="C63" s="31" t="s">
        <v>44</v>
      </c>
      <c r="D63" s="31" t="s">
        <v>28</v>
      </c>
      <c r="E63" s="31">
        <v>50</v>
      </c>
      <c r="F63" s="31">
        <v>3</v>
      </c>
      <c r="G63" s="10">
        <f t="shared" si="0"/>
        <v>2.5511113696969692</v>
      </c>
      <c r="H63" s="31">
        <v>50</v>
      </c>
      <c r="I63" s="31">
        <v>45</v>
      </c>
      <c r="J63" s="31">
        <v>30</v>
      </c>
      <c r="K63" s="11">
        <f t="shared" si="1"/>
        <v>38.266670545454545</v>
      </c>
      <c r="L63" s="11">
        <f t="shared" si="2"/>
        <v>25.511113696969698</v>
      </c>
    </row>
    <row r="64" spans="2:12" ht="32" customHeight="1" x14ac:dyDescent="0.2">
      <c r="B64" s="7">
        <v>15</v>
      </c>
      <c r="C64" s="7" t="s">
        <v>45</v>
      </c>
      <c r="D64" s="7" t="s">
        <v>28</v>
      </c>
      <c r="E64" s="7">
        <v>75</v>
      </c>
      <c r="F64" s="7">
        <v>4.5</v>
      </c>
      <c r="G64" s="8">
        <f t="shared" si="0"/>
        <v>3.8266670545454549</v>
      </c>
      <c r="H64" s="7">
        <v>25</v>
      </c>
      <c r="I64" s="7">
        <v>22.5</v>
      </c>
      <c r="J64" s="7">
        <v>15</v>
      </c>
      <c r="K64" s="9">
        <f t="shared" si="1"/>
        <v>19.133335272727273</v>
      </c>
      <c r="L64" s="9">
        <f t="shared" si="2"/>
        <v>12.755556848484849</v>
      </c>
    </row>
    <row r="65" spans="2:12" s="22" customFormat="1" ht="32" customHeight="1" x14ac:dyDescent="0.2">
      <c r="B65" s="31">
        <v>16</v>
      </c>
      <c r="C65" s="31" t="s">
        <v>46</v>
      </c>
      <c r="D65" s="31" t="s">
        <v>28</v>
      </c>
      <c r="E65" s="31">
        <v>100</v>
      </c>
      <c r="F65" s="31">
        <v>6</v>
      </c>
      <c r="G65" s="10">
        <f t="shared" si="0"/>
        <v>5.1022227393939383</v>
      </c>
      <c r="H65" s="31">
        <v>0</v>
      </c>
      <c r="I65" s="31">
        <v>0</v>
      </c>
      <c r="J65" s="31">
        <v>0</v>
      </c>
      <c r="K65" s="11">
        <f t="shared" si="1"/>
        <v>0</v>
      </c>
      <c r="L65" s="11">
        <f t="shared" si="2"/>
        <v>0</v>
      </c>
    </row>
    <row r="66" spans="2:12" ht="32" customHeight="1" x14ac:dyDescent="0.2">
      <c r="B66" s="7">
        <v>17</v>
      </c>
      <c r="C66" s="7" t="s">
        <v>47</v>
      </c>
      <c r="D66" s="7" t="s">
        <v>29</v>
      </c>
      <c r="E66" s="7">
        <v>25</v>
      </c>
      <c r="F66" s="7">
        <v>1.5</v>
      </c>
      <c r="G66" s="8">
        <f t="shared" si="0"/>
        <v>1.2755556848484846</v>
      </c>
      <c r="H66" s="7">
        <v>75</v>
      </c>
      <c r="I66" s="7">
        <v>67.5</v>
      </c>
      <c r="J66" s="7">
        <v>45</v>
      </c>
      <c r="K66" s="9">
        <f t="shared" si="1"/>
        <v>57.400005818181825</v>
      </c>
      <c r="L66" s="9">
        <f t="shared" si="2"/>
        <v>38.266670545454545</v>
      </c>
    </row>
    <row r="67" spans="2:12" s="22" customFormat="1" ht="32" customHeight="1" x14ac:dyDescent="0.2">
      <c r="B67" s="31">
        <v>18</v>
      </c>
      <c r="C67" s="31" t="s">
        <v>48</v>
      </c>
      <c r="D67" s="31" t="s">
        <v>29</v>
      </c>
      <c r="E67" s="31">
        <v>50</v>
      </c>
      <c r="F67" s="31">
        <v>3</v>
      </c>
      <c r="G67" s="10">
        <f t="shared" si="0"/>
        <v>2.5511113696969692</v>
      </c>
      <c r="H67" s="31">
        <v>50</v>
      </c>
      <c r="I67" s="31">
        <v>45</v>
      </c>
      <c r="J67" s="31">
        <v>30</v>
      </c>
      <c r="K67" s="11">
        <f t="shared" si="1"/>
        <v>38.266670545454545</v>
      </c>
      <c r="L67" s="11">
        <f t="shared" si="2"/>
        <v>25.511113696969698</v>
      </c>
    </row>
    <row r="68" spans="2:12" ht="32" customHeight="1" x14ac:dyDescent="0.2">
      <c r="B68" s="7">
        <v>19</v>
      </c>
      <c r="C68" s="7" t="s">
        <v>49</v>
      </c>
      <c r="D68" s="7" t="s">
        <v>29</v>
      </c>
      <c r="E68" s="7">
        <v>75</v>
      </c>
      <c r="F68" s="7">
        <v>4.5</v>
      </c>
      <c r="G68" s="8">
        <f t="shared" si="0"/>
        <v>3.8266670545454549</v>
      </c>
      <c r="H68" s="7">
        <v>25</v>
      </c>
      <c r="I68" s="7">
        <v>22.5</v>
      </c>
      <c r="J68" s="7">
        <v>15</v>
      </c>
      <c r="K68" s="9">
        <f t="shared" si="1"/>
        <v>19.133335272727273</v>
      </c>
      <c r="L68" s="9">
        <f t="shared" si="2"/>
        <v>12.755556848484849</v>
      </c>
    </row>
    <row r="69" spans="2:12" s="22" customFormat="1" ht="32" customHeight="1" x14ac:dyDescent="0.2">
      <c r="B69" s="31">
        <v>20</v>
      </c>
      <c r="C69" s="31" t="s">
        <v>50</v>
      </c>
      <c r="D69" s="31" t="s">
        <v>29</v>
      </c>
      <c r="E69" s="31">
        <v>100</v>
      </c>
      <c r="F69" s="31">
        <v>6</v>
      </c>
      <c r="G69" s="10">
        <f t="shared" si="0"/>
        <v>5.1022227393939383</v>
      </c>
      <c r="H69" s="31">
        <v>0</v>
      </c>
      <c r="I69" s="31">
        <v>0</v>
      </c>
      <c r="J69" s="31">
        <v>0</v>
      </c>
      <c r="K69" s="11">
        <f t="shared" si="1"/>
        <v>0</v>
      </c>
      <c r="L69" s="11">
        <f t="shared" si="2"/>
        <v>0</v>
      </c>
    </row>
    <row r="70" spans="2:12" ht="32" customHeight="1" x14ac:dyDescent="0.2">
      <c r="B70" s="7">
        <v>21</v>
      </c>
      <c r="C70" s="7" t="s">
        <v>51</v>
      </c>
      <c r="D70" s="7" t="s">
        <v>30</v>
      </c>
      <c r="E70" s="7">
        <v>25</v>
      </c>
      <c r="F70" s="7">
        <v>1.5</v>
      </c>
      <c r="G70" s="8">
        <f t="shared" si="0"/>
        <v>1.2755556848484846</v>
      </c>
      <c r="H70" s="7">
        <v>75</v>
      </c>
      <c r="I70" s="7">
        <v>67.5</v>
      </c>
      <c r="J70" s="7">
        <v>45</v>
      </c>
      <c r="K70" s="9">
        <f t="shared" si="1"/>
        <v>57.400005818181825</v>
      </c>
      <c r="L70" s="9">
        <f t="shared" si="2"/>
        <v>38.266670545454545</v>
      </c>
    </row>
    <row r="71" spans="2:12" s="22" customFormat="1" ht="32" customHeight="1" x14ac:dyDescent="0.2">
      <c r="B71" s="31">
        <v>22</v>
      </c>
      <c r="C71" s="31" t="s">
        <v>52</v>
      </c>
      <c r="D71" s="31" t="s">
        <v>30</v>
      </c>
      <c r="E71" s="31">
        <v>50</v>
      </c>
      <c r="F71" s="31">
        <v>3</v>
      </c>
      <c r="G71" s="10">
        <f t="shared" si="0"/>
        <v>2.5511113696969692</v>
      </c>
      <c r="H71" s="31">
        <v>50</v>
      </c>
      <c r="I71" s="31">
        <v>45</v>
      </c>
      <c r="J71" s="31">
        <v>30</v>
      </c>
      <c r="K71" s="11">
        <f t="shared" si="1"/>
        <v>38.266670545454545</v>
      </c>
      <c r="L71" s="11">
        <f t="shared" si="2"/>
        <v>25.511113696969698</v>
      </c>
    </row>
    <row r="72" spans="2:12" ht="32" customHeight="1" x14ac:dyDescent="0.2">
      <c r="B72" s="7">
        <v>23</v>
      </c>
      <c r="C72" s="7" t="s">
        <v>53</v>
      </c>
      <c r="D72" s="7" t="s">
        <v>30</v>
      </c>
      <c r="E72" s="7">
        <v>75</v>
      </c>
      <c r="F72" s="7">
        <v>4.5</v>
      </c>
      <c r="G72" s="8">
        <f t="shared" si="0"/>
        <v>3.8266670545454549</v>
      </c>
      <c r="H72" s="7">
        <v>25</v>
      </c>
      <c r="I72" s="7">
        <v>22.5</v>
      </c>
      <c r="J72" s="7">
        <v>15</v>
      </c>
      <c r="K72" s="9">
        <f t="shared" si="1"/>
        <v>19.133335272727273</v>
      </c>
      <c r="L72" s="9">
        <f t="shared" si="2"/>
        <v>12.755556848484849</v>
      </c>
    </row>
    <row r="73" spans="2:12" s="22" customFormat="1" ht="32" customHeight="1" x14ac:dyDescent="0.2">
      <c r="B73" s="31">
        <v>24</v>
      </c>
      <c r="C73" s="31" t="s">
        <v>54</v>
      </c>
      <c r="D73" s="31" t="s">
        <v>30</v>
      </c>
      <c r="E73" s="31">
        <v>100</v>
      </c>
      <c r="F73" s="31">
        <v>6</v>
      </c>
      <c r="G73" s="10">
        <f t="shared" si="0"/>
        <v>5.1022227393939383</v>
      </c>
      <c r="H73" s="31">
        <v>0</v>
      </c>
      <c r="I73" s="31">
        <v>0</v>
      </c>
      <c r="J73" s="31">
        <v>0</v>
      </c>
      <c r="K73" s="11">
        <f t="shared" si="1"/>
        <v>0</v>
      </c>
      <c r="L73" s="11">
        <f t="shared" si="2"/>
        <v>0</v>
      </c>
    </row>
    <row r="74" spans="2:12" ht="32" customHeight="1" x14ac:dyDescent="0.2">
      <c r="B74" s="7">
        <v>25</v>
      </c>
      <c r="C74" s="7" t="s">
        <v>55</v>
      </c>
      <c r="D74" s="7" t="s">
        <v>6</v>
      </c>
      <c r="E74" s="7">
        <v>0</v>
      </c>
      <c r="F74" s="7">
        <v>0</v>
      </c>
      <c r="G74" s="8">
        <f t="shared" si="0"/>
        <v>0</v>
      </c>
      <c r="H74" s="7">
        <v>100</v>
      </c>
      <c r="I74" s="7">
        <v>90</v>
      </c>
      <c r="J74" s="7">
        <v>60</v>
      </c>
      <c r="K74" s="9">
        <f t="shared" si="1"/>
        <v>76.53334109090909</v>
      </c>
      <c r="L74" s="9">
        <f t="shared" si="2"/>
        <v>51.022227393939396</v>
      </c>
    </row>
    <row r="75" spans="2:12" s="22" customFormat="1" ht="32" customHeight="1" x14ac:dyDescent="0.2">
      <c r="G75" s="10">
        <f t="shared" si="0"/>
        <v>0</v>
      </c>
      <c r="K75" s="11">
        <f t="shared" si="1"/>
        <v>0</v>
      </c>
      <c r="L75" s="11">
        <f t="shared" si="2"/>
        <v>0</v>
      </c>
    </row>
    <row r="76" spans="2:12" ht="32" customHeight="1" x14ac:dyDescent="0.2">
      <c r="C76" s="7" t="s">
        <v>17</v>
      </c>
      <c r="D76" s="7" t="s">
        <v>6</v>
      </c>
      <c r="E76" s="7">
        <v>0</v>
      </c>
      <c r="F76" s="7">
        <v>0</v>
      </c>
      <c r="G76" s="8">
        <f t="shared" si="0"/>
        <v>0</v>
      </c>
      <c r="H76" s="7">
        <v>100</v>
      </c>
      <c r="I76" s="7">
        <v>90</v>
      </c>
      <c r="J76" s="7">
        <v>60</v>
      </c>
      <c r="K76" s="9">
        <f t="shared" si="1"/>
        <v>76.53334109090909</v>
      </c>
      <c r="L76" s="9">
        <f t="shared" si="2"/>
        <v>51.022227393939396</v>
      </c>
    </row>
  </sheetData>
  <pageMargins left="0.25" right="0.25" top="0.75" bottom="0.75" header="0.3" footer="0.3"/>
  <pageSetup scale="67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B4399-C654-EE4C-B226-6403DA210D41}">
  <dimension ref="A1:T125"/>
  <sheetViews>
    <sheetView workbookViewId="0">
      <selection activeCell="F3" sqref="F3:H125"/>
    </sheetView>
  </sheetViews>
  <sheetFormatPr baseColWidth="10" defaultRowHeight="16" x14ac:dyDescent="0.2"/>
  <cols>
    <col min="5" max="5" width="1.6640625" customWidth="1"/>
    <col min="9" max="9" width="1.6640625" customWidth="1"/>
    <col min="13" max="13" width="1.6640625" customWidth="1"/>
    <col min="17" max="17" width="1.6640625" customWidth="1"/>
    <col min="21" max="21" width="1.6640625" customWidth="1"/>
  </cols>
  <sheetData>
    <row r="1" spans="1:20" x14ac:dyDescent="0.2">
      <c r="C1" t="s">
        <v>84</v>
      </c>
      <c r="F1" s="30"/>
      <c r="G1" s="30" t="s">
        <v>80</v>
      </c>
      <c r="H1" s="30"/>
      <c r="I1" s="30"/>
      <c r="J1" s="30"/>
      <c r="K1" s="30" t="s">
        <v>81</v>
      </c>
      <c r="L1" s="30"/>
      <c r="M1" s="30"/>
      <c r="N1" s="30"/>
      <c r="O1" s="30" t="s">
        <v>82</v>
      </c>
      <c r="P1" s="30"/>
      <c r="Q1" s="30"/>
      <c r="R1" s="30"/>
      <c r="S1" s="30" t="s">
        <v>83</v>
      </c>
      <c r="T1" s="30"/>
    </row>
    <row r="2" spans="1:20" x14ac:dyDescent="0.2">
      <c r="A2" t="s">
        <v>69</v>
      </c>
      <c r="B2" s="27" t="s">
        <v>24</v>
      </c>
      <c r="C2" s="6" t="s">
        <v>7</v>
      </c>
      <c r="D2" s="6" t="s">
        <v>0</v>
      </c>
      <c r="F2" s="30" t="s">
        <v>76</v>
      </c>
      <c r="G2" s="30" t="s">
        <v>78</v>
      </c>
      <c r="H2" s="30" t="s">
        <v>77</v>
      </c>
      <c r="I2" s="30"/>
      <c r="J2" s="30" t="s">
        <v>76</v>
      </c>
      <c r="K2" s="30" t="s">
        <v>78</v>
      </c>
      <c r="L2" s="30" t="s">
        <v>77</v>
      </c>
      <c r="M2" s="30"/>
      <c r="N2" s="30" t="s">
        <v>76</v>
      </c>
      <c r="O2" s="30" t="s">
        <v>78</v>
      </c>
      <c r="P2" s="30" t="s">
        <v>77</v>
      </c>
      <c r="Q2" s="30"/>
      <c r="R2" s="30" t="s">
        <v>76</v>
      </c>
      <c r="S2" s="30" t="s">
        <v>78</v>
      </c>
      <c r="T2" s="30" t="s">
        <v>77</v>
      </c>
    </row>
    <row r="3" spans="1:20" x14ac:dyDescent="0.2">
      <c r="A3">
        <v>1</v>
      </c>
      <c r="B3" s="31">
        <v>1</v>
      </c>
      <c r="C3" s="31" t="s">
        <v>70</v>
      </c>
      <c r="D3" s="31" t="s">
        <v>85</v>
      </c>
      <c r="F3" s="31" t="s">
        <v>79</v>
      </c>
      <c r="G3" s="31">
        <v>31.8</v>
      </c>
      <c r="H3" s="31">
        <v>28.1</v>
      </c>
      <c r="J3" s="31" t="s">
        <v>79</v>
      </c>
      <c r="K3" s="31">
        <v>32.5</v>
      </c>
      <c r="L3" s="31">
        <v>12</v>
      </c>
      <c r="N3" s="31" t="s">
        <v>79</v>
      </c>
      <c r="O3" s="31">
        <v>52</v>
      </c>
      <c r="P3" s="31">
        <v>13.4</v>
      </c>
      <c r="R3" s="31" t="s">
        <v>79</v>
      </c>
      <c r="S3" s="31">
        <v>35.1</v>
      </c>
      <c r="T3" s="31">
        <v>7.5</v>
      </c>
    </row>
    <row r="4" spans="1:20" x14ac:dyDescent="0.2">
      <c r="A4">
        <v>1</v>
      </c>
      <c r="B4" s="7">
        <v>2</v>
      </c>
      <c r="C4" s="7" t="s">
        <v>31</v>
      </c>
      <c r="D4" s="7" t="s">
        <v>25</v>
      </c>
      <c r="F4" s="7">
        <v>16.3</v>
      </c>
      <c r="G4" s="7">
        <v>20.8</v>
      </c>
      <c r="H4" s="7">
        <v>10</v>
      </c>
      <c r="J4" s="7">
        <v>46</v>
      </c>
      <c r="K4" s="7">
        <v>24.5</v>
      </c>
      <c r="L4" s="7">
        <v>15.3</v>
      </c>
      <c r="N4" s="7">
        <v>42.1</v>
      </c>
      <c r="O4" s="7">
        <v>17.899999999999999</v>
      </c>
      <c r="P4" s="7">
        <v>0</v>
      </c>
      <c r="R4" s="7">
        <v>37.700000000000003</v>
      </c>
      <c r="S4" s="7">
        <v>24.6</v>
      </c>
      <c r="T4" s="7">
        <v>7.3</v>
      </c>
    </row>
    <row r="5" spans="1:20" x14ac:dyDescent="0.2">
      <c r="A5">
        <v>1</v>
      </c>
      <c r="B5" s="31">
        <v>3</v>
      </c>
      <c r="C5" s="31" t="s">
        <v>32</v>
      </c>
      <c r="D5" s="31" t="s">
        <v>25</v>
      </c>
      <c r="F5" s="31">
        <v>9.1</v>
      </c>
      <c r="G5" s="31">
        <v>27.3</v>
      </c>
      <c r="H5" s="31">
        <v>4.9000000000000004</v>
      </c>
      <c r="J5" s="31">
        <v>46.8</v>
      </c>
      <c r="K5" s="31">
        <v>16.8</v>
      </c>
      <c r="L5" s="31">
        <v>3.5</v>
      </c>
      <c r="N5" s="31">
        <v>68.3</v>
      </c>
      <c r="O5" s="31">
        <v>24.2</v>
      </c>
      <c r="P5" s="31">
        <v>4.2</v>
      </c>
      <c r="R5" s="31">
        <v>37.4</v>
      </c>
      <c r="S5" s="31">
        <v>15.4</v>
      </c>
      <c r="T5" s="31">
        <v>13.7</v>
      </c>
    </row>
    <row r="6" spans="1:20" x14ac:dyDescent="0.2">
      <c r="A6">
        <v>1</v>
      </c>
      <c r="B6" s="7">
        <v>4</v>
      </c>
      <c r="C6" s="7" t="s">
        <v>33</v>
      </c>
      <c r="D6" s="7" t="s">
        <v>25</v>
      </c>
      <c r="F6" s="7">
        <v>9.6</v>
      </c>
      <c r="G6" s="7">
        <v>18.3</v>
      </c>
      <c r="H6" s="7">
        <v>4.8</v>
      </c>
      <c r="J6" s="7">
        <v>43.4</v>
      </c>
      <c r="K6" s="7">
        <v>8.1</v>
      </c>
      <c r="L6" s="7">
        <v>7.6</v>
      </c>
      <c r="N6" s="7">
        <v>41.8</v>
      </c>
      <c r="O6" s="7">
        <v>11.4</v>
      </c>
      <c r="P6" s="7">
        <v>3</v>
      </c>
      <c r="R6" s="7">
        <v>83.6</v>
      </c>
      <c r="S6" s="7">
        <v>10.6</v>
      </c>
      <c r="T6" s="7">
        <v>0</v>
      </c>
    </row>
    <row r="7" spans="1:20" x14ac:dyDescent="0.2">
      <c r="A7">
        <v>1</v>
      </c>
      <c r="B7" s="31">
        <v>5</v>
      </c>
      <c r="C7" s="31" t="s">
        <v>34</v>
      </c>
      <c r="D7" s="31" t="s">
        <v>25</v>
      </c>
      <c r="F7" s="31">
        <v>79.5</v>
      </c>
      <c r="G7" s="31" t="s">
        <v>79</v>
      </c>
      <c r="H7" s="31" t="s">
        <v>79</v>
      </c>
      <c r="J7" s="31">
        <v>85.8</v>
      </c>
      <c r="K7" s="31" t="s">
        <v>79</v>
      </c>
      <c r="L7" s="31" t="s">
        <v>79</v>
      </c>
      <c r="N7" s="31">
        <v>101.5</v>
      </c>
      <c r="O7" s="31" t="s">
        <v>79</v>
      </c>
      <c r="P7" s="31" t="s">
        <v>79</v>
      </c>
      <c r="R7" s="31">
        <v>99.5</v>
      </c>
      <c r="S7" s="31" t="s">
        <v>79</v>
      </c>
      <c r="T7" s="31" t="s">
        <v>79</v>
      </c>
    </row>
    <row r="8" spans="1:20" x14ac:dyDescent="0.2">
      <c r="A8">
        <v>1</v>
      </c>
      <c r="B8" s="7">
        <v>6</v>
      </c>
      <c r="C8" s="7" t="s">
        <v>71</v>
      </c>
      <c r="D8" s="7" t="s">
        <v>86</v>
      </c>
      <c r="F8" s="7" t="s">
        <v>79</v>
      </c>
      <c r="G8" s="7">
        <v>18.7</v>
      </c>
      <c r="H8" s="7">
        <v>54.1</v>
      </c>
      <c r="J8" s="7" t="s">
        <v>79</v>
      </c>
      <c r="K8" s="7">
        <v>42.3</v>
      </c>
      <c r="L8" s="7">
        <v>27.9</v>
      </c>
      <c r="N8" s="7" t="s">
        <v>79</v>
      </c>
      <c r="O8" s="7">
        <v>17.2</v>
      </c>
      <c r="P8" s="7">
        <v>5.6</v>
      </c>
      <c r="R8" s="7" t="s">
        <v>79</v>
      </c>
      <c r="S8" s="7">
        <v>40</v>
      </c>
      <c r="T8" s="7">
        <v>32.9</v>
      </c>
    </row>
    <row r="9" spans="1:20" x14ac:dyDescent="0.2">
      <c r="A9">
        <v>1</v>
      </c>
      <c r="B9" s="31">
        <v>7</v>
      </c>
      <c r="C9" s="31" t="s">
        <v>35</v>
      </c>
      <c r="D9" s="31" t="s">
        <v>26</v>
      </c>
      <c r="F9" s="31">
        <v>19.7</v>
      </c>
      <c r="G9" s="31">
        <v>19.2</v>
      </c>
      <c r="H9" s="31">
        <v>10.8</v>
      </c>
      <c r="J9" s="31">
        <v>1.4</v>
      </c>
      <c r="K9" s="31">
        <v>17.8</v>
      </c>
      <c r="L9" s="31">
        <v>42.7</v>
      </c>
      <c r="N9" s="31">
        <v>37.700000000000003</v>
      </c>
      <c r="O9" s="31">
        <v>24</v>
      </c>
      <c r="P9" s="31">
        <v>55.4</v>
      </c>
      <c r="R9" s="31">
        <v>47.4</v>
      </c>
      <c r="S9" s="31">
        <v>28.9</v>
      </c>
      <c r="T9" s="31">
        <v>12.5</v>
      </c>
    </row>
    <row r="10" spans="1:20" x14ac:dyDescent="0.2">
      <c r="A10">
        <v>1</v>
      </c>
      <c r="B10" s="7">
        <v>8</v>
      </c>
      <c r="C10" s="7" t="s">
        <v>36</v>
      </c>
      <c r="D10" s="7" t="s">
        <v>26</v>
      </c>
      <c r="F10" s="7">
        <v>24.9</v>
      </c>
      <c r="G10" s="7">
        <v>22.1</v>
      </c>
      <c r="H10" s="7">
        <v>6</v>
      </c>
      <c r="J10" s="7">
        <v>37.700000000000003</v>
      </c>
      <c r="K10" s="7">
        <v>31.1</v>
      </c>
      <c r="L10" s="7">
        <v>5.5</v>
      </c>
      <c r="N10" s="7">
        <v>51.2</v>
      </c>
      <c r="O10" s="7">
        <v>26</v>
      </c>
      <c r="P10" s="7">
        <v>1.3</v>
      </c>
      <c r="R10" s="7">
        <v>34.799999999999997</v>
      </c>
      <c r="S10" s="7">
        <v>18.899999999999999</v>
      </c>
      <c r="T10" s="7">
        <v>29.9</v>
      </c>
    </row>
    <row r="11" spans="1:20" x14ac:dyDescent="0.2">
      <c r="A11">
        <v>1</v>
      </c>
      <c r="B11" s="31">
        <v>9</v>
      </c>
      <c r="C11" s="31" t="s">
        <v>37</v>
      </c>
      <c r="D11" s="31" t="s">
        <v>26</v>
      </c>
      <c r="F11" s="31">
        <v>29.2</v>
      </c>
      <c r="G11" s="31">
        <v>11.3</v>
      </c>
      <c r="H11" s="31">
        <v>3.2</v>
      </c>
      <c r="J11" s="31">
        <v>41.9</v>
      </c>
      <c r="K11" s="31">
        <v>5.4</v>
      </c>
      <c r="L11" s="31">
        <v>0</v>
      </c>
      <c r="N11" s="31">
        <v>64</v>
      </c>
      <c r="O11" s="31">
        <v>14.8</v>
      </c>
      <c r="P11" s="31">
        <v>4.3</v>
      </c>
      <c r="R11" s="31">
        <v>52</v>
      </c>
      <c r="S11" s="31">
        <v>16.100000000000001</v>
      </c>
      <c r="T11" s="31">
        <v>4.0999999999999996</v>
      </c>
    </row>
    <row r="12" spans="1:20" x14ac:dyDescent="0.2">
      <c r="A12">
        <v>1</v>
      </c>
      <c r="B12" s="7">
        <v>10</v>
      </c>
      <c r="C12" s="7" t="s">
        <v>38</v>
      </c>
      <c r="D12" s="7" t="s">
        <v>26</v>
      </c>
      <c r="F12" s="7">
        <v>72.5</v>
      </c>
      <c r="G12" s="7" t="s">
        <v>79</v>
      </c>
      <c r="H12" s="7" t="s">
        <v>79</v>
      </c>
      <c r="J12" s="7">
        <v>74.599999999999994</v>
      </c>
      <c r="K12" s="7" t="s">
        <v>79</v>
      </c>
      <c r="L12" s="7" t="s">
        <v>79</v>
      </c>
      <c r="N12" s="7">
        <v>69.3</v>
      </c>
      <c r="O12" s="7" t="s">
        <v>79</v>
      </c>
      <c r="P12" s="7" t="s">
        <v>79</v>
      </c>
      <c r="R12" s="7">
        <v>96.2</v>
      </c>
      <c r="S12" s="7" t="s">
        <v>79</v>
      </c>
      <c r="T12" s="7" t="s">
        <v>79</v>
      </c>
    </row>
    <row r="13" spans="1:20" x14ac:dyDescent="0.2">
      <c r="A13">
        <v>1</v>
      </c>
      <c r="B13" s="31">
        <v>11</v>
      </c>
      <c r="C13" s="31" t="s">
        <v>72</v>
      </c>
      <c r="D13" s="31" t="s">
        <v>87</v>
      </c>
      <c r="F13" s="31" t="s">
        <v>79</v>
      </c>
      <c r="G13" s="31">
        <v>29.5</v>
      </c>
      <c r="H13" s="31">
        <v>22.3</v>
      </c>
      <c r="J13" s="31" t="s">
        <v>79</v>
      </c>
      <c r="K13" s="31">
        <v>25.8</v>
      </c>
      <c r="L13" s="31">
        <v>34.700000000000003</v>
      </c>
      <c r="N13" s="31" t="s">
        <v>79</v>
      </c>
      <c r="O13" s="31">
        <v>44.9</v>
      </c>
      <c r="P13" s="31">
        <v>32.9</v>
      </c>
      <c r="R13" s="31" t="s">
        <v>79</v>
      </c>
      <c r="S13" s="31">
        <v>47.6</v>
      </c>
      <c r="T13" s="31">
        <v>17.5</v>
      </c>
    </row>
    <row r="14" spans="1:20" x14ac:dyDescent="0.2">
      <c r="A14">
        <v>1</v>
      </c>
      <c r="B14" s="7">
        <v>12</v>
      </c>
      <c r="C14" s="7" t="s">
        <v>39</v>
      </c>
      <c r="D14" s="7" t="s">
        <v>27</v>
      </c>
      <c r="F14" s="7">
        <v>16</v>
      </c>
      <c r="G14" s="7">
        <v>25.4</v>
      </c>
      <c r="H14" s="7">
        <v>13.3</v>
      </c>
      <c r="J14" s="7">
        <v>35.6</v>
      </c>
      <c r="K14" s="7">
        <v>36.299999999999997</v>
      </c>
      <c r="L14" s="7">
        <v>12.2</v>
      </c>
      <c r="N14" s="7">
        <v>29.5</v>
      </c>
      <c r="O14" s="7">
        <v>26.5</v>
      </c>
      <c r="P14" s="7">
        <v>5.3</v>
      </c>
      <c r="R14" s="7">
        <v>18.100000000000001</v>
      </c>
      <c r="S14" s="7">
        <v>39.700000000000003</v>
      </c>
      <c r="T14" s="7">
        <v>15.9</v>
      </c>
    </row>
    <row r="15" spans="1:20" x14ac:dyDescent="0.2">
      <c r="A15">
        <v>1</v>
      </c>
      <c r="B15" s="31">
        <v>13</v>
      </c>
      <c r="C15" s="31" t="s">
        <v>40</v>
      </c>
      <c r="D15" s="31" t="s">
        <v>27</v>
      </c>
      <c r="F15" s="31">
        <v>17.3</v>
      </c>
      <c r="G15" s="31">
        <v>14</v>
      </c>
      <c r="H15" s="31">
        <v>11.4</v>
      </c>
      <c r="J15" s="31">
        <v>35.6</v>
      </c>
      <c r="K15" s="31">
        <v>19.100000000000001</v>
      </c>
      <c r="L15" s="31">
        <v>5.3</v>
      </c>
      <c r="N15" s="31">
        <v>25</v>
      </c>
      <c r="O15" s="31">
        <v>18.3</v>
      </c>
      <c r="P15" s="31">
        <v>5.8</v>
      </c>
      <c r="R15" s="31">
        <v>8.4</v>
      </c>
      <c r="S15" s="31">
        <v>36</v>
      </c>
      <c r="T15" s="31">
        <v>22.9</v>
      </c>
    </row>
    <row r="16" spans="1:20" x14ac:dyDescent="0.2">
      <c r="A16">
        <v>1</v>
      </c>
      <c r="B16" s="7">
        <v>14</v>
      </c>
      <c r="C16" s="7" t="s">
        <v>41</v>
      </c>
      <c r="D16" s="7" t="s">
        <v>27</v>
      </c>
      <c r="F16" s="7">
        <v>18.100000000000001</v>
      </c>
      <c r="G16" s="7">
        <v>8.1</v>
      </c>
      <c r="H16" s="7">
        <v>21</v>
      </c>
      <c r="J16" s="7">
        <v>29</v>
      </c>
      <c r="K16" s="7">
        <v>8.6</v>
      </c>
      <c r="L16" s="7">
        <v>1.8</v>
      </c>
      <c r="N16" s="7">
        <v>47.5</v>
      </c>
      <c r="O16" s="7">
        <v>15.4</v>
      </c>
      <c r="P16" s="7">
        <v>4.2</v>
      </c>
      <c r="R16" s="7">
        <v>54.2</v>
      </c>
      <c r="S16" s="7">
        <v>12.1</v>
      </c>
      <c r="T16" s="7">
        <v>7.5</v>
      </c>
    </row>
    <row r="17" spans="1:20" x14ac:dyDescent="0.2">
      <c r="A17">
        <v>1</v>
      </c>
      <c r="B17" s="31">
        <v>15</v>
      </c>
      <c r="C17" s="31" t="s">
        <v>42</v>
      </c>
      <c r="D17" s="31" t="s">
        <v>27</v>
      </c>
      <c r="F17" s="31">
        <v>51.8</v>
      </c>
      <c r="G17" s="31" t="s">
        <v>79</v>
      </c>
      <c r="H17" s="31" t="s">
        <v>79</v>
      </c>
      <c r="J17" s="31">
        <v>94.4</v>
      </c>
      <c r="K17" s="31" t="s">
        <v>79</v>
      </c>
      <c r="L17" s="31" t="s">
        <v>79</v>
      </c>
      <c r="N17" s="31">
        <v>81.2</v>
      </c>
      <c r="O17" s="31" t="s">
        <v>79</v>
      </c>
      <c r="P17" s="31" t="s">
        <v>79</v>
      </c>
      <c r="R17" s="31">
        <v>72.7</v>
      </c>
      <c r="S17" s="31" t="s">
        <v>79</v>
      </c>
      <c r="T17" s="31" t="s">
        <v>79</v>
      </c>
    </row>
    <row r="18" spans="1:20" x14ac:dyDescent="0.2">
      <c r="A18">
        <v>1</v>
      </c>
      <c r="B18" s="7">
        <v>26</v>
      </c>
      <c r="C18" s="7" t="s">
        <v>75</v>
      </c>
      <c r="D18" s="7" t="s">
        <v>88</v>
      </c>
      <c r="F18" s="7" t="s">
        <v>79</v>
      </c>
      <c r="G18" s="7">
        <v>32.6</v>
      </c>
      <c r="H18" s="7">
        <v>33.9</v>
      </c>
      <c r="J18" s="7" t="s">
        <v>79</v>
      </c>
      <c r="K18" s="7">
        <v>27.4</v>
      </c>
      <c r="L18" s="7">
        <v>7.1</v>
      </c>
      <c r="N18" s="7" t="s">
        <v>79</v>
      </c>
      <c r="O18" s="7">
        <v>40</v>
      </c>
      <c r="P18" s="7">
        <v>29.3</v>
      </c>
      <c r="R18" s="7" t="s">
        <v>79</v>
      </c>
      <c r="S18" s="7">
        <v>53.5</v>
      </c>
      <c r="T18" s="7">
        <v>10</v>
      </c>
    </row>
    <row r="19" spans="1:20" x14ac:dyDescent="0.2">
      <c r="A19">
        <v>1</v>
      </c>
      <c r="B19" s="31">
        <v>27</v>
      </c>
      <c r="C19" s="31" t="s">
        <v>51</v>
      </c>
      <c r="D19" s="31" t="s">
        <v>30</v>
      </c>
      <c r="F19" s="31">
        <v>19</v>
      </c>
      <c r="G19" s="31">
        <v>24.9</v>
      </c>
      <c r="H19" s="31">
        <v>12.4</v>
      </c>
      <c r="J19" s="31">
        <v>24.9</v>
      </c>
      <c r="K19" s="31">
        <v>16.899999999999999</v>
      </c>
      <c r="L19" s="31">
        <v>25.2</v>
      </c>
      <c r="N19" s="31">
        <v>35.1</v>
      </c>
      <c r="O19" s="31">
        <v>49</v>
      </c>
      <c r="P19" s="31">
        <v>0</v>
      </c>
      <c r="R19" s="31">
        <v>45.5</v>
      </c>
      <c r="S19" s="31">
        <v>37.5</v>
      </c>
      <c r="T19" s="31">
        <v>2.9</v>
      </c>
    </row>
    <row r="20" spans="1:20" x14ac:dyDescent="0.2">
      <c r="A20">
        <v>1</v>
      </c>
      <c r="B20" s="7">
        <v>28</v>
      </c>
      <c r="C20" s="7" t="s">
        <v>52</v>
      </c>
      <c r="D20" s="7" t="s">
        <v>30</v>
      </c>
      <c r="F20" s="7">
        <v>24.3</v>
      </c>
      <c r="G20" s="7">
        <v>20</v>
      </c>
      <c r="H20" s="7">
        <v>4.3</v>
      </c>
      <c r="J20" s="7">
        <v>29.4</v>
      </c>
      <c r="K20" s="7">
        <v>8.3000000000000007</v>
      </c>
      <c r="L20" s="7">
        <v>0</v>
      </c>
      <c r="N20" s="7">
        <v>61.9</v>
      </c>
      <c r="O20" s="7">
        <v>25.6</v>
      </c>
      <c r="P20" s="7">
        <v>17.5</v>
      </c>
      <c r="R20" s="7">
        <v>27.9</v>
      </c>
      <c r="S20" s="7">
        <v>34.299999999999997</v>
      </c>
      <c r="T20" s="7">
        <v>6.8</v>
      </c>
    </row>
    <row r="21" spans="1:20" x14ac:dyDescent="0.2">
      <c r="A21">
        <v>1</v>
      </c>
      <c r="B21" s="31">
        <v>29</v>
      </c>
      <c r="C21" s="31" t="s">
        <v>53</v>
      </c>
      <c r="D21" s="31" t="s">
        <v>30</v>
      </c>
      <c r="F21" s="31">
        <v>13.1</v>
      </c>
      <c r="G21" s="31">
        <v>17.600000000000001</v>
      </c>
      <c r="H21" s="31">
        <v>0</v>
      </c>
      <c r="J21" s="31">
        <v>33.9</v>
      </c>
      <c r="K21" s="31">
        <v>6.6</v>
      </c>
      <c r="L21" s="31">
        <v>1.2</v>
      </c>
      <c r="N21" s="31">
        <v>40</v>
      </c>
      <c r="O21" s="31">
        <v>11.6</v>
      </c>
      <c r="P21" s="31">
        <v>10.1</v>
      </c>
      <c r="R21" s="31">
        <v>39</v>
      </c>
      <c r="S21" s="31">
        <v>32.6</v>
      </c>
      <c r="T21" s="31">
        <v>8.6999999999999993</v>
      </c>
    </row>
    <row r="22" spans="1:20" x14ac:dyDescent="0.2">
      <c r="A22">
        <v>1</v>
      </c>
      <c r="B22" s="7">
        <v>30</v>
      </c>
      <c r="C22" s="7" t="s">
        <v>54</v>
      </c>
      <c r="D22" s="7" t="s">
        <v>30</v>
      </c>
      <c r="F22" s="7">
        <v>40</v>
      </c>
      <c r="G22" s="7" t="s">
        <v>79</v>
      </c>
      <c r="H22" s="7" t="s">
        <v>79</v>
      </c>
      <c r="J22" s="7">
        <v>61.1</v>
      </c>
      <c r="K22" s="7" t="s">
        <v>79</v>
      </c>
      <c r="L22" s="7" t="s">
        <v>79</v>
      </c>
      <c r="N22" s="7">
        <v>37.6</v>
      </c>
      <c r="O22" s="7" t="s">
        <v>79</v>
      </c>
      <c r="P22" s="7" t="s">
        <v>79</v>
      </c>
      <c r="R22" s="7">
        <v>65</v>
      </c>
      <c r="S22" s="7" t="s">
        <v>79</v>
      </c>
      <c r="T22" s="7" t="s">
        <v>79</v>
      </c>
    </row>
    <row r="23" spans="1:20" x14ac:dyDescent="0.2">
      <c r="A23">
        <v>1</v>
      </c>
      <c r="B23" s="31">
        <v>21</v>
      </c>
      <c r="C23" s="31" t="s">
        <v>74</v>
      </c>
      <c r="D23" s="31" t="s">
        <v>89</v>
      </c>
      <c r="F23" s="31" t="s">
        <v>79</v>
      </c>
      <c r="G23" s="31">
        <v>16.899999999999999</v>
      </c>
      <c r="H23" s="31">
        <v>66.2</v>
      </c>
      <c r="J23" s="31" t="s">
        <v>79</v>
      </c>
      <c r="K23" s="31">
        <v>27.3</v>
      </c>
      <c r="L23" s="31">
        <v>23</v>
      </c>
      <c r="N23" s="31" t="s">
        <v>79</v>
      </c>
      <c r="O23" s="31">
        <v>26.1</v>
      </c>
      <c r="P23" s="31">
        <v>7</v>
      </c>
      <c r="R23" s="31" t="s">
        <v>79</v>
      </c>
      <c r="S23" s="31">
        <v>32.299999999999997</v>
      </c>
      <c r="T23" s="31">
        <v>33.799999999999997</v>
      </c>
    </row>
    <row r="24" spans="1:20" x14ac:dyDescent="0.2">
      <c r="A24">
        <v>1</v>
      </c>
      <c r="B24" s="7">
        <v>22</v>
      </c>
      <c r="C24" s="7" t="s">
        <v>47</v>
      </c>
      <c r="D24" s="7" t="s">
        <v>29</v>
      </c>
      <c r="F24" s="7">
        <v>37</v>
      </c>
      <c r="G24" s="7">
        <v>11.2</v>
      </c>
      <c r="H24" s="7">
        <v>1.6</v>
      </c>
      <c r="J24" s="7">
        <v>40</v>
      </c>
      <c r="K24" s="7">
        <v>40.200000000000003</v>
      </c>
      <c r="L24" s="7">
        <v>11</v>
      </c>
      <c r="N24" s="7">
        <v>20.7</v>
      </c>
      <c r="O24" s="7">
        <v>27.5</v>
      </c>
      <c r="P24" s="7">
        <v>2.2000000000000002</v>
      </c>
      <c r="R24" s="7">
        <v>53.1</v>
      </c>
      <c r="S24" s="7">
        <v>24.7</v>
      </c>
      <c r="T24" s="7">
        <v>5.0999999999999996</v>
      </c>
    </row>
    <row r="25" spans="1:20" x14ac:dyDescent="0.2">
      <c r="A25">
        <v>1</v>
      </c>
      <c r="B25" s="31">
        <v>23</v>
      </c>
      <c r="C25" s="31" t="s">
        <v>48</v>
      </c>
      <c r="D25" s="31" t="s">
        <v>29</v>
      </c>
      <c r="F25" s="31">
        <v>28.1</v>
      </c>
      <c r="G25" s="31">
        <v>13.8</v>
      </c>
      <c r="H25" s="31">
        <v>6.9</v>
      </c>
      <c r="J25" s="31">
        <v>85.2</v>
      </c>
      <c r="K25" s="31">
        <v>17.7</v>
      </c>
      <c r="L25" s="31">
        <v>0</v>
      </c>
      <c r="N25" s="31">
        <v>66.400000000000006</v>
      </c>
      <c r="O25" s="31">
        <v>24.8</v>
      </c>
      <c r="P25" s="31">
        <v>5.6</v>
      </c>
      <c r="R25" s="31">
        <v>46.6</v>
      </c>
      <c r="S25" s="31">
        <v>25.9</v>
      </c>
      <c r="T25" s="31">
        <v>14.9</v>
      </c>
    </row>
    <row r="26" spans="1:20" x14ac:dyDescent="0.2">
      <c r="A26">
        <v>1</v>
      </c>
      <c r="B26" s="7">
        <v>24</v>
      </c>
      <c r="C26" s="7" t="s">
        <v>49</v>
      </c>
      <c r="D26" s="7" t="s">
        <v>29</v>
      </c>
      <c r="F26" s="7">
        <v>54.8</v>
      </c>
      <c r="G26" s="7">
        <v>14</v>
      </c>
      <c r="H26" s="7">
        <v>9.1999999999999993</v>
      </c>
      <c r="J26" s="7">
        <v>28.8</v>
      </c>
      <c r="K26" s="7">
        <v>6.2</v>
      </c>
      <c r="L26" s="7">
        <v>7.3</v>
      </c>
      <c r="N26" s="7">
        <v>72.400000000000006</v>
      </c>
      <c r="O26" s="7">
        <v>19.899999999999999</v>
      </c>
      <c r="P26" s="7">
        <v>5.4</v>
      </c>
      <c r="R26" s="7">
        <v>132.6</v>
      </c>
      <c r="S26" s="7">
        <v>4.0999999999999996</v>
      </c>
      <c r="T26" s="7">
        <v>0</v>
      </c>
    </row>
    <row r="27" spans="1:20" x14ac:dyDescent="0.2">
      <c r="A27">
        <v>1</v>
      </c>
      <c r="B27" s="31">
        <v>25</v>
      </c>
      <c r="C27" s="31" t="s">
        <v>50</v>
      </c>
      <c r="D27" s="31" t="s">
        <v>29</v>
      </c>
      <c r="F27" s="31">
        <v>73.900000000000006</v>
      </c>
      <c r="G27" s="31" t="s">
        <v>79</v>
      </c>
      <c r="H27" s="31" t="s">
        <v>79</v>
      </c>
      <c r="J27" s="31">
        <v>65.5</v>
      </c>
      <c r="K27" s="31" t="s">
        <v>79</v>
      </c>
      <c r="L27" s="31" t="s">
        <v>79</v>
      </c>
      <c r="N27" s="31">
        <v>82.5</v>
      </c>
      <c r="O27" s="31" t="s">
        <v>79</v>
      </c>
      <c r="P27" s="31" t="s">
        <v>79</v>
      </c>
      <c r="R27" s="31">
        <v>122.9</v>
      </c>
      <c r="S27" s="31" t="s">
        <v>79</v>
      </c>
      <c r="T27" s="31" t="s">
        <v>79</v>
      </c>
    </row>
    <row r="28" spans="1:20" x14ac:dyDescent="0.2">
      <c r="A28">
        <v>1</v>
      </c>
      <c r="B28" s="38">
        <v>16</v>
      </c>
      <c r="C28" s="39" t="s">
        <v>73</v>
      </c>
      <c r="D28" s="39" t="s">
        <v>90</v>
      </c>
      <c r="F28" s="7" t="s">
        <v>79</v>
      </c>
      <c r="G28" s="7">
        <v>21.8</v>
      </c>
      <c r="H28" s="7">
        <v>35.299999999999997</v>
      </c>
      <c r="J28" s="7" t="s">
        <v>79</v>
      </c>
      <c r="K28" s="7">
        <v>36.4</v>
      </c>
      <c r="L28" s="7">
        <v>10.8</v>
      </c>
      <c r="N28" s="7" t="s">
        <v>79</v>
      </c>
      <c r="O28" s="7">
        <v>41</v>
      </c>
      <c r="P28" s="7">
        <v>11.2</v>
      </c>
      <c r="R28" s="7" t="s">
        <v>79</v>
      </c>
      <c r="S28" s="7">
        <v>32.700000000000003</v>
      </c>
      <c r="T28" s="7">
        <v>35.700000000000003</v>
      </c>
    </row>
    <row r="29" spans="1:20" x14ac:dyDescent="0.2">
      <c r="A29">
        <v>1</v>
      </c>
      <c r="B29" s="40">
        <v>17</v>
      </c>
      <c r="C29" s="41" t="s">
        <v>43</v>
      </c>
      <c r="D29" s="41" t="s">
        <v>28</v>
      </c>
      <c r="F29" s="31">
        <v>12.3</v>
      </c>
      <c r="G29" s="31">
        <v>19.399999999999999</v>
      </c>
      <c r="H29" s="31">
        <v>4.2</v>
      </c>
      <c r="J29" s="31">
        <v>61.4</v>
      </c>
      <c r="K29" s="31">
        <v>7.9</v>
      </c>
      <c r="L29" s="31">
        <v>0</v>
      </c>
      <c r="N29" s="31">
        <v>42.1</v>
      </c>
      <c r="O29" s="31">
        <v>34.9</v>
      </c>
      <c r="P29" s="31">
        <v>4.3</v>
      </c>
      <c r="R29" s="31">
        <v>32.200000000000003</v>
      </c>
      <c r="S29" s="31">
        <v>24.6</v>
      </c>
      <c r="T29" s="31">
        <v>18.100000000000001</v>
      </c>
    </row>
    <row r="30" spans="1:20" x14ac:dyDescent="0.2">
      <c r="A30">
        <v>1</v>
      </c>
      <c r="B30" s="42">
        <v>18</v>
      </c>
      <c r="C30" s="43" t="s">
        <v>44</v>
      </c>
      <c r="D30" s="43" t="s">
        <v>28</v>
      </c>
      <c r="F30" s="7">
        <v>40</v>
      </c>
      <c r="G30" s="7">
        <v>24.7</v>
      </c>
      <c r="H30" s="7">
        <v>6.5</v>
      </c>
      <c r="J30" s="7">
        <v>57.8</v>
      </c>
      <c r="K30" s="7">
        <v>9.1</v>
      </c>
      <c r="L30" s="7">
        <v>16.100000000000001</v>
      </c>
      <c r="N30" s="7">
        <v>41.5</v>
      </c>
      <c r="O30" s="7">
        <v>26.2</v>
      </c>
      <c r="P30" s="7">
        <v>21.3</v>
      </c>
      <c r="R30" s="7">
        <v>50.7</v>
      </c>
      <c r="S30" s="7">
        <v>14.5</v>
      </c>
      <c r="T30" s="7">
        <v>13.2</v>
      </c>
    </row>
    <row r="31" spans="1:20" x14ac:dyDescent="0.2">
      <c r="A31">
        <v>1</v>
      </c>
      <c r="B31" s="40">
        <v>19</v>
      </c>
      <c r="C31" s="41" t="s">
        <v>45</v>
      </c>
      <c r="D31" s="41" t="s">
        <v>28</v>
      </c>
      <c r="F31" s="31">
        <v>50.8</v>
      </c>
      <c r="G31" s="31">
        <v>6.6</v>
      </c>
      <c r="H31" s="31">
        <v>3.3</v>
      </c>
      <c r="J31" s="31">
        <v>67.8</v>
      </c>
      <c r="K31" s="31">
        <v>2.6</v>
      </c>
      <c r="L31" s="31">
        <v>2.9</v>
      </c>
      <c r="N31" s="31">
        <v>49.1</v>
      </c>
      <c r="O31" s="31">
        <v>11.7</v>
      </c>
      <c r="P31" s="31">
        <v>9.9</v>
      </c>
      <c r="R31" s="31">
        <v>99.6</v>
      </c>
      <c r="S31" s="31">
        <v>10.3</v>
      </c>
      <c r="T31" s="31">
        <v>0</v>
      </c>
    </row>
    <row r="32" spans="1:20" x14ac:dyDescent="0.2">
      <c r="A32">
        <v>1</v>
      </c>
      <c r="B32" s="42">
        <v>20</v>
      </c>
      <c r="C32" s="43" t="s">
        <v>46</v>
      </c>
      <c r="D32" s="43" t="s">
        <v>28</v>
      </c>
      <c r="F32" s="7">
        <v>63.2</v>
      </c>
      <c r="G32" s="7" t="s">
        <v>79</v>
      </c>
      <c r="H32" s="7" t="s">
        <v>79</v>
      </c>
      <c r="J32" s="7">
        <v>89.1</v>
      </c>
      <c r="K32" s="7" t="s">
        <v>79</v>
      </c>
      <c r="L32" s="7" t="s">
        <v>79</v>
      </c>
      <c r="N32" s="7">
        <v>75.900000000000006</v>
      </c>
      <c r="O32" s="7" t="s">
        <v>79</v>
      </c>
      <c r="P32" s="7" t="s">
        <v>79</v>
      </c>
      <c r="R32" s="7">
        <v>68.8</v>
      </c>
      <c r="S32" s="7" t="s">
        <v>79</v>
      </c>
      <c r="T32" s="7" t="s">
        <v>79</v>
      </c>
    </row>
    <row r="34" spans="1:8" x14ac:dyDescent="0.2">
      <c r="A34">
        <v>2</v>
      </c>
      <c r="B34" s="31">
        <v>1</v>
      </c>
      <c r="C34" s="31" t="s">
        <v>70</v>
      </c>
      <c r="D34" s="31" t="s">
        <v>85</v>
      </c>
      <c r="F34" s="31" t="s">
        <v>79</v>
      </c>
      <c r="G34" s="31">
        <v>32.5</v>
      </c>
      <c r="H34" s="31">
        <v>12</v>
      </c>
    </row>
    <row r="35" spans="1:8" x14ac:dyDescent="0.2">
      <c r="A35">
        <v>2</v>
      </c>
      <c r="B35" s="7">
        <v>2</v>
      </c>
      <c r="C35" s="7" t="s">
        <v>31</v>
      </c>
      <c r="D35" s="7" t="s">
        <v>25</v>
      </c>
      <c r="F35" s="7">
        <v>46</v>
      </c>
      <c r="G35" s="7">
        <v>24.5</v>
      </c>
      <c r="H35" s="7">
        <v>15.3</v>
      </c>
    </row>
    <row r="36" spans="1:8" x14ac:dyDescent="0.2">
      <c r="A36">
        <v>2</v>
      </c>
      <c r="B36" s="31">
        <v>3</v>
      </c>
      <c r="C36" s="31" t="s">
        <v>32</v>
      </c>
      <c r="D36" s="31" t="s">
        <v>25</v>
      </c>
      <c r="F36" s="31">
        <v>46.8</v>
      </c>
      <c r="G36" s="31">
        <v>16.8</v>
      </c>
      <c r="H36" s="31">
        <v>3.5</v>
      </c>
    </row>
    <row r="37" spans="1:8" x14ac:dyDescent="0.2">
      <c r="A37">
        <v>2</v>
      </c>
      <c r="B37" s="7">
        <v>4</v>
      </c>
      <c r="C37" s="7" t="s">
        <v>33</v>
      </c>
      <c r="D37" s="7" t="s">
        <v>25</v>
      </c>
      <c r="F37" s="7">
        <v>43.4</v>
      </c>
      <c r="G37" s="7">
        <v>8.1</v>
      </c>
      <c r="H37" s="7">
        <v>7.6</v>
      </c>
    </row>
    <row r="38" spans="1:8" x14ac:dyDescent="0.2">
      <c r="A38">
        <v>2</v>
      </c>
      <c r="B38" s="31">
        <v>5</v>
      </c>
      <c r="C38" s="31" t="s">
        <v>34</v>
      </c>
      <c r="D38" s="31" t="s">
        <v>25</v>
      </c>
      <c r="F38" s="31">
        <v>85.8</v>
      </c>
      <c r="G38" s="31" t="s">
        <v>79</v>
      </c>
      <c r="H38" s="31" t="s">
        <v>79</v>
      </c>
    </row>
    <row r="39" spans="1:8" x14ac:dyDescent="0.2">
      <c r="A39">
        <v>2</v>
      </c>
      <c r="B39" s="7">
        <v>6</v>
      </c>
      <c r="C39" s="7" t="s">
        <v>71</v>
      </c>
      <c r="D39" s="7" t="s">
        <v>86</v>
      </c>
      <c r="F39" s="7" t="s">
        <v>79</v>
      </c>
      <c r="G39" s="7">
        <v>42.3</v>
      </c>
      <c r="H39" s="7">
        <v>27.9</v>
      </c>
    </row>
    <row r="40" spans="1:8" x14ac:dyDescent="0.2">
      <c r="A40">
        <v>2</v>
      </c>
      <c r="B40" s="31">
        <v>7</v>
      </c>
      <c r="C40" s="31" t="s">
        <v>35</v>
      </c>
      <c r="D40" s="31" t="s">
        <v>26</v>
      </c>
      <c r="F40" s="31">
        <v>1.4</v>
      </c>
      <c r="G40" s="31">
        <v>17.8</v>
      </c>
      <c r="H40" s="31">
        <v>42.7</v>
      </c>
    </row>
    <row r="41" spans="1:8" x14ac:dyDescent="0.2">
      <c r="A41">
        <v>2</v>
      </c>
      <c r="B41" s="7">
        <v>8</v>
      </c>
      <c r="C41" s="7" t="s">
        <v>36</v>
      </c>
      <c r="D41" s="7" t="s">
        <v>26</v>
      </c>
      <c r="F41" s="7">
        <v>37.700000000000003</v>
      </c>
      <c r="G41" s="7">
        <v>31.1</v>
      </c>
      <c r="H41" s="7">
        <v>5.5</v>
      </c>
    </row>
    <row r="42" spans="1:8" x14ac:dyDescent="0.2">
      <c r="A42">
        <v>2</v>
      </c>
      <c r="B42" s="31">
        <v>9</v>
      </c>
      <c r="C42" s="31" t="s">
        <v>37</v>
      </c>
      <c r="D42" s="31" t="s">
        <v>26</v>
      </c>
      <c r="F42" s="31">
        <v>41.9</v>
      </c>
      <c r="G42" s="31">
        <v>5.4</v>
      </c>
      <c r="H42" s="31">
        <v>0</v>
      </c>
    </row>
    <row r="43" spans="1:8" x14ac:dyDescent="0.2">
      <c r="A43">
        <v>2</v>
      </c>
      <c r="B43" s="7">
        <v>10</v>
      </c>
      <c r="C43" s="7" t="s">
        <v>38</v>
      </c>
      <c r="D43" s="7" t="s">
        <v>26</v>
      </c>
      <c r="F43" s="7">
        <v>74.599999999999994</v>
      </c>
      <c r="G43" s="7" t="s">
        <v>79</v>
      </c>
      <c r="H43" s="7" t="s">
        <v>79</v>
      </c>
    </row>
    <row r="44" spans="1:8" x14ac:dyDescent="0.2">
      <c r="A44">
        <v>2</v>
      </c>
      <c r="B44" s="31">
        <v>11</v>
      </c>
      <c r="C44" s="31" t="s">
        <v>72</v>
      </c>
      <c r="D44" s="31" t="s">
        <v>87</v>
      </c>
      <c r="F44" s="31" t="s">
        <v>79</v>
      </c>
      <c r="G44" s="31">
        <v>25.8</v>
      </c>
      <c r="H44" s="31">
        <v>34.700000000000003</v>
      </c>
    </row>
    <row r="45" spans="1:8" x14ac:dyDescent="0.2">
      <c r="A45">
        <v>2</v>
      </c>
      <c r="B45" s="7">
        <v>12</v>
      </c>
      <c r="C45" s="7" t="s">
        <v>39</v>
      </c>
      <c r="D45" s="7" t="s">
        <v>27</v>
      </c>
      <c r="F45" s="7">
        <v>35.6</v>
      </c>
      <c r="G45" s="7">
        <v>36.299999999999997</v>
      </c>
      <c r="H45" s="7">
        <v>12.2</v>
      </c>
    </row>
    <row r="46" spans="1:8" x14ac:dyDescent="0.2">
      <c r="A46">
        <v>2</v>
      </c>
      <c r="B46" s="31">
        <v>13</v>
      </c>
      <c r="C46" s="31" t="s">
        <v>40</v>
      </c>
      <c r="D46" s="31" t="s">
        <v>27</v>
      </c>
      <c r="F46" s="31">
        <v>35.6</v>
      </c>
      <c r="G46" s="31">
        <v>19.100000000000001</v>
      </c>
      <c r="H46" s="31">
        <v>5.3</v>
      </c>
    </row>
    <row r="47" spans="1:8" x14ac:dyDescent="0.2">
      <c r="A47">
        <v>2</v>
      </c>
      <c r="B47" s="7">
        <v>14</v>
      </c>
      <c r="C47" s="7" t="s">
        <v>41</v>
      </c>
      <c r="D47" s="7" t="s">
        <v>27</v>
      </c>
      <c r="F47" s="7">
        <v>29</v>
      </c>
      <c r="G47" s="7">
        <v>8.6</v>
      </c>
      <c r="H47" s="7">
        <v>1.8</v>
      </c>
    </row>
    <row r="48" spans="1:8" x14ac:dyDescent="0.2">
      <c r="A48">
        <v>2</v>
      </c>
      <c r="B48" s="31">
        <v>15</v>
      </c>
      <c r="C48" s="31" t="s">
        <v>42</v>
      </c>
      <c r="D48" s="31" t="s">
        <v>27</v>
      </c>
      <c r="F48" s="31">
        <v>94.4</v>
      </c>
      <c r="G48" s="31" t="s">
        <v>79</v>
      </c>
      <c r="H48" s="31" t="s">
        <v>79</v>
      </c>
    </row>
    <row r="49" spans="1:8" x14ac:dyDescent="0.2">
      <c r="A49">
        <v>2</v>
      </c>
      <c r="B49" s="7">
        <v>26</v>
      </c>
      <c r="C49" s="7" t="s">
        <v>75</v>
      </c>
      <c r="D49" s="7" t="s">
        <v>88</v>
      </c>
      <c r="F49" s="7" t="s">
        <v>79</v>
      </c>
      <c r="G49" s="7">
        <v>27.4</v>
      </c>
      <c r="H49" s="7">
        <v>7.1</v>
      </c>
    </row>
    <row r="50" spans="1:8" x14ac:dyDescent="0.2">
      <c r="A50">
        <v>2</v>
      </c>
      <c r="B50" s="31">
        <v>27</v>
      </c>
      <c r="C50" s="31" t="s">
        <v>51</v>
      </c>
      <c r="D50" s="31" t="s">
        <v>30</v>
      </c>
      <c r="F50" s="31">
        <v>24.9</v>
      </c>
      <c r="G50" s="31">
        <v>16.899999999999999</v>
      </c>
      <c r="H50" s="31">
        <v>25.2</v>
      </c>
    </row>
    <row r="51" spans="1:8" x14ac:dyDescent="0.2">
      <c r="A51">
        <v>2</v>
      </c>
      <c r="B51" s="7">
        <v>28</v>
      </c>
      <c r="C51" s="7" t="s">
        <v>52</v>
      </c>
      <c r="D51" s="7" t="s">
        <v>30</v>
      </c>
      <c r="F51" s="7">
        <v>29.4</v>
      </c>
      <c r="G51" s="7">
        <v>8.3000000000000007</v>
      </c>
      <c r="H51" s="7">
        <v>0</v>
      </c>
    </row>
    <row r="52" spans="1:8" x14ac:dyDescent="0.2">
      <c r="A52">
        <v>2</v>
      </c>
      <c r="B52" s="31">
        <v>29</v>
      </c>
      <c r="C52" s="31" t="s">
        <v>53</v>
      </c>
      <c r="D52" s="31" t="s">
        <v>30</v>
      </c>
      <c r="F52" s="31">
        <v>33.9</v>
      </c>
      <c r="G52" s="31">
        <v>6.6</v>
      </c>
      <c r="H52" s="31">
        <v>1.2</v>
      </c>
    </row>
    <row r="53" spans="1:8" x14ac:dyDescent="0.2">
      <c r="A53">
        <v>2</v>
      </c>
      <c r="B53" s="7">
        <v>30</v>
      </c>
      <c r="C53" s="7" t="s">
        <v>54</v>
      </c>
      <c r="D53" s="7" t="s">
        <v>30</v>
      </c>
      <c r="F53" s="7">
        <v>61.1</v>
      </c>
      <c r="G53" s="7" t="s">
        <v>79</v>
      </c>
      <c r="H53" s="7" t="s">
        <v>79</v>
      </c>
    </row>
    <row r="54" spans="1:8" x14ac:dyDescent="0.2">
      <c r="A54">
        <v>2</v>
      </c>
      <c r="B54" s="31">
        <v>21</v>
      </c>
      <c r="C54" s="31" t="s">
        <v>74</v>
      </c>
      <c r="D54" s="31" t="s">
        <v>89</v>
      </c>
      <c r="F54" s="31" t="s">
        <v>79</v>
      </c>
      <c r="G54" s="31">
        <v>27.3</v>
      </c>
      <c r="H54" s="31">
        <v>23</v>
      </c>
    </row>
    <row r="55" spans="1:8" x14ac:dyDescent="0.2">
      <c r="A55">
        <v>2</v>
      </c>
      <c r="B55" s="7">
        <v>22</v>
      </c>
      <c r="C55" s="7" t="s">
        <v>47</v>
      </c>
      <c r="D55" s="7" t="s">
        <v>29</v>
      </c>
      <c r="F55" s="7">
        <v>40</v>
      </c>
      <c r="G55" s="7">
        <v>40.200000000000003</v>
      </c>
      <c r="H55" s="7">
        <v>11</v>
      </c>
    </row>
    <row r="56" spans="1:8" x14ac:dyDescent="0.2">
      <c r="A56">
        <v>2</v>
      </c>
      <c r="B56" s="31">
        <v>23</v>
      </c>
      <c r="C56" s="31" t="s">
        <v>48</v>
      </c>
      <c r="D56" s="31" t="s">
        <v>29</v>
      </c>
      <c r="F56" s="31">
        <v>85.2</v>
      </c>
      <c r="G56" s="31">
        <v>17.7</v>
      </c>
      <c r="H56" s="31">
        <v>0</v>
      </c>
    </row>
    <row r="57" spans="1:8" x14ac:dyDescent="0.2">
      <c r="A57">
        <v>2</v>
      </c>
      <c r="B57" s="7">
        <v>24</v>
      </c>
      <c r="C57" s="7" t="s">
        <v>49</v>
      </c>
      <c r="D57" s="7" t="s">
        <v>29</v>
      </c>
      <c r="F57" s="7">
        <v>28.8</v>
      </c>
      <c r="G57" s="7">
        <v>6.2</v>
      </c>
      <c r="H57" s="7">
        <v>7.3</v>
      </c>
    </row>
    <row r="58" spans="1:8" x14ac:dyDescent="0.2">
      <c r="A58">
        <v>2</v>
      </c>
      <c r="B58" s="31">
        <v>25</v>
      </c>
      <c r="C58" s="31" t="s">
        <v>50</v>
      </c>
      <c r="D58" s="31" t="s">
        <v>29</v>
      </c>
      <c r="F58" s="31">
        <v>65.5</v>
      </c>
      <c r="G58" s="31" t="s">
        <v>79</v>
      </c>
      <c r="H58" s="31" t="s">
        <v>79</v>
      </c>
    </row>
    <row r="59" spans="1:8" x14ac:dyDescent="0.2">
      <c r="A59">
        <v>2</v>
      </c>
      <c r="B59" s="38">
        <v>16</v>
      </c>
      <c r="C59" s="39" t="s">
        <v>73</v>
      </c>
      <c r="D59" s="39" t="s">
        <v>90</v>
      </c>
      <c r="F59" s="7" t="s">
        <v>79</v>
      </c>
      <c r="G59" s="7">
        <v>36.4</v>
      </c>
      <c r="H59" s="7">
        <v>10.8</v>
      </c>
    </row>
    <row r="60" spans="1:8" x14ac:dyDescent="0.2">
      <c r="A60">
        <v>2</v>
      </c>
      <c r="B60" s="40">
        <v>17</v>
      </c>
      <c r="C60" s="41" t="s">
        <v>43</v>
      </c>
      <c r="D60" s="41" t="s">
        <v>28</v>
      </c>
      <c r="F60" s="31">
        <v>61.4</v>
      </c>
      <c r="G60" s="31">
        <v>7.9</v>
      </c>
      <c r="H60" s="31">
        <v>0</v>
      </c>
    </row>
    <row r="61" spans="1:8" x14ac:dyDescent="0.2">
      <c r="A61">
        <v>2</v>
      </c>
      <c r="B61" s="42">
        <v>18</v>
      </c>
      <c r="C61" s="43" t="s">
        <v>44</v>
      </c>
      <c r="D61" s="43" t="s">
        <v>28</v>
      </c>
      <c r="F61" s="7">
        <v>57.8</v>
      </c>
      <c r="G61" s="7">
        <v>9.1</v>
      </c>
      <c r="H61" s="7">
        <v>16.100000000000001</v>
      </c>
    </row>
    <row r="62" spans="1:8" x14ac:dyDescent="0.2">
      <c r="A62">
        <v>2</v>
      </c>
      <c r="B62" s="40">
        <v>19</v>
      </c>
      <c r="C62" s="41" t="s">
        <v>45</v>
      </c>
      <c r="D62" s="41" t="s">
        <v>28</v>
      </c>
      <c r="F62" s="31">
        <v>67.8</v>
      </c>
      <c r="G62" s="31">
        <v>2.6</v>
      </c>
      <c r="H62" s="31">
        <v>2.9</v>
      </c>
    </row>
    <row r="63" spans="1:8" x14ac:dyDescent="0.2">
      <c r="A63">
        <v>2</v>
      </c>
      <c r="B63" s="42">
        <v>20</v>
      </c>
      <c r="C63" s="43" t="s">
        <v>46</v>
      </c>
      <c r="D63" s="43" t="s">
        <v>28</v>
      </c>
      <c r="F63" s="7">
        <v>89.1</v>
      </c>
      <c r="G63" s="7" t="s">
        <v>79</v>
      </c>
      <c r="H63" s="7" t="s">
        <v>79</v>
      </c>
    </row>
    <row r="65" spans="1:8" x14ac:dyDescent="0.2">
      <c r="A65">
        <v>3</v>
      </c>
      <c r="B65" s="31">
        <v>1</v>
      </c>
      <c r="C65" s="31" t="s">
        <v>70</v>
      </c>
      <c r="D65" s="31" t="s">
        <v>85</v>
      </c>
      <c r="F65" s="31" t="s">
        <v>79</v>
      </c>
      <c r="G65" s="31">
        <v>52</v>
      </c>
      <c r="H65" s="31">
        <v>13.4</v>
      </c>
    </row>
    <row r="66" spans="1:8" x14ac:dyDescent="0.2">
      <c r="A66">
        <v>3</v>
      </c>
      <c r="B66" s="7">
        <v>2</v>
      </c>
      <c r="C66" s="7" t="s">
        <v>31</v>
      </c>
      <c r="D66" s="7" t="s">
        <v>25</v>
      </c>
      <c r="F66" s="7">
        <v>42.1</v>
      </c>
      <c r="G66" s="7">
        <v>17.899999999999999</v>
      </c>
      <c r="H66" s="7">
        <v>0</v>
      </c>
    </row>
    <row r="67" spans="1:8" x14ac:dyDescent="0.2">
      <c r="A67">
        <v>3</v>
      </c>
      <c r="B67" s="31">
        <v>3</v>
      </c>
      <c r="C67" s="31" t="s">
        <v>32</v>
      </c>
      <c r="D67" s="31" t="s">
        <v>25</v>
      </c>
      <c r="F67" s="31">
        <v>68.3</v>
      </c>
      <c r="G67" s="31">
        <v>24.2</v>
      </c>
      <c r="H67" s="31">
        <v>4.2</v>
      </c>
    </row>
    <row r="68" spans="1:8" x14ac:dyDescent="0.2">
      <c r="A68">
        <v>3</v>
      </c>
      <c r="B68" s="7">
        <v>4</v>
      </c>
      <c r="C68" s="7" t="s">
        <v>33</v>
      </c>
      <c r="D68" s="7" t="s">
        <v>25</v>
      </c>
      <c r="F68" s="7">
        <v>41.8</v>
      </c>
      <c r="G68" s="7">
        <v>11.4</v>
      </c>
      <c r="H68" s="7">
        <v>3</v>
      </c>
    </row>
    <row r="69" spans="1:8" x14ac:dyDescent="0.2">
      <c r="A69">
        <v>3</v>
      </c>
      <c r="B69" s="31">
        <v>5</v>
      </c>
      <c r="C69" s="31" t="s">
        <v>34</v>
      </c>
      <c r="D69" s="31" t="s">
        <v>25</v>
      </c>
      <c r="F69" s="31">
        <v>101.5</v>
      </c>
      <c r="G69" s="31" t="s">
        <v>79</v>
      </c>
      <c r="H69" s="31" t="s">
        <v>79</v>
      </c>
    </row>
    <row r="70" spans="1:8" x14ac:dyDescent="0.2">
      <c r="A70">
        <v>3</v>
      </c>
      <c r="B70" s="7">
        <v>6</v>
      </c>
      <c r="C70" s="7" t="s">
        <v>71</v>
      </c>
      <c r="D70" s="7" t="s">
        <v>86</v>
      </c>
      <c r="F70" s="7" t="s">
        <v>79</v>
      </c>
      <c r="G70" s="7">
        <v>17.2</v>
      </c>
      <c r="H70" s="7">
        <v>5.6</v>
      </c>
    </row>
    <row r="71" spans="1:8" x14ac:dyDescent="0.2">
      <c r="A71">
        <v>3</v>
      </c>
      <c r="B71" s="31">
        <v>7</v>
      </c>
      <c r="C71" s="31" t="s">
        <v>35</v>
      </c>
      <c r="D71" s="31" t="s">
        <v>26</v>
      </c>
      <c r="F71" s="31">
        <v>37.700000000000003</v>
      </c>
      <c r="G71" s="31">
        <v>24</v>
      </c>
      <c r="H71" s="31">
        <v>55.4</v>
      </c>
    </row>
    <row r="72" spans="1:8" x14ac:dyDescent="0.2">
      <c r="A72">
        <v>3</v>
      </c>
      <c r="B72" s="7">
        <v>8</v>
      </c>
      <c r="C72" s="7" t="s">
        <v>36</v>
      </c>
      <c r="D72" s="7" t="s">
        <v>26</v>
      </c>
      <c r="F72" s="7">
        <v>51.2</v>
      </c>
      <c r="G72" s="7">
        <v>26</v>
      </c>
      <c r="H72" s="7">
        <v>1.3</v>
      </c>
    </row>
    <row r="73" spans="1:8" x14ac:dyDescent="0.2">
      <c r="A73">
        <v>3</v>
      </c>
      <c r="B73" s="31">
        <v>9</v>
      </c>
      <c r="C73" s="31" t="s">
        <v>37</v>
      </c>
      <c r="D73" s="31" t="s">
        <v>26</v>
      </c>
      <c r="F73" s="31">
        <v>64</v>
      </c>
      <c r="G73" s="31">
        <v>14.8</v>
      </c>
      <c r="H73" s="31">
        <v>4.3</v>
      </c>
    </row>
    <row r="74" spans="1:8" x14ac:dyDescent="0.2">
      <c r="A74">
        <v>3</v>
      </c>
      <c r="B74" s="7">
        <v>10</v>
      </c>
      <c r="C74" s="7" t="s">
        <v>38</v>
      </c>
      <c r="D74" s="7" t="s">
        <v>26</v>
      </c>
      <c r="F74" s="7">
        <v>69.3</v>
      </c>
      <c r="G74" s="7" t="s">
        <v>79</v>
      </c>
      <c r="H74" s="7" t="s">
        <v>79</v>
      </c>
    </row>
    <row r="75" spans="1:8" x14ac:dyDescent="0.2">
      <c r="A75">
        <v>3</v>
      </c>
      <c r="B75" s="31">
        <v>11</v>
      </c>
      <c r="C75" s="31" t="s">
        <v>72</v>
      </c>
      <c r="D75" s="31" t="s">
        <v>87</v>
      </c>
      <c r="F75" s="31" t="s">
        <v>79</v>
      </c>
      <c r="G75" s="31">
        <v>44.9</v>
      </c>
      <c r="H75" s="31">
        <v>32.9</v>
      </c>
    </row>
    <row r="76" spans="1:8" x14ac:dyDescent="0.2">
      <c r="A76">
        <v>3</v>
      </c>
      <c r="B76" s="7">
        <v>12</v>
      </c>
      <c r="C76" s="7" t="s">
        <v>39</v>
      </c>
      <c r="D76" s="7" t="s">
        <v>27</v>
      </c>
      <c r="F76" s="7">
        <v>29.5</v>
      </c>
      <c r="G76" s="7">
        <v>26.5</v>
      </c>
      <c r="H76" s="7">
        <v>5.3</v>
      </c>
    </row>
    <row r="77" spans="1:8" x14ac:dyDescent="0.2">
      <c r="A77">
        <v>3</v>
      </c>
      <c r="B77" s="31">
        <v>13</v>
      </c>
      <c r="C77" s="31" t="s">
        <v>40</v>
      </c>
      <c r="D77" s="31" t="s">
        <v>27</v>
      </c>
      <c r="F77" s="31">
        <v>25</v>
      </c>
      <c r="G77" s="31">
        <v>18.3</v>
      </c>
      <c r="H77" s="31">
        <v>5.8</v>
      </c>
    </row>
    <row r="78" spans="1:8" x14ac:dyDescent="0.2">
      <c r="A78">
        <v>3</v>
      </c>
      <c r="B78" s="7">
        <v>14</v>
      </c>
      <c r="C78" s="7" t="s">
        <v>41</v>
      </c>
      <c r="D78" s="7" t="s">
        <v>27</v>
      </c>
      <c r="F78" s="7">
        <v>47.5</v>
      </c>
      <c r="G78" s="7">
        <v>15.4</v>
      </c>
      <c r="H78" s="7">
        <v>4.2</v>
      </c>
    </row>
    <row r="79" spans="1:8" x14ac:dyDescent="0.2">
      <c r="A79">
        <v>3</v>
      </c>
      <c r="B79" s="31">
        <v>15</v>
      </c>
      <c r="C79" s="31" t="s">
        <v>42</v>
      </c>
      <c r="D79" s="31" t="s">
        <v>27</v>
      </c>
      <c r="F79" s="31">
        <v>81.2</v>
      </c>
      <c r="G79" s="31" t="s">
        <v>79</v>
      </c>
      <c r="H79" s="31" t="s">
        <v>79</v>
      </c>
    </row>
    <row r="80" spans="1:8" x14ac:dyDescent="0.2">
      <c r="A80">
        <v>3</v>
      </c>
      <c r="B80" s="7">
        <v>26</v>
      </c>
      <c r="C80" s="7" t="s">
        <v>75</v>
      </c>
      <c r="D80" s="7" t="s">
        <v>88</v>
      </c>
      <c r="F80" s="7" t="s">
        <v>79</v>
      </c>
      <c r="G80" s="7">
        <v>40</v>
      </c>
      <c r="H80" s="7">
        <v>29.3</v>
      </c>
    </row>
    <row r="81" spans="1:8" x14ac:dyDescent="0.2">
      <c r="A81">
        <v>3</v>
      </c>
      <c r="B81" s="31">
        <v>27</v>
      </c>
      <c r="C81" s="31" t="s">
        <v>51</v>
      </c>
      <c r="D81" s="31" t="s">
        <v>30</v>
      </c>
      <c r="F81" s="31">
        <v>35.1</v>
      </c>
      <c r="G81" s="31">
        <v>49</v>
      </c>
      <c r="H81" s="31">
        <v>0</v>
      </c>
    </row>
    <row r="82" spans="1:8" x14ac:dyDescent="0.2">
      <c r="A82">
        <v>3</v>
      </c>
      <c r="B82" s="7">
        <v>28</v>
      </c>
      <c r="C82" s="7" t="s">
        <v>52</v>
      </c>
      <c r="D82" s="7" t="s">
        <v>30</v>
      </c>
      <c r="F82" s="7">
        <v>61.9</v>
      </c>
      <c r="G82" s="7">
        <v>25.6</v>
      </c>
      <c r="H82" s="7">
        <v>17.5</v>
      </c>
    </row>
    <row r="83" spans="1:8" x14ac:dyDescent="0.2">
      <c r="A83">
        <v>3</v>
      </c>
      <c r="B83" s="31">
        <v>29</v>
      </c>
      <c r="C83" s="31" t="s">
        <v>53</v>
      </c>
      <c r="D83" s="31" t="s">
        <v>30</v>
      </c>
      <c r="F83" s="31">
        <v>40</v>
      </c>
      <c r="G83" s="31">
        <v>11.6</v>
      </c>
      <c r="H83" s="31">
        <v>10.1</v>
      </c>
    </row>
    <row r="84" spans="1:8" x14ac:dyDescent="0.2">
      <c r="A84">
        <v>3</v>
      </c>
      <c r="B84" s="7">
        <v>30</v>
      </c>
      <c r="C84" s="7" t="s">
        <v>54</v>
      </c>
      <c r="D84" s="7" t="s">
        <v>30</v>
      </c>
      <c r="F84" s="7">
        <v>37.6</v>
      </c>
      <c r="G84" s="7" t="s">
        <v>79</v>
      </c>
      <c r="H84" s="7" t="s">
        <v>79</v>
      </c>
    </row>
    <row r="85" spans="1:8" x14ac:dyDescent="0.2">
      <c r="A85">
        <v>3</v>
      </c>
      <c r="B85" s="31">
        <v>21</v>
      </c>
      <c r="C85" s="31" t="s">
        <v>74</v>
      </c>
      <c r="D85" s="31" t="s">
        <v>89</v>
      </c>
      <c r="F85" s="31" t="s">
        <v>79</v>
      </c>
      <c r="G85" s="31">
        <v>26.1</v>
      </c>
      <c r="H85" s="31">
        <v>7</v>
      </c>
    </row>
    <row r="86" spans="1:8" x14ac:dyDescent="0.2">
      <c r="A86">
        <v>3</v>
      </c>
      <c r="B86" s="7">
        <v>22</v>
      </c>
      <c r="C86" s="7" t="s">
        <v>47</v>
      </c>
      <c r="D86" s="7" t="s">
        <v>29</v>
      </c>
      <c r="F86" s="7">
        <v>20.7</v>
      </c>
      <c r="G86" s="7">
        <v>27.5</v>
      </c>
      <c r="H86" s="7">
        <v>2.2000000000000002</v>
      </c>
    </row>
    <row r="87" spans="1:8" x14ac:dyDescent="0.2">
      <c r="A87">
        <v>3</v>
      </c>
      <c r="B87" s="31">
        <v>23</v>
      </c>
      <c r="C87" s="31" t="s">
        <v>48</v>
      </c>
      <c r="D87" s="31" t="s">
        <v>29</v>
      </c>
      <c r="F87" s="31">
        <v>66.400000000000006</v>
      </c>
      <c r="G87" s="31">
        <v>24.8</v>
      </c>
      <c r="H87" s="31">
        <v>5.6</v>
      </c>
    </row>
    <row r="88" spans="1:8" x14ac:dyDescent="0.2">
      <c r="A88">
        <v>3</v>
      </c>
      <c r="B88" s="7">
        <v>24</v>
      </c>
      <c r="C88" s="7" t="s">
        <v>49</v>
      </c>
      <c r="D88" s="7" t="s">
        <v>29</v>
      </c>
      <c r="F88" s="7">
        <v>72.400000000000006</v>
      </c>
      <c r="G88" s="7">
        <v>19.899999999999999</v>
      </c>
      <c r="H88" s="7">
        <v>5.4</v>
      </c>
    </row>
    <row r="89" spans="1:8" x14ac:dyDescent="0.2">
      <c r="A89">
        <v>3</v>
      </c>
      <c r="B89" s="31">
        <v>25</v>
      </c>
      <c r="C89" s="31" t="s">
        <v>50</v>
      </c>
      <c r="D89" s="31" t="s">
        <v>29</v>
      </c>
      <c r="F89" s="31">
        <v>82.5</v>
      </c>
      <c r="G89" s="31" t="s">
        <v>79</v>
      </c>
      <c r="H89" s="31" t="s">
        <v>79</v>
      </c>
    </row>
    <row r="90" spans="1:8" x14ac:dyDescent="0.2">
      <c r="A90">
        <v>3</v>
      </c>
      <c r="B90" s="38">
        <v>16</v>
      </c>
      <c r="C90" s="39" t="s">
        <v>73</v>
      </c>
      <c r="D90" s="39" t="s">
        <v>90</v>
      </c>
      <c r="F90" s="7" t="s">
        <v>79</v>
      </c>
      <c r="G90" s="7">
        <v>41</v>
      </c>
      <c r="H90" s="7">
        <v>11.2</v>
      </c>
    </row>
    <row r="91" spans="1:8" x14ac:dyDescent="0.2">
      <c r="A91">
        <v>3</v>
      </c>
      <c r="B91" s="40">
        <v>17</v>
      </c>
      <c r="C91" s="41" t="s">
        <v>43</v>
      </c>
      <c r="D91" s="41" t="s">
        <v>28</v>
      </c>
      <c r="F91" s="31">
        <v>42.1</v>
      </c>
      <c r="G91" s="31">
        <v>34.9</v>
      </c>
      <c r="H91" s="31">
        <v>4.3</v>
      </c>
    </row>
    <row r="92" spans="1:8" x14ac:dyDescent="0.2">
      <c r="A92">
        <v>3</v>
      </c>
      <c r="B92" s="42">
        <v>18</v>
      </c>
      <c r="C92" s="43" t="s">
        <v>44</v>
      </c>
      <c r="D92" s="43" t="s">
        <v>28</v>
      </c>
      <c r="F92" s="7">
        <v>41.5</v>
      </c>
      <c r="G92" s="7">
        <v>26.2</v>
      </c>
      <c r="H92" s="7">
        <v>21.3</v>
      </c>
    </row>
    <row r="93" spans="1:8" x14ac:dyDescent="0.2">
      <c r="A93">
        <v>3</v>
      </c>
      <c r="B93" s="40">
        <v>19</v>
      </c>
      <c r="C93" s="41" t="s">
        <v>45</v>
      </c>
      <c r="D93" s="41" t="s">
        <v>28</v>
      </c>
      <c r="F93" s="31">
        <v>49.1</v>
      </c>
      <c r="G93" s="31">
        <v>11.7</v>
      </c>
      <c r="H93" s="31">
        <v>9.9</v>
      </c>
    </row>
    <row r="94" spans="1:8" x14ac:dyDescent="0.2">
      <c r="A94">
        <v>3</v>
      </c>
      <c r="B94" s="42">
        <v>20</v>
      </c>
      <c r="C94" s="43" t="s">
        <v>46</v>
      </c>
      <c r="D94" s="43" t="s">
        <v>28</v>
      </c>
      <c r="F94" s="7">
        <v>75.900000000000006</v>
      </c>
      <c r="G94" s="7" t="s">
        <v>79</v>
      </c>
      <c r="H94" s="7" t="s">
        <v>79</v>
      </c>
    </row>
    <row r="96" spans="1:8" x14ac:dyDescent="0.2">
      <c r="A96">
        <v>4</v>
      </c>
      <c r="B96" s="31">
        <v>1</v>
      </c>
      <c r="C96" s="31" t="s">
        <v>70</v>
      </c>
      <c r="D96" s="31" t="s">
        <v>85</v>
      </c>
      <c r="F96" s="31" t="s">
        <v>79</v>
      </c>
      <c r="G96" s="31">
        <v>35.1</v>
      </c>
      <c r="H96" s="31">
        <v>7.5</v>
      </c>
    </row>
    <row r="97" spans="1:8" x14ac:dyDescent="0.2">
      <c r="A97">
        <v>4</v>
      </c>
      <c r="B97" s="7">
        <v>2</v>
      </c>
      <c r="C97" s="7" t="s">
        <v>31</v>
      </c>
      <c r="D97" s="7" t="s">
        <v>25</v>
      </c>
      <c r="F97" s="7">
        <v>37.700000000000003</v>
      </c>
      <c r="G97" s="7">
        <v>24.6</v>
      </c>
      <c r="H97" s="7">
        <v>7.3</v>
      </c>
    </row>
    <row r="98" spans="1:8" x14ac:dyDescent="0.2">
      <c r="A98">
        <v>4</v>
      </c>
      <c r="B98" s="31">
        <v>3</v>
      </c>
      <c r="C98" s="31" t="s">
        <v>32</v>
      </c>
      <c r="D98" s="31" t="s">
        <v>25</v>
      </c>
      <c r="F98" s="31">
        <v>37.4</v>
      </c>
      <c r="G98" s="31">
        <v>15.4</v>
      </c>
      <c r="H98" s="31">
        <v>13.7</v>
      </c>
    </row>
    <row r="99" spans="1:8" x14ac:dyDescent="0.2">
      <c r="A99">
        <v>4</v>
      </c>
      <c r="B99" s="7">
        <v>4</v>
      </c>
      <c r="C99" s="7" t="s">
        <v>33</v>
      </c>
      <c r="D99" s="7" t="s">
        <v>25</v>
      </c>
      <c r="F99" s="7">
        <v>83.6</v>
      </c>
      <c r="G99" s="7">
        <v>10.6</v>
      </c>
      <c r="H99" s="7">
        <v>0</v>
      </c>
    </row>
    <row r="100" spans="1:8" x14ac:dyDescent="0.2">
      <c r="A100">
        <v>4</v>
      </c>
      <c r="B100" s="31">
        <v>5</v>
      </c>
      <c r="C100" s="31" t="s">
        <v>34</v>
      </c>
      <c r="D100" s="31" t="s">
        <v>25</v>
      </c>
      <c r="F100" s="31">
        <v>99.5</v>
      </c>
      <c r="G100" s="31" t="s">
        <v>79</v>
      </c>
      <c r="H100" s="31" t="s">
        <v>79</v>
      </c>
    </row>
    <row r="101" spans="1:8" x14ac:dyDescent="0.2">
      <c r="A101">
        <v>4</v>
      </c>
      <c r="B101" s="7">
        <v>6</v>
      </c>
      <c r="C101" s="7" t="s">
        <v>71</v>
      </c>
      <c r="D101" s="7" t="s">
        <v>86</v>
      </c>
      <c r="F101" s="7" t="s">
        <v>79</v>
      </c>
      <c r="G101" s="7">
        <v>40</v>
      </c>
      <c r="H101" s="7">
        <v>32.9</v>
      </c>
    </row>
    <row r="102" spans="1:8" x14ac:dyDescent="0.2">
      <c r="A102">
        <v>4</v>
      </c>
      <c r="B102" s="31">
        <v>7</v>
      </c>
      <c r="C102" s="31" t="s">
        <v>35</v>
      </c>
      <c r="D102" s="31" t="s">
        <v>26</v>
      </c>
      <c r="F102" s="31">
        <v>47.4</v>
      </c>
      <c r="G102" s="31">
        <v>28.9</v>
      </c>
      <c r="H102" s="31">
        <v>12.5</v>
      </c>
    </row>
    <row r="103" spans="1:8" x14ac:dyDescent="0.2">
      <c r="A103">
        <v>4</v>
      </c>
      <c r="B103" s="7">
        <v>8</v>
      </c>
      <c r="C103" s="7" t="s">
        <v>36</v>
      </c>
      <c r="D103" s="7" t="s">
        <v>26</v>
      </c>
      <c r="F103" s="7">
        <v>34.799999999999997</v>
      </c>
      <c r="G103" s="7">
        <v>18.899999999999999</v>
      </c>
      <c r="H103" s="7">
        <v>29.9</v>
      </c>
    </row>
    <row r="104" spans="1:8" x14ac:dyDescent="0.2">
      <c r="A104">
        <v>4</v>
      </c>
      <c r="B104" s="31">
        <v>9</v>
      </c>
      <c r="C104" s="31" t="s">
        <v>37</v>
      </c>
      <c r="D104" s="31" t="s">
        <v>26</v>
      </c>
      <c r="F104" s="31">
        <v>52</v>
      </c>
      <c r="G104" s="31">
        <v>16.100000000000001</v>
      </c>
      <c r="H104" s="31">
        <v>4.0999999999999996</v>
      </c>
    </row>
    <row r="105" spans="1:8" x14ac:dyDescent="0.2">
      <c r="A105">
        <v>4</v>
      </c>
      <c r="B105" s="7">
        <v>10</v>
      </c>
      <c r="C105" s="7" t="s">
        <v>38</v>
      </c>
      <c r="D105" s="7" t="s">
        <v>26</v>
      </c>
      <c r="F105" s="7">
        <v>96.2</v>
      </c>
      <c r="G105" s="7" t="s">
        <v>79</v>
      </c>
      <c r="H105" s="7" t="s">
        <v>79</v>
      </c>
    </row>
    <row r="106" spans="1:8" x14ac:dyDescent="0.2">
      <c r="A106">
        <v>4</v>
      </c>
      <c r="B106" s="31">
        <v>11</v>
      </c>
      <c r="C106" s="31" t="s">
        <v>72</v>
      </c>
      <c r="D106" s="31" t="s">
        <v>87</v>
      </c>
      <c r="F106" s="31" t="s">
        <v>79</v>
      </c>
      <c r="G106" s="31">
        <v>47.6</v>
      </c>
      <c r="H106" s="31">
        <v>17.5</v>
      </c>
    </row>
    <row r="107" spans="1:8" x14ac:dyDescent="0.2">
      <c r="A107">
        <v>4</v>
      </c>
      <c r="B107" s="7">
        <v>12</v>
      </c>
      <c r="C107" s="7" t="s">
        <v>39</v>
      </c>
      <c r="D107" s="7" t="s">
        <v>27</v>
      </c>
      <c r="F107" s="7">
        <v>18.100000000000001</v>
      </c>
      <c r="G107" s="7">
        <v>39.700000000000003</v>
      </c>
      <c r="H107" s="7">
        <v>15.9</v>
      </c>
    </row>
    <row r="108" spans="1:8" x14ac:dyDescent="0.2">
      <c r="A108">
        <v>4</v>
      </c>
      <c r="B108" s="31">
        <v>13</v>
      </c>
      <c r="C108" s="31" t="s">
        <v>40</v>
      </c>
      <c r="D108" s="31" t="s">
        <v>27</v>
      </c>
      <c r="F108" s="31">
        <v>8.4</v>
      </c>
      <c r="G108" s="31">
        <v>36</v>
      </c>
      <c r="H108" s="31">
        <v>22.9</v>
      </c>
    </row>
    <row r="109" spans="1:8" x14ac:dyDescent="0.2">
      <c r="A109">
        <v>4</v>
      </c>
      <c r="B109" s="7">
        <v>14</v>
      </c>
      <c r="C109" s="7" t="s">
        <v>41</v>
      </c>
      <c r="D109" s="7" t="s">
        <v>27</v>
      </c>
      <c r="F109" s="7">
        <v>54.2</v>
      </c>
      <c r="G109" s="7">
        <v>12.1</v>
      </c>
      <c r="H109" s="7">
        <v>7.5</v>
      </c>
    </row>
    <row r="110" spans="1:8" x14ac:dyDescent="0.2">
      <c r="A110">
        <v>4</v>
      </c>
      <c r="B110" s="31">
        <v>15</v>
      </c>
      <c r="C110" s="31" t="s">
        <v>42</v>
      </c>
      <c r="D110" s="31" t="s">
        <v>27</v>
      </c>
      <c r="F110" s="31">
        <v>72.7</v>
      </c>
      <c r="G110" s="31" t="s">
        <v>79</v>
      </c>
      <c r="H110" s="31" t="s">
        <v>79</v>
      </c>
    </row>
    <row r="111" spans="1:8" x14ac:dyDescent="0.2">
      <c r="A111">
        <v>4</v>
      </c>
      <c r="B111" s="7">
        <v>26</v>
      </c>
      <c r="C111" s="7" t="s">
        <v>75</v>
      </c>
      <c r="D111" s="7" t="s">
        <v>88</v>
      </c>
      <c r="F111" s="7" t="s">
        <v>79</v>
      </c>
      <c r="G111" s="7">
        <v>53.5</v>
      </c>
      <c r="H111" s="7">
        <v>10</v>
      </c>
    </row>
    <row r="112" spans="1:8" x14ac:dyDescent="0.2">
      <c r="A112">
        <v>4</v>
      </c>
      <c r="B112" s="31">
        <v>27</v>
      </c>
      <c r="C112" s="31" t="s">
        <v>51</v>
      </c>
      <c r="D112" s="31" t="s">
        <v>30</v>
      </c>
      <c r="F112" s="31">
        <v>45.5</v>
      </c>
      <c r="G112" s="31">
        <v>37.5</v>
      </c>
      <c r="H112" s="31">
        <v>2.9</v>
      </c>
    </row>
    <row r="113" spans="1:8" x14ac:dyDescent="0.2">
      <c r="A113">
        <v>4</v>
      </c>
      <c r="B113" s="7">
        <v>28</v>
      </c>
      <c r="C113" s="7" t="s">
        <v>52</v>
      </c>
      <c r="D113" s="7" t="s">
        <v>30</v>
      </c>
      <c r="F113" s="7">
        <v>27.9</v>
      </c>
      <c r="G113" s="7">
        <v>34.299999999999997</v>
      </c>
      <c r="H113" s="7">
        <v>6.8</v>
      </c>
    </row>
    <row r="114" spans="1:8" x14ac:dyDescent="0.2">
      <c r="A114">
        <v>4</v>
      </c>
      <c r="B114" s="31">
        <v>29</v>
      </c>
      <c r="C114" s="31" t="s">
        <v>53</v>
      </c>
      <c r="D114" s="31" t="s">
        <v>30</v>
      </c>
      <c r="F114" s="31">
        <v>39</v>
      </c>
      <c r="G114" s="31">
        <v>32.6</v>
      </c>
      <c r="H114" s="31">
        <v>8.6999999999999993</v>
      </c>
    </row>
    <row r="115" spans="1:8" x14ac:dyDescent="0.2">
      <c r="A115">
        <v>4</v>
      </c>
      <c r="B115" s="7">
        <v>30</v>
      </c>
      <c r="C115" s="7" t="s">
        <v>54</v>
      </c>
      <c r="D115" s="7" t="s">
        <v>30</v>
      </c>
      <c r="F115" s="7">
        <v>65</v>
      </c>
      <c r="G115" s="7" t="s">
        <v>79</v>
      </c>
      <c r="H115" s="7" t="s">
        <v>79</v>
      </c>
    </row>
    <row r="116" spans="1:8" x14ac:dyDescent="0.2">
      <c r="A116">
        <v>4</v>
      </c>
      <c r="B116" s="31">
        <v>21</v>
      </c>
      <c r="C116" s="31" t="s">
        <v>74</v>
      </c>
      <c r="D116" s="31" t="s">
        <v>89</v>
      </c>
      <c r="F116" s="31" t="s">
        <v>79</v>
      </c>
      <c r="G116" s="31">
        <v>32.299999999999997</v>
      </c>
      <c r="H116" s="31">
        <v>33.799999999999997</v>
      </c>
    </row>
    <row r="117" spans="1:8" x14ac:dyDescent="0.2">
      <c r="A117">
        <v>4</v>
      </c>
      <c r="B117" s="7">
        <v>22</v>
      </c>
      <c r="C117" s="7" t="s">
        <v>47</v>
      </c>
      <c r="D117" s="7" t="s">
        <v>29</v>
      </c>
      <c r="F117" s="7">
        <v>53.1</v>
      </c>
      <c r="G117" s="7">
        <v>24.7</v>
      </c>
      <c r="H117" s="7">
        <v>5.0999999999999996</v>
      </c>
    </row>
    <row r="118" spans="1:8" x14ac:dyDescent="0.2">
      <c r="A118">
        <v>4</v>
      </c>
      <c r="B118" s="31">
        <v>23</v>
      </c>
      <c r="C118" s="31" t="s">
        <v>48</v>
      </c>
      <c r="D118" s="31" t="s">
        <v>29</v>
      </c>
      <c r="F118" s="31">
        <v>46.6</v>
      </c>
      <c r="G118" s="31">
        <v>25.9</v>
      </c>
      <c r="H118" s="31">
        <v>14.9</v>
      </c>
    </row>
    <row r="119" spans="1:8" x14ac:dyDescent="0.2">
      <c r="A119">
        <v>4</v>
      </c>
      <c r="B119" s="7">
        <v>24</v>
      </c>
      <c r="C119" s="7" t="s">
        <v>49</v>
      </c>
      <c r="D119" s="7" t="s">
        <v>29</v>
      </c>
      <c r="F119" s="7">
        <v>132.6</v>
      </c>
      <c r="G119" s="7">
        <v>4.0999999999999996</v>
      </c>
      <c r="H119" s="7">
        <v>0</v>
      </c>
    </row>
    <row r="120" spans="1:8" x14ac:dyDescent="0.2">
      <c r="A120">
        <v>4</v>
      </c>
      <c r="B120" s="31">
        <v>25</v>
      </c>
      <c r="C120" s="31" t="s">
        <v>50</v>
      </c>
      <c r="D120" s="31" t="s">
        <v>29</v>
      </c>
      <c r="F120" s="31">
        <v>122.9</v>
      </c>
      <c r="G120" s="31" t="s">
        <v>79</v>
      </c>
      <c r="H120" s="31" t="s">
        <v>79</v>
      </c>
    </row>
    <row r="121" spans="1:8" x14ac:dyDescent="0.2">
      <c r="A121">
        <v>4</v>
      </c>
      <c r="B121" s="38">
        <v>16</v>
      </c>
      <c r="C121" s="39" t="s">
        <v>73</v>
      </c>
      <c r="D121" s="39" t="s">
        <v>90</v>
      </c>
      <c r="F121" s="7" t="s">
        <v>79</v>
      </c>
      <c r="G121" s="7">
        <v>32.700000000000003</v>
      </c>
      <c r="H121" s="7">
        <v>35.700000000000003</v>
      </c>
    </row>
    <row r="122" spans="1:8" x14ac:dyDescent="0.2">
      <c r="A122">
        <v>4</v>
      </c>
      <c r="B122" s="40">
        <v>17</v>
      </c>
      <c r="C122" s="41" t="s">
        <v>43</v>
      </c>
      <c r="D122" s="41" t="s">
        <v>28</v>
      </c>
      <c r="F122" s="31">
        <v>32.200000000000003</v>
      </c>
      <c r="G122" s="31">
        <v>24.6</v>
      </c>
      <c r="H122" s="31">
        <v>18.100000000000001</v>
      </c>
    </row>
    <row r="123" spans="1:8" x14ac:dyDescent="0.2">
      <c r="A123">
        <v>4</v>
      </c>
      <c r="B123" s="42">
        <v>18</v>
      </c>
      <c r="C123" s="43" t="s">
        <v>44</v>
      </c>
      <c r="D123" s="43" t="s">
        <v>28</v>
      </c>
      <c r="F123" s="7">
        <v>50.7</v>
      </c>
      <c r="G123" s="7">
        <v>14.5</v>
      </c>
      <c r="H123" s="7">
        <v>13.2</v>
      </c>
    </row>
    <row r="124" spans="1:8" x14ac:dyDescent="0.2">
      <c r="A124">
        <v>4</v>
      </c>
      <c r="B124" s="40">
        <v>19</v>
      </c>
      <c r="C124" s="41" t="s">
        <v>45</v>
      </c>
      <c r="D124" s="41" t="s">
        <v>28</v>
      </c>
      <c r="F124" s="31">
        <v>99.6</v>
      </c>
      <c r="G124" s="31">
        <v>10.3</v>
      </c>
      <c r="H124" s="31">
        <v>0</v>
      </c>
    </row>
    <row r="125" spans="1:8" x14ac:dyDescent="0.2">
      <c r="A125">
        <v>4</v>
      </c>
      <c r="B125" s="42">
        <v>20</v>
      </c>
      <c r="C125" s="43" t="s">
        <v>46</v>
      </c>
      <c r="D125" s="43" t="s">
        <v>28</v>
      </c>
      <c r="F125" s="7">
        <v>68.8</v>
      </c>
      <c r="G125" s="7" t="s">
        <v>79</v>
      </c>
      <c r="H125" s="7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2BDF-0EDB-E642-85BB-9EA9C6D054F5}">
  <dimension ref="A1:F121"/>
  <sheetViews>
    <sheetView tabSelected="1" workbookViewId="0">
      <selection activeCell="H23" sqref="H23"/>
    </sheetView>
  </sheetViews>
  <sheetFormatPr baseColWidth="10" defaultRowHeight="16" x14ac:dyDescent="0.2"/>
  <sheetData>
    <row r="1" spans="1:6" x14ac:dyDescent="0.2">
      <c r="A1" t="s">
        <v>69</v>
      </c>
      <c r="B1" t="s">
        <v>98</v>
      </c>
      <c r="C1" t="s">
        <v>97</v>
      </c>
      <c r="D1" t="s">
        <v>99</v>
      </c>
      <c r="E1" t="s">
        <v>100</v>
      </c>
      <c r="F1" t="s">
        <v>101</v>
      </c>
    </row>
    <row r="2" spans="1:6" x14ac:dyDescent="0.2">
      <c r="A2">
        <v>1</v>
      </c>
      <c r="B2" t="s">
        <v>91</v>
      </c>
      <c r="C2">
        <v>0</v>
      </c>
      <c r="D2">
        <v>0</v>
      </c>
      <c r="E2">
        <v>31.8</v>
      </c>
      <c r="F2">
        <v>28.1</v>
      </c>
    </row>
    <row r="3" spans="1:6" x14ac:dyDescent="0.2">
      <c r="A3">
        <v>1</v>
      </c>
      <c r="B3" t="s">
        <v>91</v>
      </c>
      <c r="C3">
        <v>25</v>
      </c>
      <c r="D3">
        <v>16.3</v>
      </c>
      <c r="E3">
        <v>20.8</v>
      </c>
      <c r="F3">
        <v>10</v>
      </c>
    </row>
    <row r="4" spans="1:6" x14ac:dyDescent="0.2">
      <c r="A4">
        <v>1</v>
      </c>
      <c r="B4" t="s">
        <v>91</v>
      </c>
      <c r="C4">
        <v>50</v>
      </c>
      <c r="D4">
        <v>9.1</v>
      </c>
      <c r="E4">
        <v>27.3</v>
      </c>
      <c r="F4">
        <v>4.9000000000000004</v>
      </c>
    </row>
    <row r="5" spans="1:6" x14ac:dyDescent="0.2">
      <c r="A5">
        <v>1</v>
      </c>
      <c r="B5" t="s">
        <v>91</v>
      </c>
      <c r="C5">
        <v>75</v>
      </c>
      <c r="D5">
        <v>9.6</v>
      </c>
      <c r="E5">
        <v>18.3</v>
      </c>
      <c r="F5">
        <v>4.8</v>
      </c>
    </row>
    <row r="6" spans="1:6" x14ac:dyDescent="0.2">
      <c r="A6">
        <v>1</v>
      </c>
      <c r="B6" t="s">
        <v>91</v>
      </c>
      <c r="C6">
        <v>100</v>
      </c>
      <c r="D6">
        <v>79.5</v>
      </c>
      <c r="E6">
        <v>0</v>
      </c>
      <c r="F6">
        <v>0</v>
      </c>
    </row>
    <row r="7" spans="1:6" x14ac:dyDescent="0.2">
      <c r="A7">
        <v>1</v>
      </c>
      <c r="B7" t="s">
        <v>92</v>
      </c>
      <c r="C7">
        <v>0</v>
      </c>
      <c r="D7">
        <v>0</v>
      </c>
      <c r="E7">
        <v>18.7</v>
      </c>
      <c r="F7">
        <v>54.1</v>
      </c>
    </row>
    <row r="8" spans="1:6" x14ac:dyDescent="0.2">
      <c r="A8">
        <v>1</v>
      </c>
      <c r="B8" t="s">
        <v>92</v>
      </c>
      <c r="C8">
        <v>25</v>
      </c>
      <c r="D8">
        <v>19.7</v>
      </c>
      <c r="E8">
        <v>19.2</v>
      </c>
      <c r="F8">
        <v>10.8</v>
      </c>
    </row>
    <row r="9" spans="1:6" x14ac:dyDescent="0.2">
      <c r="A9">
        <v>1</v>
      </c>
      <c r="B9" t="s">
        <v>92</v>
      </c>
      <c r="C9">
        <v>50</v>
      </c>
      <c r="D9">
        <v>24.9</v>
      </c>
      <c r="E9">
        <v>22.1</v>
      </c>
      <c r="F9">
        <v>6</v>
      </c>
    </row>
    <row r="10" spans="1:6" x14ac:dyDescent="0.2">
      <c r="A10">
        <v>1</v>
      </c>
      <c r="B10" t="s">
        <v>92</v>
      </c>
      <c r="C10">
        <v>75</v>
      </c>
      <c r="D10">
        <v>29.2</v>
      </c>
      <c r="E10">
        <v>11.3</v>
      </c>
      <c r="F10">
        <v>3.2</v>
      </c>
    </row>
    <row r="11" spans="1:6" x14ac:dyDescent="0.2">
      <c r="A11">
        <v>1</v>
      </c>
      <c r="B11" t="s">
        <v>92</v>
      </c>
      <c r="C11">
        <v>100</v>
      </c>
      <c r="D11">
        <v>72.5</v>
      </c>
      <c r="E11">
        <v>0</v>
      </c>
      <c r="F11">
        <v>0</v>
      </c>
    </row>
    <row r="12" spans="1:6" x14ac:dyDescent="0.2">
      <c r="A12">
        <v>1</v>
      </c>
      <c r="B12" t="s">
        <v>93</v>
      </c>
      <c r="C12">
        <v>0</v>
      </c>
      <c r="D12">
        <v>0</v>
      </c>
      <c r="E12">
        <v>29.5</v>
      </c>
      <c r="F12">
        <v>22.3</v>
      </c>
    </row>
    <row r="13" spans="1:6" x14ac:dyDescent="0.2">
      <c r="A13">
        <v>1</v>
      </c>
      <c r="B13" t="s">
        <v>93</v>
      </c>
      <c r="C13">
        <v>25</v>
      </c>
      <c r="D13">
        <v>16</v>
      </c>
      <c r="E13">
        <v>25.4</v>
      </c>
      <c r="F13">
        <v>13.3</v>
      </c>
    </row>
    <row r="14" spans="1:6" x14ac:dyDescent="0.2">
      <c r="A14">
        <v>1</v>
      </c>
      <c r="B14" t="s">
        <v>93</v>
      </c>
      <c r="C14">
        <v>50</v>
      </c>
      <c r="D14">
        <v>17.3</v>
      </c>
      <c r="E14">
        <v>14</v>
      </c>
      <c r="F14">
        <v>11.4</v>
      </c>
    </row>
    <row r="15" spans="1:6" x14ac:dyDescent="0.2">
      <c r="A15">
        <v>1</v>
      </c>
      <c r="B15" t="s">
        <v>93</v>
      </c>
      <c r="C15">
        <v>75</v>
      </c>
      <c r="D15">
        <v>18.100000000000001</v>
      </c>
      <c r="E15">
        <v>8.1</v>
      </c>
      <c r="F15">
        <v>21</v>
      </c>
    </row>
    <row r="16" spans="1:6" x14ac:dyDescent="0.2">
      <c r="A16">
        <v>1</v>
      </c>
      <c r="B16" t="s">
        <v>93</v>
      </c>
      <c r="C16">
        <v>100</v>
      </c>
      <c r="D16">
        <v>51.8</v>
      </c>
      <c r="E16">
        <v>0</v>
      </c>
      <c r="F16">
        <v>0</v>
      </c>
    </row>
    <row r="17" spans="1:6" x14ac:dyDescent="0.2">
      <c r="A17">
        <v>1</v>
      </c>
      <c r="B17" t="s">
        <v>94</v>
      </c>
      <c r="C17">
        <v>0</v>
      </c>
      <c r="D17">
        <v>0</v>
      </c>
      <c r="E17">
        <v>32.6</v>
      </c>
      <c r="F17">
        <v>33.9</v>
      </c>
    </row>
    <row r="18" spans="1:6" x14ac:dyDescent="0.2">
      <c r="A18">
        <v>1</v>
      </c>
      <c r="B18" t="s">
        <v>94</v>
      </c>
      <c r="C18">
        <v>25</v>
      </c>
      <c r="D18">
        <v>19</v>
      </c>
      <c r="E18">
        <v>24.9</v>
      </c>
      <c r="F18">
        <v>12.4</v>
      </c>
    </row>
    <row r="19" spans="1:6" x14ac:dyDescent="0.2">
      <c r="A19">
        <v>1</v>
      </c>
      <c r="B19" t="s">
        <v>94</v>
      </c>
      <c r="C19">
        <v>50</v>
      </c>
      <c r="D19">
        <v>24.3</v>
      </c>
      <c r="E19">
        <v>20</v>
      </c>
      <c r="F19">
        <v>4.3</v>
      </c>
    </row>
    <row r="20" spans="1:6" x14ac:dyDescent="0.2">
      <c r="A20">
        <v>1</v>
      </c>
      <c r="B20" t="s">
        <v>94</v>
      </c>
      <c r="C20">
        <v>75</v>
      </c>
      <c r="D20">
        <v>13.1</v>
      </c>
      <c r="E20">
        <v>17.600000000000001</v>
      </c>
      <c r="F20">
        <v>0</v>
      </c>
    </row>
    <row r="21" spans="1:6" x14ac:dyDescent="0.2">
      <c r="A21">
        <v>1</v>
      </c>
      <c r="B21" t="s">
        <v>94</v>
      </c>
      <c r="C21">
        <v>100</v>
      </c>
      <c r="D21">
        <v>40</v>
      </c>
      <c r="E21">
        <v>0</v>
      </c>
      <c r="F21">
        <v>0</v>
      </c>
    </row>
    <row r="22" spans="1:6" x14ac:dyDescent="0.2">
      <c r="A22">
        <v>1</v>
      </c>
      <c r="B22" t="s">
        <v>95</v>
      </c>
      <c r="C22">
        <v>0</v>
      </c>
      <c r="D22">
        <v>0</v>
      </c>
      <c r="E22">
        <v>16.899999999999999</v>
      </c>
      <c r="F22">
        <v>66.2</v>
      </c>
    </row>
    <row r="23" spans="1:6" x14ac:dyDescent="0.2">
      <c r="A23">
        <v>1</v>
      </c>
      <c r="B23" t="s">
        <v>95</v>
      </c>
      <c r="C23">
        <v>25</v>
      </c>
      <c r="D23">
        <v>37</v>
      </c>
      <c r="E23">
        <v>11.2</v>
      </c>
      <c r="F23">
        <v>1.6</v>
      </c>
    </row>
    <row r="24" spans="1:6" x14ac:dyDescent="0.2">
      <c r="A24">
        <v>1</v>
      </c>
      <c r="B24" t="s">
        <v>95</v>
      </c>
      <c r="C24">
        <v>50</v>
      </c>
      <c r="D24">
        <v>28.1</v>
      </c>
      <c r="E24">
        <v>13.8</v>
      </c>
      <c r="F24">
        <v>6.9</v>
      </c>
    </row>
    <row r="25" spans="1:6" x14ac:dyDescent="0.2">
      <c r="A25">
        <v>1</v>
      </c>
      <c r="B25" t="s">
        <v>95</v>
      </c>
      <c r="C25">
        <v>75</v>
      </c>
      <c r="D25">
        <v>54.8</v>
      </c>
      <c r="E25">
        <v>14</v>
      </c>
      <c r="F25">
        <v>9.1999999999999993</v>
      </c>
    </row>
    <row r="26" spans="1:6" x14ac:dyDescent="0.2">
      <c r="A26">
        <v>1</v>
      </c>
      <c r="B26" t="s">
        <v>95</v>
      </c>
      <c r="C26">
        <v>100</v>
      </c>
      <c r="D26">
        <v>73.900000000000006</v>
      </c>
      <c r="E26">
        <v>0</v>
      </c>
      <c r="F26">
        <v>0</v>
      </c>
    </row>
    <row r="27" spans="1:6" x14ac:dyDescent="0.2">
      <c r="A27">
        <v>1</v>
      </c>
      <c r="B27" t="s">
        <v>96</v>
      </c>
      <c r="C27">
        <v>0</v>
      </c>
      <c r="D27">
        <v>0</v>
      </c>
      <c r="E27">
        <v>21.8</v>
      </c>
      <c r="F27">
        <v>35.299999999999997</v>
      </c>
    </row>
    <row r="28" spans="1:6" x14ac:dyDescent="0.2">
      <c r="A28">
        <v>1</v>
      </c>
      <c r="B28" t="s">
        <v>96</v>
      </c>
      <c r="C28">
        <v>25</v>
      </c>
      <c r="D28">
        <v>12.3</v>
      </c>
      <c r="E28">
        <v>19.399999999999999</v>
      </c>
      <c r="F28">
        <v>4.2</v>
      </c>
    </row>
    <row r="29" spans="1:6" x14ac:dyDescent="0.2">
      <c r="A29">
        <v>1</v>
      </c>
      <c r="B29" t="s">
        <v>96</v>
      </c>
      <c r="C29">
        <v>50</v>
      </c>
      <c r="D29">
        <v>40</v>
      </c>
      <c r="E29">
        <v>24.7</v>
      </c>
      <c r="F29">
        <v>6.5</v>
      </c>
    </row>
    <row r="30" spans="1:6" x14ac:dyDescent="0.2">
      <c r="A30">
        <v>1</v>
      </c>
      <c r="B30" t="s">
        <v>96</v>
      </c>
      <c r="C30">
        <v>75</v>
      </c>
      <c r="D30">
        <v>50.8</v>
      </c>
      <c r="E30">
        <v>6.6</v>
      </c>
      <c r="F30">
        <v>3.3</v>
      </c>
    </row>
    <row r="31" spans="1:6" x14ac:dyDescent="0.2">
      <c r="A31">
        <v>1</v>
      </c>
      <c r="B31" t="s">
        <v>96</v>
      </c>
      <c r="C31">
        <v>100</v>
      </c>
      <c r="D31">
        <v>63.2</v>
      </c>
      <c r="E31">
        <v>0</v>
      </c>
      <c r="F31">
        <v>0</v>
      </c>
    </row>
    <row r="32" spans="1:6" x14ac:dyDescent="0.2">
      <c r="A32">
        <v>2</v>
      </c>
      <c r="B32" t="s">
        <v>91</v>
      </c>
      <c r="C32">
        <v>0</v>
      </c>
      <c r="D32">
        <v>0</v>
      </c>
      <c r="E32">
        <v>32.5</v>
      </c>
      <c r="F32">
        <v>12</v>
      </c>
    </row>
    <row r="33" spans="1:6" x14ac:dyDescent="0.2">
      <c r="A33">
        <v>2</v>
      </c>
      <c r="B33" t="s">
        <v>91</v>
      </c>
      <c r="C33">
        <v>25</v>
      </c>
      <c r="D33">
        <v>46</v>
      </c>
      <c r="E33">
        <v>24.5</v>
      </c>
      <c r="F33">
        <v>15.3</v>
      </c>
    </row>
    <row r="34" spans="1:6" x14ac:dyDescent="0.2">
      <c r="A34">
        <v>2</v>
      </c>
      <c r="B34" t="s">
        <v>91</v>
      </c>
      <c r="C34">
        <v>50</v>
      </c>
      <c r="D34">
        <v>46.8</v>
      </c>
      <c r="E34">
        <v>16.8</v>
      </c>
      <c r="F34">
        <v>3.5</v>
      </c>
    </row>
    <row r="35" spans="1:6" x14ac:dyDescent="0.2">
      <c r="A35">
        <v>2</v>
      </c>
      <c r="B35" t="s">
        <v>91</v>
      </c>
      <c r="C35">
        <v>75</v>
      </c>
      <c r="D35">
        <v>43.4</v>
      </c>
      <c r="E35">
        <v>8.1</v>
      </c>
      <c r="F35">
        <v>7.6</v>
      </c>
    </row>
    <row r="36" spans="1:6" x14ac:dyDescent="0.2">
      <c r="A36">
        <v>2</v>
      </c>
      <c r="B36" t="s">
        <v>91</v>
      </c>
      <c r="C36">
        <v>100</v>
      </c>
      <c r="D36">
        <v>85.8</v>
      </c>
      <c r="E36">
        <v>0</v>
      </c>
      <c r="F36">
        <v>0</v>
      </c>
    </row>
    <row r="37" spans="1:6" x14ac:dyDescent="0.2">
      <c r="A37">
        <v>2</v>
      </c>
      <c r="B37" t="s">
        <v>92</v>
      </c>
      <c r="C37">
        <v>0</v>
      </c>
      <c r="D37">
        <v>0</v>
      </c>
      <c r="E37">
        <v>42.3</v>
      </c>
      <c r="F37">
        <v>27.9</v>
      </c>
    </row>
    <row r="38" spans="1:6" x14ac:dyDescent="0.2">
      <c r="A38">
        <v>2</v>
      </c>
      <c r="B38" t="s">
        <v>92</v>
      </c>
      <c r="C38">
        <v>25</v>
      </c>
      <c r="D38">
        <v>1.4</v>
      </c>
      <c r="E38">
        <v>17.8</v>
      </c>
      <c r="F38">
        <v>42.7</v>
      </c>
    </row>
    <row r="39" spans="1:6" x14ac:dyDescent="0.2">
      <c r="A39">
        <v>2</v>
      </c>
      <c r="B39" t="s">
        <v>92</v>
      </c>
      <c r="C39">
        <v>50</v>
      </c>
      <c r="D39">
        <v>37.700000000000003</v>
      </c>
      <c r="E39">
        <v>31.1</v>
      </c>
      <c r="F39">
        <v>5.5</v>
      </c>
    </row>
    <row r="40" spans="1:6" x14ac:dyDescent="0.2">
      <c r="A40">
        <v>2</v>
      </c>
      <c r="B40" t="s">
        <v>92</v>
      </c>
      <c r="C40">
        <v>75</v>
      </c>
      <c r="D40">
        <v>41.9</v>
      </c>
      <c r="E40">
        <v>5.4</v>
      </c>
      <c r="F40">
        <v>0</v>
      </c>
    </row>
    <row r="41" spans="1:6" x14ac:dyDescent="0.2">
      <c r="A41">
        <v>2</v>
      </c>
      <c r="B41" t="s">
        <v>92</v>
      </c>
      <c r="C41">
        <v>100</v>
      </c>
      <c r="D41">
        <v>74.599999999999994</v>
      </c>
      <c r="E41">
        <v>0</v>
      </c>
      <c r="F41">
        <v>0</v>
      </c>
    </row>
    <row r="42" spans="1:6" x14ac:dyDescent="0.2">
      <c r="A42">
        <v>2</v>
      </c>
      <c r="B42" t="s">
        <v>93</v>
      </c>
      <c r="C42">
        <v>0</v>
      </c>
      <c r="D42">
        <v>0</v>
      </c>
      <c r="E42">
        <v>25.8</v>
      </c>
      <c r="F42">
        <v>34.700000000000003</v>
      </c>
    </row>
    <row r="43" spans="1:6" x14ac:dyDescent="0.2">
      <c r="A43">
        <v>2</v>
      </c>
      <c r="B43" t="s">
        <v>93</v>
      </c>
      <c r="C43">
        <v>25</v>
      </c>
      <c r="D43">
        <v>35.6</v>
      </c>
      <c r="E43">
        <v>36.299999999999997</v>
      </c>
      <c r="F43">
        <v>12.2</v>
      </c>
    </row>
    <row r="44" spans="1:6" x14ac:dyDescent="0.2">
      <c r="A44">
        <v>2</v>
      </c>
      <c r="B44" t="s">
        <v>93</v>
      </c>
      <c r="C44">
        <v>50</v>
      </c>
      <c r="D44">
        <v>35.6</v>
      </c>
      <c r="E44">
        <v>19.100000000000001</v>
      </c>
      <c r="F44">
        <v>5.3</v>
      </c>
    </row>
    <row r="45" spans="1:6" x14ac:dyDescent="0.2">
      <c r="A45">
        <v>2</v>
      </c>
      <c r="B45" t="s">
        <v>93</v>
      </c>
      <c r="C45">
        <v>75</v>
      </c>
      <c r="D45">
        <v>29</v>
      </c>
      <c r="E45">
        <v>8.6</v>
      </c>
      <c r="F45">
        <v>1.8</v>
      </c>
    </row>
    <row r="46" spans="1:6" x14ac:dyDescent="0.2">
      <c r="A46">
        <v>2</v>
      </c>
      <c r="B46" t="s">
        <v>93</v>
      </c>
      <c r="C46">
        <v>100</v>
      </c>
      <c r="D46">
        <v>94.4</v>
      </c>
      <c r="E46">
        <v>0</v>
      </c>
      <c r="F46">
        <v>0</v>
      </c>
    </row>
    <row r="47" spans="1:6" x14ac:dyDescent="0.2">
      <c r="A47">
        <v>2</v>
      </c>
      <c r="B47" t="s">
        <v>94</v>
      </c>
      <c r="C47">
        <v>0</v>
      </c>
      <c r="D47">
        <v>0</v>
      </c>
      <c r="E47">
        <v>27.4</v>
      </c>
      <c r="F47">
        <v>7.1</v>
      </c>
    </row>
    <row r="48" spans="1:6" x14ac:dyDescent="0.2">
      <c r="A48">
        <v>2</v>
      </c>
      <c r="B48" t="s">
        <v>94</v>
      </c>
      <c r="C48">
        <v>25</v>
      </c>
      <c r="D48">
        <v>24.9</v>
      </c>
      <c r="E48">
        <v>16.899999999999999</v>
      </c>
      <c r="F48">
        <v>25.2</v>
      </c>
    </row>
    <row r="49" spans="1:6" x14ac:dyDescent="0.2">
      <c r="A49">
        <v>2</v>
      </c>
      <c r="B49" t="s">
        <v>94</v>
      </c>
      <c r="C49">
        <v>50</v>
      </c>
      <c r="D49">
        <v>29.4</v>
      </c>
      <c r="E49">
        <v>8.3000000000000007</v>
      </c>
      <c r="F49">
        <v>0</v>
      </c>
    </row>
    <row r="50" spans="1:6" x14ac:dyDescent="0.2">
      <c r="A50">
        <v>2</v>
      </c>
      <c r="B50" t="s">
        <v>94</v>
      </c>
      <c r="C50">
        <v>75</v>
      </c>
      <c r="D50">
        <v>33.9</v>
      </c>
      <c r="E50">
        <v>6.6</v>
      </c>
      <c r="F50">
        <v>1.2</v>
      </c>
    </row>
    <row r="51" spans="1:6" x14ac:dyDescent="0.2">
      <c r="A51">
        <v>2</v>
      </c>
      <c r="B51" t="s">
        <v>94</v>
      </c>
      <c r="C51">
        <v>100</v>
      </c>
      <c r="D51">
        <v>61.1</v>
      </c>
      <c r="E51">
        <v>0</v>
      </c>
      <c r="F51">
        <v>0</v>
      </c>
    </row>
    <row r="52" spans="1:6" x14ac:dyDescent="0.2">
      <c r="A52">
        <v>2</v>
      </c>
      <c r="B52" t="s">
        <v>95</v>
      </c>
      <c r="C52">
        <v>0</v>
      </c>
      <c r="D52">
        <v>0</v>
      </c>
      <c r="E52">
        <v>27.3</v>
      </c>
      <c r="F52">
        <v>23</v>
      </c>
    </row>
    <row r="53" spans="1:6" x14ac:dyDescent="0.2">
      <c r="A53">
        <v>2</v>
      </c>
      <c r="B53" t="s">
        <v>95</v>
      </c>
      <c r="C53">
        <v>25</v>
      </c>
      <c r="D53">
        <v>40</v>
      </c>
      <c r="E53">
        <v>40.200000000000003</v>
      </c>
      <c r="F53">
        <v>11</v>
      </c>
    </row>
    <row r="54" spans="1:6" x14ac:dyDescent="0.2">
      <c r="A54">
        <v>2</v>
      </c>
      <c r="B54" t="s">
        <v>95</v>
      </c>
      <c r="C54">
        <v>50</v>
      </c>
      <c r="D54">
        <v>85.2</v>
      </c>
      <c r="E54">
        <v>17.7</v>
      </c>
      <c r="F54">
        <v>0</v>
      </c>
    </row>
    <row r="55" spans="1:6" x14ac:dyDescent="0.2">
      <c r="A55">
        <v>2</v>
      </c>
      <c r="B55" t="s">
        <v>95</v>
      </c>
      <c r="C55">
        <v>75</v>
      </c>
      <c r="D55">
        <v>28.8</v>
      </c>
      <c r="E55">
        <v>6.2</v>
      </c>
      <c r="F55">
        <v>7.3</v>
      </c>
    </row>
    <row r="56" spans="1:6" x14ac:dyDescent="0.2">
      <c r="A56">
        <v>2</v>
      </c>
      <c r="B56" t="s">
        <v>95</v>
      </c>
      <c r="C56">
        <v>100</v>
      </c>
      <c r="D56">
        <v>65.5</v>
      </c>
      <c r="E56">
        <v>0</v>
      </c>
      <c r="F56">
        <v>0</v>
      </c>
    </row>
    <row r="57" spans="1:6" x14ac:dyDescent="0.2">
      <c r="A57">
        <v>2</v>
      </c>
      <c r="B57" t="s">
        <v>96</v>
      </c>
      <c r="C57">
        <v>0</v>
      </c>
      <c r="D57">
        <v>0</v>
      </c>
      <c r="E57">
        <v>36.4</v>
      </c>
      <c r="F57">
        <v>10.8</v>
      </c>
    </row>
    <row r="58" spans="1:6" x14ac:dyDescent="0.2">
      <c r="A58">
        <v>2</v>
      </c>
      <c r="B58" t="s">
        <v>96</v>
      </c>
      <c r="C58">
        <v>25</v>
      </c>
      <c r="D58">
        <v>61.4</v>
      </c>
      <c r="E58">
        <v>7.9</v>
      </c>
      <c r="F58">
        <v>0</v>
      </c>
    </row>
    <row r="59" spans="1:6" x14ac:dyDescent="0.2">
      <c r="A59">
        <v>2</v>
      </c>
      <c r="B59" t="s">
        <v>96</v>
      </c>
      <c r="C59">
        <v>50</v>
      </c>
      <c r="D59">
        <v>57.8</v>
      </c>
      <c r="E59">
        <v>9.1</v>
      </c>
      <c r="F59">
        <v>16.100000000000001</v>
      </c>
    </row>
    <row r="60" spans="1:6" x14ac:dyDescent="0.2">
      <c r="A60">
        <v>2</v>
      </c>
      <c r="B60" t="s">
        <v>96</v>
      </c>
      <c r="C60">
        <v>75</v>
      </c>
      <c r="D60">
        <v>67.8</v>
      </c>
      <c r="E60">
        <v>2.6</v>
      </c>
      <c r="F60">
        <v>2.9</v>
      </c>
    </row>
    <row r="61" spans="1:6" x14ac:dyDescent="0.2">
      <c r="A61">
        <v>2</v>
      </c>
      <c r="B61" t="s">
        <v>96</v>
      </c>
      <c r="C61">
        <v>100</v>
      </c>
      <c r="D61">
        <v>89.1</v>
      </c>
      <c r="E61">
        <v>0</v>
      </c>
      <c r="F61">
        <v>0</v>
      </c>
    </row>
    <row r="62" spans="1:6" x14ac:dyDescent="0.2">
      <c r="A62">
        <v>3</v>
      </c>
      <c r="B62" t="s">
        <v>91</v>
      </c>
      <c r="C62">
        <v>0</v>
      </c>
      <c r="D62">
        <v>0</v>
      </c>
      <c r="E62">
        <v>52</v>
      </c>
      <c r="F62">
        <v>13.4</v>
      </c>
    </row>
    <row r="63" spans="1:6" x14ac:dyDescent="0.2">
      <c r="A63">
        <v>3</v>
      </c>
      <c r="B63" t="s">
        <v>91</v>
      </c>
      <c r="C63">
        <v>25</v>
      </c>
      <c r="D63">
        <v>42.1</v>
      </c>
      <c r="E63">
        <v>17.899999999999999</v>
      </c>
      <c r="F63">
        <v>0</v>
      </c>
    </row>
    <row r="64" spans="1:6" x14ac:dyDescent="0.2">
      <c r="A64">
        <v>3</v>
      </c>
      <c r="B64" t="s">
        <v>91</v>
      </c>
      <c r="C64">
        <v>50</v>
      </c>
      <c r="D64">
        <v>68.3</v>
      </c>
      <c r="E64">
        <v>24.2</v>
      </c>
      <c r="F64">
        <v>4.2</v>
      </c>
    </row>
    <row r="65" spans="1:6" x14ac:dyDescent="0.2">
      <c r="A65">
        <v>3</v>
      </c>
      <c r="B65" t="s">
        <v>91</v>
      </c>
      <c r="C65">
        <v>75</v>
      </c>
      <c r="D65">
        <v>41.8</v>
      </c>
      <c r="E65">
        <v>11.4</v>
      </c>
      <c r="F65">
        <v>3</v>
      </c>
    </row>
    <row r="66" spans="1:6" x14ac:dyDescent="0.2">
      <c r="A66">
        <v>3</v>
      </c>
      <c r="B66" t="s">
        <v>91</v>
      </c>
      <c r="C66">
        <v>100</v>
      </c>
      <c r="D66">
        <v>101.5</v>
      </c>
      <c r="E66">
        <v>0</v>
      </c>
      <c r="F66">
        <v>0</v>
      </c>
    </row>
    <row r="67" spans="1:6" x14ac:dyDescent="0.2">
      <c r="A67">
        <v>3</v>
      </c>
      <c r="B67" t="s">
        <v>92</v>
      </c>
      <c r="C67">
        <v>0</v>
      </c>
      <c r="D67">
        <v>0</v>
      </c>
      <c r="E67">
        <v>17.2</v>
      </c>
      <c r="F67">
        <v>5.6</v>
      </c>
    </row>
    <row r="68" spans="1:6" x14ac:dyDescent="0.2">
      <c r="A68">
        <v>3</v>
      </c>
      <c r="B68" t="s">
        <v>92</v>
      </c>
      <c r="C68">
        <v>25</v>
      </c>
      <c r="D68">
        <v>37.700000000000003</v>
      </c>
      <c r="E68">
        <v>24</v>
      </c>
      <c r="F68">
        <v>55.4</v>
      </c>
    </row>
    <row r="69" spans="1:6" x14ac:dyDescent="0.2">
      <c r="A69">
        <v>3</v>
      </c>
      <c r="B69" t="s">
        <v>92</v>
      </c>
      <c r="C69">
        <v>50</v>
      </c>
      <c r="D69">
        <v>51.2</v>
      </c>
      <c r="E69">
        <v>26</v>
      </c>
      <c r="F69">
        <v>1.3</v>
      </c>
    </row>
    <row r="70" spans="1:6" x14ac:dyDescent="0.2">
      <c r="A70">
        <v>3</v>
      </c>
      <c r="B70" t="s">
        <v>92</v>
      </c>
      <c r="C70">
        <v>75</v>
      </c>
      <c r="D70">
        <v>64</v>
      </c>
      <c r="E70">
        <v>14.8</v>
      </c>
      <c r="F70">
        <v>4.3</v>
      </c>
    </row>
    <row r="71" spans="1:6" x14ac:dyDescent="0.2">
      <c r="A71">
        <v>3</v>
      </c>
      <c r="B71" t="s">
        <v>92</v>
      </c>
      <c r="C71">
        <v>100</v>
      </c>
      <c r="D71">
        <v>69.3</v>
      </c>
      <c r="E71">
        <v>0</v>
      </c>
      <c r="F71">
        <v>0</v>
      </c>
    </row>
    <row r="72" spans="1:6" x14ac:dyDescent="0.2">
      <c r="A72">
        <v>3</v>
      </c>
      <c r="B72" t="s">
        <v>93</v>
      </c>
      <c r="C72">
        <v>0</v>
      </c>
      <c r="D72">
        <v>0</v>
      </c>
      <c r="E72">
        <v>44.9</v>
      </c>
      <c r="F72">
        <v>32.9</v>
      </c>
    </row>
    <row r="73" spans="1:6" x14ac:dyDescent="0.2">
      <c r="A73">
        <v>3</v>
      </c>
      <c r="B73" t="s">
        <v>93</v>
      </c>
      <c r="C73">
        <v>25</v>
      </c>
      <c r="D73">
        <v>29.5</v>
      </c>
      <c r="E73">
        <v>26.5</v>
      </c>
      <c r="F73">
        <v>5.3</v>
      </c>
    </row>
    <row r="74" spans="1:6" x14ac:dyDescent="0.2">
      <c r="A74">
        <v>3</v>
      </c>
      <c r="B74" t="s">
        <v>93</v>
      </c>
      <c r="C74">
        <v>50</v>
      </c>
      <c r="D74">
        <v>25</v>
      </c>
      <c r="E74">
        <v>18.3</v>
      </c>
      <c r="F74">
        <v>5.8</v>
      </c>
    </row>
    <row r="75" spans="1:6" x14ac:dyDescent="0.2">
      <c r="A75">
        <v>3</v>
      </c>
      <c r="B75" t="s">
        <v>93</v>
      </c>
      <c r="C75">
        <v>75</v>
      </c>
      <c r="D75">
        <v>47.5</v>
      </c>
      <c r="E75">
        <v>15.4</v>
      </c>
      <c r="F75">
        <v>4.2</v>
      </c>
    </row>
    <row r="76" spans="1:6" x14ac:dyDescent="0.2">
      <c r="A76">
        <v>3</v>
      </c>
      <c r="B76" t="s">
        <v>93</v>
      </c>
      <c r="C76">
        <v>100</v>
      </c>
      <c r="D76">
        <v>81.2</v>
      </c>
      <c r="E76">
        <v>0</v>
      </c>
      <c r="F76">
        <v>0</v>
      </c>
    </row>
    <row r="77" spans="1:6" x14ac:dyDescent="0.2">
      <c r="A77">
        <v>3</v>
      </c>
      <c r="B77" t="s">
        <v>94</v>
      </c>
      <c r="C77">
        <v>0</v>
      </c>
      <c r="D77">
        <v>0</v>
      </c>
      <c r="E77">
        <v>40</v>
      </c>
      <c r="F77">
        <v>29.3</v>
      </c>
    </row>
    <row r="78" spans="1:6" x14ac:dyDescent="0.2">
      <c r="A78">
        <v>3</v>
      </c>
      <c r="B78" t="s">
        <v>94</v>
      </c>
      <c r="C78">
        <v>25</v>
      </c>
      <c r="D78">
        <v>35.1</v>
      </c>
      <c r="E78">
        <v>49</v>
      </c>
      <c r="F78">
        <v>0</v>
      </c>
    </row>
    <row r="79" spans="1:6" x14ac:dyDescent="0.2">
      <c r="A79">
        <v>3</v>
      </c>
      <c r="B79" t="s">
        <v>94</v>
      </c>
      <c r="C79">
        <v>50</v>
      </c>
      <c r="D79">
        <v>61.9</v>
      </c>
      <c r="E79">
        <v>25.6</v>
      </c>
      <c r="F79">
        <v>17.5</v>
      </c>
    </row>
    <row r="80" spans="1:6" x14ac:dyDescent="0.2">
      <c r="A80">
        <v>3</v>
      </c>
      <c r="B80" t="s">
        <v>94</v>
      </c>
      <c r="C80">
        <v>75</v>
      </c>
      <c r="D80">
        <v>40</v>
      </c>
      <c r="E80">
        <v>11.6</v>
      </c>
      <c r="F80">
        <v>10.1</v>
      </c>
    </row>
    <row r="81" spans="1:6" x14ac:dyDescent="0.2">
      <c r="A81">
        <v>3</v>
      </c>
      <c r="B81" t="s">
        <v>94</v>
      </c>
      <c r="C81">
        <v>100</v>
      </c>
      <c r="D81">
        <v>37.6</v>
      </c>
      <c r="E81">
        <v>0</v>
      </c>
      <c r="F81">
        <v>0</v>
      </c>
    </row>
    <row r="82" spans="1:6" x14ac:dyDescent="0.2">
      <c r="A82">
        <v>3</v>
      </c>
      <c r="B82" t="s">
        <v>95</v>
      </c>
      <c r="C82">
        <v>0</v>
      </c>
      <c r="D82">
        <v>0</v>
      </c>
      <c r="E82">
        <v>26.1</v>
      </c>
      <c r="F82">
        <v>7</v>
      </c>
    </row>
    <row r="83" spans="1:6" x14ac:dyDescent="0.2">
      <c r="A83">
        <v>3</v>
      </c>
      <c r="B83" t="s">
        <v>95</v>
      </c>
      <c r="C83">
        <v>25</v>
      </c>
      <c r="D83">
        <v>20.7</v>
      </c>
      <c r="E83">
        <v>27.5</v>
      </c>
      <c r="F83">
        <v>2.2000000000000002</v>
      </c>
    </row>
    <row r="84" spans="1:6" x14ac:dyDescent="0.2">
      <c r="A84">
        <v>3</v>
      </c>
      <c r="B84" t="s">
        <v>95</v>
      </c>
      <c r="C84">
        <v>50</v>
      </c>
      <c r="D84">
        <v>66.400000000000006</v>
      </c>
      <c r="E84">
        <v>24.8</v>
      </c>
      <c r="F84">
        <v>5.6</v>
      </c>
    </row>
    <row r="85" spans="1:6" x14ac:dyDescent="0.2">
      <c r="A85">
        <v>3</v>
      </c>
      <c r="B85" t="s">
        <v>95</v>
      </c>
      <c r="C85">
        <v>75</v>
      </c>
      <c r="D85">
        <v>72.400000000000006</v>
      </c>
      <c r="E85">
        <v>19.899999999999999</v>
      </c>
      <c r="F85">
        <v>5.4</v>
      </c>
    </row>
    <row r="86" spans="1:6" x14ac:dyDescent="0.2">
      <c r="A86">
        <v>3</v>
      </c>
      <c r="B86" t="s">
        <v>95</v>
      </c>
      <c r="C86">
        <v>100</v>
      </c>
      <c r="D86">
        <v>82.5</v>
      </c>
      <c r="E86">
        <v>0</v>
      </c>
      <c r="F86">
        <v>0</v>
      </c>
    </row>
    <row r="87" spans="1:6" x14ac:dyDescent="0.2">
      <c r="A87">
        <v>3</v>
      </c>
      <c r="B87" t="s">
        <v>96</v>
      </c>
      <c r="C87">
        <v>0</v>
      </c>
      <c r="D87">
        <v>0</v>
      </c>
      <c r="E87">
        <v>41</v>
      </c>
      <c r="F87">
        <v>11.2</v>
      </c>
    </row>
    <row r="88" spans="1:6" x14ac:dyDescent="0.2">
      <c r="A88">
        <v>3</v>
      </c>
      <c r="B88" t="s">
        <v>96</v>
      </c>
      <c r="C88">
        <v>25</v>
      </c>
      <c r="D88">
        <v>42.1</v>
      </c>
      <c r="E88">
        <v>34.9</v>
      </c>
      <c r="F88">
        <v>4.3</v>
      </c>
    </row>
    <row r="89" spans="1:6" x14ac:dyDescent="0.2">
      <c r="A89">
        <v>3</v>
      </c>
      <c r="B89" t="s">
        <v>96</v>
      </c>
      <c r="C89">
        <v>50</v>
      </c>
      <c r="D89">
        <v>41.5</v>
      </c>
      <c r="E89">
        <v>26.2</v>
      </c>
      <c r="F89">
        <v>21.3</v>
      </c>
    </row>
    <row r="90" spans="1:6" x14ac:dyDescent="0.2">
      <c r="A90">
        <v>3</v>
      </c>
      <c r="B90" t="s">
        <v>96</v>
      </c>
      <c r="C90">
        <v>75</v>
      </c>
      <c r="D90">
        <v>49.1</v>
      </c>
      <c r="E90">
        <v>11.7</v>
      </c>
      <c r="F90">
        <v>9.9</v>
      </c>
    </row>
    <row r="91" spans="1:6" x14ac:dyDescent="0.2">
      <c r="A91">
        <v>3</v>
      </c>
      <c r="B91" t="s">
        <v>96</v>
      </c>
      <c r="C91">
        <v>100</v>
      </c>
      <c r="D91">
        <v>75.900000000000006</v>
      </c>
      <c r="E91">
        <v>0</v>
      </c>
      <c r="F91">
        <v>0</v>
      </c>
    </row>
    <row r="92" spans="1:6" x14ac:dyDescent="0.2">
      <c r="A92">
        <v>4</v>
      </c>
      <c r="B92" t="s">
        <v>91</v>
      </c>
      <c r="C92">
        <v>0</v>
      </c>
      <c r="D92">
        <v>0</v>
      </c>
      <c r="E92">
        <v>35.1</v>
      </c>
      <c r="F92">
        <v>7.5</v>
      </c>
    </row>
    <row r="93" spans="1:6" x14ac:dyDescent="0.2">
      <c r="A93">
        <v>4</v>
      </c>
      <c r="B93" t="s">
        <v>91</v>
      </c>
      <c r="C93">
        <v>25</v>
      </c>
      <c r="D93">
        <v>37.700000000000003</v>
      </c>
      <c r="E93">
        <v>24.6</v>
      </c>
      <c r="F93">
        <v>7.3</v>
      </c>
    </row>
    <row r="94" spans="1:6" x14ac:dyDescent="0.2">
      <c r="A94">
        <v>4</v>
      </c>
      <c r="B94" t="s">
        <v>91</v>
      </c>
      <c r="C94">
        <v>50</v>
      </c>
      <c r="D94">
        <v>37.4</v>
      </c>
      <c r="E94">
        <v>15.4</v>
      </c>
      <c r="F94">
        <v>13.7</v>
      </c>
    </row>
    <row r="95" spans="1:6" x14ac:dyDescent="0.2">
      <c r="A95">
        <v>4</v>
      </c>
      <c r="B95" t="s">
        <v>91</v>
      </c>
      <c r="C95">
        <v>75</v>
      </c>
      <c r="D95">
        <v>83.6</v>
      </c>
      <c r="E95">
        <v>10.6</v>
      </c>
      <c r="F95">
        <v>0</v>
      </c>
    </row>
    <row r="96" spans="1:6" x14ac:dyDescent="0.2">
      <c r="A96">
        <v>4</v>
      </c>
      <c r="B96" t="s">
        <v>91</v>
      </c>
      <c r="C96">
        <v>100</v>
      </c>
      <c r="D96">
        <v>99.5</v>
      </c>
      <c r="E96">
        <v>0</v>
      </c>
      <c r="F96">
        <v>0</v>
      </c>
    </row>
    <row r="97" spans="1:6" x14ac:dyDescent="0.2">
      <c r="A97">
        <v>4</v>
      </c>
      <c r="B97" t="s">
        <v>92</v>
      </c>
      <c r="C97">
        <v>0</v>
      </c>
      <c r="D97">
        <v>0</v>
      </c>
      <c r="E97">
        <v>40</v>
      </c>
      <c r="F97">
        <v>32.9</v>
      </c>
    </row>
    <row r="98" spans="1:6" x14ac:dyDescent="0.2">
      <c r="A98">
        <v>4</v>
      </c>
      <c r="B98" t="s">
        <v>92</v>
      </c>
      <c r="C98">
        <v>25</v>
      </c>
      <c r="D98">
        <v>47.4</v>
      </c>
      <c r="E98">
        <v>28.9</v>
      </c>
      <c r="F98">
        <v>12.5</v>
      </c>
    </row>
    <row r="99" spans="1:6" x14ac:dyDescent="0.2">
      <c r="A99">
        <v>4</v>
      </c>
      <c r="B99" t="s">
        <v>92</v>
      </c>
      <c r="C99">
        <v>50</v>
      </c>
      <c r="D99">
        <v>34.799999999999997</v>
      </c>
      <c r="E99">
        <v>18.899999999999999</v>
      </c>
      <c r="F99">
        <v>29.9</v>
      </c>
    </row>
    <row r="100" spans="1:6" x14ac:dyDescent="0.2">
      <c r="A100">
        <v>4</v>
      </c>
      <c r="B100" t="s">
        <v>92</v>
      </c>
      <c r="C100">
        <v>75</v>
      </c>
      <c r="D100">
        <v>52</v>
      </c>
      <c r="E100">
        <v>16.100000000000001</v>
      </c>
      <c r="F100">
        <v>4.0999999999999996</v>
      </c>
    </row>
    <row r="101" spans="1:6" x14ac:dyDescent="0.2">
      <c r="A101">
        <v>4</v>
      </c>
      <c r="B101" t="s">
        <v>92</v>
      </c>
      <c r="C101">
        <v>100</v>
      </c>
      <c r="D101">
        <v>96.2</v>
      </c>
      <c r="E101">
        <v>0</v>
      </c>
      <c r="F101">
        <v>0</v>
      </c>
    </row>
    <row r="102" spans="1:6" x14ac:dyDescent="0.2">
      <c r="A102">
        <v>4</v>
      </c>
      <c r="B102" t="s">
        <v>93</v>
      </c>
      <c r="C102">
        <v>0</v>
      </c>
      <c r="D102">
        <v>0</v>
      </c>
      <c r="E102">
        <v>47.6</v>
      </c>
      <c r="F102">
        <v>17.5</v>
      </c>
    </row>
    <row r="103" spans="1:6" x14ac:dyDescent="0.2">
      <c r="A103">
        <v>4</v>
      </c>
      <c r="B103" t="s">
        <v>93</v>
      </c>
      <c r="C103">
        <v>25</v>
      </c>
      <c r="D103">
        <v>18.100000000000001</v>
      </c>
      <c r="E103">
        <v>39.700000000000003</v>
      </c>
      <c r="F103">
        <v>15.9</v>
      </c>
    </row>
    <row r="104" spans="1:6" x14ac:dyDescent="0.2">
      <c r="A104">
        <v>4</v>
      </c>
      <c r="B104" t="s">
        <v>93</v>
      </c>
      <c r="C104">
        <v>50</v>
      </c>
      <c r="D104">
        <v>8.4</v>
      </c>
      <c r="E104">
        <v>36</v>
      </c>
      <c r="F104">
        <v>22.9</v>
      </c>
    </row>
    <row r="105" spans="1:6" x14ac:dyDescent="0.2">
      <c r="A105">
        <v>4</v>
      </c>
      <c r="B105" t="s">
        <v>93</v>
      </c>
      <c r="C105">
        <v>75</v>
      </c>
      <c r="D105">
        <v>54.2</v>
      </c>
      <c r="E105">
        <v>12.1</v>
      </c>
      <c r="F105">
        <v>7.5</v>
      </c>
    </row>
    <row r="106" spans="1:6" x14ac:dyDescent="0.2">
      <c r="A106">
        <v>4</v>
      </c>
      <c r="B106" t="s">
        <v>93</v>
      </c>
      <c r="C106">
        <v>100</v>
      </c>
      <c r="D106">
        <v>72.7</v>
      </c>
      <c r="E106">
        <v>0</v>
      </c>
      <c r="F106">
        <v>0</v>
      </c>
    </row>
    <row r="107" spans="1:6" x14ac:dyDescent="0.2">
      <c r="A107">
        <v>4</v>
      </c>
      <c r="B107" t="s">
        <v>94</v>
      </c>
      <c r="C107">
        <v>0</v>
      </c>
      <c r="D107">
        <v>0</v>
      </c>
      <c r="E107">
        <v>53.5</v>
      </c>
      <c r="F107">
        <v>10</v>
      </c>
    </row>
    <row r="108" spans="1:6" x14ac:dyDescent="0.2">
      <c r="A108">
        <v>4</v>
      </c>
      <c r="B108" t="s">
        <v>94</v>
      </c>
      <c r="C108">
        <v>25</v>
      </c>
      <c r="D108">
        <v>45.5</v>
      </c>
      <c r="E108">
        <v>37.5</v>
      </c>
      <c r="F108">
        <v>2.9</v>
      </c>
    </row>
    <row r="109" spans="1:6" x14ac:dyDescent="0.2">
      <c r="A109">
        <v>4</v>
      </c>
      <c r="B109" t="s">
        <v>94</v>
      </c>
      <c r="C109">
        <v>50</v>
      </c>
      <c r="D109">
        <v>27.9</v>
      </c>
      <c r="E109">
        <v>34.299999999999997</v>
      </c>
      <c r="F109">
        <v>6.8</v>
      </c>
    </row>
    <row r="110" spans="1:6" x14ac:dyDescent="0.2">
      <c r="A110">
        <v>4</v>
      </c>
      <c r="B110" t="s">
        <v>94</v>
      </c>
      <c r="C110">
        <v>75</v>
      </c>
      <c r="D110">
        <v>39</v>
      </c>
      <c r="E110">
        <v>32.6</v>
      </c>
      <c r="F110">
        <v>8.6999999999999993</v>
      </c>
    </row>
    <row r="111" spans="1:6" x14ac:dyDescent="0.2">
      <c r="A111">
        <v>4</v>
      </c>
      <c r="B111" t="s">
        <v>94</v>
      </c>
      <c r="C111">
        <v>100</v>
      </c>
      <c r="D111">
        <v>65</v>
      </c>
      <c r="E111">
        <v>0</v>
      </c>
      <c r="F111">
        <v>0</v>
      </c>
    </row>
    <row r="112" spans="1:6" x14ac:dyDescent="0.2">
      <c r="A112">
        <v>4</v>
      </c>
      <c r="B112" t="s">
        <v>95</v>
      </c>
      <c r="C112">
        <v>0</v>
      </c>
      <c r="D112">
        <v>0</v>
      </c>
      <c r="E112">
        <v>32.299999999999997</v>
      </c>
      <c r="F112">
        <v>33.799999999999997</v>
      </c>
    </row>
    <row r="113" spans="1:6" x14ac:dyDescent="0.2">
      <c r="A113">
        <v>4</v>
      </c>
      <c r="B113" t="s">
        <v>95</v>
      </c>
      <c r="C113">
        <v>25</v>
      </c>
      <c r="D113">
        <v>53.1</v>
      </c>
      <c r="E113">
        <v>24.7</v>
      </c>
      <c r="F113">
        <v>5.0999999999999996</v>
      </c>
    </row>
    <row r="114" spans="1:6" x14ac:dyDescent="0.2">
      <c r="A114">
        <v>4</v>
      </c>
      <c r="B114" t="s">
        <v>95</v>
      </c>
      <c r="C114">
        <v>50</v>
      </c>
      <c r="D114">
        <v>46.6</v>
      </c>
      <c r="E114">
        <v>25.9</v>
      </c>
      <c r="F114">
        <v>14.9</v>
      </c>
    </row>
    <row r="115" spans="1:6" x14ac:dyDescent="0.2">
      <c r="A115">
        <v>4</v>
      </c>
      <c r="B115" t="s">
        <v>95</v>
      </c>
      <c r="C115">
        <v>75</v>
      </c>
      <c r="D115">
        <v>132.6</v>
      </c>
      <c r="E115">
        <v>4.0999999999999996</v>
      </c>
      <c r="F115">
        <v>0</v>
      </c>
    </row>
    <row r="116" spans="1:6" x14ac:dyDescent="0.2">
      <c r="A116">
        <v>4</v>
      </c>
      <c r="B116" t="s">
        <v>95</v>
      </c>
      <c r="C116">
        <v>100</v>
      </c>
      <c r="D116">
        <v>122.9</v>
      </c>
      <c r="E116">
        <v>0</v>
      </c>
      <c r="F116">
        <v>0</v>
      </c>
    </row>
    <row r="117" spans="1:6" x14ac:dyDescent="0.2">
      <c r="A117">
        <v>4</v>
      </c>
      <c r="B117" t="s">
        <v>96</v>
      </c>
      <c r="C117">
        <v>0</v>
      </c>
      <c r="D117">
        <v>0</v>
      </c>
      <c r="E117">
        <v>32.700000000000003</v>
      </c>
      <c r="F117">
        <v>35.700000000000003</v>
      </c>
    </row>
    <row r="118" spans="1:6" x14ac:dyDescent="0.2">
      <c r="A118">
        <v>4</v>
      </c>
      <c r="B118" t="s">
        <v>96</v>
      </c>
      <c r="C118">
        <v>25</v>
      </c>
      <c r="D118">
        <v>32.200000000000003</v>
      </c>
      <c r="E118">
        <v>24.6</v>
      </c>
      <c r="F118">
        <v>18.100000000000001</v>
      </c>
    </row>
    <row r="119" spans="1:6" x14ac:dyDescent="0.2">
      <c r="A119">
        <v>4</v>
      </c>
      <c r="B119" t="s">
        <v>96</v>
      </c>
      <c r="C119">
        <v>50</v>
      </c>
      <c r="D119">
        <v>50.7</v>
      </c>
      <c r="E119">
        <v>14.5</v>
      </c>
      <c r="F119">
        <v>13.2</v>
      </c>
    </row>
    <row r="120" spans="1:6" x14ac:dyDescent="0.2">
      <c r="A120">
        <v>4</v>
      </c>
      <c r="B120" t="s">
        <v>96</v>
      </c>
      <c r="C120">
        <v>75</v>
      </c>
      <c r="D120">
        <v>99.6</v>
      </c>
      <c r="E120">
        <v>10.3</v>
      </c>
      <c r="F120">
        <v>0</v>
      </c>
    </row>
    <row r="121" spans="1:6" x14ac:dyDescent="0.2">
      <c r="A121">
        <v>4</v>
      </c>
      <c r="B121" t="s">
        <v>96</v>
      </c>
      <c r="C121">
        <v>100</v>
      </c>
      <c r="D121">
        <v>68.8</v>
      </c>
      <c r="E121">
        <v>0</v>
      </c>
      <c r="F12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BCA7A-E697-A64D-A56D-8CDE0D8F2365}">
  <dimension ref="B3:Q31"/>
  <sheetViews>
    <sheetView workbookViewId="0">
      <selection activeCell="E21" sqref="E21"/>
    </sheetView>
  </sheetViews>
  <sheetFormatPr baseColWidth="10" defaultRowHeight="16" x14ac:dyDescent="0.2"/>
  <cols>
    <col min="14" max="14" width="14.5" customWidth="1"/>
  </cols>
  <sheetData>
    <row r="3" spans="2:17" x14ac:dyDescent="0.2">
      <c r="O3" s="30" t="s">
        <v>56</v>
      </c>
      <c r="P3" s="30" t="s">
        <v>62</v>
      </c>
      <c r="Q3" s="30" t="s">
        <v>63</v>
      </c>
    </row>
    <row r="4" spans="2:17" x14ac:dyDescent="0.2">
      <c r="B4" s="27" t="s">
        <v>24</v>
      </c>
      <c r="C4" s="6" t="s">
        <v>7</v>
      </c>
      <c r="D4" s="6" t="s">
        <v>0</v>
      </c>
      <c r="E4" s="6" t="s">
        <v>8</v>
      </c>
      <c r="F4" s="6" t="s">
        <v>10</v>
      </c>
      <c r="G4" s="6" t="s">
        <v>19</v>
      </c>
      <c r="H4" s="6" t="s">
        <v>9</v>
      </c>
      <c r="I4" s="6" t="s">
        <v>11</v>
      </c>
      <c r="J4" s="6" t="s">
        <v>12</v>
      </c>
      <c r="K4" s="6" t="s">
        <v>20</v>
      </c>
      <c r="L4" s="6" t="s">
        <v>21</v>
      </c>
      <c r="O4" s="24" t="s">
        <v>57</v>
      </c>
      <c r="P4" s="24" t="s">
        <v>57</v>
      </c>
      <c r="Q4" s="24" t="s">
        <v>57</v>
      </c>
    </row>
    <row r="5" spans="2:17" x14ac:dyDescent="0.2">
      <c r="B5" s="7">
        <v>1</v>
      </c>
      <c r="C5" s="7" t="s">
        <v>31</v>
      </c>
      <c r="D5" s="7" t="s">
        <v>25</v>
      </c>
      <c r="E5" s="7">
        <v>25</v>
      </c>
      <c r="F5" s="7">
        <v>1.5</v>
      </c>
      <c r="G5" s="8">
        <f>F5*453.592/43560*102.08</f>
        <v>1.5944446060606057</v>
      </c>
      <c r="H5" s="7">
        <v>75</v>
      </c>
      <c r="I5" s="7">
        <v>67.5</v>
      </c>
      <c r="J5" s="7">
        <v>45</v>
      </c>
      <c r="K5" s="9">
        <f>I5*453.592/43560*102.08</f>
        <v>71.750007272727274</v>
      </c>
      <c r="L5" s="9">
        <f>J5*453.592/43560*102.08</f>
        <v>47.833338181818178</v>
      </c>
      <c r="N5" t="s">
        <v>25</v>
      </c>
      <c r="O5" s="28">
        <f>SUM(G5:G8)</f>
        <v>15.944446060606058</v>
      </c>
      <c r="P5">
        <f>O5*4</f>
        <v>63.777784242424232</v>
      </c>
      <c r="Q5">
        <f>P5*2</f>
        <v>127.55556848484846</v>
      </c>
    </row>
    <row r="6" spans="2:17" x14ac:dyDescent="0.2">
      <c r="B6" s="6">
        <v>2</v>
      </c>
      <c r="C6" s="6" t="s">
        <v>32</v>
      </c>
      <c r="D6" s="7" t="s">
        <v>25</v>
      </c>
      <c r="E6" s="6">
        <v>50</v>
      </c>
      <c r="F6" s="6">
        <v>3</v>
      </c>
      <c r="G6" s="10">
        <f t="shared" ref="G6:G31" si="0">F6*453.592/43560*102.08</f>
        <v>3.1888892121212113</v>
      </c>
      <c r="H6" s="31">
        <v>50</v>
      </c>
      <c r="I6" s="31">
        <v>45</v>
      </c>
      <c r="J6" s="31">
        <v>30</v>
      </c>
      <c r="K6" s="11">
        <f t="shared" ref="K6:K31" si="1">I6*453.592/43560*102.08</f>
        <v>47.833338181818178</v>
      </c>
      <c r="L6" s="11">
        <f t="shared" ref="L6:L31" si="2">J6*453.592/43560*102.08</f>
        <v>31.88889212121212</v>
      </c>
      <c r="N6" t="s">
        <v>26</v>
      </c>
      <c r="O6" s="28">
        <f>SUM(G9:G12)</f>
        <v>15.944446060606058</v>
      </c>
      <c r="P6">
        <f t="shared" ref="P6:P12" si="3">O6*4</f>
        <v>63.777784242424232</v>
      </c>
      <c r="Q6">
        <f t="shared" ref="Q6:Q12" si="4">P6*2</f>
        <v>127.55556848484846</v>
      </c>
    </row>
    <row r="7" spans="2:17" x14ac:dyDescent="0.2">
      <c r="B7" s="7">
        <v>3</v>
      </c>
      <c r="C7" s="7" t="s">
        <v>33</v>
      </c>
      <c r="D7" s="7" t="s">
        <v>25</v>
      </c>
      <c r="E7" s="7">
        <v>75</v>
      </c>
      <c r="F7" s="7">
        <v>4.5</v>
      </c>
      <c r="G7" s="8">
        <f t="shared" si="0"/>
        <v>4.7833338181818181</v>
      </c>
      <c r="H7" s="7">
        <v>25</v>
      </c>
      <c r="I7" s="7">
        <v>22.5</v>
      </c>
      <c r="J7" s="7">
        <v>15</v>
      </c>
      <c r="K7" s="9">
        <f t="shared" si="1"/>
        <v>23.916669090909089</v>
      </c>
      <c r="L7" s="9">
        <f t="shared" si="2"/>
        <v>15.94444606060606</v>
      </c>
      <c r="N7" t="s">
        <v>27</v>
      </c>
      <c r="O7" s="28">
        <f>SUM(G13:G16)</f>
        <v>15.944446060606058</v>
      </c>
      <c r="P7">
        <f t="shared" si="3"/>
        <v>63.777784242424232</v>
      </c>
      <c r="Q7">
        <f t="shared" si="4"/>
        <v>127.55556848484846</v>
      </c>
    </row>
    <row r="8" spans="2:17" x14ac:dyDescent="0.2">
      <c r="B8" s="6">
        <v>4</v>
      </c>
      <c r="C8" s="6" t="s">
        <v>34</v>
      </c>
      <c r="D8" s="7" t="s">
        <v>25</v>
      </c>
      <c r="E8" s="6">
        <v>100</v>
      </c>
      <c r="F8" s="6">
        <v>6</v>
      </c>
      <c r="G8" s="10">
        <f t="shared" si="0"/>
        <v>6.3777784242424227</v>
      </c>
      <c r="H8" s="31">
        <v>0</v>
      </c>
      <c r="I8" s="31">
        <v>0</v>
      </c>
      <c r="J8" s="31">
        <v>0</v>
      </c>
      <c r="K8" s="11">
        <f t="shared" si="1"/>
        <v>0</v>
      </c>
      <c r="L8" s="11">
        <f t="shared" si="2"/>
        <v>0</v>
      </c>
      <c r="N8" t="s">
        <v>28</v>
      </c>
      <c r="O8" s="28">
        <f>SUM(G17:G20)</f>
        <v>15.944446060606058</v>
      </c>
      <c r="P8">
        <f t="shared" si="3"/>
        <v>63.777784242424232</v>
      </c>
      <c r="Q8">
        <f t="shared" si="4"/>
        <v>127.55556848484846</v>
      </c>
    </row>
    <row r="9" spans="2:17" x14ac:dyDescent="0.2">
      <c r="B9" s="7">
        <v>5</v>
      </c>
      <c r="C9" s="7" t="s">
        <v>35</v>
      </c>
      <c r="D9" s="7" t="s">
        <v>26</v>
      </c>
      <c r="E9" s="7">
        <v>25</v>
      </c>
      <c r="F9" s="7">
        <v>1.5</v>
      </c>
      <c r="G9" s="8">
        <f t="shared" si="0"/>
        <v>1.5944446060606057</v>
      </c>
      <c r="H9" s="7">
        <v>75</v>
      </c>
      <c r="I9" s="7">
        <v>67.5</v>
      </c>
      <c r="J9" s="7">
        <v>45</v>
      </c>
      <c r="K9" s="9">
        <f t="shared" si="1"/>
        <v>71.750007272727274</v>
      </c>
      <c r="L9" s="9">
        <f t="shared" si="2"/>
        <v>47.833338181818178</v>
      </c>
      <c r="N9" t="s">
        <v>29</v>
      </c>
      <c r="O9" s="28">
        <f>SUM(G21:G24)</f>
        <v>15.944446060606058</v>
      </c>
      <c r="P9">
        <f t="shared" si="3"/>
        <v>63.777784242424232</v>
      </c>
      <c r="Q9">
        <f t="shared" si="4"/>
        <v>127.55556848484846</v>
      </c>
    </row>
    <row r="10" spans="2:17" x14ac:dyDescent="0.2">
      <c r="B10" s="6">
        <v>6</v>
      </c>
      <c r="C10" s="6" t="s">
        <v>36</v>
      </c>
      <c r="D10" s="7" t="s">
        <v>26</v>
      </c>
      <c r="E10" s="6">
        <v>50</v>
      </c>
      <c r="F10" s="6">
        <v>3</v>
      </c>
      <c r="G10" s="10">
        <f t="shared" si="0"/>
        <v>3.1888892121212113</v>
      </c>
      <c r="H10" s="31">
        <v>50</v>
      </c>
      <c r="I10" s="31">
        <v>45</v>
      </c>
      <c r="J10" s="31">
        <v>30</v>
      </c>
      <c r="K10" s="11">
        <f t="shared" si="1"/>
        <v>47.833338181818178</v>
      </c>
      <c r="L10" s="11">
        <f t="shared" si="2"/>
        <v>31.88889212121212</v>
      </c>
      <c r="N10" t="s">
        <v>30</v>
      </c>
      <c r="O10" s="28">
        <f>SUM(G25:G28)</f>
        <v>15.944446060606058</v>
      </c>
      <c r="P10">
        <f t="shared" si="3"/>
        <v>63.777784242424232</v>
      </c>
      <c r="Q10">
        <f t="shared" si="4"/>
        <v>127.55556848484846</v>
      </c>
    </row>
    <row r="11" spans="2:17" x14ac:dyDescent="0.2">
      <c r="B11" s="7">
        <v>7</v>
      </c>
      <c r="C11" s="7" t="s">
        <v>37</v>
      </c>
      <c r="D11" s="7" t="s">
        <v>26</v>
      </c>
      <c r="E11" s="7">
        <v>75</v>
      </c>
      <c r="F11" s="7">
        <v>4.5</v>
      </c>
      <c r="G11" s="8">
        <f t="shared" si="0"/>
        <v>4.7833338181818181</v>
      </c>
      <c r="H11" s="7">
        <v>25</v>
      </c>
      <c r="I11" s="7">
        <v>22.5</v>
      </c>
      <c r="J11" s="7">
        <v>15</v>
      </c>
      <c r="K11" s="9">
        <f t="shared" si="1"/>
        <v>23.916669090909089</v>
      </c>
      <c r="L11" s="9">
        <f t="shared" si="2"/>
        <v>15.94444606060606</v>
      </c>
      <c r="N11" t="s">
        <v>58</v>
      </c>
      <c r="O11" s="29">
        <f>SUM(K5:K29)</f>
        <v>956.6667636363635</v>
      </c>
      <c r="P11">
        <f t="shared" si="3"/>
        <v>3826.667054545454</v>
      </c>
      <c r="Q11">
        <f t="shared" si="4"/>
        <v>7653.334109090908</v>
      </c>
    </row>
    <row r="12" spans="2:17" x14ac:dyDescent="0.2">
      <c r="B12" s="6">
        <v>8</v>
      </c>
      <c r="C12" s="6" t="s">
        <v>38</v>
      </c>
      <c r="D12" s="7" t="s">
        <v>26</v>
      </c>
      <c r="E12" s="6">
        <v>100</v>
      </c>
      <c r="F12" s="6">
        <v>6</v>
      </c>
      <c r="G12" s="10">
        <f t="shared" si="0"/>
        <v>6.3777784242424227</v>
      </c>
      <c r="H12" s="31">
        <v>0</v>
      </c>
      <c r="I12" s="31">
        <v>0</v>
      </c>
      <c r="J12" s="31">
        <v>0</v>
      </c>
      <c r="K12" s="11">
        <f t="shared" si="1"/>
        <v>0</v>
      </c>
      <c r="L12" s="11">
        <f t="shared" si="2"/>
        <v>0</v>
      </c>
      <c r="N12" t="s">
        <v>59</v>
      </c>
      <c r="O12" s="29">
        <f>SUM(L5:L29)</f>
        <v>637.77784242424241</v>
      </c>
      <c r="P12">
        <f t="shared" si="3"/>
        <v>2551.1113696969696</v>
      </c>
      <c r="Q12">
        <f t="shared" si="4"/>
        <v>5102.2227393939393</v>
      </c>
    </row>
    <row r="13" spans="2:17" x14ac:dyDescent="0.2">
      <c r="B13" s="7">
        <v>9</v>
      </c>
      <c r="C13" s="7" t="s">
        <v>39</v>
      </c>
      <c r="D13" s="7" t="s">
        <v>27</v>
      </c>
      <c r="E13" s="7">
        <v>25</v>
      </c>
      <c r="F13" s="7">
        <v>1.5</v>
      </c>
      <c r="G13" s="8">
        <f t="shared" si="0"/>
        <v>1.5944446060606057</v>
      </c>
      <c r="H13" s="7">
        <v>75</v>
      </c>
      <c r="I13" s="7">
        <v>67.5</v>
      </c>
      <c r="J13" s="7">
        <v>45</v>
      </c>
      <c r="K13" s="9">
        <f t="shared" si="1"/>
        <v>71.750007272727274</v>
      </c>
      <c r="L13" s="9">
        <f t="shared" si="2"/>
        <v>47.833338181818178</v>
      </c>
    </row>
    <row r="14" spans="2:17" x14ac:dyDescent="0.2">
      <c r="B14" s="6">
        <v>10</v>
      </c>
      <c r="C14" s="6" t="s">
        <v>40</v>
      </c>
      <c r="D14" s="7" t="s">
        <v>27</v>
      </c>
      <c r="E14" s="6">
        <v>50</v>
      </c>
      <c r="F14" s="6">
        <v>3</v>
      </c>
      <c r="G14" s="10">
        <f t="shared" si="0"/>
        <v>3.1888892121212113</v>
      </c>
      <c r="H14" s="31">
        <v>50</v>
      </c>
      <c r="I14" s="31">
        <v>45</v>
      </c>
      <c r="J14" s="31">
        <v>30</v>
      </c>
      <c r="K14" s="11">
        <f t="shared" si="1"/>
        <v>47.833338181818178</v>
      </c>
      <c r="L14" s="11">
        <f t="shared" si="2"/>
        <v>31.88889212121212</v>
      </c>
      <c r="N14" t="s">
        <v>60</v>
      </c>
      <c r="P14">
        <f>K31*54</f>
        <v>5166.0005236363631</v>
      </c>
      <c r="Q14">
        <f>P14*2</f>
        <v>10332.001047272726</v>
      </c>
    </row>
    <row r="15" spans="2:17" x14ac:dyDescent="0.2">
      <c r="B15" s="7">
        <v>11</v>
      </c>
      <c r="C15" s="7" t="s">
        <v>41</v>
      </c>
      <c r="D15" s="7" t="s">
        <v>27</v>
      </c>
      <c r="E15" s="7">
        <v>75</v>
      </c>
      <c r="F15" s="7">
        <v>4.5</v>
      </c>
      <c r="G15" s="8">
        <f t="shared" si="0"/>
        <v>4.7833338181818181</v>
      </c>
      <c r="H15" s="7">
        <v>25</v>
      </c>
      <c r="I15" s="7">
        <v>22.5</v>
      </c>
      <c r="J15" s="7">
        <v>15</v>
      </c>
      <c r="K15" s="9">
        <f t="shared" si="1"/>
        <v>23.916669090909089</v>
      </c>
      <c r="L15" s="9">
        <f t="shared" si="2"/>
        <v>15.94444606060606</v>
      </c>
      <c r="N15" t="s">
        <v>61</v>
      </c>
      <c r="P15">
        <f>L31*54</f>
        <v>3444.0003490909089</v>
      </c>
      <c r="Q15">
        <f>P15*2</f>
        <v>6888.0006981818178</v>
      </c>
    </row>
    <row r="16" spans="2:17" x14ac:dyDescent="0.2">
      <c r="B16" s="6">
        <v>12</v>
      </c>
      <c r="C16" s="6" t="s">
        <v>42</v>
      </c>
      <c r="D16" s="7" t="s">
        <v>27</v>
      </c>
      <c r="E16" s="6">
        <v>100</v>
      </c>
      <c r="F16" s="6">
        <v>6</v>
      </c>
      <c r="G16" s="10">
        <f t="shared" si="0"/>
        <v>6.3777784242424227</v>
      </c>
      <c r="H16" s="31">
        <v>0</v>
      </c>
      <c r="I16" s="31">
        <v>0</v>
      </c>
      <c r="J16" s="31">
        <v>0</v>
      </c>
      <c r="K16" s="11">
        <f t="shared" si="1"/>
        <v>0</v>
      </c>
      <c r="L16" s="11">
        <f t="shared" si="2"/>
        <v>0</v>
      </c>
    </row>
    <row r="17" spans="2:12" x14ac:dyDescent="0.2">
      <c r="B17" s="7">
        <v>13</v>
      </c>
      <c r="C17" s="7" t="s">
        <v>43</v>
      </c>
      <c r="D17" s="7" t="s">
        <v>28</v>
      </c>
      <c r="E17" s="7">
        <v>25</v>
      </c>
      <c r="F17" s="7">
        <v>1.5</v>
      </c>
      <c r="G17" s="8">
        <f t="shared" si="0"/>
        <v>1.5944446060606057</v>
      </c>
      <c r="H17" s="7">
        <v>75</v>
      </c>
      <c r="I17" s="7">
        <v>67.5</v>
      </c>
      <c r="J17" s="7">
        <v>45</v>
      </c>
      <c r="K17" s="9">
        <f t="shared" si="1"/>
        <v>71.750007272727274</v>
      </c>
      <c r="L17" s="9">
        <f t="shared" si="2"/>
        <v>47.833338181818178</v>
      </c>
    </row>
    <row r="18" spans="2:12" x14ac:dyDescent="0.2">
      <c r="B18" s="6">
        <v>14</v>
      </c>
      <c r="C18" s="6" t="s">
        <v>44</v>
      </c>
      <c r="D18" s="7" t="s">
        <v>28</v>
      </c>
      <c r="E18" s="6">
        <v>50</v>
      </c>
      <c r="F18" s="6">
        <v>3</v>
      </c>
      <c r="G18" s="10">
        <f t="shared" si="0"/>
        <v>3.1888892121212113</v>
      </c>
      <c r="H18" s="31">
        <v>50</v>
      </c>
      <c r="I18" s="31">
        <v>45</v>
      </c>
      <c r="J18" s="31">
        <v>30</v>
      </c>
      <c r="K18" s="11">
        <f t="shared" si="1"/>
        <v>47.833338181818178</v>
      </c>
      <c r="L18" s="11">
        <f t="shared" si="2"/>
        <v>31.88889212121212</v>
      </c>
    </row>
    <row r="19" spans="2:12" x14ac:dyDescent="0.2">
      <c r="B19" s="7">
        <v>15</v>
      </c>
      <c r="C19" s="7" t="s">
        <v>45</v>
      </c>
      <c r="D19" s="7" t="s">
        <v>28</v>
      </c>
      <c r="E19" s="7">
        <v>75</v>
      </c>
      <c r="F19" s="7">
        <v>4.5</v>
      </c>
      <c r="G19" s="8">
        <f t="shared" si="0"/>
        <v>4.7833338181818181</v>
      </c>
      <c r="H19" s="7">
        <v>25</v>
      </c>
      <c r="I19" s="7">
        <v>22.5</v>
      </c>
      <c r="J19" s="7">
        <v>15</v>
      </c>
      <c r="K19" s="9">
        <f t="shared" si="1"/>
        <v>23.916669090909089</v>
      </c>
      <c r="L19" s="9">
        <f t="shared" si="2"/>
        <v>15.94444606060606</v>
      </c>
    </row>
    <row r="20" spans="2:12" x14ac:dyDescent="0.2">
      <c r="B20" s="6">
        <v>16</v>
      </c>
      <c r="C20" s="6" t="s">
        <v>46</v>
      </c>
      <c r="D20" s="7" t="s">
        <v>28</v>
      </c>
      <c r="E20" s="6">
        <v>100</v>
      </c>
      <c r="F20" s="6">
        <v>6</v>
      </c>
      <c r="G20" s="10">
        <f t="shared" si="0"/>
        <v>6.3777784242424227</v>
      </c>
      <c r="H20" s="31">
        <v>0</v>
      </c>
      <c r="I20" s="31">
        <v>0</v>
      </c>
      <c r="J20" s="31">
        <v>0</v>
      </c>
      <c r="K20" s="11">
        <f t="shared" si="1"/>
        <v>0</v>
      </c>
      <c r="L20" s="11">
        <f t="shared" si="2"/>
        <v>0</v>
      </c>
    </row>
    <row r="21" spans="2:12" x14ac:dyDescent="0.2">
      <c r="B21" s="7">
        <v>17</v>
      </c>
      <c r="C21" s="7" t="s">
        <v>47</v>
      </c>
      <c r="D21" s="7" t="s">
        <v>29</v>
      </c>
      <c r="E21" s="7">
        <v>25</v>
      </c>
      <c r="F21" s="7">
        <v>1.5</v>
      </c>
      <c r="G21" s="8">
        <f t="shared" si="0"/>
        <v>1.5944446060606057</v>
      </c>
      <c r="H21" s="7">
        <v>75</v>
      </c>
      <c r="I21" s="7">
        <v>67.5</v>
      </c>
      <c r="J21" s="7">
        <v>45</v>
      </c>
      <c r="K21" s="9">
        <f t="shared" si="1"/>
        <v>71.750007272727274</v>
      </c>
      <c r="L21" s="9">
        <f t="shared" si="2"/>
        <v>47.833338181818178</v>
      </c>
    </row>
    <row r="22" spans="2:12" x14ac:dyDescent="0.2">
      <c r="B22" s="6">
        <v>18</v>
      </c>
      <c r="C22" s="6" t="s">
        <v>48</v>
      </c>
      <c r="D22" s="7" t="s">
        <v>29</v>
      </c>
      <c r="E22" s="6">
        <v>50</v>
      </c>
      <c r="F22" s="6">
        <v>3</v>
      </c>
      <c r="G22" s="10">
        <f t="shared" si="0"/>
        <v>3.1888892121212113</v>
      </c>
      <c r="H22" s="31">
        <v>50</v>
      </c>
      <c r="I22" s="31">
        <v>45</v>
      </c>
      <c r="J22" s="31">
        <v>30</v>
      </c>
      <c r="K22" s="11">
        <f t="shared" si="1"/>
        <v>47.833338181818178</v>
      </c>
      <c r="L22" s="11">
        <f t="shared" si="2"/>
        <v>31.88889212121212</v>
      </c>
    </row>
    <row r="23" spans="2:12" x14ac:dyDescent="0.2">
      <c r="B23" s="7">
        <v>19</v>
      </c>
      <c r="C23" s="7" t="s">
        <v>49</v>
      </c>
      <c r="D23" s="7" t="s">
        <v>29</v>
      </c>
      <c r="E23" s="7">
        <v>75</v>
      </c>
      <c r="F23" s="7">
        <v>4.5</v>
      </c>
      <c r="G23" s="8">
        <f t="shared" si="0"/>
        <v>4.7833338181818181</v>
      </c>
      <c r="H23" s="7">
        <v>25</v>
      </c>
      <c r="I23" s="7">
        <v>22.5</v>
      </c>
      <c r="J23" s="7">
        <v>15</v>
      </c>
      <c r="K23" s="9">
        <f t="shared" si="1"/>
        <v>23.916669090909089</v>
      </c>
      <c r="L23" s="9">
        <f t="shared" si="2"/>
        <v>15.94444606060606</v>
      </c>
    </row>
    <row r="24" spans="2:12" x14ac:dyDescent="0.2">
      <c r="B24" s="6">
        <v>20</v>
      </c>
      <c r="C24" s="6" t="s">
        <v>50</v>
      </c>
      <c r="D24" s="7" t="s">
        <v>29</v>
      </c>
      <c r="E24" s="6">
        <v>100</v>
      </c>
      <c r="F24" s="6">
        <v>6</v>
      </c>
      <c r="G24" s="10">
        <f t="shared" si="0"/>
        <v>6.3777784242424227</v>
      </c>
      <c r="H24" s="31">
        <v>0</v>
      </c>
      <c r="I24" s="31">
        <v>0</v>
      </c>
      <c r="J24" s="31">
        <v>0</v>
      </c>
      <c r="K24" s="11">
        <f t="shared" si="1"/>
        <v>0</v>
      </c>
      <c r="L24" s="11">
        <f t="shared" si="2"/>
        <v>0</v>
      </c>
    </row>
    <row r="25" spans="2:12" x14ac:dyDescent="0.2">
      <c r="B25" s="7">
        <v>21</v>
      </c>
      <c r="C25" s="7" t="s">
        <v>51</v>
      </c>
      <c r="D25" s="7" t="s">
        <v>30</v>
      </c>
      <c r="E25" s="7">
        <v>25</v>
      </c>
      <c r="F25" s="7">
        <v>1.5</v>
      </c>
      <c r="G25" s="8">
        <f t="shared" si="0"/>
        <v>1.5944446060606057</v>
      </c>
      <c r="H25" s="7">
        <v>75</v>
      </c>
      <c r="I25" s="7">
        <v>67.5</v>
      </c>
      <c r="J25" s="7">
        <v>45</v>
      </c>
      <c r="K25" s="9">
        <f t="shared" si="1"/>
        <v>71.750007272727274</v>
      </c>
      <c r="L25" s="9">
        <f t="shared" si="2"/>
        <v>47.833338181818178</v>
      </c>
    </row>
    <row r="26" spans="2:12" x14ac:dyDescent="0.2">
      <c r="B26" s="6">
        <v>22</v>
      </c>
      <c r="C26" s="6" t="s">
        <v>52</v>
      </c>
      <c r="D26" s="7" t="s">
        <v>30</v>
      </c>
      <c r="E26" s="6">
        <v>50</v>
      </c>
      <c r="F26" s="6">
        <v>3</v>
      </c>
      <c r="G26" s="10">
        <f t="shared" si="0"/>
        <v>3.1888892121212113</v>
      </c>
      <c r="H26" s="31">
        <v>50</v>
      </c>
      <c r="I26" s="31">
        <v>45</v>
      </c>
      <c r="J26" s="31">
        <v>30</v>
      </c>
      <c r="K26" s="11">
        <f t="shared" si="1"/>
        <v>47.833338181818178</v>
      </c>
      <c r="L26" s="11">
        <f t="shared" si="2"/>
        <v>31.88889212121212</v>
      </c>
    </row>
    <row r="27" spans="2:12" x14ac:dyDescent="0.2">
      <c r="B27" s="7">
        <v>23</v>
      </c>
      <c r="C27" s="7" t="s">
        <v>53</v>
      </c>
      <c r="D27" s="7" t="s">
        <v>30</v>
      </c>
      <c r="E27" s="7">
        <v>75</v>
      </c>
      <c r="F27" s="7">
        <v>4.5</v>
      </c>
      <c r="G27" s="8">
        <f t="shared" si="0"/>
        <v>4.7833338181818181</v>
      </c>
      <c r="H27" s="7">
        <v>25</v>
      </c>
      <c r="I27" s="7">
        <v>22.5</v>
      </c>
      <c r="J27" s="7">
        <v>15</v>
      </c>
      <c r="K27" s="9">
        <f t="shared" si="1"/>
        <v>23.916669090909089</v>
      </c>
      <c r="L27" s="9">
        <f t="shared" si="2"/>
        <v>15.94444606060606</v>
      </c>
    </row>
    <row r="28" spans="2:12" x14ac:dyDescent="0.2">
      <c r="B28" s="6">
        <v>24</v>
      </c>
      <c r="C28" s="6" t="s">
        <v>54</v>
      </c>
      <c r="D28" s="7" t="s">
        <v>30</v>
      </c>
      <c r="E28" s="6">
        <v>100</v>
      </c>
      <c r="F28" s="6">
        <v>6</v>
      </c>
      <c r="G28" s="10">
        <f t="shared" si="0"/>
        <v>6.3777784242424227</v>
      </c>
      <c r="H28" s="31">
        <v>0</v>
      </c>
      <c r="I28" s="31">
        <v>0</v>
      </c>
      <c r="J28" s="31">
        <v>0</v>
      </c>
      <c r="K28" s="11">
        <f t="shared" si="1"/>
        <v>0</v>
      </c>
      <c r="L28" s="11">
        <f t="shared" si="2"/>
        <v>0</v>
      </c>
    </row>
    <row r="29" spans="2:12" x14ac:dyDescent="0.2">
      <c r="B29" s="7">
        <v>25</v>
      </c>
      <c r="C29" s="7" t="s">
        <v>55</v>
      </c>
      <c r="D29" s="7" t="s">
        <v>6</v>
      </c>
      <c r="E29" s="7">
        <v>0</v>
      </c>
      <c r="F29" s="7">
        <v>0</v>
      </c>
      <c r="G29" s="8">
        <f t="shared" si="0"/>
        <v>0</v>
      </c>
      <c r="H29" s="7">
        <v>100</v>
      </c>
      <c r="I29" s="7">
        <v>90</v>
      </c>
      <c r="J29" s="7">
        <v>60</v>
      </c>
      <c r="K29" s="9">
        <f t="shared" si="1"/>
        <v>95.666676363636356</v>
      </c>
      <c r="L29" s="9">
        <f t="shared" si="2"/>
        <v>63.777784242424239</v>
      </c>
    </row>
    <row r="30" spans="2:12" x14ac:dyDescent="0.2">
      <c r="G30" s="10"/>
      <c r="H30" s="22"/>
      <c r="I30" s="22"/>
      <c r="J30" s="22"/>
      <c r="K30" s="11"/>
      <c r="L30" s="11"/>
    </row>
    <row r="31" spans="2:12" x14ac:dyDescent="0.2">
      <c r="C31" s="7" t="s">
        <v>17</v>
      </c>
      <c r="D31" s="7" t="s">
        <v>6</v>
      </c>
      <c r="E31" s="7">
        <v>0</v>
      </c>
      <c r="F31" s="7">
        <v>0</v>
      </c>
      <c r="G31" s="8">
        <f t="shared" si="0"/>
        <v>0</v>
      </c>
      <c r="H31" s="7">
        <v>100</v>
      </c>
      <c r="I31" s="7">
        <v>90</v>
      </c>
      <c r="J31" s="7">
        <v>60</v>
      </c>
      <c r="K31" s="9">
        <f t="shared" si="1"/>
        <v>95.666676363636356</v>
      </c>
      <c r="L31" s="9">
        <f t="shared" si="2"/>
        <v>63.777784242424239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layout and treatments</vt:lpstr>
      <vt:lpstr>2021 yield</vt:lpstr>
      <vt:lpstr>data</vt:lpstr>
      <vt:lpstr>seed needs</vt:lpstr>
      <vt:lpstr>'layout and treatments'!Print_Area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2021-11-02T14:23:28Z</cp:lastPrinted>
  <dcterms:created xsi:type="dcterms:W3CDTF">2020-06-24T17:50:42Z</dcterms:created>
  <dcterms:modified xsi:type="dcterms:W3CDTF">2021-11-15T20:17:57Z</dcterms:modified>
</cp:coreProperties>
</file>