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bbyw\Documents\2024 CAP testing\SARE\Seiler\"/>
    </mc:Choice>
  </mc:AlternateContent>
  <xr:revisionPtr revIDLastSave="0" documentId="8_{812CDAE2-F704-4208-AECB-106741E44818}" xr6:coauthVersionLast="47" xr6:coauthVersionMax="47" xr10:uidLastSave="{00000000-0000-0000-0000-000000000000}"/>
  <bookViews>
    <workbookView xWindow="-120" yWindow="-120" windowWidth="24240" windowHeight="13140" xr2:uid="{EA4EFB46-10E9-4798-B8D0-2C8F318E0A25}"/>
  </bookViews>
  <sheets>
    <sheet name="Sheet1" sheetId="1" r:id="rId1"/>
  </sheets>
  <definedNames>
    <definedName name="_xlnm.Print_Area" localSheetId="0">Sheet1!$A$1:$Q$177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38" i="1"/>
  <c r="L37" i="1"/>
</calcChain>
</file>

<file path=xl/sharedStrings.xml><?xml version="1.0" encoding="utf-8"?>
<sst xmlns="http://schemas.openxmlformats.org/spreadsheetml/2006/main" count="647" uniqueCount="329">
  <si>
    <t>BACKGROUND</t>
  </si>
  <si>
    <t>CROP YEAR:</t>
  </si>
  <si>
    <t>LOCATION:</t>
  </si>
  <si>
    <t>COUNTY:</t>
  </si>
  <si>
    <t>SOIL TYPE:</t>
  </si>
  <si>
    <t>DRAINAGE:</t>
  </si>
  <si>
    <t>TILLAGE:</t>
  </si>
  <si>
    <t>PERVIOUS CROP:</t>
  </si>
  <si>
    <t>SOIL TEST:</t>
  </si>
  <si>
    <t>pH</t>
  </si>
  <si>
    <t>P</t>
  </si>
  <si>
    <t>K</t>
  </si>
  <si>
    <t>CEC</t>
  </si>
  <si>
    <t>O.M.</t>
  </si>
  <si>
    <t>HERBICIDE:</t>
  </si>
  <si>
    <t>PLANTING DATE:</t>
  </si>
  <si>
    <t>VARIETY:</t>
  </si>
  <si>
    <t>SEEDING RATE:</t>
  </si>
  <si>
    <t>FERTILIZERS:</t>
  </si>
  <si>
    <t>SEE BELOW</t>
  </si>
  <si>
    <t>HARVEST DATE:</t>
  </si>
  <si>
    <t>METHODS</t>
  </si>
  <si>
    <t>FERTILIZER</t>
  </si>
  <si>
    <t>TREATMENTS</t>
  </si>
  <si>
    <t>OBJECTIVE</t>
  </si>
  <si>
    <t>FULTON COUNTY</t>
  </si>
  <si>
    <t>CORN NITROGEN RATE COMPARISON -</t>
  </si>
  <si>
    <t>COVER CROPS</t>
  </si>
  <si>
    <t>DATE PLANTED:</t>
  </si>
  <si>
    <t>Compare Reduced Nitrogens to yield production.</t>
  </si>
  <si>
    <t>Fulton</t>
  </si>
  <si>
    <t>Compare Nitrogen Rates to Grain production.</t>
  </si>
  <si>
    <t>Starter</t>
  </si>
  <si>
    <t>N</t>
  </si>
  <si>
    <t>S</t>
  </si>
  <si>
    <t>Sidedress</t>
  </si>
  <si>
    <t>FULLRATE</t>
  </si>
  <si>
    <t>REDUCED</t>
  </si>
  <si>
    <t>13gal less</t>
  </si>
  <si>
    <t>FULL RATE</t>
  </si>
  <si>
    <t>REDUCE RATE</t>
  </si>
  <si>
    <t>REP 1</t>
  </si>
  <si>
    <t xml:space="preserve">STRIPS </t>
  </si>
  <si>
    <t>YIELD</t>
  </si>
  <si>
    <t>bu</t>
  </si>
  <si>
    <t>#/acre</t>
  </si>
  <si>
    <t>REP 2</t>
  </si>
  <si>
    <t>REP 3</t>
  </si>
  <si>
    <t>REP 4</t>
  </si>
  <si>
    <t>BIOMASS TEST</t>
  </si>
  <si>
    <t>DATE</t>
  </si>
  <si>
    <t>AREA</t>
  </si>
  <si>
    <t>sq in</t>
  </si>
  <si>
    <t>DRY LBs</t>
  </si>
  <si>
    <t>Amount/ac</t>
  </si>
  <si>
    <t xml:space="preserve">BIOMASS   </t>
  </si>
  <si>
    <t>#</t>
  </si>
  <si>
    <t>O.C.</t>
  </si>
  <si>
    <t>C:N ratio</t>
  </si>
  <si>
    <t>Mg</t>
  </si>
  <si>
    <t>Ca</t>
  </si>
  <si>
    <t>Na</t>
  </si>
  <si>
    <t>B</t>
  </si>
  <si>
    <t>Zn</t>
  </si>
  <si>
    <t>Mn</t>
  </si>
  <si>
    <t>Fe</t>
  </si>
  <si>
    <t>Cu</t>
  </si>
  <si>
    <t>Al</t>
  </si>
  <si>
    <t>22ppm</t>
  </si>
  <si>
    <t>GROWTH</t>
  </si>
  <si>
    <t>V4</t>
  </si>
  <si>
    <t>TEST</t>
  </si>
  <si>
    <t>AVG</t>
  </si>
  <si>
    <t>Sugar</t>
  </si>
  <si>
    <t>BRIX</t>
  </si>
  <si>
    <t>EC</t>
  </si>
  <si>
    <t>chloride</t>
  </si>
  <si>
    <t xml:space="preserve">S </t>
  </si>
  <si>
    <t>K/Ca</t>
  </si>
  <si>
    <t xml:space="preserve">B </t>
  </si>
  <si>
    <t>Co</t>
  </si>
  <si>
    <t>&lt;.05</t>
  </si>
  <si>
    <t>Mo</t>
  </si>
  <si>
    <t>Ni</t>
  </si>
  <si>
    <t>selen</t>
  </si>
  <si>
    <t>silic</t>
  </si>
  <si>
    <t>NH4</t>
  </si>
  <si>
    <t>NO3</t>
  </si>
  <si>
    <t>N efficiency</t>
  </si>
  <si>
    <t>R3</t>
  </si>
  <si>
    <t>NEW</t>
  </si>
  <si>
    <t>OLD</t>
  </si>
  <si>
    <t>NT</t>
  </si>
  <si>
    <t>SOIL</t>
  </si>
  <si>
    <t>0-6</t>
  </si>
  <si>
    <t>Buffer</t>
  </si>
  <si>
    <t>K%</t>
  </si>
  <si>
    <t>Mg%</t>
  </si>
  <si>
    <t>Ca%</t>
  </si>
  <si>
    <t>H%</t>
  </si>
  <si>
    <t>Microbiometer soil test</t>
  </si>
  <si>
    <t>FARMER</t>
  </si>
  <si>
    <t>FIELD</t>
  </si>
  <si>
    <t>SAMPLE</t>
  </si>
  <si>
    <t>MICROBIO RATIO</t>
  </si>
  <si>
    <t>F</t>
  </si>
  <si>
    <t>F:B</t>
  </si>
  <si>
    <t>.0:1</t>
  </si>
  <si>
    <t>RD 25</t>
  </si>
  <si>
    <t>Rd 25</t>
  </si>
  <si>
    <t>CANOPEO COVER</t>
  </si>
  <si>
    <t>COVER CROP</t>
  </si>
  <si>
    <t>STALK NITRATE TEST</t>
  </si>
  <si>
    <t>RATING</t>
  </si>
  <si>
    <t>Black Layer</t>
  </si>
  <si>
    <t>LOW</t>
  </si>
  <si>
    <t>Less than 250ppm</t>
  </si>
  <si>
    <t>Marginal</t>
  </si>
  <si>
    <t>250ppm - 700ppm</t>
  </si>
  <si>
    <t>Optimal</t>
  </si>
  <si>
    <t>700ppm - 2000ppm</t>
  </si>
  <si>
    <t>Excess</t>
  </si>
  <si>
    <t>Great then</t>
  </si>
  <si>
    <t>2000ppm</t>
  </si>
  <si>
    <t>Farmer</t>
  </si>
  <si>
    <t>Seiler Farms</t>
  </si>
  <si>
    <t>Field 24SAG06</t>
  </si>
  <si>
    <t>Tiled</t>
  </si>
  <si>
    <t>No Till</t>
  </si>
  <si>
    <t>Alfalfa</t>
  </si>
  <si>
    <t>Resicore preemerge and Glyphosate and 2,4-d burndown for cover crop</t>
  </si>
  <si>
    <t>Pioneer P0720</t>
  </si>
  <si>
    <t>35gal</t>
  </si>
  <si>
    <t>25gal</t>
  </si>
  <si>
    <t>Infurrow</t>
  </si>
  <si>
    <t>2X2</t>
  </si>
  <si>
    <t>5 gal</t>
  </si>
  <si>
    <t>6gal</t>
  </si>
  <si>
    <t>82.1#</t>
  </si>
  <si>
    <t>112.1#</t>
  </si>
  <si>
    <t>Conventional Corn</t>
  </si>
  <si>
    <t>FUNGICIDE &amp; INSECTICIDE:</t>
  </si>
  <si>
    <t>None</t>
  </si>
  <si>
    <t>Rd L Fulton</t>
  </si>
  <si>
    <t>SEILER</t>
  </si>
  <si>
    <t>24SAG06</t>
  </si>
  <si>
    <t>SEICORNFUL</t>
  </si>
  <si>
    <t>35ug C/g</t>
  </si>
  <si>
    <t>SEICRN</t>
  </si>
  <si>
    <t>265ug C/g</t>
  </si>
  <si>
    <t>.5:1</t>
  </si>
  <si>
    <t>Seiler</t>
  </si>
  <si>
    <t>RED CLOVER</t>
  </si>
  <si>
    <t>69.62g</t>
  </si>
  <si>
    <t>187g/sq meter</t>
  </si>
  <si>
    <t>15.0:1</t>
  </si>
  <si>
    <t>41ppm</t>
  </si>
  <si>
    <t>33ppm</t>
  </si>
  <si>
    <t>187ppm</t>
  </si>
  <si>
    <t>11ppm</t>
  </si>
  <si>
    <t>96ppm</t>
  </si>
  <si>
    <t>5 years</t>
  </si>
  <si>
    <t>SeiCRN CLOVER</t>
  </si>
  <si>
    <t>237ug C/g</t>
  </si>
  <si>
    <t>. 4:1</t>
  </si>
  <si>
    <t>54.2 - 57.8%</t>
  </si>
  <si>
    <t>ALFALFA</t>
  </si>
  <si>
    <t>SEI CORN</t>
  </si>
  <si>
    <t>SEI CORNFUL</t>
  </si>
  <si>
    <t>RD L</t>
  </si>
  <si>
    <t>SEICorn</t>
  </si>
  <si>
    <t>SEIcornful</t>
  </si>
  <si>
    <t>890ppm</t>
  </si>
  <si>
    <t>2590ppm</t>
  </si>
  <si>
    <t>OPTIMAL</t>
  </si>
  <si>
    <t>EXCESS</t>
  </si>
  <si>
    <t>SOIL TEST</t>
  </si>
  <si>
    <t>0-12</t>
  </si>
  <si>
    <t>Nitrate</t>
  </si>
  <si>
    <t>PSNT</t>
  </si>
  <si>
    <t>R1</t>
  </si>
  <si>
    <t>RANGE</t>
  </si>
  <si>
    <t>3.25 - 5</t>
  </si>
  <si>
    <t>.3 - .6</t>
  </si>
  <si>
    <t>1.5 - 2.25</t>
  </si>
  <si>
    <t>.25 - .7</t>
  </si>
  <si>
    <t>.8 - 1.4</t>
  </si>
  <si>
    <t>.01 - .03</t>
  </si>
  <si>
    <t>.25 - .6</t>
  </si>
  <si>
    <t>21 - 80</t>
  </si>
  <si>
    <t>17 - 100</t>
  </si>
  <si>
    <t>25 - 300</t>
  </si>
  <si>
    <t>4 - 30ppm</t>
  </si>
  <si>
    <t>5 - 25ppm</t>
  </si>
  <si>
    <t>1 - 300</t>
  </si>
  <si>
    <t>ACTUAL</t>
  </si>
  <si>
    <t>Ratio</t>
  </si>
  <si>
    <t>EXPECT</t>
  </si>
  <si>
    <t>N/S</t>
  </si>
  <si>
    <t>N/K</t>
  </si>
  <si>
    <t>P/S</t>
  </si>
  <si>
    <t>P/Zn</t>
  </si>
  <si>
    <t>K/Mg</t>
  </si>
  <si>
    <t>K/Mn</t>
  </si>
  <si>
    <t>Fe/Mn</t>
  </si>
  <si>
    <t>Ca/B</t>
  </si>
  <si>
    <t>R2</t>
  </si>
  <si>
    <t>SEI CORN CLOVER</t>
  </si>
  <si>
    <t xml:space="preserve">STALK NITRATE TEST </t>
  </si>
  <si>
    <t>TISSUE TEST</t>
  </si>
  <si>
    <t>ALFALFA COVER</t>
  </si>
  <si>
    <t>CLOVER COVER</t>
  </si>
  <si>
    <t>d6-12</t>
  </si>
  <si>
    <t>SEICORN</t>
  </si>
  <si>
    <t>H3A extract</t>
  </si>
  <si>
    <t>NO3N</t>
  </si>
  <si>
    <t>NH4N</t>
  </si>
  <si>
    <t>N ppm</t>
  </si>
  <si>
    <t>H2O extract</t>
  </si>
  <si>
    <t>total  N</t>
  </si>
  <si>
    <t>Org N</t>
  </si>
  <si>
    <t>INorgN</t>
  </si>
  <si>
    <t>Rel ppmN</t>
  </si>
  <si>
    <t>Res ppmN</t>
  </si>
  <si>
    <t>Avail N</t>
  </si>
  <si>
    <t>PHOS</t>
  </si>
  <si>
    <t>ppm P</t>
  </si>
  <si>
    <t>Inorg P</t>
  </si>
  <si>
    <t>OrgP</t>
  </si>
  <si>
    <t>Rel ppmP</t>
  </si>
  <si>
    <t>Res ppmP</t>
  </si>
  <si>
    <t>Avail1P</t>
  </si>
  <si>
    <t xml:space="preserve">pH </t>
  </si>
  <si>
    <t>Salt</t>
  </si>
  <si>
    <t>NONE</t>
  </si>
  <si>
    <t>LIME</t>
  </si>
  <si>
    <t>O.M.%</t>
  </si>
  <si>
    <t>Health</t>
  </si>
  <si>
    <t>CO2-C</t>
  </si>
  <si>
    <t>Org C</t>
  </si>
  <si>
    <t>MAC %</t>
  </si>
  <si>
    <t>C:N</t>
  </si>
  <si>
    <t>SHC</t>
  </si>
  <si>
    <t>40Legume60Grass</t>
  </si>
  <si>
    <t>50Legume50Grass</t>
  </si>
  <si>
    <t>20Legume 80Grass</t>
  </si>
  <si>
    <t>Cover crop</t>
  </si>
  <si>
    <t>Nitrogen</t>
  </si>
  <si>
    <t>N haney</t>
  </si>
  <si>
    <t>Differ</t>
  </si>
  <si>
    <t>Savings N</t>
  </si>
  <si>
    <t>ppm C</t>
  </si>
  <si>
    <t>HANEY TEST</t>
  </si>
  <si>
    <t>POX-C TEST</t>
  </si>
  <si>
    <t>PLFA TEST</t>
  </si>
  <si>
    <t>VALUE</t>
  </si>
  <si>
    <t>RANK</t>
  </si>
  <si>
    <t>OVERALL RANK</t>
  </si>
  <si>
    <t>CAP SEI</t>
  </si>
  <si>
    <t>TOTAL BIOMASS</t>
  </si>
  <si>
    <t>EXCELLENT</t>
  </si>
  <si>
    <t>ABOVE AVERAGE</t>
  </si>
  <si>
    <t>GOOD</t>
  </si>
  <si>
    <t>AVERAGE</t>
  </si>
  <si>
    <t>24SAG06 W</t>
  </si>
  <si>
    <t>CORN</t>
  </si>
  <si>
    <t>Functional group</t>
  </si>
  <si>
    <t>24SAG06 E</t>
  </si>
  <si>
    <t>Community Breakdown</t>
  </si>
  <si>
    <t>RATIOS</t>
  </si>
  <si>
    <t>Functional Group</t>
  </si>
  <si>
    <t>Value</t>
  </si>
  <si>
    <t>UNITS</t>
  </si>
  <si>
    <t>% of Biomass</t>
  </si>
  <si>
    <t>Community</t>
  </si>
  <si>
    <t>Rank</t>
  </si>
  <si>
    <t>Total bacteria</t>
  </si>
  <si>
    <t>PLFA ng/g</t>
  </si>
  <si>
    <t>Fungi:Bacteria</t>
  </si>
  <si>
    <t>BELOW AVERAGE</t>
  </si>
  <si>
    <t>Gram +</t>
  </si>
  <si>
    <t>Protozia:Bacteria</t>
  </si>
  <si>
    <t>POOR</t>
  </si>
  <si>
    <t>Acrinomycete</t>
  </si>
  <si>
    <t>Gram+:Gram-</t>
  </si>
  <si>
    <t>Gram -</t>
  </si>
  <si>
    <t>Total fungi</t>
  </si>
  <si>
    <t>Stress Indicators</t>
  </si>
  <si>
    <t>Arbuscular Mycorrhizal</t>
  </si>
  <si>
    <t>Sat:Unsat</t>
  </si>
  <si>
    <t>Sapophytic</t>
  </si>
  <si>
    <t>Mono:Poly</t>
  </si>
  <si>
    <t>Protozoa</t>
  </si>
  <si>
    <t>Pre16:Cyclo17</t>
  </si>
  <si>
    <t>ALLPRE16:1</t>
  </si>
  <si>
    <t>VERY ACTIVE</t>
  </si>
  <si>
    <t>Undifferentiated</t>
  </si>
  <si>
    <t>Pre18:Cycl19</t>
  </si>
  <si>
    <t>SLIGHTLY ACTIVE</t>
  </si>
  <si>
    <t>REP 5</t>
  </si>
  <si>
    <t>REP 6</t>
  </si>
  <si>
    <t>REP 7</t>
  </si>
  <si>
    <t>REP 8</t>
  </si>
  <si>
    <t>5 years (2019)</t>
  </si>
  <si>
    <t>Yield Avg-</t>
  </si>
  <si>
    <t>(Swath - 20')</t>
  </si>
  <si>
    <t>Weight</t>
  </si>
  <si>
    <t>Moisture</t>
  </si>
  <si>
    <t>area (ac)</t>
  </si>
  <si>
    <t>Length</t>
  </si>
  <si>
    <t>1838'</t>
  </si>
  <si>
    <t>25gal 28</t>
  </si>
  <si>
    <t>35gal 28</t>
  </si>
  <si>
    <t>SAP</t>
  </si>
  <si>
    <t>Aschliman Farm N Rate</t>
  </si>
  <si>
    <t>Rate</t>
  </si>
  <si>
    <t>Yield</t>
  </si>
  <si>
    <t>Avg 35</t>
  </si>
  <si>
    <t>Avg 25</t>
  </si>
  <si>
    <t>REP 9</t>
  </si>
  <si>
    <t>REP 10</t>
  </si>
  <si>
    <t>REP 11</t>
  </si>
  <si>
    <t>Aschliman Farm  7-24-4 Pop-up</t>
  </si>
  <si>
    <t xml:space="preserve">W </t>
  </si>
  <si>
    <t>W/O</t>
  </si>
  <si>
    <t>Avg W</t>
  </si>
  <si>
    <t>Avg W/O</t>
  </si>
  <si>
    <t>Nitrogen rate test</t>
  </si>
  <si>
    <t>Phosphorus rate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</si>
</sst>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0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14" fontId="0" fillId="2" borderId="3" xfId="0" applyNumberFormat="1" applyFill="1" applyBorder="1"/>
    <xf numFmtId="0" fontId="1" fillId="0" borderId="1" xfId="0" applyFont="1" applyBorder="1"/>
    <xf numFmtId="9" fontId="0" fillId="0" borderId="0" xfId="0" applyNumberFormat="1"/>
    <xf numFmtId="15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/>
    </xf>
    <xf numFmtId="0" fontId="0" fillId="0" borderId="11" xfId="0" applyBorder="1"/>
    <xf numFmtId="14" fontId="0" fillId="0" borderId="2" xfId="0" applyNumberFormat="1" applyBorder="1"/>
    <xf numFmtId="14" fontId="0" fillId="0" borderId="3" xfId="0" applyNumberFormat="1" applyBorder="1"/>
    <xf numFmtId="16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4" fontId="0" fillId="0" borderId="4" xfId="0" applyNumberFormat="1" applyBorder="1"/>
    <xf numFmtId="0" fontId="0" fillId="0" borderId="4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7" xfId="0" applyFont="1" applyBorder="1"/>
    <xf numFmtId="3" fontId="0" fillId="0" borderId="0" xfId="1" applyNumberFormat="1" applyFont="1" applyBorder="1"/>
    <xf numFmtId="0" fontId="1" fillId="3" borderId="16" xfId="0" applyFont="1" applyFill="1" applyBorder="1"/>
    <xf numFmtId="2" fontId="1" fillId="3" borderId="16" xfId="0" applyNumberFormat="1" applyFont="1" applyFill="1" applyBorder="1"/>
    <xf numFmtId="0" fontId="0" fillId="0" borderId="16" xfId="0" applyBorder="1"/>
    <xf numFmtId="2" fontId="0" fillId="0" borderId="16" xfId="0" applyNumberFormat="1" applyBorder="1"/>
    <xf numFmtId="2" fontId="0" fillId="0" borderId="0" xfId="0" applyNumberFormat="1"/>
    <xf numFmtId="2" fontId="1" fillId="0" borderId="16" xfId="0" applyNumberFormat="1" applyFont="1" applyBorder="1"/>
    <xf numFmtId="14" fontId="0" fillId="0" borderId="7" xfId="0" applyNumberFormat="1" applyBorder="1"/>
    <xf numFmtId="2" fontId="0" fillId="0" borderId="19" xfId="0" applyNumberForma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2B73-157A-477E-ADA9-15078AA63EC5}">
  <dimension ref="A1:Q177"/>
  <sheetViews>
    <sheetView tabSelected="1" workbookViewId="0"/>
  </sheetViews>
  <sheetFormatPr defaultRowHeight="15" x14ac:dyDescent="0.25"/>
  <cols>
    <col min="1" max="1" width="14.7109375" customWidth="1"/>
    <col min="2" max="2" width="11.140625" customWidth="1"/>
    <col min="3" max="3" width="14.42578125" customWidth="1"/>
    <col min="4" max="4" width="14.85546875" customWidth="1"/>
    <col min="5" max="5" width="11.28515625" bestFit="1" customWidth="1"/>
    <col min="6" max="6" width="10" customWidth="1"/>
    <col min="7" max="7" width="14" customWidth="1"/>
    <col min="8" max="8" width="12.140625" customWidth="1"/>
    <col min="9" max="9" width="15.28515625" customWidth="1"/>
    <col min="10" max="10" width="14.140625" customWidth="1"/>
    <col min="12" max="12" width="11.7109375" customWidth="1"/>
    <col min="13" max="13" width="9.7109375" customWidth="1"/>
    <col min="14" max="14" width="10.140625" customWidth="1"/>
    <col min="15" max="15" width="10.7109375" customWidth="1"/>
    <col min="18" max="18" width="14" customWidth="1"/>
  </cols>
  <sheetData>
    <row r="1" spans="1:11" ht="21" x14ac:dyDescent="0.35">
      <c r="B1" s="2" t="s">
        <v>26</v>
      </c>
      <c r="G1" s="3" t="s">
        <v>25</v>
      </c>
    </row>
    <row r="2" spans="1:11" x14ac:dyDescent="0.25">
      <c r="B2" t="s">
        <v>124</v>
      </c>
      <c r="C2" t="s">
        <v>125</v>
      </c>
    </row>
    <row r="3" spans="1:11" x14ac:dyDescent="0.25">
      <c r="A3" s="1" t="s">
        <v>24</v>
      </c>
      <c r="B3" t="s">
        <v>29</v>
      </c>
    </row>
    <row r="5" spans="1:11" x14ac:dyDescent="0.25">
      <c r="A5" s="1" t="s">
        <v>0</v>
      </c>
    </row>
    <row r="6" spans="1:11" x14ac:dyDescent="0.25">
      <c r="A6" t="s">
        <v>1</v>
      </c>
      <c r="B6">
        <v>2024</v>
      </c>
      <c r="C6" t="s">
        <v>140</v>
      </c>
      <c r="G6" t="s">
        <v>14</v>
      </c>
      <c r="H6" t="s">
        <v>130</v>
      </c>
    </row>
    <row r="7" spans="1:11" x14ac:dyDescent="0.25">
      <c r="A7" t="s">
        <v>2</v>
      </c>
      <c r="B7" t="s">
        <v>126</v>
      </c>
      <c r="G7" t="s">
        <v>141</v>
      </c>
      <c r="I7" t="s">
        <v>142</v>
      </c>
    </row>
    <row r="8" spans="1:11" x14ac:dyDescent="0.25">
      <c r="A8" t="s">
        <v>3</v>
      </c>
      <c r="B8" t="s">
        <v>30</v>
      </c>
      <c r="G8" t="s">
        <v>15</v>
      </c>
      <c r="H8" s="4">
        <v>45420</v>
      </c>
    </row>
    <row r="9" spans="1:11" x14ac:dyDescent="0.25">
      <c r="A9" t="s">
        <v>4</v>
      </c>
      <c r="G9" t="s">
        <v>16</v>
      </c>
      <c r="H9" t="s">
        <v>131</v>
      </c>
    </row>
    <row r="10" spans="1:11" x14ac:dyDescent="0.25">
      <c r="A10" t="s">
        <v>5</v>
      </c>
      <c r="B10" t="s">
        <v>127</v>
      </c>
      <c r="G10" t="s">
        <v>17</v>
      </c>
      <c r="H10" s="5">
        <v>34000</v>
      </c>
      <c r="J10" s="1" t="s">
        <v>327</v>
      </c>
    </row>
    <row r="11" spans="1:11" x14ac:dyDescent="0.25">
      <c r="A11" t="s">
        <v>6</v>
      </c>
      <c r="B11" t="s">
        <v>128</v>
      </c>
      <c r="G11" t="s">
        <v>18</v>
      </c>
      <c r="H11" t="s">
        <v>19</v>
      </c>
      <c r="J11" s="44" t="s">
        <v>317</v>
      </c>
      <c r="K11" s="55">
        <v>164.11</v>
      </c>
    </row>
    <row r="12" spans="1:11" x14ac:dyDescent="0.25">
      <c r="A12" t="s">
        <v>7</v>
      </c>
      <c r="B12" t="s">
        <v>129</v>
      </c>
      <c r="C12" t="s">
        <v>303</v>
      </c>
      <c r="G12" t="s">
        <v>20</v>
      </c>
      <c r="H12" s="4">
        <v>45598</v>
      </c>
      <c r="I12" s="18" t="s">
        <v>304</v>
      </c>
      <c r="J12" s="44" t="s">
        <v>318</v>
      </c>
      <c r="K12" s="55">
        <v>158.43</v>
      </c>
    </row>
    <row r="13" spans="1:11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13</v>
      </c>
      <c r="G13" t="s">
        <v>27</v>
      </c>
      <c r="H13" t="s">
        <v>129</v>
      </c>
      <c r="I13" t="s">
        <v>161</v>
      </c>
    </row>
    <row r="14" spans="1:11" x14ac:dyDescent="0.25">
      <c r="A14">
        <v>2024</v>
      </c>
      <c r="B14">
        <v>6.3</v>
      </c>
      <c r="C14">
        <v>14</v>
      </c>
      <c r="D14">
        <v>119</v>
      </c>
      <c r="E14">
        <v>19.5</v>
      </c>
      <c r="F14">
        <v>3.4</v>
      </c>
      <c r="G14" t="s">
        <v>28</v>
      </c>
      <c r="H14">
        <v>2019</v>
      </c>
      <c r="J14" s="1" t="s">
        <v>328</v>
      </c>
    </row>
    <row r="15" spans="1:11" x14ac:dyDescent="0.25">
      <c r="J15" s="44" t="s">
        <v>325</v>
      </c>
      <c r="K15" s="55">
        <v>166.38</v>
      </c>
    </row>
    <row r="16" spans="1:11" x14ac:dyDescent="0.25">
      <c r="A16" s="1" t="s">
        <v>21</v>
      </c>
      <c r="J16" s="44" t="s">
        <v>326</v>
      </c>
      <c r="K16" s="55">
        <v>162.4</v>
      </c>
    </row>
    <row r="17" spans="1:12" x14ac:dyDescent="0.25">
      <c r="A17" t="s">
        <v>31</v>
      </c>
    </row>
    <row r="19" spans="1:12" ht="15.75" thickBot="1" x14ac:dyDescent="0.3"/>
    <row r="20" spans="1:12" x14ac:dyDescent="0.25">
      <c r="A20" s="28" t="s">
        <v>22</v>
      </c>
      <c r="B20" s="7"/>
      <c r="C20" s="7"/>
      <c r="D20" s="7"/>
      <c r="E20" s="7" t="s">
        <v>33</v>
      </c>
      <c r="F20" s="7" t="s">
        <v>10</v>
      </c>
      <c r="G20" s="7" t="s">
        <v>11</v>
      </c>
      <c r="H20" s="14" t="s">
        <v>34</v>
      </c>
    </row>
    <row r="21" spans="1:12" x14ac:dyDescent="0.25">
      <c r="A21" s="8" t="s">
        <v>32</v>
      </c>
      <c r="B21" t="s">
        <v>135</v>
      </c>
      <c r="C21" t="s">
        <v>136</v>
      </c>
      <c r="E21">
        <v>3.5</v>
      </c>
      <c r="F21">
        <v>0</v>
      </c>
      <c r="H21" s="9"/>
    </row>
    <row r="22" spans="1:12" x14ac:dyDescent="0.25">
      <c r="A22" s="8" t="s">
        <v>32</v>
      </c>
      <c r="B22" t="s">
        <v>134</v>
      </c>
      <c r="C22" t="s">
        <v>137</v>
      </c>
      <c r="E22">
        <v>3.6</v>
      </c>
      <c r="F22">
        <v>0</v>
      </c>
      <c r="H22" s="9"/>
    </row>
    <row r="23" spans="1:12" x14ac:dyDescent="0.25">
      <c r="A23" s="8" t="s">
        <v>35</v>
      </c>
      <c r="B23" t="s">
        <v>36</v>
      </c>
      <c r="C23" s="29">
        <v>0.28000000000000003</v>
      </c>
      <c r="D23" t="s">
        <v>132</v>
      </c>
      <c r="E23">
        <v>105</v>
      </c>
      <c r="H23" s="9"/>
      <c r="K23" s="58" t="s">
        <v>314</v>
      </c>
      <c r="L23" s="59"/>
    </row>
    <row r="24" spans="1:12" x14ac:dyDescent="0.25">
      <c r="A24" s="8" t="s">
        <v>38</v>
      </c>
      <c r="B24" t="s">
        <v>37</v>
      </c>
      <c r="C24" s="29">
        <v>0.28000000000000003</v>
      </c>
      <c r="D24" t="s">
        <v>133</v>
      </c>
      <c r="E24">
        <v>75</v>
      </c>
      <c r="H24" s="9"/>
      <c r="K24" s="50" t="s">
        <v>315</v>
      </c>
      <c r="L24" s="51" t="s">
        <v>316</v>
      </c>
    </row>
    <row r="25" spans="1:12" x14ac:dyDescent="0.25">
      <c r="A25" s="8"/>
      <c r="D25" t="s">
        <v>39</v>
      </c>
      <c r="E25" t="s">
        <v>40</v>
      </c>
      <c r="H25" s="9"/>
      <c r="J25">
        <v>1</v>
      </c>
      <c r="K25" s="52">
        <v>35</v>
      </c>
      <c r="L25" s="53">
        <v>155.43</v>
      </c>
    </row>
    <row r="26" spans="1:12" ht="15.75" thickBot="1" x14ac:dyDescent="0.3">
      <c r="A26" s="11"/>
      <c r="B26" s="12"/>
      <c r="C26" s="12"/>
      <c r="D26" s="12" t="s">
        <v>139</v>
      </c>
      <c r="E26" s="12" t="s">
        <v>138</v>
      </c>
      <c r="F26" s="12"/>
      <c r="G26" s="12"/>
      <c r="H26" s="13"/>
      <c r="J26">
        <v>2</v>
      </c>
      <c r="K26" s="52">
        <v>25</v>
      </c>
      <c r="L26" s="53">
        <v>153.4</v>
      </c>
    </row>
    <row r="27" spans="1:12" x14ac:dyDescent="0.25">
      <c r="J27">
        <v>3</v>
      </c>
      <c r="K27" s="52">
        <v>35</v>
      </c>
      <c r="L27" s="53">
        <v>171.49</v>
      </c>
    </row>
    <row r="28" spans="1:12" ht="15.75" thickBot="1" x14ac:dyDescent="0.3">
      <c r="A28" s="1" t="s">
        <v>23</v>
      </c>
      <c r="J28">
        <v>4</v>
      </c>
      <c r="K28" s="52">
        <v>25</v>
      </c>
      <c r="L28" s="53">
        <v>166.13</v>
      </c>
    </row>
    <row r="29" spans="1:12" x14ac:dyDescent="0.25">
      <c r="A29" s="6" t="s">
        <v>42</v>
      </c>
      <c r="B29" s="7"/>
      <c r="C29" s="7"/>
      <c r="D29" s="7"/>
      <c r="E29" s="7"/>
      <c r="F29" s="7" t="s">
        <v>305</v>
      </c>
      <c r="G29" s="7" t="s">
        <v>306</v>
      </c>
      <c r="H29" s="7"/>
      <c r="I29" s="14"/>
      <c r="J29">
        <v>5</v>
      </c>
      <c r="K29" s="52">
        <v>35</v>
      </c>
      <c r="L29" s="53">
        <v>155.41999999999999</v>
      </c>
    </row>
    <row r="30" spans="1:12" x14ac:dyDescent="0.25">
      <c r="A30" s="8"/>
      <c r="C30" t="s">
        <v>307</v>
      </c>
      <c r="E30" t="s">
        <v>308</v>
      </c>
      <c r="F30" t="s">
        <v>309</v>
      </c>
      <c r="G30" t="s">
        <v>45</v>
      </c>
      <c r="H30" t="s">
        <v>43</v>
      </c>
      <c r="I30" s="9"/>
      <c r="J30">
        <v>6</v>
      </c>
      <c r="K30" s="52">
        <v>25</v>
      </c>
      <c r="L30" s="53">
        <v>158.88</v>
      </c>
    </row>
    <row r="31" spans="1:12" x14ac:dyDescent="0.25">
      <c r="A31" s="8" t="s">
        <v>41</v>
      </c>
      <c r="B31" t="s">
        <v>146</v>
      </c>
      <c r="C31">
        <v>15.13</v>
      </c>
      <c r="D31" s="4" t="s">
        <v>312</v>
      </c>
      <c r="E31">
        <v>0.84099999999999997</v>
      </c>
      <c r="F31" t="s">
        <v>310</v>
      </c>
      <c r="G31">
        <v>7320</v>
      </c>
      <c r="H31" s="53">
        <v>155.43</v>
      </c>
      <c r="I31" s="9" t="s">
        <v>44</v>
      </c>
      <c r="J31">
        <v>7</v>
      </c>
      <c r="K31" s="52">
        <v>35</v>
      </c>
      <c r="L31" s="53">
        <v>164.97</v>
      </c>
    </row>
    <row r="32" spans="1:12" x14ac:dyDescent="0.25">
      <c r="A32" s="8" t="s">
        <v>46</v>
      </c>
      <c r="B32" t="s">
        <v>213</v>
      </c>
      <c r="C32">
        <v>15.01</v>
      </c>
      <c r="D32" t="s">
        <v>311</v>
      </c>
      <c r="E32">
        <v>0.84099999999999997</v>
      </c>
      <c r="F32" t="s">
        <v>310</v>
      </c>
      <c r="G32">
        <v>7225</v>
      </c>
      <c r="H32" s="53">
        <v>153.4</v>
      </c>
      <c r="I32" s="9" t="s">
        <v>44</v>
      </c>
      <c r="J32">
        <v>8</v>
      </c>
      <c r="K32" s="52">
        <v>25</v>
      </c>
      <c r="L32" s="53">
        <v>163.76</v>
      </c>
    </row>
    <row r="33" spans="1:12" x14ac:dyDescent="0.25">
      <c r="A33" s="8" t="s">
        <v>47</v>
      </c>
      <c r="B33" t="s">
        <v>146</v>
      </c>
      <c r="C33">
        <v>15.13</v>
      </c>
      <c r="D33" s="4" t="s">
        <v>312</v>
      </c>
      <c r="E33">
        <v>0.84099999999999997</v>
      </c>
      <c r="F33" t="s">
        <v>310</v>
      </c>
      <c r="G33">
        <v>8076</v>
      </c>
      <c r="H33" s="53">
        <v>171.49</v>
      </c>
      <c r="I33" s="9" t="s">
        <v>44</v>
      </c>
      <c r="J33">
        <v>9</v>
      </c>
      <c r="K33" s="52">
        <v>35</v>
      </c>
      <c r="L33" s="53">
        <v>163.66</v>
      </c>
    </row>
    <row r="34" spans="1:12" x14ac:dyDescent="0.25">
      <c r="A34" s="8" t="s">
        <v>48</v>
      </c>
      <c r="B34" t="s">
        <v>213</v>
      </c>
      <c r="C34">
        <v>15.01</v>
      </c>
      <c r="D34" t="s">
        <v>311</v>
      </c>
      <c r="E34">
        <v>0.84099999999999997</v>
      </c>
      <c r="F34" t="s">
        <v>310</v>
      </c>
      <c r="G34" s="49">
        <v>7824</v>
      </c>
      <c r="H34" s="53">
        <v>166.13</v>
      </c>
      <c r="I34" s="9" t="s">
        <v>44</v>
      </c>
      <c r="J34">
        <v>10</v>
      </c>
      <c r="K34" s="52">
        <v>25</v>
      </c>
      <c r="L34" s="53">
        <v>149.96</v>
      </c>
    </row>
    <row r="35" spans="1:12" x14ac:dyDescent="0.25">
      <c r="A35" s="8" t="s">
        <v>299</v>
      </c>
      <c r="B35" t="s">
        <v>146</v>
      </c>
      <c r="C35">
        <v>15.13</v>
      </c>
      <c r="D35" s="4" t="s">
        <v>312</v>
      </c>
      <c r="E35">
        <v>0.84099999999999997</v>
      </c>
      <c r="F35" t="s">
        <v>310</v>
      </c>
      <c r="G35">
        <v>7320</v>
      </c>
      <c r="H35" s="53">
        <v>155.41999999999999</v>
      </c>
      <c r="I35" s="9" t="s">
        <v>44</v>
      </c>
      <c r="J35">
        <v>11</v>
      </c>
      <c r="K35" s="52">
        <v>35</v>
      </c>
      <c r="L35" s="53">
        <v>173.68</v>
      </c>
    </row>
    <row r="36" spans="1:12" x14ac:dyDescent="0.25">
      <c r="A36" s="8" t="s">
        <v>300</v>
      </c>
      <c r="B36" t="s">
        <v>213</v>
      </c>
      <c r="C36">
        <v>15.01</v>
      </c>
      <c r="D36" t="s">
        <v>311</v>
      </c>
      <c r="E36">
        <v>0.84099999999999997</v>
      </c>
      <c r="F36" t="s">
        <v>310</v>
      </c>
      <c r="G36">
        <v>7483</v>
      </c>
      <c r="H36" s="53">
        <v>158.88</v>
      </c>
      <c r="I36" s="9" t="s">
        <v>44</v>
      </c>
      <c r="L36" s="54"/>
    </row>
    <row r="37" spans="1:12" x14ac:dyDescent="0.25">
      <c r="A37" s="8" t="s">
        <v>301</v>
      </c>
      <c r="B37" t="s">
        <v>146</v>
      </c>
      <c r="C37">
        <v>15.13</v>
      </c>
      <c r="D37" s="4" t="s">
        <v>312</v>
      </c>
      <c r="E37">
        <v>0.84099999999999997</v>
      </c>
      <c r="F37" t="s">
        <v>310</v>
      </c>
      <c r="G37">
        <v>7769</v>
      </c>
      <c r="H37" s="53">
        <v>164.97</v>
      </c>
      <c r="I37" s="9" t="s">
        <v>44</v>
      </c>
      <c r="K37" s="44" t="s">
        <v>317</v>
      </c>
      <c r="L37" s="55">
        <f>AVERAGE(L25,L27,L29,L31,L33,L35)</f>
        <v>164.10833333333335</v>
      </c>
    </row>
    <row r="38" spans="1:12" x14ac:dyDescent="0.25">
      <c r="A38" s="8" t="s">
        <v>302</v>
      </c>
      <c r="B38" t="s">
        <v>213</v>
      </c>
      <c r="C38">
        <v>15.01</v>
      </c>
      <c r="D38" t="s">
        <v>311</v>
      </c>
      <c r="E38">
        <v>0.84099999999999997</v>
      </c>
      <c r="F38" t="s">
        <v>310</v>
      </c>
      <c r="G38">
        <v>7712</v>
      </c>
      <c r="H38" s="53">
        <v>163.76</v>
      </c>
      <c r="I38" s="9" t="s">
        <v>44</v>
      </c>
      <c r="K38" s="44" t="s">
        <v>318</v>
      </c>
      <c r="L38" s="55">
        <f>AVERAGE(L26,L28,L30,L32,L34)</f>
        <v>158.42599999999999</v>
      </c>
    </row>
    <row r="39" spans="1:12" x14ac:dyDescent="0.25">
      <c r="A39" s="8" t="s">
        <v>319</v>
      </c>
      <c r="B39" t="s">
        <v>146</v>
      </c>
      <c r="C39">
        <v>15.13</v>
      </c>
      <c r="D39" s="4" t="s">
        <v>312</v>
      </c>
      <c r="E39">
        <v>0.84099999999999997</v>
      </c>
      <c r="F39" t="s">
        <v>310</v>
      </c>
      <c r="G39">
        <v>7708</v>
      </c>
      <c r="H39" s="53">
        <v>163.66</v>
      </c>
      <c r="I39" s="9" t="s">
        <v>44</v>
      </c>
    </row>
    <row r="40" spans="1:12" x14ac:dyDescent="0.25">
      <c r="A40" s="8" t="s">
        <v>320</v>
      </c>
      <c r="B40" t="s">
        <v>213</v>
      </c>
      <c r="C40">
        <v>15.01</v>
      </c>
      <c r="D40" t="s">
        <v>311</v>
      </c>
      <c r="E40">
        <v>0.84099999999999997</v>
      </c>
      <c r="F40" t="s">
        <v>310</v>
      </c>
      <c r="G40">
        <v>7063</v>
      </c>
      <c r="H40" s="53">
        <v>149.96</v>
      </c>
      <c r="I40" s="9" t="s">
        <v>44</v>
      </c>
      <c r="K40" s="58" t="s">
        <v>322</v>
      </c>
      <c r="L40" s="59"/>
    </row>
    <row r="41" spans="1:12" ht="15.75" thickBot="1" x14ac:dyDescent="0.3">
      <c r="A41" s="11" t="s">
        <v>321</v>
      </c>
      <c r="B41" s="12" t="s">
        <v>146</v>
      </c>
      <c r="C41" s="12">
        <v>15.13</v>
      </c>
      <c r="D41" s="56" t="s">
        <v>312</v>
      </c>
      <c r="E41" s="12">
        <v>0.84099999999999997</v>
      </c>
      <c r="F41" s="12" t="s">
        <v>310</v>
      </c>
      <c r="G41" s="12">
        <v>8180</v>
      </c>
      <c r="H41" s="57">
        <v>173.68</v>
      </c>
      <c r="I41" s="13" t="s">
        <v>44</v>
      </c>
      <c r="K41" s="50" t="s">
        <v>315</v>
      </c>
      <c r="L41" s="51" t="s">
        <v>316</v>
      </c>
    </row>
    <row r="42" spans="1:12" x14ac:dyDescent="0.25">
      <c r="J42">
        <v>1</v>
      </c>
      <c r="K42" s="52" t="s">
        <v>323</v>
      </c>
      <c r="L42" s="53">
        <v>166.18</v>
      </c>
    </row>
    <row r="43" spans="1:12" x14ac:dyDescent="0.25">
      <c r="J43">
        <v>2</v>
      </c>
      <c r="K43" s="52" t="s">
        <v>324</v>
      </c>
      <c r="L43" s="53">
        <v>170.83</v>
      </c>
    </row>
    <row r="44" spans="1:12" x14ac:dyDescent="0.25">
      <c r="J44">
        <v>3</v>
      </c>
      <c r="K44" s="52" t="s">
        <v>323</v>
      </c>
      <c r="L44" s="53">
        <v>177.46</v>
      </c>
    </row>
    <row r="45" spans="1:12" x14ac:dyDescent="0.25">
      <c r="J45">
        <v>4</v>
      </c>
      <c r="K45" s="52" t="s">
        <v>324</v>
      </c>
      <c r="L45" s="53">
        <v>164.44</v>
      </c>
    </row>
    <row r="46" spans="1:12" ht="15.75" thickBot="1" x14ac:dyDescent="0.3">
      <c r="J46">
        <v>5</v>
      </c>
      <c r="K46" s="52" t="s">
        <v>323</v>
      </c>
      <c r="L46" s="53">
        <v>170.99</v>
      </c>
    </row>
    <row r="47" spans="1:12" x14ac:dyDescent="0.25">
      <c r="A47" s="26" t="s">
        <v>100</v>
      </c>
      <c r="B47" s="23"/>
      <c r="C47" s="7"/>
      <c r="D47" s="7"/>
      <c r="E47" s="7"/>
      <c r="F47" s="7"/>
      <c r="G47" s="7"/>
      <c r="H47" s="7"/>
      <c r="I47" s="24" t="s">
        <v>111</v>
      </c>
      <c r="J47">
        <v>6</v>
      </c>
      <c r="K47" s="52" t="s">
        <v>324</v>
      </c>
      <c r="L47" s="53">
        <v>165.64</v>
      </c>
    </row>
    <row r="48" spans="1:12" x14ac:dyDescent="0.25">
      <c r="A48" s="8" t="s">
        <v>102</v>
      </c>
      <c r="B48" t="s">
        <v>101</v>
      </c>
      <c r="C48" t="s">
        <v>102</v>
      </c>
      <c r="D48" t="s">
        <v>103</v>
      </c>
      <c r="E48" t="s">
        <v>104</v>
      </c>
      <c r="I48" s="25" t="s">
        <v>110</v>
      </c>
      <c r="J48">
        <v>7</v>
      </c>
      <c r="K48" s="52" t="s">
        <v>323</v>
      </c>
      <c r="L48" s="53">
        <v>150.88</v>
      </c>
    </row>
    <row r="49" spans="1:13" x14ac:dyDescent="0.25">
      <c r="A49" s="8"/>
      <c r="B49" s="4"/>
      <c r="E49" t="s">
        <v>106</v>
      </c>
      <c r="G49" s="18" t="s">
        <v>62</v>
      </c>
      <c r="H49" s="22" t="s">
        <v>105</v>
      </c>
      <c r="I49" s="9"/>
      <c r="J49">
        <v>8</v>
      </c>
      <c r="K49" s="52" t="s">
        <v>324</v>
      </c>
      <c r="L49" s="53">
        <v>148.69999999999999</v>
      </c>
    </row>
    <row r="50" spans="1:13" x14ac:dyDescent="0.25">
      <c r="A50" s="8" t="s">
        <v>143</v>
      </c>
      <c r="B50" t="s">
        <v>144</v>
      </c>
      <c r="C50" t="s">
        <v>145</v>
      </c>
      <c r="D50" s="15" t="s">
        <v>146</v>
      </c>
      <c r="E50" s="15" t="s">
        <v>147</v>
      </c>
      <c r="F50" s="15" t="s">
        <v>107</v>
      </c>
      <c r="G50" s="15">
        <v>98</v>
      </c>
      <c r="H50" s="15">
        <v>2</v>
      </c>
      <c r="I50" s="21"/>
      <c r="J50" s="30"/>
      <c r="L50" s="54"/>
    </row>
    <row r="51" spans="1:13" x14ac:dyDescent="0.25">
      <c r="A51" s="8" t="s">
        <v>143</v>
      </c>
      <c r="B51" t="s">
        <v>144</v>
      </c>
      <c r="C51" t="s">
        <v>145</v>
      </c>
      <c r="D51" s="15" t="s">
        <v>148</v>
      </c>
      <c r="E51" s="15" t="s">
        <v>149</v>
      </c>
      <c r="F51" s="15" t="s">
        <v>150</v>
      </c>
      <c r="G51" s="15">
        <v>67</v>
      </c>
      <c r="H51" s="15">
        <v>33</v>
      </c>
      <c r="I51" s="9"/>
      <c r="J51" s="30"/>
      <c r="K51" s="44" t="s">
        <v>325</v>
      </c>
      <c r="L51" s="55">
        <f>AVERAGE(L42,L44,L46,L48)</f>
        <v>166.3775</v>
      </c>
    </row>
    <row r="52" spans="1:13" x14ac:dyDescent="0.25">
      <c r="A52" s="8" t="s">
        <v>108</v>
      </c>
      <c r="B52" t="s">
        <v>144</v>
      </c>
      <c r="C52" t="s">
        <v>145</v>
      </c>
      <c r="D52" s="15" t="s">
        <v>162</v>
      </c>
      <c r="E52" s="15" t="s">
        <v>163</v>
      </c>
      <c r="F52" s="15" t="s">
        <v>164</v>
      </c>
      <c r="G52" s="15">
        <v>70</v>
      </c>
      <c r="H52" s="15">
        <v>30</v>
      </c>
      <c r="I52" s="21" t="s">
        <v>165</v>
      </c>
      <c r="J52" s="30"/>
      <c r="K52" s="44" t="s">
        <v>326</v>
      </c>
      <c r="L52" s="55">
        <f>AVERAGE(L43,L45,L47,L49)</f>
        <v>162.40249999999997</v>
      </c>
    </row>
    <row r="53" spans="1:13" ht="15.75" thickBot="1" x14ac:dyDescent="0.3">
      <c r="A53" s="11"/>
      <c r="B53" s="12"/>
      <c r="C53" s="12"/>
      <c r="D53" s="12"/>
      <c r="E53" s="12"/>
      <c r="F53" s="12"/>
      <c r="G53" s="12"/>
      <c r="H53" s="12"/>
      <c r="I53" s="13"/>
    </row>
    <row r="54" spans="1:13" ht="15.75" thickBot="1" x14ac:dyDescent="0.3"/>
    <row r="55" spans="1:13" x14ac:dyDescent="0.25">
      <c r="A55" s="26" t="s">
        <v>49</v>
      </c>
      <c r="B55" s="23" t="s">
        <v>144</v>
      </c>
      <c r="C55" s="23" t="s">
        <v>50</v>
      </c>
      <c r="D55" s="27">
        <v>45434</v>
      </c>
      <c r="F55" s="6" t="s">
        <v>169</v>
      </c>
      <c r="G55" s="7" t="s">
        <v>166</v>
      </c>
      <c r="H55" s="7" t="s">
        <v>166</v>
      </c>
      <c r="I55" s="6" t="s">
        <v>169</v>
      </c>
      <c r="J55" s="7" t="s">
        <v>166</v>
      </c>
      <c r="K55" s="7"/>
      <c r="L55" s="7" t="s">
        <v>166</v>
      </c>
      <c r="M55" s="14"/>
    </row>
    <row r="56" spans="1:13" x14ac:dyDescent="0.25">
      <c r="A56" s="8" t="s">
        <v>51</v>
      </c>
      <c r="B56">
        <v>576</v>
      </c>
      <c r="C56" t="s">
        <v>52</v>
      </c>
      <c r="D56" s="9" t="s">
        <v>152</v>
      </c>
      <c r="F56" s="8" t="s">
        <v>313</v>
      </c>
      <c r="G56" t="s">
        <v>151</v>
      </c>
      <c r="H56" t="s">
        <v>151</v>
      </c>
      <c r="I56" s="8" t="s">
        <v>313</v>
      </c>
      <c r="J56" t="s">
        <v>151</v>
      </c>
      <c r="L56" t="s">
        <v>151</v>
      </c>
      <c r="M56" s="9"/>
    </row>
    <row r="57" spans="1:13" x14ac:dyDescent="0.25">
      <c r="A57" s="8" t="s">
        <v>53</v>
      </c>
      <c r="B57" t="s">
        <v>153</v>
      </c>
      <c r="C57" t="s">
        <v>54</v>
      </c>
      <c r="D57" s="9" t="s">
        <v>109</v>
      </c>
      <c r="F57" s="8" t="s">
        <v>50</v>
      </c>
      <c r="G57" s="4">
        <v>45467</v>
      </c>
      <c r="H57" s="4">
        <v>45467</v>
      </c>
      <c r="I57" s="8" t="s">
        <v>50</v>
      </c>
      <c r="J57" s="31">
        <v>45509</v>
      </c>
      <c r="K57" s="4"/>
      <c r="L57" s="4">
        <v>45509</v>
      </c>
      <c r="M57" s="9"/>
    </row>
    <row r="58" spans="1:13" x14ac:dyDescent="0.25">
      <c r="A58" s="8" t="s">
        <v>55</v>
      </c>
      <c r="B58" t="s">
        <v>154</v>
      </c>
      <c r="C58">
        <v>1670</v>
      </c>
      <c r="D58" s="9" t="s">
        <v>56</v>
      </c>
      <c r="F58" s="8" t="s">
        <v>69</v>
      </c>
      <c r="G58" s="15" t="s">
        <v>70</v>
      </c>
      <c r="H58" s="15" t="s">
        <v>70</v>
      </c>
      <c r="I58" s="8" t="s">
        <v>69</v>
      </c>
      <c r="J58" s="18" t="s">
        <v>89</v>
      </c>
      <c r="K58" s="15"/>
      <c r="L58" s="18" t="s">
        <v>89</v>
      </c>
      <c r="M58" s="9"/>
    </row>
    <row r="59" spans="1:13" x14ac:dyDescent="0.25">
      <c r="A59" s="8" t="s">
        <v>33</v>
      </c>
      <c r="B59" s="10">
        <v>2.9899999999999999E-2</v>
      </c>
      <c r="C59">
        <v>49.9</v>
      </c>
      <c r="D59" s="9" t="s">
        <v>56</v>
      </c>
      <c r="F59" s="8"/>
      <c r="G59" s="15" t="s">
        <v>167</v>
      </c>
      <c r="H59" s="15" t="s">
        <v>168</v>
      </c>
      <c r="I59" s="8"/>
      <c r="J59" s="18" t="s">
        <v>167</v>
      </c>
      <c r="L59" s="32" t="s">
        <v>168</v>
      </c>
      <c r="M59" s="9"/>
    </row>
    <row r="60" spans="1:13" x14ac:dyDescent="0.25">
      <c r="A60" s="8" t="s">
        <v>57</v>
      </c>
      <c r="B60" s="10">
        <v>0.44700000000000001</v>
      </c>
      <c r="C60">
        <v>746</v>
      </c>
      <c r="D60" s="9" t="s">
        <v>56</v>
      </c>
      <c r="F60" s="8" t="s">
        <v>71</v>
      </c>
      <c r="G60" s="15" t="s">
        <v>72</v>
      </c>
      <c r="H60" s="15" t="s">
        <v>72</v>
      </c>
      <c r="I60" s="8"/>
      <c r="J60" s="15" t="s">
        <v>90</v>
      </c>
      <c r="K60" s="15" t="s">
        <v>91</v>
      </c>
      <c r="L60" s="15" t="s">
        <v>90</v>
      </c>
      <c r="M60" s="17" t="s">
        <v>91</v>
      </c>
    </row>
    <row r="61" spans="1:13" x14ac:dyDescent="0.25">
      <c r="A61" s="8" t="s">
        <v>58</v>
      </c>
      <c r="B61" t="s">
        <v>155</v>
      </c>
      <c r="D61" s="9"/>
      <c r="F61" s="8" t="s">
        <v>73</v>
      </c>
      <c r="G61">
        <v>1.02</v>
      </c>
      <c r="H61">
        <v>1.32</v>
      </c>
      <c r="I61" s="8" t="s">
        <v>73</v>
      </c>
      <c r="J61" s="15" t="s">
        <v>92</v>
      </c>
      <c r="K61" s="15" t="s">
        <v>92</v>
      </c>
      <c r="L61" s="15" t="s">
        <v>92</v>
      </c>
      <c r="M61" s="17" t="s">
        <v>92</v>
      </c>
    </row>
    <row r="62" spans="1:13" x14ac:dyDescent="0.25">
      <c r="A62" s="8" t="s">
        <v>34</v>
      </c>
      <c r="B62" s="10">
        <v>2E-3</v>
      </c>
      <c r="C62">
        <v>3.4</v>
      </c>
      <c r="D62" s="9" t="s">
        <v>56</v>
      </c>
      <c r="F62" s="8" t="s">
        <v>74</v>
      </c>
      <c r="G62">
        <v>4.4000000000000004</v>
      </c>
      <c r="H62">
        <v>5.2</v>
      </c>
      <c r="I62" s="8" t="s">
        <v>74</v>
      </c>
      <c r="J62" s="15">
        <v>2.4</v>
      </c>
      <c r="K62" s="15">
        <v>2.2999999999999998</v>
      </c>
      <c r="L62" s="15">
        <v>2.2999999999999998</v>
      </c>
      <c r="M62" s="17">
        <v>2.7</v>
      </c>
    </row>
    <row r="63" spans="1:13" x14ac:dyDescent="0.25">
      <c r="A63" s="8" t="s">
        <v>10</v>
      </c>
      <c r="B63" s="10">
        <v>3.3999999999999998E-3</v>
      </c>
      <c r="C63">
        <v>13.2</v>
      </c>
      <c r="D63" s="9" t="s">
        <v>56</v>
      </c>
      <c r="F63" s="8" t="s">
        <v>9</v>
      </c>
      <c r="G63">
        <v>5.68</v>
      </c>
      <c r="H63">
        <v>5.78</v>
      </c>
      <c r="I63" s="8" t="s">
        <v>9</v>
      </c>
      <c r="J63" s="15">
        <v>6.55</v>
      </c>
      <c r="K63" s="15">
        <v>6.78</v>
      </c>
      <c r="L63" s="15">
        <v>6.49</v>
      </c>
      <c r="M63" s="17">
        <v>6.09</v>
      </c>
    </row>
    <row r="64" spans="1:13" x14ac:dyDescent="0.25">
      <c r="A64" s="8" t="s">
        <v>11</v>
      </c>
      <c r="B64" s="10">
        <v>0.02</v>
      </c>
      <c r="C64">
        <v>40.200000000000003</v>
      </c>
      <c r="D64" s="9" t="s">
        <v>56</v>
      </c>
      <c r="F64" s="8" t="s">
        <v>75</v>
      </c>
      <c r="G64">
        <v>6.03</v>
      </c>
      <c r="H64">
        <v>6.44</v>
      </c>
      <c r="I64" s="8" t="s">
        <v>75</v>
      </c>
      <c r="J64" s="15">
        <v>4.3600000000000003</v>
      </c>
      <c r="K64" s="15">
        <v>3.92</v>
      </c>
      <c r="L64" s="15">
        <v>4.29</v>
      </c>
      <c r="M64" s="17">
        <v>3.97</v>
      </c>
    </row>
    <row r="65" spans="1:13" x14ac:dyDescent="0.25">
      <c r="A65" s="8" t="s">
        <v>59</v>
      </c>
      <c r="B65" s="10">
        <v>5.4000000000000003E-3</v>
      </c>
      <c r="C65">
        <v>8.9</v>
      </c>
      <c r="D65" s="9" t="s">
        <v>56</v>
      </c>
      <c r="F65" s="8" t="s">
        <v>76</v>
      </c>
      <c r="G65">
        <v>608</v>
      </c>
      <c r="H65">
        <v>452</v>
      </c>
      <c r="I65" s="8" t="s">
        <v>76</v>
      </c>
      <c r="J65" s="15">
        <v>705</v>
      </c>
      <c r="K65" s="15">
        <v>644</v>
      </c>
      <c r="L65" s="15">
        <v>750</v>
      </c>
      <c r="M65" s="17">
        <v>574</v>
      </c>
    </row>
    <row r="66" spans="1:13" x14ac:dyDescent="0.25">
      <c r="A66" s="8" t="s">
        <v>60</v>
      </c>
      <c r="B66" s="10">
        <v>2.01E-2</v>
      </c>
      <c r="C66">
        <v>33.5</v>
      </c>
      <c r="D66" s="9" t="s">
        <v>56</v>
      </c>
      <c r="F66" s="8" t="s">
        <v>77</v>
      </c>
      <c r="G66">
        <v>114</v>
      </c>
      <c r="H66">
        <v>124</v>
      </c>
      <c r="I66" s="8" t="s">
        <v>77</v>
      </c>
      <c r="J66" s="15">
        <v>105</v>
      </c>
      <c r="K66" s="15">
        <v>95.2</v>
      </c>
      <c r="L66" s="15">
        <v>101</v>
      </c>
      <c r="M66" s="17">
        <v>87.7</v>
      </c>
    </row>
    <row r="67" spans="1:13" x14ac:dyDescent="0.25">
      <c r="A67" s="8" t="s">
        <v>61</v>
      </c>
      <c r="B67" s="10">
        <v>1E-4</v>
      </c>
      <c r="C67">
        <v>0.2</v>
      </c>
      <c r="D67" s="9" t="s">
        <v>56</v>
      </c>
      <c r="F67" s="8" t="s">
        <v>10</v>
      </c>
      <c r="G67">
        <v>305</v>
      </c>
      <c r="H67">
        <v>422</v>
      </c>
      <c r="I67" s="8" t="s">
        <v>10</v>
      </c>
      <c r="J67" s="15">
        <v>174</v>
      </c>
      <c r="K67" s="15">
        <v>103</v>
      </c>
      <c r="L67" s="15">
        <v>136</v>
      </c>
      <c r="M67" s="17">
        <v>111</v>
      </c>
    </row>
    <row r="68" spans="1:13" x14ac:dyDescent="0.25">
      <c r="A68" s="8" t="s">
        <v>62</v>
      </c>
      <c r="B68" t="s">
        <v>156</v>
      </c>
      <c r="C68">
        <v>6.9000000000000006E-2</v>
      </c>
      <c r="D68" s="9" t="s">
        <v>56</v>
      </c>
      <c r="F68" s="8" t="s">
        <v>60</v>
      </c>
      <c r="G68">
        <v>496</v>
      </c>
      <c r="H68">
        <v>492</v>
      </c>
      <c r="I68" s="8" t="s">
        <v>60</v>
      </c>
      <c r="J68" s="15">
        <v>675</v>
      </c>
      <c r="K68" s="15">
        <v>711</v>
      </c>
      <c r="L68" s="15">
        <v>622</v>
      </c>
      <c r="M68" s="17">
        <v>557</v>
      </c>
    </row>
    <row r="69" spans="1:13" x14ac:dyDescent="0.25">
      <c r="A69" s="8" t="s">
        <v>63</v>
      </c>
      <c r="B69" t="s">
        <v>68</v>
      </c>
      <c r="C69">
        <v>3.6999999999999998E-2</v>
      </c>
      <c r="D69" s="9" t="s">
        <v>56</v>
      </c>
      <c r="F69" s="8" t="s">
        <v>11</v>
      </c>
      <c r="G69">
        <v>1480</v>
      </c>
      <c r="H69">
        <v>1700</v>
      </c>
      <c r="I69" s="8" t="s">
        <v>11</v>
      </c>
      <c r="J69" s="15">
        <v>1620</v>
      </c>
      <c r="K69" s="15">
        <v>1660</v>
      </c>
      <c r="L69" s="15">
        <v>1690</v>
      </c>
      <c r="M69" s="17">
        <v>1750</v>
      </c>
    </row>
    <row r="70" spans="1:13" x14ac:dyDescent="0.25">
      <c r="A70" s="8" t="s">
        <v>64</v>
      </c>
      <c r="B70" t="s">
        <v>157</v>
      </c>
      <c r="C70">
        <v>5.5E-2</v>
      </c>
      <c r="D70" s="9" t="s">
        <v>56</v>
      </c>
      <c r="F70" s="8" t="s">
        <v>78</v>
      </c>
      <c r="G70">
        <v>2.98</v>
      </c>
      <c r="H70">
        <v>3.46</v>
      </c>
      <c r="I70" s="8" t="s">
        <v>78</v>
      </c>
      <c r="J70" s="15">
        <v>2.4</v>
      </c>
      <c r="K70" s="15">
        <v>2.33</v>
      </c>
      <c r="L70" s="15">
        <v>2.72</v>
      </c>
      <c r="M70" s="17">
        <v>3.14</v>
      </c>
    </row>
    <row r="71" spans="1:13" x14ac:dyDescent="0.25">
      <c r="A71" s="8" t="s">
        <v>65</v>
      </c>
      <c r="B71" t="s">
        <v>158</v>
      </c>
      <c r="C71">
        <v>0.31</v>
      </c>
      <c r="D71" s="9" t="s">
        <v>56</v>
      </c>
      <c r="F71" s="8" t="s">
        <v>59</v>
      </c>
      <c r="G71">
        <v>478</v>
      </c>
      <c r="H71">
        <v>461</v>
      </c>
      <c r="I71" s="8" t="s">
        <v>59</v>
      </c>
      <c r="J71" s="15">
        <v>292</v>
      </c>
      <c r="K71" s="15">
        <v>297</v>
      </c>
      <c r="L71" s="15">
        <v>343</v>
      </c>
      <c r="M71" s="17">
        <v>347</v>
      </c>
    </row>
    <row r="72" spans="1:13" x14ac:dyDescent="0.25">
      <c r="A72" s="8" t="s">
        <v>66</v>
      </c>
      <c r="B72" t="s">
        <v>159</v>
      </c>
      <c r="C72">
        <v>1.7999999999999999E-2</v>
      </c>
      <c r="D72" s="9" t="s">
        <v>56</v>
      </c>
      <c r="F72" s="8" t="s">
        <v>61</v>
      </c>
      <c r="G72">
        <v>23</v>
      </c>
      <c r="H72">
        <v>8.18</v>
      </c>
      <c r="I72" s="8" t="s">
        <v>61</v>
      </c>
      <c r="J72" s="15">
        <v>32.299999999999997</v>
      </c>
      <c r="K72" s="15">
        <v>14.9</v>
      </c>
      <c r="L72" s="15">
        <v>20.6</v>
      </c>
      <c r="M72" s="17">
        <v>32.5</v>
      </c>
    </row>
    <row r="73" spans="1:13" ht="15.75" thickBot="1" x14ac:dyDescent="0.3">
      <c r="A73" s="11" t="s">
        <v>67</v>
      </c>
      <c r="B73" s="12" t="s">
        <v>160</v>
      </c>
      <c r="C73" s="12">
        <v>0.16</v>
      </c>
      <c r="D73" s="13" t="s">
        <v>56</v>
      </c>
      <c r="F73" s="8" t="s">
        <v>67</v>
      </c>
      <c r="G73" t="s">
        <v>81</v>
      </c>
      <c r="H73" t="s">
        <v>81</v>
      </c>
      <c r="I73" s="8" t="s">
        <v>67</v>
      </c>
      <c r="J73" s="15">
        <v>0.30099999999999999</v>
      </c>
      <c r="K73" s="15">
        <v>0.40799999999999997</v>
      </c>
      <c r="L73" s="15">
        <v>0.16600000000000001</v>
      </c>
      <c r="M73" s="17">
        <v>0.33600000000000002</v>
      </c>
    </row>
    <row r="74" spans="1:13" ht="15.75" thickBot="1" x14ac:dyDescent="0.3">
      <c r="F74" s="8" t="s">
        <v>79</v>
      </c>
      <c r="G74">
        <v>1.46</v>
      </c>
      <c r="H74">
        <v>1.29</v>
      </c>
      <c r="I74" s="8" t="s">
        <v>79</v>
      </c>
      <c r="J74" s="15">
        <v>6.94</v>
      </c>
      <c r="K74" s="15">
        <v>2.68</v>
      </c>
      <c r="L74" s="15">
        <v>5.8</v>
      </c>
      <c r="M74" s="17">
        <v>1.92</v>
      </c>
    </row>
    <row r="75" spans="1:13" x14ac:dyDescent="0.25">
      <c r="A75" s="6"/>
      <c r="B75" s="7" t="s">
        <v>112</v>
      </c>
      <c r="C75" s="14"/>
      <c r="F75" s="8" t="s">
        <v>80</v>
      </c>
      <c r="G75" t="s">
        <v>81</v>
      </c>
      <c r="H75" t="s">
        <v>81</v>
      </c>
      <c r="I75" s="8" t="s">
        <v>80</v>
      </c>
      <c r="J75" s="15">
        <v>0.13300000000000001</v>
      </c>
      <c r="K75" s="15">
        <v>0.20100000000000001</v>
      </c>
      <c r="L75" s="15">
        <v>7.0999999999999994E-2</v>
      </c>
      <c r="M75" s="9" t="s">
        <v>81</v>
      </c>
    </row>
    <row r="76" spans="1:13" x14ac:dyDescent="0.25">
      <c r="A76" s="8"/>
      <c r="B76" s="4">
        <v>45567</v>
      </c>
      <c r="C76" s="16">
        <v>45567</v>
      </c>
      <c r="F76" s="8" t="s">
        <v>66</v>
      </c>
      <c r="G76">
        <v>1.4</v>
      </c>
      <c r="H76">
        <v>1.37</v>
      </c>
      <c r="I76" s="8" t="s">
        <v>66</v>
      </c>
      <c r="J76" s="15">
        <v>1.17</v>
      </c>
      <c r="K76" s="15">
        <v>0.97499999999999998</v>
      </c>
      <c r="L76" s="15">
        <v>0.89500000000000002</v>
      </c>
      <c r="M76" s="17">
        <v>0.69</v>
      </c>
    </row>
    <row r="77" spans="1:13" x14ac:dyDescent="0.25">
      <c r="A77" s="8"/>
      <c r="B77" t="s">
        <v>114</v>
      </c>
      <c r="C77" s="9" t="s">
        <v>114</v>
      </c>
      <c r="F77" s="8" t="s">
        <v>65</v>
      </c>
      <c r="G77">
        <v>1.1200000000000001</v>
      </c>
      <c r="H77">
        <v>1.1200000000000001</v>
      </c>
      <c r="I77" s="8" t="s">
        <v>65</v>
      </c>
      <c r="J77" s="15">
        <v>2.5099999999999998</v>
      </c>
      <c r="K77" s="15">
        <v>1.76</v>
      </c>
      <c r="L77" s="15">
        <v>3.26</v>
      </c>
      <c r="M77" s="17">
        <v>2.61</v>
      </c>
    </row>
    <row r="78" spans="1:13" x14ac:dyDescent="0.25">
      <c r="A78" s="8"/>
      <c r="B78" t="s">
        <v>170</v>
      </c>
      <c r="C78" s="9" t="s">
        <v>171</v>
      </c>
      <c r="F78" s="8" t="s">
        <v>64</v>
      </c>
      <c r="G78">
        <v>3.96</v>
      </c>
      <c r="H78">
        <v>5.64</v>
      </c>
      <c r="I78" s="8" t="s">
        <v>64</v>
      </c>
      <c r="J78" s="15">
        <v>8.23</v>
      </c>
      <c r="K78" s="15">
        <v>4.6900000000000004</v>
      </c>
      <c r="L78" s="15">
        <v>5.23</v>
      </c>
      <c r="M78" s="17">
        <v>5.12</v>
      </c>
    </row>
    <row r="79" spans="1:13" x14ac:dyDescent="0.25">
      <c r="A79" s="8"/>
      <c r="B79" t="s">
        <v>172</v>
      </c>
      <c r="C79" s="9" t="s">
        <v>173</v>
      </c>
      <c r="F79" s="8" t="s">
        <v>82</v>
      </c>
      <c r="G79" t="s">
        <v>81</v>
      </c>
      <c r="H79" t="s">
        <v>81</v>
      </c>
      <c r="I79" s="8" t="s">
        <v>82</v>
      </c>
      <c r="J79" s="15">
        <v>1</v>
      </c>
      <c r="K79" s="15">
        <v>0.372</v>
      </c>
      <c r="L79" s="15">
        <v>0.91500000000000004</v>
      </c>
      <c r="M79" s="17">
        <v>0.40899999999999997</v>
      </c>
    </row>
    <row r="80" spans="1:13" ht="15.75" thickBot="1" x14ac:dyDescent="0.3">
      <c r="A80" s="11"/>
      <c r="B80" s="12" t="s">
        <v>174</v>
      </c>
      <c r="C80" s="13" t="s">
        <v>175</v>
      </c>
      <c r="F80" s="8" t="s">
        <v>83</v>
      </c>
      <c r="G80">
        <v>0.10100000000000001</v>
      </c>
      <c r="H80" t="s">
        <v>81</v>
      </c>
      <c r="I80" s="8" t="s">
        <v>83</v>
      </c>
      <c r="J80" s="15">
        <v>0.49299999999999999</v>
      </c>
      <c r="K80" s="15">
        <v>0.317</v>
      </c>
      <c r="L80" s="15">
        <v>0.20200000000000001</v>
      </c>
      <c r="M80" s="17">
        <v>0.439</v>
      </c>
    </row>
    <row r="81" spans="1:17" x14ac:dyDescent="0.25">
      <c r="A81" s="6"/>
      <c r="B81" s="7"/>
      <c r="C81" s="14"/>
      <c r="F81" s="8" t="s">
        <v>84</v>
      </c>
      <c r="G81" t="s">
        <v>81</v>
      </c>
      <c r="H81" t="s">
        <v>81</v>
      </c>
      <c r="I81" s="8" t="s">
        <v>84</v>
      </c>
      <c r="J81" s="15" t="s">
        <v>81</v>
      </c>
      <c r="K81" s="15" t="s">
        <v>81</v>
      </c>
      <c r="L81" s="15" t="s">
        <v>81</v>
      </c>
      <c r="M81" s="17" t="s">
        <v>81</v>
      </c>
    </row>
    <row r="82" spans="1:17" x14ac:dyDescent="0.25">
      <c r="A82" s="8" t="s">
        <v>113</v>
      </c>
      <c r="C82" s="9"/>
      <c r="F82" s="8" t="s">
        <v>85</v>
      </c>
      <c r="G82">
        <v>123</v>
      </c>
      <c r="H82">
        <v>117</v>
      </c>
      <c r="I82" s="8" t="s">
        <v>85</v>
      </c>
      <c r="J82" s="15">
        <v>118</v>
      </c>
      <c r="K82" s="15">
        <v>91.5</v>
      </c>
      <c r="L82" s="15">
        <v>105</v>
      </c>
      <c r="M82" s="17">
        <v>87.8</v>
      </c>
    </row>
    <row r="83" spans="1:17" x14ac:dyDescent="0.25">
      <c r="A83" s="8" t="s">
        <v>115</v>
      </c>
      <c r="B83" t="s">
        <v>116</v>
      </c>
      <c r="C83" s="9"/>
      <c r="F83" s="8" t="s">
        <v>63</v>
      </c>
      <c r="G83">
        <v>1.56</v>
      </c>
      <c r="H83">
        <v>1.77</v>
      </c>
      <c r="I83" s="8" t="s">
        <v>63</v>
      </c>
      <c r="J83" s="15">
        <v>2</v>
      </c>
      <c r="K83" s="15">
        <v>1.7</v>
      </c>
      <c r="L83" s="15">
        <v>2.1</v>
      </c>
      <c r="M83" s="17">
        <v>1.78</v>
      </c>
    </row>
    <row r="84" spans="1:17" x14ac:dyDescent="0.25">
      <c r="A84" s="8" t="s">
        <v>117</v>
      </c>
      <c r="B84" t="s">
        <v>118</v>
      </c>
      <c r="C84" s="9"/>
      <c r="F84" s="8" t="s">
        <v>86</v>
      </c>
      <c r="G84">
        <v>57.3</v>
      </c>
      <c r="H84">
        <v>74.7</v>
      </c>
      <c r="I84" s="8" t="s">
        <v>86</v>
      </c>
      <c r="J84" s="15">
        <v>29.6</v>
      </c>
      <c r="K84" s="15">
        <v>20.3</v>
      </c>
      <c r="L84" s="15">
        <v>13.2</v>
      </c>
      <c r="M84" s="17">
        <v>12.5</v>
      </c>
    </row>
    <row r="85" spans="1:17" x14ac:dyDescent="0.25">
      <c r="A85" s="8" t="s">
        <v>119</v>
      </c>
      <c r="B85" t="s">
        <v>120</v>
      </c>
      <c r="C85" s="9"/>
      <c r="F85" s="8" t="s">
        <v>87</v>
      </c>
      <c r="G85">
        <v>18.2</v>
      </c>
      <c r="H85">
        <v>39.700000000000003</v>
      </c>
      <c r="I85" s="8" t="s">
        <v>87</v>
      </c>
      <c r="J85" s="15">
        <v>46.5</v>
      </c>
      <c r="K85" s="15">
        <v>61.3</v>
      </c>
      <c r="L85" s="15">
        <v>30.2</v>
      </c>
      <c r="M85" s="17">
        <v>48.6</v>
      </c>
    </row>
    <row r="86" spans="1:17" ht="15.75" thickBot="1" x14ac:dyDescent="0.3">
      <c r="A86" s="11" t="s">
        <v>121</v>
      </c>
      <c r="B86" s="12" t="s">
        <v>122</v>
      </c>
      <c r="C86" s="13" t="s">
        <v>123</v>
      </c>
      <c r="F86" s="8" t="s">
        <v>33</v>
      </c>
      <c r="G86">
        <v>1390</v>
      </c>
      <c r="H86">
        <v>1670</v>
      </c>
      <c r="I86" s="8" t="s">
        <v>33</v>
      </c>
      <c r="J86" s="15">
        <v>1350</v>
      </c>
      <c r="K86" s="15">
        <v>1060</v>
      </c>
      <c r="L86" s="15">
        <v>1630</v>
      </c>
      <c r="M86" s="17">
        <v>1070</v>
      </c>
    </row>
    <row r="87" spans="1:17" ht="15.75" thickBot="1" x14ac:dyDescent="0.3">
      <c r="F87" s="11" t="s">
        <v>88</v>
      </c>
      <c r="G87" s="12">
        <v>94.6</v>
      </c>
      <c r="H87" s="12">
        <v>93.2</v>
      </c>
      <c r="I87" s="11" t="s">
        <v>88</v>
      </c>
      <c r="J87" s="19">
        <v>94.4</v>
      </c>
      <c r="K87" s="19">
        <v>92.3</v>
      </c>
      <c r="L87" s="19">
        <v>97.3</v>
      </c>
      <c r="M87" s="20">
        <v>94.3</v>
      </c>
    </row>
    <row r="88" spans="1:17" ht="15.75" thickBot="1" x14ac:dyDescent="0.3"/>
    <row r="89" spans="1:17" x14ac:dyDescent="0.25">
      <c r="A89" s="6"/>
      <c r="B89" s="7"/>
      <c r="C89" s="7" t="s">
        <v>176</v>
      </c>
      <c r="D89" s="35">
        <v>45471</v>
      </c>
      <c r="E89" s="35">
        <v>45484</v>
      </c>
      <c r="F89" s="35">
        <v>45471</v>
      </c>
      <c r="G89" s="36">
        <v>45484</v>
      </c>
      <c r="I89" s="6" t="s">
        <v>209</v>
      </c>
      <c r="J89" s="23" t="s">
        <v>210</v>
      </c>
      <c r="K89" s="23"/>
      <c r="L89" s="7"/>
      <c r="M89" s="23" t="s">
        <v>210</v>
      </c>
      <c r="N89" s="23"/>
      <c r="O89" s="23" t="s">
        <v>211</v>
      </c>
      <c r="P89" s="23"/>
      <c r="Q89" s="14"/>
    </row>
    <row r="90" spans="1:17" x14ac:dyDescent="0.25">
      <c r="A90" s="8"/>
      <c r="B90" s="22" t="s">
        <v>210</v>
      </c>
      <c r="C90" s="22"/>
      <c r="D90" s="37" t="s">
        <v>151</v>
      </c>
      <c r="E90" t="s">
        <v>94</v>
      </c>
      <c r="F90" t="s">
        <v>151</v>
      </c>
      <c r="G90" s="9"/>
      <c r="I90" s="42">
        <v>45498</v>
      </c>
      <c r="J90" s="4">
        <v>45498</v>
      </c>
      <c r="M90" s="4">
        <v>45518</v>
      </c>
      <c r="N90" s="4">
        <v>45518</v>
      </c>
      <c r="O90" s="4">
        <v>45518</v>
      </c>
      <c r="Q90" s="9"/>
    </row>
    <row r="91" spans="1:17" x14ac:dyDescent="0.25">
      <c r="A91" s="8"/>
      <c r="D91" s="37"/>
      <c r="G91" s="9"/>
      <c r="I91" s="43" t="s">
        <v>180</v>
      </c>
      <c r="J91" s="15" t="s">
        <v>180</v>
      </c>
      <c r="M91" s="15" t="s">
        <v>89</v>
      </c>
      <c r="N91" s="15" t="s">
        <v>89</v>
      </c>
      <c r="O91" s="15" t="s">
        <v>206</v>
      </c>
      <c r="Q91" s="9"/>
    </row>
    <row r="92" spans="1:17" ht="15.75" thickBot="1" x14ac:dyDescent="0.3">
      <c r="A92" s="8"/>
      <c r="D92" s="37"/>
      <c r="G92" s="9"/>
      <c r="I92" s="8" t="s">
        <v>167</v>
      </c>
      <c r="J92" t="s">
        <v>168</v>
      </c>
      <c r="L92" t="s">
        <v>181</v>
      </c>
      <c r="M92" t="s">
        <v>167</v>
      </c>
      <c r="N92" t="s">
        <v>168</v>
      </c>
      <c r="O92" t="s">
        <v>207</v>
      </c>
      <c r="Q92" s="9"/>
    </row>
    <row r="93" spans="1:17" x14ac:dyDescent="0.25">
      <c r="A93" s="8"/>
      <c r="D93" t="s">
        <v>167</v>
      </c>
      <c r="E93" t="s">
        <v>167</v>
      </c>
      <c r="F93" t="s">
        <v>168</v>
      </c>
      <c r="G93" s="9" t="s">
        <v>168</v>
      </c>
      <c r="I93" s="6">
        <v>3.67</v>
      </c>
      <c r="J93" s="14">
        <v>3.94</v>
      </c>
      <c r="K93" s="39" t="s">
        <v>33</v>
      </c>
      <c r="L93" t="s">
        <v>182</v>
      </c>
      <c r="M93" s="7">
        <v>3.33</v>
      </c>
      <c r="N93" s="14">
        <v>3.13</v>
      </c>
      <c r="O93" s="39">
        <v>3.56</v>
      </c>
      <c r="P93" s="6" t="s">
        <v>33</v>
      </c>
      <c r="Q93" s="9"/>
    </row>
    <row r="94" spans="1:17" x14ac:dyDescent="0.25">
      <c r="A94" s="8"/>
      <c r="B94" t="s">
        <v>13</v>
      </c>
      <c r="D94">
        <v>3.5</v>
      </c>
      <c r="E94">
        <v>3.8</v>
      </c>
      <c r="F94">
        <v>3.1</v>
      </c>
      <c r="G94" s="9">
        <v>3.4</v>
      </c>
      <c r="I94" s="8">
        <v>0.32</v>
      </c>
      <c r="J94" s="9">
        <v>0.28000000000000003</v>
      </c>
      <c r="K94" s="40" t="s">
        <v>10</v>
      </c>
      <c r="L94" t="s">
        <v>183</v>
      </c>
      <c r="M94">
        <v>0.28000000000000003</v>
      </c>
      <c r="N94" s="9">
        <v>0.24</v>
      </c>
      <c r="O94" s="40">
        <v>0.31</v>
      </c>
      <c r="P94" s="8" t="s">
        <v>10</v>
      </c>
      <c r="Q94" s="9"/>
    </row>
    <row r="95" spans="1:17" x14ac:dyDescent="0.25">
      <c r="A95" s="8"/>
      <c r="B95" t="s">
        <v>10</v>
      </c>
      <c r="D95">
        <v>372</v>
      </c>
      <c r="E95">
        <v>17</v>
      </c>
      <c r="F95">
        <v>13</v>
      </c>
      <c r="G95" s="9">
        <v>11</v>
      </c>
      <c r="I95" s="8"/>
      <c r="J95" s="9"/>
      <c r="K95" s="40"/>
      <c r="N95" s="9"/>
      <c r="O95" s="40"/>
      <c r="P95" s="8"/>
      <c r="Q95" s="9"/>
    </row>
    <row r="96" spans="1:17" x14ac:dyDescent="0.25">
      <c r="A96" s="8"/>
      <c r="G96" s="9"/>
      <c r="I96" s="8">
        <v>1.85</v>
      </c>
      <c r="J96" s="9">
        <v>1.57</v>
      </c>
      <c r="K96" s="40" t="s">
        <v>11</v>
      </c>
      <c r="L96" t="s">
        <v>184</v>
      </c>
      <c r="M96">
        <v>1.6</v>
      </c>
      <c r="N96" s="9">
        <v>1.58</v>
      </c>
      <c r="O96" s="40">
        <v>1.84</v>
      </c>
      <c r="P96" s="8" t="s">
        <v>11</v>
      </c>
      <c r="Q96" s="9"/>
    </row>
    <row r="97" spans="1:17" x14ac:dyDescent="0.25">
      <c r="A97" s="8"/>
      <c r="B97" t="s">
        <v>11</v>
      </c>
      <c r="D97">
        <v>188</v>
      </c>
      <c r="E97">
        <v>108</v>
      </c>
      <c r="F97">
        <v>81</v>
      </c>
      <c r="G97" s="9">
        <v>97</v>
      </c>
      <c r="I97" s="8">
        <v>0.42</v>
      </c>
      <c r="J97" s="9">
        <v>0.43</v>
      </c>
      <c r="K97" s="40" t="s">
        <v>59</v>
      </c>
      <c r="L97" t="s">
        <v>185</v>
      </c>
      <c r="M97">
        <v>0.43</v>
      </c>
      <c r="N97" s="9">
        <v>0.46</v>
      </c>
      <c r="O97" s="40">
        <v>0.4</v>
      </c>
      <c r="P97" s="8" t="s">
        <v>59</v>
      </c>
      <c r="Q97" s="9"/>
    </row>
    <row r="98" spans="1:17" ht="15.75" thickBot="1" x14ac:dyDescent="0.3">
      <c r="A98" s="8"/>
      <c r="B98" t="s">
        <v>59</v>
      </c>
      <c r="D98">
        <v>305</v>
      </c>
      <c r="E98">
        <v>267</v>
      </c>
      <c r="F98">
        <v>253</v>
      </c>
      <c r="G98" s="9">
        <v>287</v>
      </c>
      <c r="I98" s="11">
        <v>0.6</v>
      </c>
      <c r="J98" s="13">
        <v>0.66</v>
      </c>
      <c r="K98" s="41" t="s">
        <v>60</v>
      </c>
      <c r="L98" t="s">
        <v>186</v>
      </c>
      <c r="M98" s="12">
        <v>0.71</v>
      </c>
      <c r="N98" s="13">
        <v>0.67</v>
      </c>
      <c r="O98" s="41">
        <v>0.62</v>
      </c>
      <c r="P98" s="11" t="s">
        <v>60</v>
      </c>
      <c r="Q98" s="9"/>
    </row>
    <row r="99" spans="1:17" x14ac:dyDescent="0.25">
      <c r="A99" s="8"/>
      <c r="B99" t="s">
        <v>60</v>
      </c>
      <c r="D99">
        <v>3410</v>
      </c>
      <c r="E99">
        <v>2810</v>
      </c>
      <c r="F99">
        <v>2598</v>
      </c>
      <c r="G99" s="9">
        <v>2785</v>
      </c>
      <c r="I99" s="8"/>
      <c r="J99" s="9"/>
      <c r="K99" s="39"/>
      <c r="N99" s="9"/>
      <c r="O99" s="39"/>
      <c r="P99" s="6"/>
      <c r="Q99" s="9"/>
    </row>
    <row r="100" spans="1:17" x14ac:dyDescent="0.25">
      <c r="A100" s="8"/>
      <c r="B100" t="s">
        <v>9</v>
      </c>
      <c r="D100">
        <v>6.6</v>
      </c>
      <c r="E100">
        <v>6.1</v>
      </c>
      <c r="F100">
        <v>6.1</v>
      </c>
      <c r="G100" s="9">
        <v>6.5</v>
      </c>
      <c r="I100" s="8"/>
      <c r="J100" s="9"/>
      <c r="K100" s="40"/>
      <c r="N100" s="9"/>
      <c r="O100" s="40"/>
      <c r="P100" s="8"/>
      <c r="Q100" s="9"/>
    </row>
    <row r="101" spans="1:17" x14ac:dyDescent="0.25">
      <c r="A101" s="8"/>
      <c r="B101" t="s">
        <v>95</v>
      </c>
      <c r="D101">
        <v>6.9</v>
      </c>
      <c r="E101">
        <v>6.7</v>
      </c>
      <c r="F101">
        <v>6.7</v>
      </c>
      <c r="G101" s="9">
        <v>6.9</v>
      </c>
      <c r="I101" s="8"/>
      <c r="J101" s="9"/>
      <c r="K101" s="40"/>
      <c r="N101" s="9"/>
      <c r="O101" s="40"/>
      <c r="P101" s="8"/>
      <c r="Q101" s="9"/>
    </row>
    <row r="102" spans="1:17" x14ac:dyDescent="0.25">
      <c r="A102" s="8"/>
      <c r="B102" t="s">
        <v>12</v>
      </c>
      <c r="D102">
        <v>21.3</v>
      </c>
      <c r="E102">
        <v>20.2</v>
      </c>
      <c r="F102">
        <v>18.899999999999999</v>
      </c>
      <c r="G102" s="9">
        <v>17.8</v>
      </c>
      <c r="I102" s="8"/>
      <c r="J102" s="9"/>
      <c r="K102" s="40"/>
      <c r="N102" s="9"/>
      <c r="O102" s="40"/>
      <c r="P102" s="8"/>
      <c r="Q102" s="9"/>
    </row>
    <row r="103" spans="1:17" x14ac:dyDescent="0.25">
      <c r="A103" s="8"/>
      <c r="B103" t="s">
        <v>96</v>
      </c>
      <c r="D103">
        <v>2.2999999999999998</v>
      </c>
      <c r="E103">
        <v>1.4</v>
      </c>
      <c r="F103">
        <v>1.1000000000000001</v>
      </c>
      <c r="G103" s="9">
        <v>1.4</v>
      </c>
      <c r="I103" s="8"/>
      <c r="J103" s="9"/>
      <c r="K103" s="40"/>
      <c r="N103" s="9"/>
      <c r="O103" s="40"/>
      <c r="P103" s="8"/>
      <c r="Q103" s="9"/>
    </row>
    <row r="104" spans="1:17" x14ac:dyDescent="0.25">
      <c r="A104" s="8"/>
      <c r="B104" t="s">
        <v>97</v>
      </c>
      <c r="D104">
        <v>11.9</v>
      </c>
      <c r="E104">
        <v>11</v>
      </c>
      <c r="F104">
        <v>11.2</v>
      </c>
      <c r="G104" s="9">
        <v>13.5</v>
      </c>
      <c r="I104" s="8"/>
      <c r="J104" s="9"/>
      <c r="K104" s="40"/>
      <c r="N104" s="9"/>
      <c r="O104" s="40"/>
      <c r="P104" s="8"/>
      <c r="Q104" s="9"/>
    </row>
    <row r="105" spans="1:17" ht="15.75" thickBot="1" x14ac:dyDescent="0.3">
      <c r="A105" s="8"/>
      <c r="B105" t="s">
        <v>98</v>
      </c>
      <c r="D105">
        <v>80.099999999999994</v>
      </c>
      <c r="E105">
        <v>69.7</v>
      </c>
      <c r="F105">
        <v>68.7</v>
      </c>
      <c r="G105" s="9">
        <v>78.400000000000006</v>
      </c>
      <c r="I105" s="8"/>
      <c r="J105" s="9"/>
      <c r="K105" s="41"/>
      <c r="N105" s="9"/>
      <c r="O105" s="41"/>
      <c r="P105" s="11"/>
      <c r="Q105" s="9"/>
    </row>
    <row r="106" spans="1:17" ht="15.75" thickBot="1" x14ac:dyDescent="0.3">
      <c r="A106" s="8"/>
      <c r="B106" t="s">
        <v>99</v>
      </c>
      <c r="D106">
        <v>5.6</v>
      </c>
      <c r="E106">
        <v>17.899999999999999</v>
      </c>
      <c r="F106">
        <v>19</v>
      </c>
      <c r="G106" s="9">
        <v>6.8</v>
      </c>
      <c r="I106" s="6">
        <v>0.01</v>
      </c>
      <c r="J106" s="14">
        <v>0.01</v>
      </c>
      <c r="K106" s="39" t="s">
        <v>61</v>
      </c>
      <c r="L106" t="s">
        <v>187</v>
      </c>
      <c r="M106" s="7">
        <v>0.01</v>
      </c>
      <c r="N106" s="14">
        <v>0.01</v>
      </c>
      <c r="O106" s="39">
        <v>0.01</v>
      </c>
      <c r="P106" s="6" t="s">
        <v>61</v>
      </c>
      <c r="Q106" s="9"/>
    </row>
    <row r="107" spans="1:17" ht="15.75" thickBot="1" x14ac:dyDescent="0.3">
      <c r="A107" s="33" t="s">
        <v>177</v>
      </c>
      <c r="B107" s="34" t="s">
        <v>178</v>
      </c>
      <c r="C107" s="34" t="s">
        <v>179</v>
      </c>
      <c r="D107" s="34">
        <v>17</v>
      </c>
      <c r="E107" s="34">
        <v>20</v>
      </c>
      <c r="F107" s="34">
        <v>11</v>
      </c>
      <c r="G107" s="38">
        <v>23</v>
      </c>
      <c r="I107" s="8">
        <v>0.24</v>
      </c>
      <c r="J107" s="9">
        <v>0.25</v>
      </c>
      <c r="K107" s="40" t="s">
        <v>34</v>
      </c>
      <c r="L107" t="s">
        <v>188</v>
      </c>
      <c r="M107">
        <v>0.24</v>
      </c>
      <c r="N107" s="9">
        <v>0.22</v>
      </c>
      <c r="O107" s="40">
        <v>0.24</v>
      </c>
      <c r="P107" s="8" t="s">
        <v>34</v>
      </c>
      <c r="Q107" s="9"/>
    </row>
    <row r="108" spans="1:17" ht="15.75" thickBot="1" x14ac:dyDescent="0.3">
      <c r="I108" s="8">
        <v>29</v>
      </c>
      <c r="J108" s="9">
        <v>34</v>
      </c>
      <c r="K108" s="40" t="s">
        <v>63</v>
      </c>
      <c r="L108" t="s">
        <v>189</v>
      </c>
      <c r="M108">
        <v>39</v>
      </c>
      <c r="N108" s="9">
        <v>33</v>
      </c>
      <c r="O108" s="40">
        <v>26</v>
      </c>
      <c r="P108" s="8" t="s">
        <v>63</v>
      </c>
      <c r="Q108" s="9"/>
    </row>
    <row r="109" spans="1:17" x14ac:dyDescent="0.25">
      <c r="A109" s="6" t="s">
        <v>94</v>
      </c>
      <c r="B109" s="7"/>
      <c r="C109" s="7" t="s">
        <v>94</v>
      </c>
      <c r="D109" s="14" t="s">
        <v>252</v>
      </c>
      <c r="E109" s="24" t="s">
        <v>210</v>
      </c>
      <c r="F109" s="22"/>
      <c r="I109" s="8">
        <v>58</v>
      </c>
      <c r="J109" s="9">
        <v>43</v>
      </c>
      <c r="K109" s="40" t="s">
        <v>64</v>
      </c>
      <c r="L109" t="s">
        <v>190</v>
      </c>
      <c r="M109">
        <v>48</v>
      </c>
      <c r="N109" s="9">
        <v>35</v>
      </c>
      <c r="O109" s="40">
        <v>63</v>
      </c>
      <c r="P109" s="8" t="s">
        <v>64</v>
      </c>
      <c r="Q109" s="9"/>
    </row>
    <row r="110" spans="1:17" ht="15.75" thickBot="1" x14ac:dyDescent="0.3">
      <c r="A110" s="8" t="s">
        <v>151</v>
      </c>
      <c r="B110" s="37" t="s">
        <v>212</v>
      </c>
      <c r="C110" t="s">
        <v>151</v>
      </c>
      <c r="D110" s="9" t="s">
        <v>212</v>
      </c>
      <c r="E110" s="17"/>
      <c r="I110" s="8">
        <v>112</v>
      </c>
      <c r="J110" s="9">
        <v>120</v>
      </c>
      <c r="K110" s="40" t="s">
        <v>65</v>
      </c>
      <c r="L110" t="s">
        <v>191</v>
      </c>
      <c r="M110">
        <v>110</v>
      </c>
      <c r="N110" s="9">
        <v>98</v>
      </c>
      <c r="O110" s="40">
        <v>115</v>
      </c>
      <c r="P110" s="8" t="s">
        <v>65</v>
      </c>
      <c r="Q110" s="9"/>
    </row>
    <row r="111" spans="1:17" ht="15.75" thickBot="1" x14ac:dyDescent="0.3">
      <c r="A111" s="11" t="s">
        <v>213</v>
      </c>
      <c r="B111" s="12" t="s">
        <v>213</v>
      </c>
      <c r="C111" s="12" t="s">
        <v>146</v>
      </c>
      <c r="D111" s="13" t="s">
        <v>146</v>
      </c>
      <c r="E111" s="39" t="s">
        <v>214</v>
      </c>
      <c r="I111" s="8">
        <v>16</v>
      </c>
      <c r="J111" s="9">
        <v>19</v>
      </c>
      <c r="K111" s="40" t="s">
        <v>66</v>
      </c>
      <c r="L111" s="37" t="s">
        <v>192</v>
      </c>
      <c r="M111">
        <v>17</v>
      </c>
      <c r="N111" s="9">
        <v>15</v>
      </c>
      <c r="O111" s="40">
        <v>14</v>
      </c>
      <c r="P111" s="8" t="s">
        <v>66</v>
      </c>
      <c r="Q111" s="9"/>
    </row>
    <row r="112" spans="1:17" x14ac:dyDescent="0.25">
      <c r="A112" s="8">
        <v>18.600000000000001</v>
      </c>
      <c r="B112">
        <v>4.7</v>
      </c>
      <c r="C112">
        <v>31.9</v>
      </c>
      <c r="D112" s="9">
        <v>14.8</v>
      </c>
      <c r="E112" s="40" t="s">
        <v>215</v>
      </c>
      <c r="I112" s="8">
        <v>11</v>
      </c>
      <c r="J112" s="9">
        <v>14</v>
      </c>
      <c r="K112" s="40" t="s">
        <v>62</v>
      </c>
      <c r="L112" s="37" t="s">
        <v>193</v>
      </c>
      <c r="M112">
        <v>10</v>
      </c>
      <c r="N112" s="9">
        <v>7</v>
      </c>
      <c r="O112" s="40">
        <v>7</v>
      </c>
      <c r="P112" s="8" t="s">
        <v>62</v>
      </c>
      <c r="Q112" s="9"/>
    </row>
    <row r="113" spans="1:17" ht="15.75" thickBot="1" x14ac:dyDescent="0.3">
      <c r="A113" s="8">
        <v>1.5</v>
      </c>
      <c r="B113">
        <v>1.2</v>
      </c>
      <c r="C113">
        <v>1.8</v>
      </c>
      <c r="D113" s="9">
        <v>2.9</v>
      </c>
      <c r="E113" s="40" t="s">
        <v>216</v>
      </c>
      <c r="I113" s="11">
        <v>6</v>
      </c>
      <c r="J113" s="13">
        <v>6</v>
      </c>
      <c r="K113" s="40" t="s">
        <v>67</v>
      </c>
      <c r="L113" t="s">
        <v>194</v>
      </c>
      <c r="M113" s="12">
        <v>8</v>
      </c>
      <c r="N113" s="13">
        <v>5</v>
      </c>
      <c r="O113" s="40">
        <v>7</v>
      </c>
      <c r="P113" s="8" t="s">
        <v>67</v>
      </c>
      <c r="Q113" s="9"/>
    </row>
    <row r="114" spans="1:17" x14ac:dyDescent="0.25">
      <c r="A114" s="8">
        <v>20.100000000000001</v>
      </c>
      <c r="B114">
        <v>5.9</v>
      </c>
      <c r="C114">
        <v>33.700000000000003</v>
      </c>
      <c r="D114" s="9">
        <v>17.7</v>
      </c>
      <c r="E114" s="40" t="s">
        <v>217</v>
      </c>
      <c r="I114" s="8" t="s">
        <v>195</v>
      </c>
      <c r="J114" s="9" t="s">
        <v>195</v>
      </c>
      <c r="K114" s="39" t="s">
        <v>196</v>
      </c>
      <c r="L114" t="s">
        <v>197</v>
      </c>
      <c r="M114" t="s">
        <v>195</v>
      </c>
      <c r="N114" s="9" t="s">
        <v>195</v>
      </c>
      <c r="O114" s="39" t="s">
        <v>196</v>
      </c>
      <c r="P114" s="6" t="s">
        <v>196</v>
      </c>
      <c r="Q114" s="9"/>
    </row>
    <row r="115" spans="1:17" x14ac:dyDescent="0.25">
      <c r="A115" s="8"/>
      <c r="D115" s="9"/>
      <c r="E115" s="40" t="s">
        <v>218</v>
      </c>
      <c r="I115" s="8">
        <v>15.5</v>
      </c>
      <c r="J115" s="9">
        <v>15.6</v>
      </c>
      <c r="K115" s="40" t="s">
        <v>198</v>
      </c>
      <c r="L115">
        <v>15.9</v>
      </c>
      <c r="M115">
        <v>13.8</v>
      </c>
      <c r="N115" s="9">
        <v>14</v>
      </c>
      <c r="O115" s="40">
        <v>14.8</v>
      </c>
      <c r="P115" s="8" t="s">
        <v>198</v>
      </c>
      <c r="Q115" s="9"/>
    </row>
    <row r="116" spans="1:17" x14ac:dyDescent="0.25">
      <c r="A116" s="8">
        <v>32.9</v>
      </c>
      <c r="B116">
        <v>12.4</v>
      </c>
      <c r="C116">
        <v>59.3</v>
      </c>
      <c r="D116" s="9">
        <v>27.8</v>
      </c>
      <c r="E116" s="40" t="s">
        <v>219</v>
      </c>
      <c r="I116" s="8">
        <v>2</v>
      </c>
      <c r="J116" s="9">
        <v>2.5</v>
      </c>
      <c r="K116" s="40" t="s">
        <v>199</v>
      </c>
      <c r="L116">
        <v>2.8</v>
      </c>
      <c r="M116">
        <v>2.1</v>
      </c>
      <c r="N116" s="9">
        <v>2</v>
      </c>
      <c r="O116" s="40">
        <v>1.9</v>
      </c>
      <c r="P116" s="8" t="s">
        <v>199</v>
      </c>
      <c r="Q116" s="9"/>
    </row>
    <row r="117" spans="1:17" x14ac:dyDescent="0.25">
      <c r="A117" s="8">
        <v>12.6</v>
      </c>
      <c r="B117">
        <v>6.6</v>
      </c>
      <c r="C117">
        <v>25.5</v>
      </c>
      <c r="D117" s="9">
        <v>10.6</v>
      </c>
      <c r="E117" s="40" t="s">
        <v>220</v>
      </c>
      <c r="I117" s="8">
        <v>1.4</v>
      </c>
      <c r="J117" s="9">
        <v>1.1000000000000001</v>
      </c>
      <c r="K117" s="40" t="s">
        <v>200</v>
      </c>
      <c r="L117">
        <v>1.2</v>
      </c>
      <c r="M117">
        <v>1.2</v>
      </c>
      <c r="N117" s="9">
        <v>1.1000000000000001</v>
      </c>
      <c r="O117" s="40">
        <v>1.3</v>
      </c>
      <c r="P117" s="8" t="s">
        <v>200</v>
      </c>
      <c r="Q117" s="9"/>
    </row>
    <row r="118" spans="1:17" x14ac:dyDescent="0.25">
      <c r="A118" s="8">
        <v>0.62</v>
      </c>
      <c r="B118">
        <v>1.1399999999999999</v>
      </c>
      <c r="C118">
        <v>0.76</v>
      </c>
      <c r="D118" s="9">
        <v>0.61</v>
      </c>
      <c r="E118" s="40" t="s">
        <v>221</v>
      </c>
      <c r="I118" s="8">
        <v>113</v>
      </c>
      <c r="J118" s="9">
        <v>81</v>
      </c>
      <c r="K118" s="40" t="s">
        <v>201</v>
      </c>
      <c r="L118">
        <v>114</v>
      </c>
      <c r="M118">
        <v>72</v>
      </c>
      <c r="N118" s="9">
        <v>73</v>
      </c>
      <c r="O118" s="40">
        <v>119</v>
      </c>
      <c r="P118" s="8" t="s">
        <v>201</v>
      </c>
      <c r="Q118" s="9"/>
    </row>
    <row r="119" spans="1:17" x14ac:dyDescent="0.25">
      <c r="A119" s="8">
        <v>12.6</v>
      </c>
      <c r="B119">
        <v>6.6</v>
      </c>
      <c r="C119">
        <v>25.5</v>
      </c>
      <c r="D119" s="9">
        <v>10.199999999999999</v>
      </c>
      <c r="E119" s="40" t="s">
        <v>222</v>
      </c>
      <c r="I119" s="8">
        <v>4.4000000000000004</v>
      </c>
      <c r="J119" s="9">
        <v>3.7</v>
      </c>
      <c r="K119" s="40" t="s">
        <v>202</v>
      </c>
      <c r="L119">
        <v>3.3</v>
      </c>
      <c r="M119">
        <v>3.7</v>
      </c>
      <c r="N119" s="9">
        <v>3.5</v>
      </c>
      <c r="O119" s="40">
        <v>4.7</v>
      </c>
      <c r="P119" s="8" t="s">
        <v>202</v>
      </c>
      <c r="Q119" s="9"/>
    </row>
    <row r="120" spans="1:17" x14ac:dyDescent="0.25">
      <c r="A120" s="8">
        <v>0</v>
      </c>
      <c r="B120">
        <v>0</v>
      </c>
      <c r="C120">
        <v>0</v>
      </c>
      <c r="D120" s="9">
        <v>0.4</v>
      </c>
      <c r="E120" s="40" t="s">
        <v>223</v>
      </c>
      <c r="I120" s="8">
        <v>320</v>
      </c>
      <c r="J120" s="9">
        <v>368</v>
      </c>
      <c r="K120" s="40" t="s">
        <v>203</v>
      </c>
      <c r="L120">
        <v>250</v>
      </c>
      <c r="M120">
        <v>334</v>
      </c>
      <c r="N120" s="9">
        <v>446</v>
      </c>
      <c r="O120" s="40">
        <v>291</v>
      </c>
      <c r="P120" s="8" t="s">
        <v>203</v>
      </c>
      <c r="Q120" s="9"/>
    </row>
    <row r="121" spans="1:17" x14ac:dyDescent="0.25">
      <c r="A121" s="8">
        <v>58.8</v>
      </c>
      <c r="B121">
        <v>22.5</v>
      </c>
      <c r="C121">
        <v>106.6</v>
      </c>
      <c r="D121" s="9">
        <v>50.2</v>
      </c>
      <c r="E121" s="40" t="s">
        <v>224</v>
      </c>
      <c r="I121" s="8">
        <v>1.9</v>
      </c>
      <c r="J121" s="9">
        <v>2.8</v>
      </c>
      <c r="K121" s="40" t="s">
        <v>204</v>
      </c>
      <c r="L121">
        <v>2</v>
      </c>
      <c r="M121">
        <v>2.2999999999999998</v>
      </c>
      <c r="N121" s="9">
        <v>2.8</v>
      </c>
      <c r="O121" s="40">
        <v>1.8</v>
      </c>
      <c r="P121" s="8" t="s">
        <v>204</v>
      </c>
      <c r="Q121" s="9"/>
    </row>
    <row r="122" spans="1:17" ht="15.75" thickBot="1" x14ac:dyDescent="0.3">
      <c r="A122" s="8"/>
      <c r="D122" s="9"/>
      <c r="E122" s="40" t="s">
        <v>225</v>
      </c>
      <c r="I122" s="11">
        <v>538</v>
      </c>
      <c r="J122" s="13">
        <v>485</v>
      </c>
      <c r="K122" s="41" t="s">
        <v>205</v>
      </c>
      <c r="L122">
        <v>200</v>
      </c>
      <c r="M122">
        <v>699</v>
      </c>
      <c r="N122" s="9">
        <v>935</v>
      </c>
      <c r="O122" s="40">
        <v>867</v>
      </c>
      <c r="P122" s="8" t="s">
        <v>205</v>
      </c>
      <c r="Q122" s="9"/>
    </row>
    <row r="123" spans="1:17" x14ac:dyDescent="0.25">
      <c r="A123" s="8">
        <v>5.7</v>
      </c>
      <c r="B123">
        <v>10.8</v>
      </c>
      <c r="C123">
        <v>8.8000000000000007</v>
      </c>
      <c r="D123" s="9">
        <v>9.3000000000000007</v>
      </c>
      <c r="E123" s="40" t="s">
        <v>226</v>
      </c>
      <c r="I123" s="8"/>
      <c r="M123" s="6" t="s">
        <v>208</v>
      </c>
      <c r="N123" s="14"/>
      <c r="O123" s="7"/>
      <c r="Q123" s="9"/>
    </row>
    <row r="124" spans="1:17" x14ac:dyDescent="0.25">
      <c r="A124" s="8">
        <v>3.6</v>
      </c>
      <c r="B124">
        <v>8.3000000000000007</v>
      </c>
      <c r="C124">
        <v>5.0999999999999996</v>
      </c>
      <c r="D124" s="9">
        <v>6.7</v>
      </c>
      <c r="E124" s="40" t="s">
        <v>227</v>
      </c>
      <c r="I124" s="8"/>
      <c r="M124" s="42">
        <v>45567</v>
      </c>
      <c r="N124" s="16">
        <v>45567</v>
      </c>
      <c r="Q124" s="9"/>
    </row>
    <row r="125" spans="1:17" x14ac:dyDescent="0.25">
      <c r="A125" s="8">
        <v>2</v>
      </c>
      <c r="B125">
        <v>2.4</v>
      </c>
      <c r="C125">
        <v>3.7</v>
      </c>
      <c r="D125" s="9">
        <v>2.6</v>
      </c>
      <c r="E125" s="40" t="s">
        <v>228</v>
      </c>
      <c r="I125" s="8"/>
      <c r="M125" s="8" t="s">
        <v>114</v>
      </c>
      <c r="N125" s="9" t="s">
        <v>114</v>
      </c>
      <c r="Q125" s="9"/>
    </row>
    <row r="126" spans="1:17" x14ac:dyDescent="0.25">
      <c r="A126" s="8">
        <v>2</v>
      </c>
      <c r="B126">
        <v>2.4</v>
      </c>
      <c r="C126">
        <v>3.7</v>
      </c>
      <c r="D126" s="9">
        <v>1.9</v>
      </c>
      <c r="E126" s="40" t="s">
        <v>229</v>
      </c>
      <c r="I126" s="8"/>
      <c r="M126" s="8" t="s">
        <v>170</v>
      </c>
      <c r="N126" s="9" t="s">
        <v>171</v>
      </c>
      <c r="Q126" s="9"/>
    </row>
    <row r="127" spans="1:17" x14ac:dyDescent="0.25">
      <c r="A127" s="8">
        <v>0</v>
      </c>
      <c r="B127">
        <v>0</v>
      </c>
      <c r="C127">
        <v>0</v>
      </c>
      <c r="D127" s="9">
        <v>0.7</v>
      </c>
      <c r="E127" s="40" t="s">
        <v>230</v>
      </c>
      <c r="I127" s="8"/>
      <c r="M127" s="8" t="s">
        <v>172</v>
      </c>
      <c r="N127" s="9" t="s">
        <v>173</v>
      </c>
      <c r="Q127" s="9"/>
    </row>
    <row r="128" spans="1:17" ht="15.75" thickBot="1" x14ac:dyDescent="0.3">
      <c r="A128" s="8">
        <v>13</v>
      </c>
      <c r="B128">
        <v>24.7</v>
      </c>
      <c r="C128">
        <v>20.2</v>
      </c>
      <c r="D128" s="9">
        <v>19.7</v>
      </c>
      <c r="E128" s="40" t="s">
        <v>231</v>
      </c>
      <c r="I128" s="11"/>
      <c r="J128" s="12"/>
      <c r="K128" s="12"/>
      <c r="L128" s="12"/>
      <c r="M128" s="11" t="s">
        <v>174</v>
      </c>
      <c r="N128" s="13" t="s">
        <v>175</v>
      </c>
      <c r="O128" s="12"/>
      <c r="P128" s="12"/>
      <c r="Q128" s="13"/>
    </row>
    <row r="129" spans="1:5" x14ac:dyDescent="0.25">
      <c r="A129" s="8"/>
      <c r="D129" s="9"/>
      <c r="E129" s="40" t="s">
        <v>93</v>
      </c>
    </row>
    <row r="130" spans="1:5" x14ac:dyDescent="0.25">
      <c r="A130" s="8">
        <v>6.8</v>
      </c>
      <c r="B130">
        <v>6.7</v>
      </c>
      <c r="C130">
        <v>6.5</v>
      </c>
      <c r="D130" s="9">
        <v>6.2</v>
      </c>
      <c r="E130" s="40" t="s">
        <v>232</v>
      </c>
    </row>
    <row r="131" spans="1:5" x14ac:dyDescent="0.25">
      <c r="A131" s="8"/>
      <c r="C131">
        <v>6.9</v>
      </c>
      <c r="D131" s="9">
        <v>6.2</v>
      </c>
      <c r="E131" s="40" t="s">
        <v>95</v>
      </c>
    </row>
    <row r="132" spans="1:5" x14ac:dyDescent="0.25">
      <c r="A132" s="8">
        <v>0.11</v>
      </c>
      <c r="B132">
        <v>0.14000000000000001</v>
      </c>
      <c r="C132">
        <v>0.13</v>
      </c>
      <c r="D132" s="9">
        <v>0.11</v>
      </c>
      <c r="E132" s="40" t="s">
        <v>233</v>
      </c>
    </row>
    <row r="133" spans="1:5" x14ac:dyDescent="0.25">
      <c r="A133" s="8" t="s">
        <v>234</v>
      </c>
      <c r="C133" t="s">
        <v>234</v>
      </c>
      <c r="D133" s="9"/>
      <c r="E133" s="40" t="s">
        <v>235</v>
      </c>
    </row>
    <row r="134" spans="1:5" x14ac:dyDescent="0.25">
      <c r="A134" s="8">
        <v>2.7</v>
      </c>
      <c r="B134">
        <v>2</v>
      </c>
      <c r="C134">
        <v>3.3</v>
      </c>
      <c r="D134" s="9">
        <v>3.2</v>
      </c>
      <c r="E134" s="40" t="s">
        <v>236</v>
      </c>
    </row>
    <row r="135" spans="1:5" x14ac:dyDescent="0.25">
      <c r="A135" s="8">
        <v>26</v>
      </c>
      <c r="B135">
        <v>22</v>
      </c>
      <c r="C135">
        <v>29</v>
      </c>
      <c r="D135" s="9">
        <v>32</v>
      </c>
      <c r="E135" s="40" t="s">
        <v>11</v>
      </c>
    </row>
    <row r="136" spans="1:5" x14ac:dyDescent="0.25">
      <c r="A136" s="8">
        <v>677</v>
      </c>
      <c r="B136">
        <v>582</v>
      </c>
      <c r="C136">
        <v>663</v>
      </c>
      <c r="D136" s="9">
        <v>654</v>
      </c>
      <c r="E136" s="40" t="s">
        <v>60</v>
      </c>
    </row>
    <row r="137" spans="1:5" x14ac:dyDescent="0.25">
      <c r="A137" s="8">
        <v>87</v>
      </c>
      <c r="B137">
        <v>97</v>
      </c>
      <c r="C137">
        <v>89</v>
      </c>
      <c r="D137" s="9">
        <v>94</v>
      </c>
      <c r="E137" s="40" t="s">
        <v>59</v>
      </c>
    </row>
    <row r="138" spans="1:5" x14ac:dyDescent="0.25">
      <c r="A138" s="8">
        <v>9</v>
      </c>
      <c r="B138">
        <v>9</v>
      </c>
      <c r="C138">
        <v>8</v>
      </c>
      <c r="D138" s="9">
        <v>10</v>
      </c>
      <c r="E138" s="40" t="s">
        <v>61</v>
      </c>
    </row>
    <row r="139" spans="1:5" x14ac:dyDescent="0.25">
      <c r="A139" s="8">
        <v>0.35</v>
      </c>
      <c r="B139">
        <v>0.21</v>
      </c>
      <c r="C139">
        <v>0.4</v>
      </c>
      <c r="D139" s="9">
        <v>0.27</v>
      </c>
      <c r="E139" s="40" t="s">
        <v>63</v>
      </c>
    </row>
    <row r="140" spans="1:5" x14ac:dyDescent="0.25">
      <c r="A140" s="8">
        <v>1.7</v>
      </c>
      <c r="B140">
        <v>1.6</v>
      </c>
      <c r="C140">
        <v>1.5</v>
      </c>
      <c r="D140" s="9">
        <v>1.2</v>
      </c>
      <c r="E140" s="40" t="s">
        <v>64</v>
      </c>
    </row>
    <row r="141" spans="1:5" x14ac:dyDescent="0.25">
      <c r="A141" s="8">
        <v>57</v>
      </c>
      <c r="B141">
        <v>49</v>
      </c>
      <c r="C141">
        <v>61</v>
      </c>
      <c r="D141" s="9">
        <v>68</v>
      </c>
      <c r="E141" s="40" t="s">
        <v>65</v>
      </c>
    </row>
    <row r="142" spans="1:5" x14ac:dyDescent="0.25">
      <c r="A142" s="8">
        <v>0.41</v>
      </c>
      <c r="B142">
        <v>0.38</v>
      </c>
      <c r="C142">
        <v>0.43</v>
      </c>
      <c r="D142" s="9">
        <v>0.37</v>
      </c>
      <c r="E142" s="40" t="s">
        <v>66</v>
      </c>
    </row>
    <row r="143" spans="1:5" x14ac:dyDescent="0.25">
      <c r="A143" s="8">
        <v>135</v>
      </c>
      <c r="B143">
        <v>150</v>
      </c>
      <c r="C143">
        <v>148</v>
      </c>
      <c r="D143" s="9">
        <v>196</v>
      </c>
      <c r="E143" s="40" t="s">
        <v>67</v>
      </c>
    </row>
    <row r="144" spans="1:5" x14ac:dyDescent="0.25">
      <c r="A144" s="8">
        <v>3.11</v>
      </c>
      <c r="B144">
        <v>2.4500000000000002</v>
      </c>
      <c r="C144">
        <v>3.98</v>
      </c>
      <c r="D144" s="9">
        <v>2.2599999999999998</v>
      </c>
      <c r="E144" s="40" t="s">
        <v>34</v>
      </c>
    </row>
    <row r="145" spans="1:5" x14ac:dyDescent="0.25">
      <c r="A145" s="8"/>
      <c r="D145" s="9"/>
      <c r="E145" s="40" t="s">
        <v>237</v>
      </c>
    </row>
    <row r="146" spans="1:5" x14ac:dyDescent="0.25">
      <c r="A146" s="8">
        <v>91.2</v>
      </c>
      <c r="B146">
        <v>29.4</v>
      </c>
      <c r="C146">
        <v>230.9</v>
      </c>
      <c r="D146" s="9">
        <v>31</v>
      </c>
      <c r="E146" s="40" t="s">
        <v>238</v>
      </c>
    </row>
    <row r="147" spans="1:5" x14ac:dyDescent="0.25">
      <c r="A147" s="8">
        <v>146</v>
      </c>
      <c r="B147">
        <v>87</v>
      </c>
      <c r="C147">
        <v>277</v>
      </c>
      <c r="D147" s="9">
        <v>129</v>
      </c>
      <c r="E147" s="40" t="s">
        <v>239</v>
      </c>
    </row>
    <row r="148" spans="1:5" x14ac:dyDescent="0.25">
      <c r="A148" s="8">
        <v>62.6</v>
      </c>
      <c r="B148">
        <v>34</v>
      </c>
      <c r="C148">
        <v>83.4</v>
      </c>
      <c r="D148" s="9">
        <v>24.1</v>
      </c>
      <c r="E148" s="40" t="s">
        <v>240</v>
      </c>
    </row>
    <row r="149" spans="1:5" x14ac:dyDescent="0.25">
      <c r="A149" s="8">
        <v>11.54</v>
      </c>
      <c r="B149">
        <v>13.09</v>
      </c>
      <c r="C149">
        <v>10.84</v>
      </c>
      <c r="D149" s="9">
        <v>12.2</v>
      </c>
      <c r="E149" s="40" t="s">
        <v>241</v>
      </c>
    </row>
    <row r="150" spans="1:5" x14ac:dyDescent="0.25">
      <c r="A150" s="8">
        <v>13.29</v>
      </c>
      <c r="B150">
        <v>5.34</v>
      </c>
      <c r="C150">
        <v>24.58</v>
      </c>
      <c r="D150" s="9">
        <v>6.74</v>
      </c>
      <c r="E150" s="40" t="s">
        <v>242</v>
      </c>
    </row>
    <row r="151" spans="1:5" x14ac:dyDescent="0.25">
      <c r="A151" s="8" t="s">
        <v>243</v>
      </c>
      <c r="B151" t="s">
        <v>244</v>
      </c>
      <c r="C151" t="s">
        <v>245</v>
      </c>
      <c r="D151" s="9" t="s">
        <v>244</v>
      </c>
      <c r="E151" s="40" t="s">
        <v>246</v>
      </c>
    </row>
    <row r="152" spans="1:5" x14ac:dyDescent="0.25">
      <c r="A152" s="8"/>
      <c r="D152" s="9"/>
      <c r="E152" s="40" t="s">
        <v>247</v>
      </c>
    </row>
    <row r="153" spans="1:5" x14ac:dyDescent="0.25">
      <c r="A153" s="8">
        <v>33.5</v>
      </c>
      <c r="B153">
        <v>8.4</v>
      </c>
      <c r="C153">
        <v>57.4</v>
      </c>
      <c r="D153" s="9">
        <v>26.6</v>
      </c>
      <c r="E153" s="40" t="s">
        <v>33</v>
      </c>
    </row>
    <row r="154" spans="1:5" x14ac:dyDescent="0.25">
      <c r="A154" s="8">
        <v>58.8</v>
      </c>
      <c r="B154">
        <v>22.5</v>
      </c>
      <c r="C154">
        <v>106.6</v>
      </c>
      <c r="D154" s="9">
        <v>50.2</v>
      </c>
      <c r="E154" s="40" t="s">
        <v>248</v>
      </c>
    </row>
    <row r="155" spans="1:5" x14ac:dyDescent="0.25">
      <c r="A155" s="8">
        <v>25.4</v>
      </c>
      <c r="B155">
        <v>14.1</v>
      </c>
      <c r="C155">
        <v>49.2</v>
      </c>
      <c r="D155" s="9">
        <v>23.5</v>
      </c>
      <c r="E155" s="40" t="s">
        <v>249</v>
      </c>
    </row>
    <row r="156" spans="1:5" ht="15.75" thickBot="1" x14ac:dyDescent="0.3">
      <c r="A156" s="8">
        <v>26.37</v>
      </c>
      <c r="B156">
        <v>14.68</v>
      </c>
      <c r="C156">
        <v>51.16</v>
      </c>
      <c r="D156" s="9">
        <v>24.47</v>
      </c>
      <c r="E156" s="40" t="s">
        <v>250</v>
      </c>
    </row>
    <row r="157" spans="1:5" x14ac:dyDescent="0.25">
      <c r="A157" s="6" t="s">
        <v>251</v>
      </c>
      <c r="B157" s="7"/>
      <c r="C157" s="7" t="s">
        <v>251</v>
      </c>
      <c r="D157" s="24" t="s">
        <v>253</v>
      </c>
      <c r="E157" s="39"/>
    </row>
    <row r="158" spans="1:5" ht="15.75" thickBot="1" x14ac:dyDescent="0.3">
      <c r="A158" s="11">
        <v>433</v>
      </c>
      <c r="B158" s="12"/>
      <c r="C158" s="12">
        <v>429</v>
      </c>
      <c r="D158" s="13"/>
      <c r="E158" s="41"/>
    </row>
    <row r="163" spans="1:16" ht="15.75" thickBot="1" x14ac:dyDescent="0.3"/>
    <row r="164" spans="1:16" ht="15.75" thickBot="1" x14ac:dyDescent="0.3">
      <c r="A164" s="6" t="s">
        <v>254</v>
      </c>
      <c r="B164" s="7"/>
      <c r="C164" s="7"/>
      <c r="D164" s="7"/>
      <c r="E164" s="7" t="s">
        <v>255</v>
      </c>
      <c r="F164" s="7" t="s">
        <v>256</v>
      </c>
      <c r="G164" s="7" t="s">
        <v>257</v>
      </c>
      <c r="H164" s="7"/>
      <c r="I164" s="7" t="s">
        <v>254</v>
      </c>
      <c r="J164" s="7"/>
      <c r="K164" s="7"/>
      <c r="L164" s="7"/>
      <c r="M164" s="7" t="s">
        <v>255</v>
      </c>
      <c r="N164" s="7" t="s">
        <v>256</v>
      </c>
      <c r="O164" s="7" t="s">
        <v>257</v>
      </c>
      <c r="P164" s="14"/>
    </row>
    <row r="165" spans="1:16" ht="15.75" thickBot="1" x14ac:dyDescent="0.3">
      <c r="A165" s="47" t="s">
        <v>258</v>
      </c>
      <c r="B165" t="s">
        <v>103</v>
      </c>
      <c r="D165" t="s">
        <v>259</v>
      </c>
      <c r="E165" s="44">
        <v>6389.57</v>
      </c>
      <c r="F165" s="45" t="s">
        <v>260</v>
      </c>
      <c r="G165" s="46" t="s">
        <v>261</v>
      </c>
      <c r="I165" s="1" t="s">
        <v>258</v>
      </c>
      <c r="J165" t="s">
        <v>103</v>
      </c>
      <c r="L165" t="s">
        <v>259</v>
      </c>
      <c r="M165" s="44">
        <v>3326.18</v>
      </c>
      <c r="N165" s="45" t="s">
        <v>262</v>
      </c>
      <c r="O165" s="46" t="s">
        <v>263</v>
      </c>
      <c r="P165" s="9"/>
    </row>
    <row r="166" spans="1:16" x14ac:dyDescent="0.25">
      <c r="A166" s="47" t="s">
        <v>264</v>
      </c>
      <c r="B166" s="1" t="s">
        <v>168</v>
      </c>
      <c r="C166" t="s">
        <v>265</v>
      </c>
      <c r="D166" t="s">
        <v>266</v>
      </c>
      <c r="E166" s="44">
        <v>1.413</v>
      </c>
      <c r="F166" s="44" t="s">
        <v>262</v>
      </c>
      <c r="I166" s="1" t="s">
        <v>267</v>
      </c>
      <c r="J166" s="1" t="s">
        <v>167</v>
      </c>
      <c r="K166" t="s">
        <v>265</v>
      </c>
      <c r="L166" t="s">
        <v>266</v>
      </c>
      <c r="M166" s="44">
        <v>1.375</v>
      </c>
      <c r="N166" s="44" t="s">
        <v>261</v>
      </c>
      <c r="P166" s="9"/>
    </row>
    <row r="167" spans="1:16" x14ac:dyDescent="0.25">
      <c r="A167" s="8"/>
      <c r="C167" t="s">
        <v>268</v>
      </c>
      <c r="F167" t="s">
        <v>269</v>
      </c>
      <c r="K167" t="s">
        <v>268</v>
      </c>
      <c r="N167" t="s">
        <v>269</v>
      </c>
      <c r="P167" s="9"/>
    </row>
    <row r="168" spans="1:16" x14ac:dyDescent="0.25">
      <c r="A168" s="8" t="s">
        <v>270</v>
      </c>
      <c r="B168" t="s">
        <v>271</v>
      </c>
      <c r="C168" t="s">
        <v>272</v>
      </c>
      <c r="D168" t="s">
        <v>273</v>
      </c>
      <c r="E168" t="s">
        <v>274</v>
      </c>
      <c r="F168" t="s">
        <v>271</v>
      </c>
      <c r="G168" t="s">
        <v>275</v>
      </c>
      <c r="I168" t="s">
        <v>270</v>
      </c>
      <c r="J168" t="s">
        <v>271</v>
      </c>
      <c r="K168" t="s">
        <v>272</v>
      </c>
      <c r="L168" t="s">
        <v>273</v>
      </c>
      <c r="M168" t="s">
        <v>274</v>
      </c>
      <c r="N168" t="s">
        <v>271</v>
      </c>
      <c r="O168" t="s">
        <v>275</v>
      </c>
      <c r="P168" s="9"/>
    </row>
    <row r="169" spans="1:16" x14ac:dyDescent="0.25">
      <c r="A169" s="8" t="s">
        <v>276</v>
      </c>
      <c r="B169">
        <v>2740.27</v>
      </c>
      <c r="C169" t="s">
        <v>277</v>
      </c>
      <c r="D169" s="15">
        <v>42.89</v>
      </c>
      <c r="E169" t="s">
        <v>278</v>
      </c>
      <c r="F169">
        <v>0.15229999999999999</v>
      </c>
      <c r="G169" s="1" t="s">
        <v>263</v>
      </c>
      <c r="I169" t="s">
        <v>276</v>
      </c>
      <c r="J169">
        <v>1683.66</v>
      </c>
      <c r="K169" t="s">
        <v>277</v>
      </c>
      <c r="L169" s="15">
        <v>50.62</v>
      </c>
      <c r="M169" t="s">
        <v>278</v>
      </c>
      <c r="N169">
        <v>0.12540000000000001</v>
      </c>
      <c r="O169" s="1" t="s">
        <v>279</v>
      </c>
      <c r="P169" s="9"/>
    </row>
    <row r="170" spans="1:16" x14ac:dyDescent="0.25">
      <c r="A170" s="8" t="s">
        <v>280</v>
      </c>
      <c r="B170">
        <v>1370.26</v>
      </c>
      <c r="C170" t="s">
        <v>277</v>
      </c>
      <c r="D170" s="15">
        <v>21.45</v>
      </c>
      <c r="E170" t="s">
        <v>281</v>
      </c>
      <c r="F170">
        <v>8.6999999999999994E-3</v>
      </c>
      <c r="G170" s="1" t="s">
        <v>263</v>
      </c>
      <c r="I170" t="s">
        <v>280</v>
      </c>
      <c r="J170">
        <v>796.14</v>
      </c>
      <c r="K170" t="s">
        <v>277</v>
      </c>
      <c r="L170" s="15">
        <v>23.94</v>
      </c>
      <c r="M170" t="s">
        <v>281</v>
      </c>
      <c r="N170">
        <v>2.0999999999999999E-3</v>
      </c>
      <c r="O170" s="1" t="s">
        <v>282</v>
      </c>
      <c r="P170" s="9"/>
    </row>
    <row r="171" spans="1:16" x14ac:dyDescent="0.25">
      <c r="A171" s="8" t="s">
        <v>283</v>
      </c>
      <c r="B171">
        <v>582.80999999999995</v>
      </c>
      <c r="C171" t="s">
        <v>277</v>
      </c>
      <c r="D171" s="15">
        <v>9.1199999999999992</v>
      </c>
      <c r="E171" t="s">
        <v>284</v>
      </c>
      <c r="F171">
        <v>2.4809999999999999</v>
      </c>
      <c r="G171" s="1" t="s">
        <v>262</v>
      </c>
      <c r="I171" t="s">
        <v>283</v>
      </c>
      <c r="J171">
        <v>440.98</v>
      </c>
      <c r="K171" t="s">
        <v>277</v>
      </c>
      <c r="L171" s="15">
        <v>13.26</v>
      </c>
      <c r="M171" t="s">
        <v>284</v>
      </c>
      <c r="N171">
        <v>2.7704</v>
      </c>
      <c r="O171" s="1" t="s">
        <v>262</v>
      </c>
      <c r="P171" s="9"/>
    </row>
    <row r="172" spans="1:16" x14ac:dyDescent="0.25">
      <c r="A172" s="8" t="s">
        <v>285</v>
      </c>
      <c r="B172">
        <v>787.2</v>
      </c>
      <c r="C172" t="s">
        <v>277</v>
      </c>
      <c r="D172" s="15">
        <v>12.32</v>
      </c>
      <c r="I172" t="s">
        <v>285</v>
      </c>
      <c r="J172">
        <v>446.54</v>
      </c>
      <c r="K172" t="s">
        <v>277</v>
      </c>
      <c r="L172" s="15">
        <v>13.43</v>
      </c>
      <c r="P172" s="9"/>
    </row>
    <row r="173" spans="1:16" x14ac:dyDescent="0.25">
      <c r="A173" s="8" t="s">
        <v>286</v>
      </c>
      <c r="B173">
        <v>417.44</v>
      </c>
      <c r="C173" t="s">
        <v>277</v>
      </c>
      <c r="D173" s="15">
        <v>6.53</v>
      </c>
      <c r="E173" t="s">
        <v>287</v>
      </c>
      <c r="I173" t="s">
        <v>286</v>
      </c>
      <c r="J173">
        <v>211.19</v>
      </c>
      <c r="K173" t="s">
        <v>277</v>
      </c>
      <c r="L173" s="15">
        <v>6.35</v>
      </c>
      <c r="M173" t="s">
        <v>287</v>
      </c>
      <c r="P173" s="9"/>
    </row>
    <row r="174" spans="1:16" x14ac:dyDescent="0.25">
      <c r="A174" s="8" t="s">
        <v>288</v>
      </c>
      <c r="B174">
        <v>186.3</v>
      </c>
      <c r="C174" t="s">
        <v>277</v>
      </c>
      <c r="D174" s="15">
        <v>2.92</v>
      </c>
      <c r="E174" t="s">
        <v>289</v>
      </c>
      <c r="F174">
        <v>2.7037</v>
      </c>
      <c r="G174" s="1" t="s">
        <v>115</v>
      </c>
      <c r="I174" t="s">
        <v>288</v>
      </c>
      <c r="J174">
        <v>84.97</v>
      </c>
      <c r="K174" t="s">
        <v>277</v>
      </c>
      <c r="L174" s="15">
        <v>2.5499999999999998</v>
      </c>
      <c r="M174" t="s">
        <v>289</v>
      </c>
      <c r="N174">
        <v>2.5926</v>
      </c>
      <c r="O174" s="1" t="s">
        <v>115</v>
      </c>
      <c r="P174" s="9"/>
    </row>
    <row r="175" spans="1:16" x14ac:dyDescent="0.25">
      <c r="A175" s="8" t="s">
        <v>290</v>
      </c>
      <c r="B175">
        <v>231.14</v>
      </c>
      <c r="C175" t="s">
        <v>277</v>
      </c>
      <c r="D175" s="15">
        <v>3.62</v>
      </c>
      <c r="E175" t="s">
        <v>291</v>
      </c>
      <c r="F175">
        <v>18.885300000000001</v>
      </c>
      <c r="G175" s="1" t="s">
        <v>262</v>
      </c>
      <c r="I175" t="s">
        <v>290</v>
      </c>
      <c r="J175">
        <v>126.22</v>
      </c>
      <c r="K175" t="s">
        <v>277</v>
      </c>
      <c r="L175" s="15">
        <v>3.79</v>
      </c>
      <c r="M175" t="s">
        <v>291</v>
      </c>
      <c r="N175">
        <v>29.640499999999999</v>
      </c>
      <c r="O175" s="1" t="s">
        <v>262</v>
      </c>
      <c r="P175" s="9"/>
    </row>
    <row r="176" spans="1:16" x14ac:dyDescent="0.25">
      <c r="A176" s="8" t="s">
        <v>292</v>
      </c>
      <c r="B176">
        <v>23.75</v>
      </c>
      <c r="C176" t="s">
        <v>277</v>
      </c>
      <c r="D176" s="15">
        <v>0.37</v>
      </c>
      <c r="E176" t="s">
        <v>293</v>
      </c>
      <c r="F176" t="s">
        <v>294</v>
      </c>
      <c r="G176" s="1" t="s">
        <v>295</v>
      </c>
      <c r="I176" t="s">
        <v>292</v>
      </c>
      <c r="J176">
        <v>3.49</v>
      </c>
      <c r="K176" t="s">
        <v>277</v>
      </c>
      <c r="L176" s="15">
        <v>0.1</v>
      </c>
      <c r="M176" t="s">
        <v>293</v>
      </c>
      <c r="N176" t="s">
        <v>294</v>
      </c>
      <c r="O176" s="1" t="s">
        <v>295</v>
      </c>
      <c r="P176" s="9"/>
    </row>
    <row r="177" spans="1:16" ht="15.75" thickBot="1" x14ac:dyDescent="0.3">
      <c r="A177" s="11" t="s">
        <v>296</v>
      </c>
      <c r="B177" s="12">
        <v>3208.11</v>
      </c>
      <c r="C177" s="12" t="s">
        <v>277</v>
      </c>
      <c r="D177" s="19">
        <v>50.21</v>
      </c>
      <c r="E177" s="12" t="s">
        <v>297</v>
      </c>
      <c r="F177" s="12">
        <v>5.7667999999999999</v>
      </c>
      <c r="G177" s="48" t="s">
        <v>298</v>
      </c>
      <c r="H177" s="12"/>
      <c r="I177" s="12" t="s">
        <v>296</v>
      </c>
      <c r="J177" s="12">
        <v>1427.84</v>
      </c>
      <c r="K177" s="12" t="s">
        <v>277</v>
      </c>
      <c r="L177" s="19">
        <v>42.93</v>
      </c>
      <c r="M177" s="12" t="s">
        <v>297</v>
      </c>
      <c r="N177" s="12">
        <v>5.8266999999999998</v>
      </c>
      <c r="O177" s="48" t="s">
        <v>298</v>
      </c>
      <c r="P177" s="13"/>
    </row>
  </sheetData>
  <mergeCells count="2">
    <mergeCell ref="K23:L23"/>
    <mergeCell ref="K40:L40"/>
  </mergeCells>
  <pageMargins left="0.7" right="0.7" top="0.75" bottom="0.75" header="0.3" footer="0.3"/>
  <pageSetup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Rice</dc:creator>
  <cp:lastModifiedBy>Alan Sundermeier</cp:lastModifiedBy>
  <cp:lastPrinted>2024-11-26T22:35:36Z</cp:lastPrinted>
  <dcterms:created xsi:type="dcterms:W3CDTF">2024-10-29T17:59:44Z</dcterms:created>
  <dcterms:modified xsi:type="dcterms:W3CDTF">2024-11-27T16:12:53Z</dcterms:modified>
</cp:coreProperties>
</file>