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-my.sharepoint.com/personal/t95v331_msu_montana_edu/Documents/Documents/Grants/W-SARE 2021/"/>
    </mc:Choice>
  </mc:AlternateContent>
  <xr:revisionPtr revIDLastSave="0" documentId="8_{C022B64B-6366-489F-BCA1-1C23FDAECBD7}" xr6:coauthVersionLast="47" xr6:coauthVersionMax="47" xr10:uidLastSave="{00000000-0000-0000-0000-000000000000}"/>
  <bookViews>
    <workbookView xWindow="3225" yWindow="1980" windowWidth="21600" windowHeight="11385" activeTab="1" xr2:uid="{36839DF1-B8B2-461C-BF13-6FF601D3F827}"/>
  </bookViews>
  <sheets>
    <sheet name="Seminar Two" sheetId="1" r:id="rId1"/>
    <sheet name="Quan" sheetId="2" r:id="rId2"/>
    <sheet name="Qua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2" i="2" l="1"/>
  <c r="O40" i="2"/>
  <c r="O41" i="2"/>
  <c r="O39" i="2"/>
  <c r="N42" i="2"/>
  <c r="N40" i="2"/>
  <c r="N41" i="2"/>
  <c r="N39" i="2"/>
  <c r="O36" i="2"/>
  <c r="N34" i="2"/>
  <c r="O34" i="2"/>
  <c r="O35" i="2"/>
  <c r="N35" i="2"/>
  <c r="N36" i="2"/>
  <c r="L40" i="2"/>
  <c r="L41" i="2"/>
  <c r="L42" i="2"/>
  <c r="L39" i="2"/>
  <c r="K40" i="2"/>
  <c r="K41" i="2"/>
  <c r="K42" i="2"/>
  <c r="K39" i="2"/>
  <c r="L35" i="2"/>
  <c r="L36" i="2"/>
  <c r="L34" i="2"/>
  <c r="K35" i="2"/>
  <c r="K36" i="2"/>
  <c r="K34" i="2"/>
  <c r="I42" i="2"/>
  <c r="C42" i="2" l="1"/>
  <c r="C40" i="2"/>
  <c r="C41" i="2"/>
  <c r="C39" i="2"/>
  <c r="B40" i="2"/>
  <c r="B41" i="2"/>
  <c r="B42" i="2"/>
  <c r="B39" i="2"/>
  <c r="D39" i="2" s="1"/>
  <c r="C35" i="2"/>
  <c r="C36" i="2"/>
  <c r="C34" i="2"/>
  <c r="D34" i="2" s="1"/>
  <c r="B35" i="2"/>
  <c r="B36" i="2"/>
  <c r="B34" i="2"/>
  <c r="M12" i="2"/>
  <c r="M13" i="2"/>
  <c r="M11" i="2"/>
  <c r="I40" i="2"/>
  <c r="I41" i="2"/>
  <c r="I39" i="2"/>
  <c r="H40" i="2"/>
  <c r="H41" i="2"/>
  <c r="H42" i="2"/>
  <c r="H39" i="2"/>
  <c r="F40" i="2"/>
  <c r="F41" i="2"/>
  <c r="F42" i="2"/>
  <c r="F39" i="2"/>
  <c r="E40" i="2"/>
  <c r="E41" i="2"/>
  <c r="E42" i="2"/>
  <c r="E39" i="2"/>
  <c r="I35" i="2"/>
  <c r="I36" i="2"/>
  <c r="I34" i="2"/>
  <c r="H35" i="2"/>
  <c r="H36" i="2"/>
  <c r="H34" i="2"/>
  <c r="F35" i="2"/>
  <c r="F36" i="2"/>
  <c r="F34" i="2"/>
  <c r="E35" i="2"/>
  <c r="E36" i="2"/>
  <c r="E34" i="2"/>
  <c r="P42" i="2"/>
  <c r="P36" i="2"/>
  <c r="M39" i="2"/>
  <c r="M41" i="2"/>
  <c r="M42" i="2"/>
  <c r="J41" i="2"/>
  <c r="J42" i="2"/>
  <c r="P41" i="2"/>
  <c r="P39" i="2"/>
  <c r="D40" i="2"/>
  <c r="D41" i="2"/>
  <c r="D42" i="2"/>
  <c r="D35" i="2"/>
  <c r="D36" i="2"/>
  <c r="M30" i="2"/>
  <c r="M29" i="2"/>
  <c r="M28" i="2"/>
  <c r="M27" i="2"/>
  <c r="M24" i="2"/>
  <c r="M23" i="2"/>
  <c r="M22" i="2"/>
  <c r="M21" i="2"/>
  <c r="M18" i="2"/>
  <c r="M17" i="2"/>
  <c r="M16" i="2"/>
  <c r="M40" i="2" l="1"/>
  <c r="M34" i="2"/>
  <c r="G41" i="2"/>
  <c r="J40" i="2"/>
  <c r="G36" i="2"/>
  <c r="G35" i="2"/>
  <c r="G39" i="2"/>
  <c r="P40" i="2"/>
  <c r="J35" i="2"/>
  <c r="J36" i="2"/>
  <c r="P34" i="2"/>
  <c r="M35" i="2"/>
  <c r="J34" i="2"/>
  <c r="G40" i="2"/>
  <c r="P35" i="2"/>
  <c r="G42" i="2"/>
  <c r="G34" i="2"/>
  <c r="M36" i="2"/>
  <c r="J39" i="2"/>
</calcChain>
</file>

<file path=xl/sharedStrings.xml><?xml version="1.0" encoding="utf-8"?>
<sst xmlns="http://schemas.openxmlformats.org/spreadsheetml/2006/main" count="381" uniqueCount="134">
  <si>
    <t>Question 1: What is your current involvement in Agrotourism?</t>
  </si>
  <si>
    <t>A. Supplementary Enterprise</t>
  </si>
  <si>
    <t>B. Complementary Enterprise</t>
  </si>
  <si>
    <t>Question</t>
  </si>
  <si>
    <t>Participant Response</t>
  </si>
  <si>
    <t>C. Primary Enterprise</t>
  </si>
  <si>
    <t>D. Not Involved</t>
  </si>
  <si>
    <t xml:space="preserve">E. Just becoming Aware 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</si>
  <si>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</si>
  <si>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</si>
  <si>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</si>
  <si>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</si>
  <si>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</si>
  <si>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</si>
  <si>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</si>
  <si>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</si>
  <si>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</si>
  <si>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</si>
  <si>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</si>
  <si>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X</t>
  </si>
  <si>
    <t>Question 2: Before Training</t>
  </si>
  <si>
    <t>Question 2: After Training</t>
  </si>
  <si>
    <t>Knowledge of challenges</t>
  </si>
  <si>
    <t>Knowledge of Agrotourism</t>
  </si>
  <si>
    <t>Knowledge of visitor trends</t>
  </si>
  <si>
    <t>Ability to define Agritourism</t>
  </si>
  <si>
    <t>Ability to identify resources broadly</t>
  </si>
  <si>
    <t>Ability to examine own resources</t>
  </si>
  <si>
    <t>Labor</t>
  </si>
  <si>
    <t>N/A</t>
  </si>
  <si>
    <t>Money</t>
  </si>
  <si>
    <t>Infrastructure</t>
  </si>
  <si>
    <t>Website development</t>
  </si>
  <si>
    <t>Insurance</t>
  </si>
  <si>
    <t>Funding</t>
  </si>
  <si>
    <t>Time</t>
  </si>
  <si>
    <t>Liability</t>
  </si>
  <si>
    <t>Land</t>
  </si>
  <si>
    <t>Marketing</t>
  </si>
  <si>
    <t>Risk management</t>
  </si>
  <si>
    <t>Connections</t>
  </si>
  <si>
    <t>Ability to identify strategies</t>
  </si>
  <si>
    <t>Average</t>
  </si>
  <si>
    <t xml:space="preserve">Question 2: </t>
  </si>
  <si>
    <t>Before</t>
  </si>
  <si>
    <t>After</t>
  </si>
  <si>
    <t>Change</t>
  </si>
  <si>
    <t>All Participants</t>
  </si>
  <si>
    <t xml:space="preserve">Supplementary </t>
  </si>
  <si>
    <t xml:space="preserve">Primary </t>
  </si>
  <si>
    <t>Not Involved</t>
  </si>
  <si>
    <t>Insurance/Regulations</t>
  </si>
  <si>
    <t>Money/Financing</t>
  </si>
  <si>
    <t>Time/Start-Up</t>
  </si>
  <si>
    <t>Marketing/Development</t>
  </si>
  <si>
    <t>Key</t>
  </si>
  <si>
    <t>Knowledge of marketing and communication</t>
  </si>
  <si>
    <t>Knowledge of strategic planning</t>
  </si>
  <si>
    <t xml:space="preserve">Knowledge of business planning and management </t>
  </si>
  <si>
    <t>Making a plan</t>
  </si>
  <si>
    <t>Know your why</t>
  </si>
  <si>
    <t>Be kind</t>
  </si>
  <si>
    <t>Don't worry about size</t>
  </si>
  <si>
    <t>Question 3: One idea to implement about marketing</t>
  </si>
  <si>
    <t xml:space="preserve">Question 4: One idea to implement about business planning </t>
  </si>
  <si>
    <t xml:space="preserve">More opportunities </t>
  </si>
  <si>
    <t>Ability to Identify opportunities for visitor engagement</t>
  </si>
  <si>
    <t>Ability to identify funding resources</t>
  </si>
  <si>
    <t>Ability to examine your operation's plan</t>
  </si>
  <si>
    <t>Question 5: Abilities (before)</t>
  </si>
  <si>
    <t>Question 5: Abilities (after)</t>
  </si>
  <si>
    <t>Question 6: Economic benefit outlook</t>
  </si>
  <si>
    <t>Question 7: Top three challenges</t>
  </si>
  <si>
    <t>Question 8: Top three resource needs</t>
  </si>
  <si>
    <t xml:space="preserve">Ability to apply strategic planning </t>
  </si>
  <si>
    <t>Coordination</t>
  </si>
  <si>
    <t>Size</t>
  </si>
  <si>
    <t>Plan</t>
  </si>
  <si>
    <t>Broader view</t>
  </si>
  <si>
    <t>Target audience</t>
  </si>
  <si>
    <t>Insurance needs</t>
  </si>
  <si>
    <t>Image library</t>
  </si>
  <si>
    <t>Happiness</t>
  </si>
  <si>
    <t>More comfortable</t>
  </si>
  <si>
    <t>Location</t>
  </si>
  <si>
    <t>Help prioritizing</t>
  </si>
  <si>
    <t>Inspiration</t>
  </si>
  <si>
    <t>Partners</t>
  </si>
  <si>
    <t>Develop a map</t>
  </si>
  <si>
    <t>Keep it simple</t>
  </si>
  <si>
    <t>Word of mouth</t>
  </si>
  <si>
    <t>Create LLC</t>
  </si>
  <si>
    <t>Important to connect</t>
  </si>
  <si>
    <t>Labor cost</t>
  </si>
  <si>
    <t>Regulations</t>
  </si>
  <si>
    <t>Expansion</t>
  </si>
  <si>
    <t>Planning</t>
  </si>
  <si>
    <t>Marketing visibility</t>
  </si>
  <si>
    <t>Positive</t>
  </si>
  <si>
    <t>Product identity</t>
  </si>
  <si>
    <t>30/30</t>
  </si>
  <si>
    <t>Promotion</t>
  </si>
  <si>
    <t>Referrals</t>
  </si>
  <si>
    <t>Customers</t>
  </si>
  <si>
    <t>Feedback</t>
  </si>
  <si>
    <t>Regulate growth</t>
  </si>
  <si>
    <t>Signage</t>
  </si>
  <si>
    <t>Trail map</t>
  </si>
  <si>
    <t>Narrowing focus</t>
  </si>
  <si>
    <t>Collaboration</t>
  </si>
  <si>
    <t>Balance profit with
 sharing knowledge</t>
  </si>
  <si>
    <t>Community needs</t>
  </si>
  <si>
    <t>Aging out</t>
  </si>
  <si>
    <t>Labor force</t>
  </si>
  <si>
    <t>Intentional story</t>
  </si>
  <si>
    <t>Vision board</t>
  </si>
  <si>
    <t>Time management</t>
  </si>
  <si>
    <t>Insurance/liability</t>
  </si>
  <si>
    <t>Tell the story</t>
  </si>
  <si>
    <t>Continued growth</t>
  </si>
  <si>
    <t>Sustainable growth</t>
  </si>
  <si>
    <t>Make a theme</t>
  </si>
  <si>
    <t>Focus on space</t>
  </si>
  <si>
    <t>Make a market plan</t>
  </si>
  <si>
    <t>Telling a story</t>
  </si>
  <si>
    <t>Defining success</t>
  </si>
  <si>
    <t>Braoder view</t>
  </si>
  <si>
    <t>Cooperation</t>
  </si>
  <si>
    <t>Getting to audience</t>
  </si>
  <si>
    <t>Narrow focus</t>
  </si>
  <si>
    <t>Question 5</t>
  </si>
  <si>
    <t>Expansion/Land</t>
  </si>
  <si>
    <t>Customers/Feedback</t>
  </si>
  <si>
    <t xml:space="preserve">Complementary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</si>
</sst>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 indent="2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2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indent="2"/>
    </xf>
    <xf numFmtId="0" fontId="0" fillId="0" borderId="2" xfId="0" applyBorder="1"/>
    <xf numFmtId="2" fontId="2" fillId="2" borderId="13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2" fontId="2" fillId="5" borderId="13" xfId="0" applyNumberFormat="1" applyFont="1" applyFill="1" applyBorder="1" applyAlignment="1">
      <alignment horizontal="center"/>
    </xf>
    <xf numFmtId="2" fontId="2" fillId="5" borderId="7" xfId="0" applyNumberFormat="1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2" fontId="2" fillId="4" borderId="7" xfId="0" applyNumberFormat="1" applyFont="1" applyFill="1" applyBorder="1" applyAlignment="1">
      <alignment horizontal="center"/>
    </xf>
    <xf numFmtId="2" fontId="2" fillId="6" borderId="13" xfId="0" applyNumberFormat="1" applyFont="1" applyFill="1" applyBorder="1" applyAlignment="1">
      <alignment horizontal="center"/>
    </xf>
    <xf numFmtId="2" fontId="2" fillId="6" borderId="7" xfId="0" applyNumberFormat="1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 vertical="center"/>
    </xf>
    <xf numFmtId="2" fontId="3" fillId="6" borderId="14" xfId="0" applyNumberFormat="1" applyFont="1" applyFill="1" applyBorder="1" applyAlignment="1">
      <alignment horizontal="center"/>
    </xf>
    <xf numFmtId="2" fontId="3" fillId="6" borderId="9" xfId="0" applyNumberFormat="1" applyFont="1" applyFill="1" applyBorder="1" applyAlignment="1">
      <alignment horizontal="center"/>
    </xf>
    <xf numFmtId="2" fontId="3" fillId="6" borderId="12" xfId="0" applyNumberFormat="1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2" fontId="3" fillId="3" borderId="14" xfId="0" applyNumberFormat="1" applyFont="1" applyFill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2" fontId="3" fillId="5" borderId="14" xfId="0" applyNumberFormat="1" applyFont="1" applyFill="1" applyBorder="1" applyAlignment="1">
      <alignment horizontal="center"/>
    </xf>
    <xf numFmtId="2" fontId="3" fillId="5" borderId="9" xfId="0" applyNumberFormat="1" applyFont="1" applyFill="1" applyBorder="1" applyAlignment="1">
      <alignment horizontal="center"/>
    </xf>
    <xf numFmtId="2" fontId="3" fillId="5" borderId="12" xfId="0" applyNumberFormat="1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2" fontId="3" fillId="4" borderId="14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2" fontId="3" fillId="4" borderId="12" xfId="0" applyNumberFormat="1" applyFont="1" applyFill="1" applyBorder="1" applyAlignment="1">
      <alignment horizontal="center"/>
    </xf>
    <xf numFmtId="2" fontId="2" fillId="6" borderId="15" xfId="0" applyNumberFormat="1" applyFont="1" applyFill="1" applyBorder="1" applyAlignment="1">
      <alignment horizontal="center"/>
    </xf>
    <xf numFmtId="2" fontId="2" fillId="6" borderId="16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2" fontId="3" fillId="6" borderId="17" xfId="0" applyNumberFormat="1" applyFont="1" applyFill="1" applyBorder="1" applyAlignment="1">
      <alignment horizontal="center"/>
    </xf>
    <xf numFmtId="2" fontId="3" fillId="2" borderId="18" xfId="0" applyNumberFormat="1" applyFont="1" applyFill="1" applyBorder="1" applyAlignment="1">
      <alignment horizontal="center"/>
    </xf>
    <xf numFmtId="2" fontId="3" fillId="3" borderId="17" xfId="0" applyNumberFormat="1" applyFont="1" applyFill="1" applyBorder="1" applyAlignment="1">
      <alignment horizontal="center"/>
    </xf>
    <xf numFmtId="2" fontId="2" fillId="5" borderId="15" xfId="0" applyNumberFormat="1" applyFont="1" applyFill="1" applyBorder="1" applyAlignment="1">
      <alignment horizontal="center"/>
    </xf>
    <xf numFmtId="2" fontId="2" fillId="5" borderId="16" xfId="0" applyNumberFormat="1" applyFont="1" applyFill="1" applyBorder="1" applyAlignment="1">
      <alignment horizontal="center"/>
    </xf>
    <xf numFmtId="2" fontId="3" fillId="6" borderId="16" xfId="0" applyNumberFormat="1" applyFont="1" applyFill="1" applyBorder="1" applyAlignment="1">
      <alignment horizontal="center"/>
    </xf>
    <xf numFmtId="2" fontId="0" fillId="0" borderId="0" xfId="0" applyNumberFormat="1"/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6" borderId="24" xfId="0" applyNumberFormat="1" applyFont="1" applyFill="1" applyBorder="1" applyAlignment="1">
      <alignment horizontal="center"/>
    </xf>
    <xf numFmtId="2" fontId="2" fillId="6" borderId="25" xfId="0" applyNumberFormat="1" applyFont="1" applyFill="1" applyBorder="1" applyAlignment="1">
      <alignment horizontal="center"/>
    </xf>
    <xf numFmtId="2" fontId="2" fillId="2" borderId="24" xfId="0" applyNumberFormat="1" applyFont="1" applyFill="1" applyBorder="1" applyAlignment="1">
      <alignment horizontal="center"/>
    </xf>
    <xf numFmtId="2" fontId="2" fillId="2" borderId="25" xfId="0" applyNumberFormat="1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2" fontId="2" fillId="3" borderId="25" xfId="0" applyNumberFormat="1" applyFont="1" applyFill="1" applyBorder="1" applyAlignment="1">
      <alignment horizontal="center"/>
    </xf>
    <xf numFmtId="2" fontId="2" fillId="5" borderId="24" xfId="0" applyNumberFormat="1" applyFont="1" applyFill="1" applyBorder="1" applyAlignment="1">
      <alignment horizontal="center"/>
    </xf>
    <xf numFmtId="2" fontId="2" fillId="5" borderId="25" xfId="0" applyNumberFormat="1" applyFont="1" applyFill="1" applyBorder="1" applyAlignment="1">
      <alignment horizontal="center"/>
    </xf>
    <xf numFmtId="2" fontId="2" fillId="4" borderId="24" xfId="0" applyNumberFormat="1" applyFont="1" applyFill="1" applyBorder="1" applyAlignment="1">
      <alignment horizontal="center"/>
    </xf>
    <xf numFmtId="2" fontId="2" fillId="4" borderId="25" xfId="0" applyNumberFormat="1" applyFont="1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5" borderId="24" xfId="0" applyFont="1" applyFill="1" applyBorder="1"/>
    <xf numFmtId="0" fontId="2" fillId="8" borderId="25" xfId="0" applyFont="1" applyFill="1" applyBorder="1"/>
    <xf numFmtId="0" fontId="2" fillId="6" borderId="25" xfId="0" applyFont="1" applyFill="1" applyBorder="1"/>
    <xf numFmtId="0" fontId="2" fillId="10" borderId="31" xfId="0" applyFont="1" applyFill="1" applyBorder="1"/>
    <xf numFmtId="0" fontId="2" fillId="3" borderId="24" xfId="0" applyFont="1" applyFill="1" applyBorder="1"/>
    <xf numFmtId="0" fontId="2" fillId="7" borderId="25" xfId="0" applyFont="1" applyFill="1" applyBorder="1"/>
    <xf numFmtId="0" fontId="2" fillId="2" borderId="25" xfId="0" applyFont="1" applyFill="1" applyBorder="1"/>
    <xf numFmtId="0" fontId="2" fillId="12" borderId="3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6" borderId="15" xfId="0" applyNumberFormat="1" applyFont="1" applyFill="1" applyBorder="1" applyAlignment="1">
      <alignment horizontal="center"/>
    </xf>
    <xf numFmtId="2" fontId="2" fillId="6" borderId="16" xfId="0" applyNumberFormat="1" applyFont="1" applyFill="1" applyBorder="1" applyAlignment="1">
      <alignment horizontal="center"/>
    </xf>
    <xf numFmtId="2" fontId="2" fillId="6" borderId="17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3" fillId="6" borderId="27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3" fillId="6" borderId="29" xfId="0" applyFont="1" applyFill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6FC89-6C72-499C-BE82-9C53E982171D}">
  <dimension ref="A1:L50"/>
  <sheetViews>
    <sheetView topLeftCell="A39" zoomScale="90" zoomScaleNormal="90" workbookViewId="0">
      <pane xSplit="1" topLeftCell="B1" activePane="topRight" state="frozen"/>
      <selection pane="topRight" activeCell="H10" sqref="H10"/>
    </sheetView>
  </sheetViews>
  <sheetFormatPr defaultColWidth="8.7109375" defaultRowHeight="15.75" x14ac:dyDescent="0.25"/>
  <cols>
    <col min="1" max="1" width="56.42578125" style="2" bestFit="1" customWidth="1"/>
    <col min="2" max="2" width="20.5703125" style="1" customWidth="1"/>
    <col min="3" max="3" width="21.140625" style="1" bestFit="1" customWidth="1"/>
    <col min="4" max="12" width="20.5703125" style="1" customWidth="1"/>
    <col min="13" max="16384" width="8.7109375" style="2"/>
  </cols>
  <sheetData>
    <row r="1" spans="1:12" x14ac:dyDescent="0.25">
      <c r="A1" s="133" t="s">
        <v>3</v>
      </c>
      <c r="B1" s="133" t="s">
        <v>4</v>
      </c>
      <c r="C1" s="133"/>
      <c r="D1" s="133"/>
      <c r="E1" s="133"/>
      <c r="F1" s="133"/>
      <c r="G1" s="133"/>
      <c r="H1" s="133"/>
      <c r="I1" s="133"/>
      <c r="J1" s="133"/>
      <c r="K1" s="133"/>
      <c r="L1" s="3"/>
    </row>
    <row r="2" spans="1:12" x14ac:dyDescent="0.25">
      <c r="A2" s="133"/>
      <c r="B2" s="4" t="s">
        <v>8</v>
      </c>
      <c r="C2" s="5" t="s">
        <v>9</v>
      </c>
      <c r="D2" s="5" t="s">
        <v>10</v>
      </c>
      <c r="E2" s="6" t="s">
        <v>11</v>
      </c>
      <c r="F2" s="5" t="s">
        <v>12</v>
      </c>
      <c r="G2" s="5" t="s">
        <v>13</v>
      </c>
      <c r="H2" s="7" t="s">
        <v>14</v>
      </c>
      <c r="I2" s="6" t="s">
        <v>15</v>
      </c>
      <c r="J2" s="6" t="s">
        <v>16</v>
      </c>
      <c r="K2" s="7" t="s">
        <v>17</v>
      </c>
      <c r="L2" s="7" t="s">
        <v>18</v>
      </c>
    </row>
    <row r="3" spans="1:12" x14ac:dyDescent="0.25">
      <c r="A3" s="8" t="s">
        <v>0</v>
      </c>
      <c r="B3" s="4"/>
      <c r="C3" s="5"/>
      <c r="D3" s="5"/>
      <c r="E3" s="6"/>
      <c r="F3" s="5"/>
      <c r="G3" s="5"/>
      <c r="H3" s="7"/>
      <c r="I3" s="6"/>
      <c r="J3" s="6"/>
      <c r="K3" s="7"/>
      <c r="L3" s="7"/>
    </row>
    <row r="4" spans="1:12" x14ac:dyDescent="0.25">
      <c r="A4" s="9" t="s">
        <v>1</v>
      </c>
      <c r="B4" s="4" t="s">
        <v>19</v>
      </c>
      <c r="C4" s="5"/>
      <c r="D4" s="5"/>
      <c r="E4" s="6"/>
      <c r="F4" s="5"/>
      <c r="G4" s="5"/>
      <c r="H4" s="7"/>
      <c r="I4" s="6"/>
      <c r="J4" s="6"/>
      <c r="K4" s="7"/>
      <c r="L4" s="7"/>
    </row>
    <row r="5" spans="1:12" x14ac:dyDescent="0.25">
      <c r="A5" s="9" t="s">
        <v>2</v>
      </c>
      <c r="B5" s="4"/>
      <c r="C5" s="5"/>
      <c r="D5" s="5"/>
      <c r="E5" s="6"/>
      <c r="F5" s="5"/>
      <c r="G5" s="5"/>
      <c r="H5" s="7"/>
      <c r="I5" s="6" t="s">
        <v>19</v>
      </c>
      <c r="J5" s="6" t="s">
        <v>19</v>
      </c>
      <c r="K5" s="7"/>
      <c r="L5" s="7"/>
    </row>
    <row r="6" spans="1:12" x14ac:dyDescent="0.25">
      <c r="A6" s="9" t="s">
        <v>5</v>
      </c>
      <c r="B6" s="4"/>
      <c r="C6" s="5"/>
      <c r="D6" s="5"/>
      <c r="E6" s="6"/>
      <c r="F6" s="5"/>
      <c r="G6" s="5"/>
      <c r="H6" s="7" t="s">
        <v>19</v>
      </c>
      <c r="I6" s="6"/>
      <c r="J6" s="6"/>
      <c r="K6" s="7" t="s">
        <v>19</v>
      </c>
      <c r="L6" s="7" t="s">
        <v>19</v>
      </c>
    </row>
    <row r="7" spans="1:12" x14ac:dyDescent="0.25">
      <c r="A7" s="9" t="s">
        <v>6</v>
      </c>
      <c r="B7" s="4"/>
      <c r="C7" s="5" t="s">
        <v>19</v>
      </c>
      <c r="D7" s="5" t="s">
        <v>19</v>
      </c>
      <c r="E7" s="6" t="s">
        <v>19</v>
      </c>
      <c r="F7" s="5" t="s">
        <v>19</v>
      </c>
      <c r="G7" s="5" t="s">
        <v>19</v>
      </c>
      <c r="H7" s="7"/>
      <c r="I7" s="6"/>
      <c r="J7" s="6"/>
      <c r="K7" s="7"/>
      <c r="L7" s="7"/>
    </row>
    <row r="8" spans="1:12" x14ac:dyDescent="0.25">
      <c r="A8" s="9" t="s">
        <v>7</v>
      </c>
      <c r="B8" s="4"/>
      <c r="C8" s="5"/>
      <c r="D8" s="5"/>
      <c r="E8" s="6"/>
      <c r="F8" s="5"/>
      <c r="G8" s="5"/>
      <c r="H8" s="7"/>
      <c r="I8" s="6"/>
      <c r="J8" s="6"/>
      <c r="K8" s="7"/>
      <c r="L8" s="7"/>
    </row>
    <row r="9" spans="1:12" x14ac:dyDescent="0.25">
      <c r="A9" s="8"/>
      <c r="B9" s="4"/>
      <c r="C9" s="5"/>
      <c r="D9" s="5"/>
      <c r="E9" s="6"/>
      <c r="F9" s="5"/>
      <c r="G9" s="5"/>
      <c r="H9" s="7"/>
      <c r="I9" s="6"/>
      <c r="J9" s="6"/>
      <c r="K9" s="7"/>
      <c r="L9" s="7"/>
    </row>
    <row r="10" spans="1:12" x14ac:dyDescent="0.25">
      <c r="A10" s="10" t="s">
        <v>20</v>
      </c>
      <c r="B10" s="4"/>
      <c r="C10" s="5"/>
      <c r="D10" s="5"/>
      <c r="E10" s="6"/>
      <c r="F10" s="5"/>
      <c r="G10" s="5"/>
      <c r="H10" s="7"/>
      <c r="I10" s="6"/>
      <c r="J10" s="6"/>
      <c r="K10" s="7"/>
      <c r="L10" s="7"/>
    </row>
    <row r="11" spans="1:12" x14ac:dyDescent="0.25">
      <c r="A11" s="9" t="s">
        <v>56</v>
      </c>
      <c r="B11" s="4">
        <v>3</v>
      </c>
      <c r="C11" s="5">
        <v>3</v>
      </c>
      <c r="D11" s="5">
        <v>4</v>
      </c>
      <c r="E11" s="6">
        <v>4</v>
      </c>
      <c r="F11" s="5">
        <v>3</v>
      </c>
      <c r="G11" s="5">
        <v>3</v>
      </c>
      <c r="H11" s="7">
        <v>3</v>
      </c>
      <c r="I11" s="6">
        <v>3</v>
      </c>
      <c r="J11" s="6">
        <v>3</v>
      </c>
      <c r="K11" s="7">
        <v>3</v>
      </c>
      <c r="L11" s="7">
        <v>2</v>
      </c>
    </row>
    <row r="12" spans="1:12" x14ac:dyDescent="0.25">
      <c r="A12" s="9" t="s">
        <v>57</v>
      </c>
      <c r="B12" s="4">
        <v>3</v>
      </c>
      <c r="C12" s="5">
        <v>2</v>
      </c>
      <c r="D12" s="5">
        <v>3</v>
      </c>
      <c r="E12" s="6">
        <v>4</v>
      </c>
      <c r="F12" s="5">
        <v>3</v>
      </c>
      <c r="G12" s="5">
        <v>2</v>
      </c>
      <c r="H12" s="7">
        <v>3</v>
      </c>
      <c r="I12" s="6">
        <v>4</v>
      </c>
      <c r="J12" s="6">
        <v>3</v>
      </c>
      <c r="K12" s="7">
        <v>2</v>
      </c>
      <c r="L12" s="7">
        <v>3</v>
      </c>
    </row>
    <row r="13" spans="1:12" x14ac:dyDescent="0.25">
      <c r="A13" s="9" t="s">
        <v>58</v>
      </c>
      <c r="B13" s="4">
        <v>2</v>
      </c>
      <c r="C13" s="5">
        <v>2</v>
      </c>
      <c r="D13" s="5">
        <v>2</v>
      </c>
      <c r="E13" s="6">
        <v>4</v>
      </c>
      <c r="F13" s="5">
        <v>3</v>
      </c>
      <c r="G13" s="5">
        <v>3</v>
      </c>
      <c r="H13" s="7">
        <v>3</v>
      </c>
      <c r="I13" s="6">
        <v>3</v>
      </c>
      <c r="J13" s="6">
        <v>3</v>
      </c>
      <c r="K13" s="7">
        <v>3</v>
      </c>
      <c r="L13" s="7">
        <v>3</v>
      </c>
    </row>
    <row r="14" spans="1:12" x14ac:dyDescent="0.25">
      <c r="A14" s="8"/>
      <c r="B14" s="4"/>
      <c r="C14" s="5"/>
      <c r="D14" s="5"/>
      <c r="E14" s="6"/>
      <c r="F14" s="5"/>
      <c r="G14" s="5"/>
      <c r="H14" s="7"/>
      <c r="I14" s="6"/>
      <c r="J14" s="6"/>
      <c r="K14" s="7"/>
      <c r="L14" s="7"/>
    </row>
    <row r="15" spans="1:12" x14ac:dyDescent="0.25">
      <c r="A15" s="10" t="s">
        <v>21</v>
      </c>
      <c r="B15" s="4"/>
      <c r="C15" s="5"/>
      <c r="D15" s="5"/>
      <c r="E15" s="6"/>
      <c r="F15" s="5"/>
      <c r="G15" s="5"/>
      <c r="H15" s="7"/>
      <c r="I15" s="6"/>
      <c r="J15" s="6"/>
      <c r="K15" s="7"/>
      <c r="L15" s="7"/>
    </row>
    <row r="16" spans="1:12" x14ac:dyDescent="0.25">
      <c r="A16" s="9" t="s">
        <v>56</v>
      </c>
      <c r="B16" s="4">
        <v>3</v>
      </c>
      <c r="C16" s="5">
        <v>3.5</v>
      </c>
      <c r="D16" s="5">
        <v>4</v>
      </c>
      <c r="E16" s="6">
        <v>4</v>
      </c>
      <c r="F16" s="5">
        <v>3.5</v>
      </c>
      <c r="G16" s="5">
        <v>3</v>
      </c>
      <c r="H16" s="7">
        <v>3</v>
      </c>
      <c r="I16" s="6">
        <v>4</v>
      </c>
      <c r="J16" s="6">
        <v>3</v>
      </c>
      <c r="K16" s="7">
        <v>4</v>
      </c>
      <c r="L16" s="7">
        <v>3</v>
      </c>
    </row>
    <row r="17" spans="1:12" x14ac:dyDescent="0.25">
      <c r="A17" s="9" t="s">
        <v>57</v>
      </c>
      <c r="B17" s="4">
        <v>3</v>
      </c>
      <c r="C17" s="5">
        <v>3.5</v>
      </c>
      <c r="D17" s="5">
        <v>3</v>
      </c>
      <c r="E17" s="6">
        <v>4</v>
      </c>
      <c r="F17" s="5">
        <v>3.5</v>
      </c>
      <c r="G17" s="5">
        <v>3</v>
      </c>
      <c r="H17" s="7">
        <v>4</v>
      </c>
      <c r="I17" s="6">
        <v>4</v>
      </c>
      <c r="J17" s="6">
        <v>3</v>
      </c>
      <c r="K17" s="7">
        <v>2</v>
      </c>
      <c r="L17" s="7">
        <v>3</v>
      </c>
    </row>
    <row r="18" spans="1:12" x14ac:dyDescent="0.25">
      <c r="A18" s="9" t="s">
        <v>58</v>
      </c>
      <c r="B18" s="4">
        <v>2</v>
      </c>
      <c r="C18" s="5">
        <v>3.5</v>
      </c>
      <c r="D18" s="5">
        <v>3</v>
      </c>
      <c r="E18" s="6">
        <v>4</v>
      </c>
      <c r="F18" s="5">
        <v>3.5</v>
      </c>
      <c r="G18" s="5">
        <v>3</v>
      </c>
      <c r="H18" s="7">
        <v>4</v>
      </c>
      <c r="I18" s="6">
        <v>4</v>
      </c>
      <c r="J18" s="6">
        <v>3</v>
      </c>
      <c r="K18" s="7">
        <v>3</v>
      </c>
      <c r="L18" s="7">
        <v>3</v>
      </c>
    </row>
    <row r="19" spans="1:12" x14ac:dyDescent="0.25">
      <c r="A19" s="8"/>
      <c r="B19" s="4"/>
      <c r="C19" s="5"/>
      <c r="D19" s="5"/>
      <c r="E19" s="6"/>
      <c r="F19" s="5"/>
      <c r="G19" s="5"/>
      <c r="H19" s="7"/>
      <c r="I19" s="6"/>
      <c r="J19" s="6"/>
      <c r="K19" s="7"/>
      <c r="L19" s="7"/>
    </row>
    <row r="20" spans="1:12" x14ac:dyDescent="0.25">
      <c r="A20" s="11" t="s">
        <v>63</v>
      </c>
      <c r="B20" s="12" t="s">
        <v>79</v>
      </c>
      <c r="C20" s="5" t="s">
        <v>59</v>
      </c>
      <c r="D20" s="13" t="s">
        <v>79</v>
      </c>
      <c r="E20" s="6" t="s">
        <v>29</v>
      </c>
      <c r="F20" s="5" t="s">
        <v>89</v>
      </c>
      <c r="G20" s="5" t="s">
        <v>121</v>
      </c>
      <c r="H20" s="7" t="s">
        <v>90</v>
      </c>
      <c r="I20" s="6" t="s">
        <v>106</v>
      </c>
      <c r="J20" s="6" t="s">
        <v>114</v>
      </c>
      <c r="K20" s="7" t="s">
        <v>118</v>
      </c>
      <c r="L20" s="7" t="s">
        <v>124</v>
      </c>
    </row>
    <row r="21" spans="1:12" x14ac:dyDescent="0.25">
      <c r="A21" s="11"/>
      <c r="B21" s="12"/>
      <c r="C21" s="5" t="s">
        <v>60</v>
      </c>
      <c r="D21" s="13"/>
      <c r="E21" s="6"/>
      <c r="F21" s="5"/>
      <c r="G21" s="5" t="s">
        <v>122</v>
      </c>
      <c r="H21" s="7"/>
      <c r="I21" s="6" t="s">
        <v>107</v>
      </c>
      <c r="J21" s="6" t="s">
        <v>79</v>
      </c>
      <c r="K21" s="7"/>
      <c r="L21" s="7"/>
    </row>
    <row r="22" spans="1:12" x14ac:dyDescent="0.25">
      <c r="A22" s="11"/>
      <c r="B22" s="12"/>
      <c r="C22" s="5" t="s">
        <v>61</v>
      </c>
      <c r="D22" s="13"/>
      <c r="E22" s="6"/>
      <c r="F22" s="5"/>
      <c r="G22" s="5"/>
      <c r="H22" s="7"/>
      <c r="I22" s="6" t="s">
        <v>32</v>
      </c>
      <c r="J22" s="6"/>
      <c r="K22" s="7"/>
      <c r="L22" s="7"/>
    </row>
    <row r="23" spans="1:12" x14ac:dyDescent="0.25">
      <c r="A23" s="11"/>
      <c r="B23" s="12"/>
      <c r="C23" s="5" t="s">
        <v>62</v>
      </c>
      <c r="D23" s="13"/>
      <c r="E23" s="6"/>
      <c r="F23" s="5"/>
      <c r="G23" s="5"/>
      <c r="H23" s="7"/>
      <c r="I23" s="6"/>
      <c r="J23" s="6"/>
      <c r="K23" s="7"/>
      <c r="L23" s="7"/>
    </row>
    <row r="24" spans="1:12" x14ac:dyDescent="0.25">
      <c r="B24" s="12"/>
      <c r="C24" s="5"/>
      <c r="D24" s="5"/>
      <c r="E24" s="6"/>
      <c r="F24" s="5"/>
      <c r="G24" s="5"/>
      <c r="H24" s="7"/>
      <c r="I24" s="6"/>
      <c r="J24" s="6"/>
      <c r="K24" s="7"/>
      <c r="L24" s="7"/>
    </row>
    <row r="25" spans="1:12" x14ac:dyDescent="0.25">
      <c r="A25" s="11" t="s">
        <v>64</v>
      </c>
      <c r="B25" s="12" t="s">
        <v>80</v>
      </c>
      <c r="C25" s="5" t="s">
        <v>65</v>
      </c>
      <c r="D25" s="5" t="s">
        <v>82</v>
      </c>
      <c r="E25" s="6" t="s">
        <v>97</v>
      </c>
      <c r="F25" s="5" t="s">
        <v>88</v>
      </c>
      <c r="G25" s="5" t="s">
        <v>123</v>
      </c>
      <c r="H25" s="7" t="s">
        <v>91</v>
      </c>
      <c r="I25" s="6" t="s">
        <v>108</v>
      </c>
      <c r="J25" s="6" t="s">
        <v>115</v>
      </c>
      <c r="K25" s="7" t="s">
        <v>29</v>
      </c>
      <c r="L25" s="7" t="s">
        <v>125</v>
      </c>
    </row>
    <row r="26" spans="1:12" x14ac:dyDescent="0.25">
      <c r="A26" s="11"/>
      <c r="B26" s="12"/>
      <c r="C26" s="5"/>
      <c r="D26" s="5"/>
      <c r="E26" s="6" t="s">
        <v>100</v>
      </c>
      <c r="F26" s="5"/>
      <c r="G26" s="5"/>
      <c r="H26" s="7"/>
      <c r="I26" s="6" t="s">
        <v>109</v>
      </c>
      <c r="J26" s="6" t="s">
        <v>116</v>
      </c>
      <c r="K26" s="7"/>
      <c r="L26" s="7"/>
    </row>
    <row r="27" spans="1:12" x14ac:dyDescent="0.25">
      <c r="A27" s="11"/>
      <c r="B27" s="12"/>
      <c r="C27" s="5"/>
      <c r="D27" s="5"/>
      <c r="E27" s="6"/>
      <c r="F27" s="5"/>
      <c r="G27" s="5"/>
      <c r="H27" s="7"/>
      <c r="I27" s="6"/>
      <c r="J27" s="6" t="s">
        <v>82</v>
      </c>
      <c r="K27" s="7"/>
      <c r="L27" s="7"/>
    </row>
    <row r="28" spans="1:12" x14ac:dyDescent="0.25">
      <c r="A28" s="11"/>
      <c r="B28" s="12"/>
      <c r="C28" s="5"/>
      <c r="D28" s="5"/>
      <c r="E28" s="6"/>
      <c r="F28" s="5"/>
      <c r="G28" s="5"/>
      <c r="H28" s="7"/>
      <c r="I28" s="6"/>
      <c r="J28" s="6"/>
      <c r="K28" s="7"/>
      <c r="L28" s="7"/>
    </row>
    <row r="29" spans="1:12" x14ac:dyDescent="0.25">
      <c r="A29" s="11" t="s">
        <v>69</v>
      </c>
      <c r="B29" s="14"/>
      <c r="C29" s="5"/>
      <c r="D29" s="5"/>
      <c r="E29" s="6"/>
      <c r="F29" s="5"/>
      <c r="G29" s="5"/>
      <c r="H29" s="7"/>
      <c r="I29" s="6"/>
      <c r="J29" s="6"/>
      <c r="K29" s="7"/>
      <c r="L29" s="7"/>
    </row>
    <row r="30" spans="1:12" x14ac:dyDescent="0.25">
      <c r="A30" s="9" t="s">
        <v>66</v>
      </c>
      <c r="B30" s="4">
        <v>3</v>
      </c>
      <c r="C30" s="5">
        <v>2</v>
      </c>
      <c r="D30" s="5">
        <v>2</v>
      </c>
      <c r="E30" s="6">
        <v>3</v>
      </c>
      <c r="F30" s="5">
        <v>3</v>
      </c>
      <c r="G30" s="5">
        <v>2</v>
      </c>
      <c r="H30" s="7">
        <v>3</v>
      </c>
      <c r="I30" s="6">
        <v>3</v>
      </c>
      <c r="J30" s="6">
        <v>3</v>
      </c>
      <c r="K30" s="7">
        <v>3</v>
      </c>
      <c r="L30" s="7">
        <v>2</v>
      </c>
    </row>
    <row r="31" spans="1:12" x14ac:dyDescent="0.25">
      <c r="A31" s="9" t="s">
        <v>67</v>
      </c>
      <c r="B31" s="4">
        <v>3</v>
      </c>
      <c r="C31" s="5">
        <v>2</v>
      </c>
      <c r="D31" s="5">
        <v>2</v>
      </c>
      <c r="E31" s="6">
        <v>3</v>
      </c>
      <c r="F31" s="5">
        <v>3</v>
      </c>
      <c r="G31" s="5">
        <v>2</v>
      </c>
      <c r="H31" s="7">
        <v>3</v>
      </c>
      <c r="I31" s="6">
        <v>3</v>
      </c>
      <c r="J31" s="6">
        <v>2</v>
      </c>
      <c r="K31" s="7">
        <v>2</v>
      </c>
      <c r="L31" s="7">
        <v>2</v>
      </c>
    </row>
    <row r="32" spans="1:12" x14ac:dyDescent="0.25">
      <c r="A32" s="9" t="s">
        <v>68</v>
      </c>
      <c r="B32" s="4">
        <v>2</v>
      </c>
      <c r="C32" s="5">
        <v>2</v>
      </c>
      <c r="D32" s="5">
        <v>2</v>
      </c>
      <c r="E32" s="6">
        <v>3</v>
      </c>
      <c r="F32" s="5">
        <v>3</v>
      </c>
      <c r="G32" s="5">
        <v>2</v>
      </c>
      <c r="H32" s="7">
        <v>2</v>
      </c>
      <c r="I32" s="6">
        <v>3</v>
      </c>
      <c r="J32" s="6">
        <v>3</v>
      </c>
      <c r="K32" s="7">
        <v>2</v>
      </c>
      <c r="L32" s="7">
        <v>2</v>
      </c>
    </row>
    <row r="33" spans="1:12" x14ac:dyDescent="0.25">
      <c r="A33" s="9" t="s">
        <v>74</v>
      </c>
      <c r="B33" s="4">
        <v>3</v>
      </c>
      <c r="C33" s="5">
        <v>2</v>
      </c>
      <c r="D33" s="5">
        <v>2</v>
      </c>
      <c r="E33" s="6">
        <v>3</v>
      </c>
      <c r="F33" s="5">
        <v>3</v>
      </c>
      <c r="G33" s="5">
        <v>2</v>
      </c>
      <c r="H33" s="7">
        <v>2</v>
      </c>
      <c r="I33" s="6">
        <v>4</v>
      </c>
      <c r="J33" s="6">
        <v>2</v>
      </c>
      <c r="K33" s="7">
        <v>2</v>
      </c>
      <c r="L33" s="7">
        <v>2</v>
      </c>
    </row>
    <row r="34" spans="1:12" x14ac:dyDescent="0.25">
      <c r="A34" s="8"/>
      <c r="B34" s="4"/>
      <c r="C34" s="5"/>
      <c r="D34" s="5"/>
      <c r="E34" s="6"/>
      <c r="F34" s="5"/>
      <c r="G34" s="5"/>
      <c r="H34" s="7"/>
      <c r="I34" s="6"/>
      <c r="J34" s="6"/>
      <c r="K34" s="7"/>
      <c r="L34" s="7"/>
    </row>
    <row r="35" spans="1:12" x14ac:dyDescent="0.25">
      <c r="A35" s="11" t="s">
        <v>70</v>
      </c>
      <c r="B35" s="4"/>
      <c r="C35" s="5"/>
      <c r="D35" s="5"/>
      <c r="E35" s="6"/>
      <c r="F35" s="5"/>
      <c r="G35" s="5"/>
      <c r="H35" s="7"/>
      <c r="I35" s="6"/>
      <c r="J35" s="6"/>
      <c r="K35" s="7"/>
      <c r="L35" s="7"/>
    </row>
    <row r="36" spans="1:12" x14ac:dyDescent="0.25">
      <c r="A36" s="9" t="s">
        <v>66</v>
      </c>
      <c r="B36" s="4">
        <v>3</v>
      </c>
      <c r="C36" s="5">
        <v>3</v>
      </c>
      <c r="D36" s="5">
        <v>3</v>
      </c>
      <c r="E36" s="6">
        <v>3</v>
      </c>
      <c r="F36" s="5">
        <v>4</v>
      </c>
      <c r="G36" s="5">
        <v>3</v>
      </c>
      <c r="H36" s="7">
        <v>4</v>
      </c>
      <c r="I36" s="6">
        <v>4</v>
      </c>
      <c r="J36" s="6">
        <v>4</v>
      </c>
      <c r="K36" s="7">
        <v>4</v>
      </c>
      <c r="L36" s="7">
        <v>3</v>
      </c>
    </row>
    <row r="37" spans="1:12" x14ac:dyDescent="0.25">
      <c r="A37" s="9" t="s">
        <v>67</v>
      </c>
      <c r="B37" s="4">
        <v>3</v>
      </c>
      <c r="C37" s="5">
        <v>2</v>
      </c>
      <c r="D37" s="5">
        <v>3</v>
      </c>
      <c r="E37" s="6">
        <v>3</v>
      </c>
      <c r="F37" s="5">
        <v>3.5</v>
      </c>
      <c r="G37" s="5">
        <v>4</v>
      </c>
      <c r="H37" s="7">
        <v>4</v>
      </c>
      <c r="I37" s="6">
        <v>4</v>
      </c>
      <c r="J37" s="6">
        <v>3</v>
      </c>
      <c r="K37" s="7">
        <v>3</v>
      </c>
      <c r="L37" s="7">
        <v>3</v>
      </c>
    </row>
    <row r="38" spans="1:12" x14ac:dyDescent="0.25">
      <c r="A38" s="9" t="s">
        <v>68</v>
      </c>
      <c r="B38" s="4">
        <v>2</v>
      </c>
      <c r="C38" s="5">
        <v>3</v>
      </c>
      <c r="D38" s="5">
        <v>3</v>
      </c>
      <c r="E38" s="6">
        <v>3</v>
      </c>
      <c r="F38" s="5">
        <v>4</v>
      </c>
      <c r="G38" s="5">
        <v>3</v>
      </c>
      <c r="H38" s="7">
        <v>3</v>
      </c>
      <c r="I38" s="6">
        <v>4</v>
      </c>
      <c r="J38" s="6">
        <v>3</v>
      </c>
      <c r="K38" s="7">
        <v>3</v>
      </c>
      <c r="L38" s="7">
        <v>3</v>
      </c>
    </row>
    <row r="39" spans="1:12" x14ac:dyDescent="0.25">
      <c r="A39" s="9" t="s">
        <v>74</v>
      </c>
      <c r="B39" s="4">
        <v>3</v>
      </c>
      <c r="C39" s="5">
        <v>3</v>
      </c>
      <c r="D39" s="5">
        <v>3</v>
      </c>
      <c r="E39" s="6">
        <v>3</v>
      </c>
      <c r="F39" s="5">
        <v>3.5</v>
      </c>
      <c r="G39" s="5">
        <v>4</v>
      </c>
      <c r="H39" s="7">
        <v>3</v>
      </c>
      <c r="I39" s="6">
        <v>4</v>
      </c>
      <c r="J39" s="6">
        <v>3</v>
      </c>
      <c r="K39" s="7">
        <v>3</v>
      </c>
      <c r="L39" s="7">
        <v>2</v>
      </c>
    </row>
    <row r="40" spans="1:12" x14ac:dyDescent="0.25">
      <c r="A40" s="8"/>
      <c r="B40" s="4"/>
      <c r="C40" s="5"/>
      <c r="D40" s="5"/>
      <c r="E40" s="6"/>
      <c r="F40" s="5"/>
      <c r="G40" s="5"/>
      <c r="H40" s="7"/>
      <c r="I40" s="6"/>
      <c r="J40" s="6"/>
      <c r="K40" s="7"/>
      <c r="L40" s="7"/>
    </row>
    <row r="41" spans="1:12" ht="31.5" x14ac:dyDescent="0.25">
      <c r="A41" s="11" t="s">
        <v>71</v>
      </c>
      <c r="B41" s="12" t="s">
        <v>29</v>
      </c>
      <c r="C41" s="5" t="s">
        <v>29</v>
      </c>
      <c r="D41" s="5" t="s">
        <v>83</v>
      </c>
      <c r="E41" s="6" t="s">
        <v>98</v>
      </c>
      <c r="F41" s="5" t="s">
        <v>89</v>
      </c>
      <c r="G41" s="5" t="s">
        <v>65</v>
      </c>
      <c r="H41" s="7" t="s">
        <v>92</v>
      </c>
      <c r="I41" s="78" t="s">
        <v>110</v>
      </c>
      <c r="J41" s="6" t="s">
        <v>78</v>
      </c>
      <c r="K41" s="7" t="s">
        <v>119</v>
      </c>
      <c r="L41" s="7" t="s">
        <v>126</v>
      </c>
    </row>
    <row r="42" spans="1:12" x14ac:dyDescent="0.25">
      <c r="A42" s="11"/>
      <c r="B42" s="12"/>
      <c r="C42" s="5"/>
      <c r="D42" s="5"/>
      <c r="E42" s="6"/>
      <c r="F42" s="5"/>
      <c r="G42" s="5"/>
      <c r="H42" s="7"/>
      <c r="I42" s="6"/>
      <c r="J42" s="6"/>
      <c r="K42" s="7"/>
      <c r="L42" s="7" t="s">
        <v>127</v>
      </c>
    </row>
    <row r="43" spans="1:12" x14ac:dyDescent="0.25">
      <c r="A43" s="11"/>
      <c r="B43" s="12"/>
      <c r="C43" s="5"/>
      <c r="D43" s="5"/>
      <c r="E43" s="6"/>
      <c r="F43" s="5"/>
      <c r="G43" s="5"/>
      <c r="H43" s="7"/>
      <c r="I43" s="6"/>
      <c r="J43" s="6"/>
      <c r="K43" s="7"/>
      <c r="L43" s="7"/>
    </row>
    <row r="44" spans="1:12" x14ac:dyDescent="0.25">
      <c r="A44" s="11" t="s">
        <v>72</v>
      </c>
      <c r="B44" s="12" t="s">
        <v>40</v>
      </c>
      <c r="C44" s="5" t="s">
        <v>75</v>
      </c>
      <c r="D44" s="5" t="s">
        <v>84</v>
      </c>
      <c r="E44" s="6" t="s">
        <v>99</v>
      </c>
      <c r="F44" s="5" t="s">
        <v>30</v>
      </c>
      <c r="G44" s="5" t="s">
        <v>31</v>
      </c>
      <c r="H44" s="7" t="s">
        <v>93</v>
      </c>
      <c r="I44" s="6" t="s">
        <v>111</v>
      </c>
      <c r="J44" s="6" t="s">
        <v>117</v>
      </c>
      <c r="K44" s="7" t="s">
        <v>34</v>
      </c>
      <c r="L44" s="7" t="s">
        <v>124</v>
      </c>
    </row>
    <row r="45" spans="1:12" x14ac:dyDescent="0.25">
      <c r="B45" s="12" t="s">
        <v>81</v>
      </c>
      <c r="C45" s="5" t="s">
        <v>76</v>
      </c>
      <c r="D45" s="5" t="s">
        <v>35</v>
      </c>
      <c r="E45" s="6" t="s">
        <v>100</v>
      </c>
      <c r="F45" s="5" t="s">
        <v>35</v>
      </c>
      <c r="G45" s="5" t="s">
        <v>34</v>
      </c>
      <c r="H45" s="7" t="s">
        <v>105</v>
      </c>
      <c r="I45" s="6" t="s">
        <v>112</v>
      </c>
      <c r="J45" s="6" t="s">
        <v>35</v>
      </c>
      <c r="K45" s="7" t="s">
        <v>37</v>
      </c>
      <c r="L45" s="7" t="s">
        <v>128</v>
      </c>
    </row>
    <row r="46" spans="1:12" x14ac:dyDescent="0.25">
      <c r="A46" s="11"/>
      <c r="B46" s="12"/>
      <c r="C46" s="5"/>
      <c r="D46" s="5" t="s">
        <v>31</v>
      </c>
      <c r="E46" s="6" t="s">
        <v>101</v>
      </c>
      <c r="F46" s="5" t="s">
        <v>28</v>
      </c>
      <c r="G46" s="5" t="s">
        <v>38</v>
      </c>
      <c r="H46" s="7" t="s">
        <v>94</v>
      </c>
      <c r="I46" s="6" t="s">
        <v>33</v>
      </c>
      <c r="J46" s="6" t="s">
        <v>31</v>
      </c>
      <c r="K46" s="7" t="s">
        <v>120</v>
      </c>
      <c r="L46" s="7" t="s">
        <v>129</v>
      </c>
    </row>
    <row r="47" spans="1:12" x14ac:dyDescent="0.25">
      <c r="A47" s="11"/>
      <c r="B47" s="12"/>
      <c r="C47" s="5"/>
      <c r="D47" s="5"/>
      <c r="E47" s="6"/>
      <c r="F47" s="5"/>
      <c r="G47" s="5"/>
      <c r="H47" s="7"/>
      <c r="I47" s="6"/>
      <c r="J47" s="6"/>
      <c r="K47" s="7"/>
      <c r="L47" s="7"/>
    </row>
    <row r="48" spans="1:12" x14ac:dyDescent="0.25">
      <c r="A48" s="11" t="s">
        <v>73</v>
      </c>
      <c r="B48" s="12" t="s">
        <v>29</v>
      </c>
      <c r="C48" s="5" t="s">
        <v>30</v>
      </c>
      <c r="D48" s="5" t="s">
        <v>85</v>
      </c>
      <c r="E48" s="6" t="s">
        <v>102</v>
      </c>
      <c r="F48" s="5" t="s">
        <v>35</v>
      </c>
      <c r="G48" s="5" t="s">
        <v>34</v>
      </c>
      <c r="H48" s="7" t="s">
        <v>35</v>
      </c>
      <c r="I48" s="6" t="s">
        <v>113</v>
      </c>
      <c r="J48" s="6" t="s">
        <v>30</v>
      </c>
      <c r="K48" s="7" t="s">
        <v>34</v>
      </c>
      <c r="L48" s="7" t="s">
        <v>104</v>
      </c>
    </row>
    <row r="49" spans="1:12" x14ac:dyDescent="0.25">
      <c r="A49" s="11"/>
      <c r="B49" s="12"/>
      <c r="C49" s="5" t="s">
        <v>35</v>
      </c>
      <c r="D49" s="5" t="s">
        <v>86</v>
      </c>
      <c r="E49" s="6" t="s">
        <v>103</v>
      </c>
      <c r="F49" s="5" t="s">
        <v>35</v>
      </c>
      <c r="G49" s="5" t="s">
        <v>38</v>
      </c>
      <c r="H49" s="7" t="s">
        <v>95</v>
      </c>
      <c r="I49" s="6" t="s">
        <v>93</v>
      </c>
      <c r="J49" s="6" t="s">
        <v>35</v>
      </c>
      <c r="K49" s="7" t="s">
        <v>37</v>
      </c>
      <c r="L49" s="7" t="s">
        <v>39</v>
      </c>
    </row>
    <row r="50" spans="1:12" x14ac:dyDescent="0.25">
      <c r="A50" s="11"/>
      <c r="B50" s="12"/>
      <c r="C50" s="5" t="s">
        <v>77</v>
      </c>
      <c r="D50" s="5" t="s">
        <v>87</v>
      </c>
      <c r="E50" s="6" t="s">
        <v>104</v>
      </c>
      <c r="F50" s="5" t="s">
        <v>35</v>
      </c>
      <c r="G50" s="5" t="s">
        <v>31</v>
      </c>
      <c r="H50" s="7" t="s">
        <v>28</v>
      </c>
      <c r="I50" s="6" t="s">
        <v>33</v>
      </c>
      <c r="J50" s="6" t="s">
        <v>28</v>
      </c>
      <c r="K50" s="7" t="s">
        <v>28</v>
      </c>
      <c r="L50" s="7" t="s">
        <v>36</v>
      </c>
    </row>
  </sheetData>
  <mergeCells count="2">
    <mergeCell ref="A1:A2"/>
    <mergeCell ref="B1:K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FE435-802D-49BA-99CE-334B38B6CDE9}">
  <dimension ref="A1:P42"/>
  <sheetViews>
    <sheetView tabSelected="1" topLeftCell="A22" zoomScale="80" zoomScaleNormal="80" workbookViewId="0">
      <pane xSplit="1" topLeftCell="B1" activePane="topRight" state="frozen"/>
      <selection pane="topRight" sqref="A1:A2"/>
    </sheetView>
  </sheetViews>
  <sheetFormatPr defaultRowHeight="15.75" x14ac:dyDescent="0.25"/>
  <cols>
    <col min="1" max="1" width="56.42578125" bestFit="1" customWidth="1"/>
    <col min="2" max="4" width="8.7109375" style="63"/>
    <col min="5" max="5" width="9.140625" style="63" bestFit="1" customWidth="1"/>
    <col min="6" max="12" width="8.7109375" style="63"/>
    <col min="13" max="13" width="9.140625" style="15" bestFit="1" customWidth="1"/>
    <col min="14" max="15" width="8.7109375" style="2"/>
  </cols>
  <sheetData>
    <row r="1" spans="1:13" s="2" customFormat="1" x14ac:dyDescent="0.25">
      <c r="A1" s="133" t="s">
        <v>3</v>
      </c>
      <c r="B1" s="151" t="s">
        <v>4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3"/>
    </row>
    <row r="2" spans="1:13" s="2" customFormat="1" x14ac:dyDescent="0.25">
      <c r="A2" s="133"/>
      <c r="B2" s="4" t="s">
        <v>8</v>
      </c>
      <c r="C2" s="5" t="s">
        <v>9</v>
      </c>
      <c r="D2" s="5" t="s">
        <v>10</v>
      </c>
      <c r="E2" s="6" t="s">
        <v>11</v>
      </c>
      <c r="F2" s="5" t="s">
        <v>12</v>
      </c>
      <c r="G2" s="5" t="s">
        <v>13</v>
      </c>
      <c r="H2" s="7" t="s">
        <v>14</v>
      </c>
      <c r="I2" s="6" t="s">
        <v>15</v>
      </c>
      <c r="J2" s="6" t="s">
        <v>16</v>
      </c>
      <c r="K2" s="7" t="s">
        <v>17</v>
      </c>
      <c r="L2" s="7" t="s">
        <v>18</v>
      </c>
      <c r="M2" s="154"/>
    </row>
    <row r="3" spans="1:13" x14ac:dyDescent="0.25">
      <c r="A3" s="8" t="s">
        <v>0</v>
      </c>
      <c r="B3" s="4"/>
      <c r="C3" s="5"/>
      <c r="D3" s="5"/>
      <c r="E3" s="6"/>
      <c r="F3" s="5"/>
      <c r="G3" s="5"/>
      <c r="H3" s="7"/>
      <c r="I3" s="6"/>
      <c r="J3" s="6"/>
      <c r="K3" s="7"/>
      <c r="L3" s="7"/>
      <c r="M3" s="155"/>
    </row>
    <row r="4" spans="1:13" x14ac:dyDescent="0.25">
      <c r="A4" s="9" t="s">
        <v>1</v>
      </c>
      <c r="B4" s="4" t="s">
        <v>19</v>
      </c>
      <c r="C4" s="5"/>
      <c r="D4" s="5"/>
      <c r="E4" s="6"/>
      <c r="F4" s="5"/>
      <c r="G4" s="5"/>
      <c r="H4" s="7"/>
      <c r="I4" s="6"/>
      <c r="J4" s="6"/>
      <c r="K4" s="7"/>
      <c r="L4" s="7"/>
      <c r="M4" s="155"/>
    </row>
    <row r="5" spans="1:13" x14ac:dyDescent="0.25">
      <c r="A5" s="9" t="s">
        <v>2</v>
      </c>
      <c r="B5" s="4"/>
      <c r="C5" s="5"/>
      <c r="D5" s="5"/>
      <c r="E5" s="6"/>
      <c r="F5" s="5"/>
      <c r="G5" s="5"/>
      <c r="H5" s="7"/>
      <c r="I5" s="6" t="s">
        <v>19</v>
      </c>
      <c r="J5" s="6" t="s">
        <v>19</v>
      </c>
      <c r="K5" s="7"/>
      <c r="L5" s="7"/>
      <c r="M5" s="155"/>
    </row>
    <row r="6" spans="1:13" x14ac:dyDescent="0.25">
      <c r="A6" s="9" t="s">
        <v>5</v>
      </c>
      <c r="B6" s="4"/>
      <c r="C6" s="5"/>
      <c r="D6" s="5"/>
      <c r="E6" s="6"/>
      <c r="F6" s="5"/>
      <c r="G6" s="5"/>
      <c r="H6" s="7" t="s">
        <v>19</v>
      </c>
      <c r="I6" s="6"/>
      <c r="J6" s="6"/>
      <c r="K6" s="7" t="s">
        <v>19</v>
      </c>
      <c r="L6" s="7" t="s">
        <v>19</v>
      </c>
      <c r="M6" s="155"/>
    </row>
    <row r="7" spans="1:13" x14ac:dyDescent="0.25">
      <c r="A7" s="9" t="s">
        <v>6</v>
      </c>
      <c r="B7" s="4"/>
      <c r="C7" s="5" t="s">
        <v>19</v>
      </c>
      <c r="D7" s="5" t="s">
        <v>19</v>
      </c>
      <c r="E7" s="6" t="s">
        <v>19</v>
      </c>
      <c r="F7" s="5" t="s">
        <v>19</v>
      </c>
      <c r="G7" s="5" t="s">
        <v>19</v>
      </c>
      <c r="H7" s="7"/>
      <c r="I7" s="6"/>
      <c r="J7" s="6"/>
      <c r="K7" s="7"/>
      <c r="L7" s="7"/>
      <c r="M7" s="155"/>
    </row>
    <row r="8" spans="1:13" x14ac:dyDescent="0.25">
      <c r="A8" s="9" t="s">
        <v>7</v>
      </c>
      <c r="B8" s="4"/>
      <c r="C8" s="5"/>
      <c r="D8" s="5"/>
      <c r="E8" s="6"/>
      <c r="F8" s="5"/>
      <c r="G8" s="5"/>
      <c r="H8" s="7"/>
      <c r="I8" s="6"/>
      <c r="J8" s="6"/>
      <c r="K8" s="7"/>
      <c r="L8" s="7"/>
      <c r="M8" s="156"/>
    </row>
    <row r="9" spans="1:13" x14ac:dyDescent="0.25">
      <c r="A9" s="134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6"/>
    </row>
    <row r="10" spans="1:13" x14ac:dyDescent="0.25">
      <c r="A10" s="140" t="s">
        <v>20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2"/>
      <c r="M10" s="31" t="s">
        <v>42</v>
      </c>
    </row>
    <row r="11" spans="1:13" x14ac:dyDescent="0.25">
      <c r="A11" s="9" t="s">
        <v>56</v>
      </c>
      <c r="B11" s="4">
        <v>3</v>
      </c>
      <c r="C11" s="5">
        <v>3</v>
      </c>
      <c r="D11" s="5">
        <v>4</v>
      </c>
      <c r="E11" s="6">
        <v>4</v>
      </c>
      <c r="F11" s="5">
        <v>3</v>
      </c>
      <c r="G11" s="5">
        <v>3</v>
      </c>
      <c r="H11" s="7">
        <v>3</v>
      </c>
      <c r="I11" s="6">
        <v>3</v>
      </c>
      <c r="J11" s="6">
        <v>3</v>
      </c>
      <c r="K11" s="7">
        <v>3</v>
      </c>
      <c r="L11" s="7">
        <v>2</v>
      </c>
      <c r="M11" s="31">
        <f>AVERAGE(B11:L11)</f>
        <v>3.0909090909090908</v>
      </c>
    </row>
    <row r="12" spans="1:13" x14ac:dyDescent="0.25">
      <c r="A12" s="9" t="s">
        <v>57</v>
      </c>
      <c r="B12" s="4">
        <v>3</v>
      </c>
      <c r="C12" s="5">
        <v>2</v>
      </c>
      <c r="D12" s="5">
        <v>3</v>
      </c>
      <c r="E12" s="6">
        <v>4</v>
      </c>
      <c r="F12" s="5">
        <v>3</v>
      </c>
      <c r="G12" s="5">
        <v>2</v>
      </c>
      <c r="H12" s="7">
        <v>3</v>
      </c>
      <c r="I12" s="6">
        <v>4</v>
      </c>
      <c r="J12" s="6">
        <v>3</v>
      </c>
      <c r="K12" s="7">
        <v>2</v>
      </c>
      <c r="L12" s="7">
        <v>3</v>
      </c>
      <c r="M12" s="31">
        <f t="shared" ref="M12:M13" si="0">AVERAGE(B12:L12)</f>
        <v>2.9090909090909092</v>
      </c>
    </row>
    <row r="13" spans="1:13" x14ac:dyDescent="0.25">
      <c r="A13" s="9" t="s">
        <v>58</v>
      </c>
      <c r="B13" s="4">
        <v>2</v>
      </c>
      <c r="C13" s="5">
        <v>2</v>
      </c>
      <c r="D13" s="5">
        <v>2</v>
      </c>
      <c r="E13" s="6">
        <v>4</v>
      </c>
      <c r="F13" s="5">
        <v>3</v>
      </c>
      <c r="G13" s="5">
        <v>3</v>
      </c>
      <c r="H13" s="7">
        <v>3</v>
      </c>
      <c r="I13" s="6">
        <v>3</v>
      </c>
      <c r="J13" s="6">
        <v>3</v>
      </c>
      <c r="K13" s="7">
        <v>3</v>
      </c>
      <c r="L13" s="7">
        <v>3</v>
      </c>
      <c r="M13" s="31">
        <f t="shared" si="0"/>
        <v>2.8181818181818183</v>
      </c>
    </row>
    <row r="14" spans="1:13" x14ac:dyDescent="0.25">
      <c r="A14" s="134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6"/>
    </row>
    <row r="15" spans="1:13" x14ac:dyDescent="0.25">
      <c r="A15" s="140" t="s">
        <v>21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2"/>
      <c r="M15" s="31" t="s">
        <v>42</v>
      </c>
    </row>
    <row r="16" spans="1:13" x14ac:dyDescent="0.25">
      <c r="A16" s="9" t="s">
        <v>56</v>
      </c>
      <c r="B16" s="4">
        <v>3</v>
      </c>
      <c r="C16" s="5">
        <v>3.5</v>
      </c>
      <c r="D16" s="5">
        <v>4</v>
      </c>
      <c r="E16" s="6">
        <v>4</v>
      </c>
      <c r="F16" s="5">
        <v>3.5</v>
      </c>
      <c r="G16" s="5">
        <v>3</v>
      </c>
      <c r="H16" s="7">
        <v>3</v>
      </c>
      <c r="I16" s="6">
        <v>4</v>
      </c>
      <c r="J16" s="6">
        <v>3</v>
      </c>
      <c r="K16" s="7">
        <v>4</v>
      </c>
      <c r="L16" s="7">
        <v>3</v>
      </c>
      <c r="M16" s="31">
        <f>AVERAGE(B16:L16)</f>
        <v>3.4545454545454546</v>
      </c>
    </row>
    <row r="17" spans="1:16" x14ac:dyDescent="0.25">
      <c r="A17" s="9" t="s">
        <v>57</v>
      </c>
      <c r="B17" s="4">
        <v>3</v>
      </c>
      <c r="C17" s="5">
        <v>3.5</v>
      </c>
      <c r="D17" s="5">
        <v>3</v>
      </c>
      <c r="E17" s="6">
        <v>4</v>
      </c>
      <c r="F17" s="5">
        <v>3.5</v>
      </c>
      <c r="G17" s="5">
        <v>3</v>
      </c>
      <c r="H17" s="7">
        <v>4</v>
      </c>
      <c r="I17" s="6">
        <v>4</v>
      </c>
      <c r="J17" s="6">
        <v>3</v>
      </c>
      <c r="K17" s="7">
        <v>2</v>
      </c>
      <c r="L17" s="7">
        <v>3</v>
      </c>
      <c r="M17" s="31">
        <f t="shared" ref="M17:M18" si="1">AVERAGE(B17:L17)</f>
        <v>3.2727272727272729</v>
      </c>
    </row>
    <row r="18" spans="1:16" x14ac:dyDescent="0.25">
      <c r="A18" s="9" t="s">
        <v>58</v>
      </c>
      <c r="B18" s="4">
        <v>2</v>
      </c>
      <c r="C18" s="5">
        <v>3.5</v>
      </c>
      <c r="D18" s="5">
        <v>3</v>
      </c>
      <c r="E18" s="6">
        <v>4</v>
      </c>
      <c r="F18" s="5">
        <v>3.5</v>
      </c>
      <c r="G18" s="5">
        <v>3</v>
      </c>
      <c r="H18" s="7">
        <v>4</v>
      </c>
      <c r="I18" s="6">
        <v>4</v>
      </c>
      <c r="J18" s="6">
        <v>3</v>
      </c>
      <c r="K18" s="7">
        <v>3</v>
      </c>
      <c r="L18" s="7">
        <v>3</v>
      </c>
      <c r="M18" s="31">
        <f t="shared" si="1"/>
        <v>3.2727272727272729</v>
      </c>
    </row>
    <row r="19" spans="1:16" x14ac:dyDescent="0.25">
      <c r="A19" s="137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9"/>
    </row>
    <row r="20" spans="1:16" x14ac:dyDescent="0.25">
      <c r="A20" s="148" t="s">
        <v>69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50"/>
      <c r="M20" s="31" t="s">
        <v>42</v>
      </c>
    </row>
    <row r="21" spans="1:16" x14ac:dyDescent="0.25">
      <c r="A21" s="9" t="s">
        <v>66</v>
      </c>
      <c r="B21" s="4">
        <v>3</v>
      </c>
      <c r="C21" s="5">
        <v>2</v>
      </c>
      <c r="D21" s="5">
        <v>2</v>
      </c>
      <c r="E21" s="6">
        <v>3</v>
      </c>
      <c r="F21" s="5">
        <v>3</v>
      </c>
      <c r="G21" s="5">
        <v>2</v>
      </c>
      <c r="H21" s="7">
        <v>3</v>
      </c>
      <c r="I21" s="6">
        <v>3</v>
      </c>
      <c r="J21" s="6">
        <v>3</v>
      </c>
      <c r="K21" s="7">
        <v>3</v>
      </c>
      <c r="L21" s="7">
        <v>2</v>
      </c>
      <c r="M21" s="31">
        <f>AVERAGE(B21:L21)</f>
        <v>2.6363636363636362</v>
      </c>
    </row>
    <row r="22" spans="1:16" x14ac:dyDescent="0.25">
      <c r="A22" s="9" t="s">
        <v>67</v>
      </c>
      <c r="B22" s="4">
        <v>3</v>
      </c>
      <c r="C22" s="5">
        <v>2</v>
      </c>
      <c r="D22" s="5">
        <v>2</v>
      </c>
      <c r="E22" s="6">
        <v>3</v>
      </c>
      <c r="F22" s="5">
        <v>3</v>
      </c>
      <c r="G22" s="5">
        <v>2</v>
      </c>
      <c r="H22" s="7">
        <v>3</v>
      </c>
      <c r="I22" s="6">
        <v>3</v>
      </c>
      <c r="J22" s="6">
        <v>2</v>
      </c>
      <c r="K22" s="7">
        <v>2</v>
      </c>
      <c r="L22" s="7">
        <v>2</v>
      </c>
      <c r="M22" s="31">
        <f t="shared" ref="M22:M24" si="2">AVERAGE(B22:L22)</f>
        <v>2.4545454545454546</v>
      </c>
    </row>
    <row r="23" spans="1:16" x14ac:dyDescent="0.25">
      <c r="A23" s="9" t="s">
        <v>68</v>
      </c>
      <c r="B23" s="4">
        <v>2</v>
      </c>
      <c r="C23" s="5">
        <v>2</v>
      </c>
      <c r="D23" s="5">
        <v>2</v>
      </c>
      <c r="E23" s="6">
        <v>3</v>
      </c>
      <c r="F23" s="5">
        <v>3</v>
      </c>
      <c r="G23" s="5">
        <v>2</v>
      </c>
      <c r="H23" s="7">
        <v>2</v>
      </c>
      <c r="I23" s="6">
        <v>3</v>
      </c>
      <c r="J23" s="6">
        <v>3</v>
      </c>
      <c r="K23" s="7">
        <v>2</v>
      </c>
      <c r="L23" s="7">
        <v>2</v>
      </c>
      <c r="M23" s="31">
        <f t="shared" si="2"/>
        <v>2.3636363636363638</v>
      </c>
    </row>
    <row r="24" spans="1:16" x14ac:dyDescent="0.25">
      <c r="A24" s="9" t="s">
        <v>74</v>
      </c>
      <c r="B24" s="4">
        <v>3</v>
      </c>
      <c r="C24" s="5">
        <v>2</v>
      </c>
      <c r="D24" s="5">
        <v>2</v>
      </c>
      <c r="E24" s="6">
        <v>3</v>
      </c>
      <c r="F24" s="5">
        <v>3</v>
      </c>
      <c r="G24" s="5">
        <v>2</v>
      </c>
      <c r="H24" s="7">
        <v>2</v>
      </c>
      <c r="I24" s="6">
        <v>4</v>
      </c>
      <c r="J24" s="6">
        <v>2</v>
      </c>
      <c r="K24" s="7">
        <v>2</v>
      </c>
      <c r="L24" s="7">
        <v>2</v>
      </c>
      <c r="M24" s="31">
        <f t="shared" si="2"/>
        <v>2.4545454545454546</v>
      </c>
    </row>
    <row r="25" spans="1:16" x14ac:dyDescent="0.25">
      <c r="A25" s="134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6"/>
    </row>
    <row r="26" spans="1:16" x14ac:dyDescent="0.25">
      <c r="A26" s="148" t="s">
        <v>70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50"/>
      <c r="M26" s="31" t="s">
        <v>42</v>
      </c>
    </row>
    <row r="27" spans="1:16" x14ac:dyDescent="0.25">
      <c r="A27" s="9" t="s">
        <v>66</v>
      </c>
      <c r="B27" s="4">
        <v>3</v>
      </c>
      <c r="C27" s="5">
        <v>3</v>
      </c>
      <c r="D27" s="5">
        <v>3</v>
      </c>
      <c r="E27" s="6">
        <v>3</v>
      </c>
      <c r="F27" s="5">
        <v>4</v>
      </c>
      <c r="G27" s="5">
        <v>3</v>
      </c>
      <c r="H27" s="7">
        <v>4</v>
      </c>
      <c r="I27" s="6">
        <v>4</v>
      </c>
      <c r="J27" s="6">
        <v>4</v>
      </c>
      <c r="K27" s="7">
        <v>4</v>
      </c>
      <c r="L27" s="7">
        <v>3</v>
      </c>
      <c r="M27" s="31">
        <f>AVERAGE(B27:L27)</f>
        <v>3.4545454545454546</v>
      </c>
    </row>
    <row r="28" spans="1:16" x14ac:dyDescent="0.25">
      <c r="A28" s="9" t="s">
        <v>67</v>
      </c>
      <c r="B28" s="4">
        <v>3</v>
      </c>
      <c r="C28" s="5">
        <v>2</v>
      </c>
      <c r="D28" s="5">
        <v>3</v>
      </c>
      <c r="E28" s="6">
        <v>3</v>
      </c>
      <c r="F28" s="5">
        <v>3.5</v>
      </c>
      <c r="G28" s="5">
        <v>4</v>
      </c>
      <c r="H28" s="7">
        <v>4</v>
      </c>
      <c r="I28" s="6">
        <v>4</v>
      </c>
      <c r="J28" s="6">
        <v>3</v>
      </c>
      <c r="K28" s="7">
        <v>3</v>
      </c>
      <c r="L28" s="7">
        <v>3</v>
      </c>
      <c r="M28" s="31">
        <f t="shared" ref="M28:M30" si="3">AVERAGE(B28:L28)</f>
        <v>3.2272727272727271</v>
      </c>
    </row>
    <row r="29" spans="1:16" x14ac:dyDescent="0.25">
      <c r="A29" s="9" t="s">
        <v>68</v>
      </c>
      <c r="B29" s="4">
        <v>2</v>
      </c>
      <c r="C29" s="5">
        <v>3</v>
      </c>
      <c r="D29" s="5">
        <v>3</v>
      </c>
      <c r="E29" s="6">
        <v>3</v>
      </c>
      <c r="F29" s="5">
        <v>4</v>
      </c>
      <c r="G29" s="5">
        <v>3</v>
      </c>
      <c r="H29" s="7">
        <v>3</v>
      </c>
      <c r="I29" s="6">
        <v>4</v>
      </c>
      <c r="J29" s="6">
        <v>3</v>
      </c>
      <c r="K29" s="7">
        <v>3</v>
      </c>
      <c r="L29" s="7">
        <v>3</v>
      </c>
      <c r="M29" s="31">
        <f t="shared" si="3"/>
        <v>3.0909090909090908</v>
      </c>
    </row>
    <row r="30" spans="1:16" x14ac:dyDescent="0.25">
      <c r="A30" s="9" t="s">
        <v>74</v>
      </c>
      <c r="B30" s="4">
        <v>3</v>
      </c>
      <c r="C30" s="5">
        <v>3</v>
      </c>
      <c r="D30" s="5">
        <v>3</v>
      </c>
      <c r="E30" s="6">
        <v>3</v>
      </c>
      <c r="F30" s="5">
        <v>3.5</v>
      </c>
      <c r="G30" s="5">
        <v>4</v>
      </c>
      <c r="H30" s="7">
        <v>3</v>
      </c>
      <c r="I30" s="6">
        <v>4</v>
      </c>
      <c r="J30" s="6">
        <v>3</v>
      </c>
      <c r="K30" s="7">
        <v>3</v>
      </c>
      <c r="L30" s="7">
        <v>2</v>
      </c>
      <c r="M30" s="31">
        <f t="shared" si="3"/>
        <v>3.1363636363636362</v>
      </c>
    </row>
    <row r="31" spans="1:16" ht="16.5" thickBot="1" x14ac:dyDescent="0.3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7"/>
    </row>
    <row r="32" spans="1:16" ht="16.5" thickBot="1" x14ac:dyDescent="0.3">
      <c r="A32" s="18"/>
      <c r="B32" s="157" t="s">
        <v>47</v>
      </c>
      <c r="C32" s="158"/>
      <c r="D32" s="159"/>
      <c r="E32" s="160" t="s">
        <v>48</v>
      </c>
      <c r="F32" s="161"/>
      <c r="G32" s="162"/>
      <c r="H32" s="163" t="s">
        <v>133</v>
      </c>
      <c r="I32" s="164"/>
      <c r="J32" s="165"/>
      <c r="K32" s="166" t="s">
        <v>49</v>
      </c>
      <c r="L32" s="167"/>
      <c r="M32" s="168"/>
      <c r="N32" s="143" t="s">
        <v>50</v>
      </c>
      <c r="O32" s="144"/>
      <c r="P32" s="145"/>
    </row>
    <row r="33" spans="1:16" ht="16.5" thickBot="1" x14ac:dyDescent="0.3">
      <c r="A33" s="16" t="s">
        <v>43</v>
      </c>
      <c r="B33" s="51" t="s">
        <v>44</v>
      </c>
      <c r="C33" s="52" t="s">
        <v>45</v>
      </c>
      <c r="D33" s="57" t="s">
        <v>46</v>
      </c>
      <c r="E33" s="53" t="s">
        <v>44</v>
      </c>
      <c r="F33" s="54" t="s">
        <v>45</v>
      </c>
      <c r="G33" s="58" t="s">
        <v>46</v>
      </c>
      <c r="H33" s="55" t="s">
        <v>44</v>
      </c>
      <c r="I33" s="56" t="s">
        <v>45</v>
      </c>
      <c r="J33" s="59" t="s">
        <v>46</v>
      </c>
      <c r="K33" s="60" t="s">
        <v>44</v>
      </c>
      <c r="L33" s="61" t="s">
        <v>45</v>
      </c>
      <c r="M33" s="43" t="s">
        <v>46</v>
      </c>
      <c r="N33" s="25" t="s">
        <v>44</v>
      </c>
      <c r="O33" s="26" t="s">
        <v>45</v>
      </c>
      <c r="P33" s="47" t="s">
        <v>46</v>
      </c>
    </row>
    <row r="34" spans="1:16" x14ac:dyDescent="0.25">
      <c r="A34" s="17" t="s">
        <v>22</v>
      </c>
      <c r="B34" s="29">
        <f>M11</f>
        <v>3.0909090909090908</v>
      </c>
      <c r="C34" s="30">
        <f>M16</f>
        <v>3.4545454545454546</v>
      </c>
      <c r="D34" s="32">
        <f>C34-B34</f>
        <v>0.36363636363636376</v>
      </c>
      <c r="E34" s="19">
        <f>B11</f>
        <v>3</v>
      </c>
      <c r="F34" s="20">
        <f>B16</f>
        <v>3</v>
      </c>
      <c r="G34" s="35">
        <f>F34-E34</f>
        <v>0</v>
      </c>
      <c r="H34" s="21">
        <f>AVERAGE(E11,I11:J11)</f>
        <v>3.3333333333333335</v>
      </c>
      <c r="I34" s="22">
        <f>AVERAGE(E16,I16:J16)</f>
        <v>3.6666666666666665</v>
      </c>
      <c r="J34" s="40">
        <f>I34-H34</f>
        <v>0.33333333333333304</v>
      </c>
      <c r="K34" s="23">
        <f>AVERAGE((H11,K11:L11))</f>
        <v>2.6666666666666665</v>
      </c>
      <c r="L34" s="24">
        <f>AVERAGE(H16,K16:L16)</f>
        <v>3.3333333333333335</v>
      </c>
      <c r="M34" s="44">
        <f>L34-K34</f>
        <v>0.66666666666666696</v>
      </c>
      <c r="N34" s="27">
        <f>AVERAGE(C11:D11,F11:G11)</f>
        <v>3.25</v>
      </c>
      <c r="O34" s="28">
        <f>AVERAGE(C16:D16,F16:G16)</f>
        <v>3.5</v>
      </c>
      <c r="P34" s="48">
        <f>O34-N34</f>
        <v>0.25</v>
      </c>
    </row>
    <row r="35" spans="1:16" x14ac:dyDescent="0.25">
      <c r="A35" s="17" t="s">
        <v>23</v>
      </c>
      <c r="B35" s="29">
        <f t="shared" ref="B35:B36" si="4">M12</f>
        <v>2.9090909090909092</v>
      </c>
      <c r="C35" s="30">
        <f t="shared" ref="C35:C36" si="5">M17</f>
        <v>3.2727272727272729</v>
      </c>
      <c r="D35" s="33">
        <f t="shared" ref="D35:D36" si="6">C35-B35</f>
        <v>0.36363636363636376</v>
      </c>
      <c r="E35" s="19">
        <f t="shared" ref="E35:E36" si="7">B12</f>
        <v>3</v>
      </c>
      <c r="F35" s="20">
        <f t="shared" ref="F35:F36" si="8">B17</f>
        <v>3</v>
      </c>
      <c r="G35" s="36">
        <f t="shared" ref="G35:G36" si="9">F35-E35</f>
        <v>0</v>
      </c>
      <c r="H35" s="21">
        <f t="shared" ref="H35:H36" si="10">AVERAGE(E12,I12:J12)</f>
        <v>3.6666666666666665</v>
      </c>
      <c r="I35" s="22">
        <f t="shared" ref="I35:I36" si="11">AVERAGE(E17,I17:J17)</f>
        <v>3.6666666666666665</v>
      </c>
      <c r="J35" s="41">
        <f t="shared" ref="J35:J36" si="12">I35-H35</f>
        <v>0</v>
      </c>
      <c r="K35" s="23">
        <f>AVERAGE((H12,K12:L12))</f>
        <v>2.6666666666666665</v>
      </c>
      <c r="L35" s="24">
        <f t="shared" ref="L35:L36" si="13">AVERAGE(H17,K17:L17)</f>
        <v>3</v>
      </c>
      <c r="M35" s="45">
        <f t="shared" ref="M35:M36" si="14">L35-K35</f>
        <v>0.33333333333333348</v>
      </c>
      <c r="N35" s="27">
        <f t="shared" ref="N35:N36" si="15">AVERAGE(C12:D12,F12:G12)</f>
        <v>2.5</v>
      </c>
      <c r="O35" s="28">
        <f>AVERAGE(C17:D17,F17:G17)</f>
        <v>3.25</v>
      </c>
      <c r="P35" s="49">
        <f t="shared" ref="P35:P36" si="16">O35-N35</f>
        <v>0.75</v>
      </c>
    </row>
    <row r="36" spans="1:16" ht="16.5" thickBot="1" x14ac:dyDescent="0.3">
      <c r="A36" s="17" t="s">
        <v>24</v>
      </c>
      <c r="B36" s="29">
        <f t="shared" si="4"/>
        <v>2.8181818181818183</v>
      </c>
      <c r="C36" s="30">
        <f t="shared" si="5"/>
        <v>3.2727272727272729</v>
      </c>
      <c r="D36" s="33">
        <f t="shared" si="6"/>
        <v>0.45454545454545459</v>
      </c>
      <c r="E36" s="19">
        <f t="shared" si="7"/>
        <v>2</v>
      </c>
      <c r="F36" s="20">
        <f t="shared" si="8"/>
        <v>2</v>
      </c>
      <c r="G36" s="36">
        <f t="shared" si="9"/>
        <v>0</v>
      </c>
      <c r="H36" s="21">
        <f t="shared" si="10"/>
        <v>3.3333333333333335</v>
      </c>
      <c r="I36" s="22">
        <f t="shared" si="11"/>
        <v>3.6666666666666665</v>
      </c>
      <c r="J36" s="41">
        <f t="shared" si="12"/>
        <v>0.33333333333333304</v>
      </c>
      <c r="K36" s="23">
        <f>AVERAGE((H13,K13:L13))</f>
        <v>3</v>
      </c>
      <c r="L36" s="24">
        <f t="shared" si="13"/>
        <v>3.3333333333333335</v>
      </c>
      <c r="M36" s="45">
        <f t="shared" si="14"/>
        <v>0.33333333333333348</v>
      </c>
      <c r="N36" s="27">
        <f t="shared" si="15"/>
        <v>2.5</v>
      </c>
      <c r="O36" s="28">
        <f>AVERAGE(C18:D18,F18:G18)</f>
        <v>3.25</v>
      </c>
      <c r="P36" s="49">
        <f t="shared" si="16"/>
        <v>0.75</v>
      </c>
    </row>
    <row r="37" spans="1:16" ht="16.5" thickBot="1" x14ac:dyDescent="0.3">
      <c r="B37" s="157" t="s">
        <v>47</v>
      </c>
      <c r="C37" s="158"/>
      <c r="D37" s="158"/>
      <c r="E37" s="161" t="s">
        <v>48</v>
      </c>
      <c r="F37" s="161"/>
      <c r="G37" s="161"/>
      <c r="H37" s="164" t="s">
        <v>133</v>
      </c>
      <c r="I37" s="164"/>
      <c r="J37" s="164"/>
      <c r="K37" s="167" t="s">
        <v>49</v>
      </c>
      <c r="L37" s="167"/>
      <c r="M37" s="167"/>
      <c r="N37" s="144" t="s">
        <v>50</v>
      </c>
      <c r="O37" s="144"/>
      <c r="P37" s="145"/>
    </row>
    <row r="38" spans="1:16" ht="16.5" thickBot="1" x14ac:dyDescent="0.3">
      <c r="A38" s="16" t="s">
        <v>130</v>
      </c>
      <c r="B38" s="51" t="s">
        <v>44</v>
      </c>
      <c r="C38" s="52" t="s">
        <v>45</v>
      </c>
      <c r="D38" s="62" t="s">
        <v>46</v>
      </c>
      <c r="E38" s="54" t="s">
        <v>44</v>
      </c>
      <c r="F38" s="54" t="s">
        <v>45</v>
      </c>
      <c r="G38" s="58" t="s">
        <v>46</v>
      </c>
      <c r="H38" s="55" t="s">
        <v>44</v>
      </c>
      <c r="I38" s="56" t="s">
        <v>45</v>
      </c>
      <c r="J38" s="59" t="s">
        <v>46</v>
      </c>
      <c r="K38" s="60" t="s">
        <v>44</v>
      </c>
      <c r="L38" s="61" t="s">
        <v>45</v>
      </c>
      <c r="M38" s="43" t="s">
        <v>46</v>
      </c>
      <c r="N38" s="25" t="s">
        <v>44</v>
      </c>
      <c r="O38" s="26" t="s">
        <v>45</v>
      </c>
      <c r="P38" s="47" t="s">
        <v>46</v>
      </c>
    </row>
    <row r="39" spans="1:16" x14ac:dyDescent="0.25">
      <c r="A39" s="17" t="s">
        <v>25</v>
      </c>
      <c r="B39" s="29">
        <f>M21</f>
        <v>2.6363636363636362</v>
      </c>
      <c r="C39" s="30">
        <f>M27</f>
        <v>3.4545454545454546</v>
      </c>
      <c r="D39" s="32">
        <f t="shared" ref="D39:D42" si="17">C39-B39</f>
        <v>0.81818181818181834</v>
      </c>
      <c r="E39" s="19">
        <f>B21</f>
        <v>3</v>
      </c>
      <c r="F39" s="20">
        <f>B27</f>
        <v>3</v>
      </c>
      <c r="G39" s="37">
        <f t="shared" ref="G39:G42" si="18">F39-E39</f>
        <v>0</v>
      </c>
      <c r="H39" s="21">
        <f>AVERAGE(E21,I21:J21)</f>
        <v>3</v>
      </c>
      <c r="I39" s="22">
        <f>AVERAGE(E27,I27:J27)</f>
        <v>3.6666666666666665</v>
      </c>
      <c r="J39" s="40">
        <f t="shared" ref="J39:J42" si="19">I39-H39</f>
        <v>0.66666666666666652</v>
      </c>
      <c r="K39" s="23">
        <f>AVERAGE(H21,K21:L21)</f>
        <v>2.6666666666666665</v>
      </c>
      <c r="L39" s="24">
        <f>AVERAGE(H27,K27:L27)</f>
        <v>3.6666666666666665</v>
      </c>
      <c r="M39" s="44">
        <f t="shared" ref="M39:M42" si="20">L39-K39</f>
        <v>1</v>
      </c>
      <c r="N39" s="27">
        <f>AVERAGE(C21:D21,F21:G21)</f>
        <v>2.25</v>
      </c>
      <c r="O39" s="28">
        <f>AVERAGE(C27:D27,F27:G27)</f>
        <v>3.25</v>
      </c>
      <c r="P39" s="48">
        <f t="shared" ref="P39:P42" si="21">O39-N39</f>
        <v>1</v>
      </c>
    </row>
    <row r="40" spans="1:16" x14ac:dyDescent="0.25">
      <c r="A40" s="17" t="s">
        <v>26</v>
      </c>
      <c r="B40" s="29">
        <f t="shared" ref="B40:B42" si="22">M22</f>
        <v>2.4545454545454546</v>
      </c>
      <c r="C40" s="30">
        <f t="shared" ref="C40:C41" si="23">M28</f>
        <v>3.2272727272727271</v>
      </c>
      <c r="D40" s="33">
        <f t="shared" si="17"/>
        <v>0.77272727272727249</v>
      </c>
      <c r="E40" s="19">
        <f t="shared" ref="E40:E42" si="24">B22</f>
        <v>3</v>
      </c>
      <c r="F40" s="20">
        <f t="shared" ref="F40:F42" si="25">B28</f>
        <v>3</v>
      </c>
      <c r="G40" s="38">
        <f t="shared" si="18"/>
        <v>0</v>
      </c>
      <c r="H40" s="21">
        <f t="shared" ref="H40:H42" si="26">AVERAGE(E22,I22:J22)</f>
        <v>2.6666666666666665</v>
      </c>
      <c r="I40" s="22">
        <f t="shared" ref="I40:I41" si="27">AVERAGE(E28,I28:J28)</f>
        <v>3.3333333333333335</v>
      </c>
      <c r="J40" s="41">
        <f t="shared" si="19"/>
        <v>0.66666666666666696</v>
      </c>
      <c r="K40" s="23">
        <f t="shared" ref="K40:K42" si="28">AVERAGE(H22,K22:L22)</f>
        <v>2.3333333333333335</v>
      </c>
      <c r="L40" s="24">
        <f t="shared" ref="L40:L42" si="29">AVERAGE(H28,K28:L28)</f>
        <v>3.3333333333333335</v>
      </c>
      <c r="M40" s="45">
        <f t="shared" si="20"/>
        <v>1</v>
      </c>
      <c r="N40" s="27">
        <f t="shared" ref="N40:N41" si="30">AVERAGE(C22:D22,F22:G22)</f>
        <v>2.25</v>
      </c>
      <c r="O40" s="28">
        <f t="shared" ref="O40:O41" si="31">AVERAGE(C28:D28,F28:G28)</f>
        <v>3.125</v>
      </c>
      <c r="P40" s="49">
        <f t="shared" si="21"/>
        <v>0.875</v>
      </c>
    </row>
    <row r="41" spans="1:16" x14ac:dyDescent="0.25">
      <c r="A41" s="17" t="s">
        <v>41</v>
      </c>
      <c r="B41" s="29">
        <f t="shared" si="22"/>
        <v>2.3636363636363638</v>
      </c>
      <c r="C41" s="30">
        <f t="shared" si="23"/>
        <v>3.0909090909090908</v>
      </c>
      <c r="D41" s="33">
        <f t="shared" si="17"/>
        <v>0.72727272727272707</v>
      </c>
      <c r="E41" s="19">
        <f t="shared" si="24"/>
        <v>2</v>
      </c>
      <c r="F41" s="20">
        <f t="shared" si="25"/>
        <v>2</v>
      </c>
      <c r="G41" s="38">
        <f t="shared" si="18"/>
        <v>0</v>
      </c>
      <c r="H41" s="21">
        <f t="shared" si="26"/>
        <v>3</v>
      </c>
      <c r="I41" s="22">
        <f t="shared" si="27"/>
        <v>3.3333333333333335</v>
      </c>
      <c r="J41" s="41">
        <f t="shared" si="19"/>
        <v>0.33333333333333348</v>
      </c>
      <c r="K41" s="23">
        <f t="shared" si="28"/>
        <v>2</v>
      </c>
      <c r="L41" s="24">
        <f t="shared" si="29"/>
        <v>3</v>
      </c>
      <c r="M41" s="45">
        <f t="shared" si="20"/>
        <v>1</v>
      </c>
      <c r="N41" s="27">
        <f t="shared" si="30"/>
        <v>2.25</v>
      </c>
      <c r="O41" s="28">
        <f t="shared" si="31"/>
        <v>3.25</v>
      </c>
      <c r="P41" s="49">
        <f t="shared" si="21"/>
        <v>1</v>
      </c>
    </row>
    <row r="42" spans="1:16" ht="16.5" thickBot="1" x14ac:dyDescent="0.3">
      <c r="A42" s="17" t="s">
        <v>27</v>
      </c>
      <c r="B42" s="79">
        <f t="shared" si="22"/>
        <v>2.4545454545454546</v>
      </c>
      <c r="C42" s="80">
        <f>M30</f>
        <v>3.1363636363636362</v>
      </c>
      <c r="D42" s="34">
        <f t="shared" si="17"/>
        <v>0.68181818181818166</v>
      </c>
      <c r="E42" s="81">
        <f t="shared" si="24"/>
        <v>3</v>
      </c>
      <c r="F42" s="82">
        <f t="shared" si="25"/>
        <v>3</v>
      </c>
      <c r="G42" s="39">
        <f t="shared" si="18"/>
        <v>0</v>
      </c>
      <c r="H42" s="83">
        <f t="shared" si="26"/>
        <v>3</v>
      </c>
      <c r="I42" s="84">
        <f>AVERAGE(E30,I30:J30)</f>
        <v>3.3333333333333335</v>
      </c>
      <c r="J42" s="42">
        <f t="shared" si="19"/>
        <v>0.33333333333333348</v>
      </c>
      <c r="K42" s="85">
        <f t="shared" si="28"/>
        <v>2</v>
      </c>
      <c r="L42" s="86">
        <f t="shared" si="29"/>
        <v>2.6666666666666665</v>
      </c>
      <c r="M42" s="46">
        <f t="shared" si="20"/>
        <v>0.66666666666666652</v>
      </c>
      <c r="N42" s="87">
        <f>AVERAGE(C24:D24,F24:G24)</f>
        <v>2.25</v>
      </c>
      <c r="O42" s="88">
        <f>AVERAGE(C30:D30,F30:G30)</f>
        <v>3.375</v>
      </c>
      <c r="P42" s="50">
        <f t="shared" si="21"/>
        <v>1.125</v>
      </c>
    </row>
  </sheetData>
  <mergeCells count="22">
    <mergeCell ref="N32:P32"/>
    <mergeCell ref="N37:P37"/>
    <mergeCell ref="A31:M31"/>
    <mergeCell ref="A20:L20"/>
    <mergeCell ref="B1:M1"/>
    <mergeCell ref="M2:M8"/>
    <mergeCell ref="A26:L26"/>
    <mergeCell ref="B32:D32"/>
    <mergeCell ref="B37:D37"/>
    <mergeCell ref="E32:G32"/>
    <mergeCell ref="E37:G37"/>
    <mergeCell ref="H32:J32"/>
    <mergeCell ref="H37:J37"/>
    <mergeCell ref="K32:M32"/>
    <mergeCell ref="K37:M37"/>
    <mergeCell ref="A1:A2"/>
    <mergeCell ref="A25:M25"/>
    <mergeCell ref="A19:M19"/>
    <mergeCell ref="A14:M14"/>
    <mergeCell ref="A9:M9"/>
    <mergeCell ref="A15:L15"/>
    <mergeCell ref="A10:L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B502B-4941-4224-9C55-1A42BDE3ED94}">
  <dimension ref="A1:K22"/>
  <sheetViews>
    <sheetView zoomScale="70" zoomScaleNormal="70" workbookViewId="0">
      <selection activeCell="J24" sqref="J24"/>
    </sheetView>
  </sheetViews>
  <sheetFormatPr defaultColWidth="8.7109375" defaultRowHeight="15.75" x14ac:dyDescent="0.25"/>
  <cols>
    <col min="1" max="11" width="21.5703125" style="2" customWidth="1"/>
    <col min="12" max="16384" width="8.7109375" style="2"/>
  </cols>
  <sheetData>
    <row r="1" spans="1:11" ht="16.5" thickBot="1" x14ac:dyDescent="0.3">
      <c r="A1" s="175" t="s">
        <v>4</v>
      </c>
      <c r="B1" s="176"/>
      <c r="C1" s="176"/>
      <c r="D1" s="176"/>
      <c r="E1" s="176"/>
      <c r="F1" s="176"/>
      <c r="G1" s="176"/>
      <c r="H1" s="176"/>
      <c r="I1" s="176"/>
      <c r="J1" s="176"/>
      <c r="K1" s="177"/>
    </row>
    <row r="2" spans="1:11" ht="16.5" thickBot="1" x14ac:dyDescent="0.3">
      <c r="A2" s="70" t="s">
        <v>8</v>
      </c>
      <c r="B2" s="69" t="s">
        <v>9</v>
      </c>
      <c r="C2" s="69" t="s">
        <v>10</v>
      </c>
      <c r="D2" s="69" t="s">
        <v>11</v>
      </c>
      <c r="E2" s="69" t="s">
        <v>12</v>
      </c>
      <c r="F2" s="69" t="s">
        <v>13</v>
      </c>
      <c r="G2" s="69" t="s">
        <v>14</v>
      </c>
      <c r="H2" s="69" t="s">
        <v>15</v>
      </c>
      <c r="I2" s="69" t="s">
        <v>16</v>
      </c>
      <c r="J2" s="69" t="s">
        <v>17</v>
      </c>
      <c r="K2" s="123" t="s">
        <v>18</v>
      </c>
    </row>
    <row r="3" spans="1:11" ht="16.5" thickBot="1" x14ac:dyDescent="0.3">
      <c r="A3" s="169" t="s">
        <v>63</v>
      </c>
      <c r="B3" s="170"/>
      <c r="C3" s="170"/>
      <c r="D3" s="170"/>
      <c r="E3" s="170"/>
      <c r="F3" s="170"/>
      <c r="G3" s="170"/>
      <c r="H3" s="170"/>
      <c r="I3" s="170"/>
      <c r="J3" s="170"/>
      <c r="K3" s="171"/>
    </row>
    <row r="4" spans="1:11" x14ac:dyDescent="0.25">
      <c r="A4" s="121" t="s">
        <v>79</v>
      </c>
      <c r="B4" s="94" t="s">
        <v>59</v>
      </c>
      <c r="C4" s="94" t="s">
        <v>79</v>
      </c>
      <c r="D4" s="94" t="s">
        <v>29</v>
      </c>
      <c r="E4" s="94" t="s">
        <v>89</v>
      </c>
      <c r="F4" s="94" t="s">
        <v>121</v>
      </c>
      <c r="G4" s="93" t="s">
        <v>90</v>
      </c>
      <c r="H4" s="94" t="s">
        <v>106</v>
      </c>
      <c r="I4" s="94" t="s">
        <v>114</v>
      </c>
      <c r="J4" s="94" t="s">
        <v>118</v>
      </c>
      <c r="K4" s="124" t="s">
        <v>124</v>
      </c>
    </row>
    <row r="5" spans="1:11" x14ac:dyDescent="0.25">
      <c r="A5" s="89"/>
      <c r="B5" s="90" t="s">
        <v>60</v>
      </c>
      <c r="C5" s="90"/>
      <c r="D5" s="90"/>
      <c r="E5" s="90"/>
      <c r="F5" s="90" t="s">
        <v>122</v>
      </c>
      <c r="G5" s="91"/>
      <c r="H5" s="90" t="s">
        <v>107</v>
      </c>
      <c r="I5" s="90" t="s">
        <v>79</v>
      </c>
      <c r="J5" s="90"/>
      <c r="K5" s="92"/>
    </row>
    <row r="6" spans="1:11" x14ac:dyDescent="0.25">
      <c r="A6" s="89"/>
      <c r="B6" s="90" t="s">
        <v>61</v>
      </c>
      <c r="C6" s="90"/>
      <c r="D6" s="90"/>
      <c r="E6" s="90"/>
      <c r="F6" s="90"/>
      <c r="G6" s="91"/>
      <c r="H6" s="90" t="s">
        <v>32</v>
      </c>
      <c r="I6" s="90"/>
      <c r="J6" s="90"/>
      <c r="K6" s="92"/>
    </row>
    <row r="7" spans="1:11" ht="16.5" thickBot="1" x14ac:dyDescent="0.3">
      <c r="A7" s="68"/>
      <c r="B7" s="65" t="s">
        <v>62</v>
      </c>
      <c r="C7" s="65"/>
      <c r="D7" s="65"/>
      <c r="E7" s="65"/>
      <c r="F7" s="65"/>
      <c r="G7" s="65"/>
      <c r="H7" s="65"/>
      <c r="I7" s="65"/>
      <c r="J7" s="65"/>
      <c r="K7" s="66"/>
    </row>
    <row r="8" spans="1:11" ht="16.5" thickBot="1" x14ac:dyDescent="0.3">
      <c r="A8" s="169" t="s">
        <v>64</v>
      </c>
      <c r="B8" s="170"/>
      <c r="C8" s="170"/>
      <c r="D8" s="170"/>
      <c r="E8" s="170"/>
      <c r="F8" s="170"/>
      <c r="G8" s="170"/>
      <c r="H8" s="170"/>
      <c r="I8" s="170"/>
      <c r="J8" s="170"/>
      <c r="K8" s="171"/>
    </row>
    <row r="9" spans="1:11" x14ac:dyDescent="0.25">
      <c r="A9" s="121" t="s">
        <v>80</v>
      </c>
      <c r="B9" s="94" t="s">
        <v>65</v>
      </c>
      <c r="C9" s="94" t="s">
        <v>82</v>
      </c>
      <c r="D9" s="94" t="s">
        <v>97</v>
      </c>
      <c r="E9" s="94" t="s">
        <v>88</v>
      </c>
      <c r="F9" s="94" t="s">
        <v>123</v>
      </c>
      <c r="G9" s="94" t="s">
        <v>91</v>
      </c>
      <c r="H9" s="94" t="s">
        <v>108</v>
      </c>
      <c r="I9" s="94" t="s">
        <v>115</v>
      </c>
      <c r="J9" s="94" t="s">
        <v>29</v>
      </c>
      <c r="K9" s="122" t="s">
        <v>125</v>
      </c>
    </row>
    <row r="10" spans="1:11" x14ac:dyDescent="0.25">
      <c r="A10" s="67"/>
      <c r="B10" s="3"/>
      <c r="C10" s="3"/>
      <c r="D10" s="3" t="s">
        <v>100</v>
      </c>
      <c r="E10" s="3"/>
      <c r="F10" s="3"/>
      <c r="G10" s="3"/>
      <c r="H10" s="3" t="s">
        <v>109</v>
      </c>
      <c r="I10" s="3" t="s">
        <v>116</v>
      </c>
      <c r="J10" s="3"/>
      <c r="K10" s="64"/>
    </row>
    <row r="11" spans="1:11" ht="16.5" thickBot="1" x14ac:dyDescent="0.3">
      <c r="A11" s="89"/>
      <c r="B11" s="90"/>
      <c r="C11" s="90"/>
      <c r="D11" s="90"/>
      <c r="E11" s="90"/>
      <c r="F11" s="90"/>
      <c r="G11" s="90"/>
      <c r="H11" s="90"/>
      <c r="I11" s="90" t="s">
        <v>82</v>
      </c>
      <c r="J11" s="90"/>
      <c r="K11" s="71"/>
    </row>
    <row r="12" spans="1:11" ht="16.5" thickBot="1" x14ac:dyDescent="0.3">
      <c r="A12" s="169" t="s">
        <v>72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1"/>
    </row>
    <row r="13" spans="1:11" x14ac:dyDescent="0.25">
      <c r="A13" s="116" t="s">
        <v>40</v>
      </c>
      <c r="B13" s="111" t="s">
        <v>75</v>
      </c>
      <c r="C13" s="117" t="s">
        <v>84</v>
      </c>
      <c r="D13" s="118" t="s">
        <v>99</v>
      </c>
      <c r="E13" s="110" t="s">
        <v>30</v>
      </c>
      <c r="F13" s="117" t="s">
        <v>31</v>
      </c>
      <c r="G13" s="110" t="s">
        <v>93</v>
      </c>
      <c r="H13" s="111" t="s">
        <v>111</v>
      </c>
      <c r="I13" s="119" t="s">
        <v>117</v>
      </c>
      <c r="J13" s="110" t="s">
        <v>34</v>
      </c>
      <c r="K13" s="120" t="s">
        <v>124</v>
      </c>
    </row>
    <row r="14" spans="1:11" x14ac:dyDescent="0.25">
      <c r="A14" s="105" t="s">
        <v>81</v>
      </c>
      <c r="B14" s="103" t="s">
        <v>76</v>
      </c>
      <c r="C14" s="98" t="s">
        <v>35</v>
      </c>
      <c r="D14" s="101" t="s">
        <v>100</v>
      </c>
      <c r="E14" s="98" t="s">
        <v>35</v>
      </c>
      <c r="F14" s="7" t="s">
        <v>34</v>
      </c>
      <c r="G14" s="103" t="s">
        <v>105</v>
      </c>
      <c r="H14" s="98" t="s">
        <v>112</v>
      </c>
      <c r="I14" s="98" t="s">
        <v>35</v>
      </c>
      <c r="J14" s="103" t="s">
        <v>37</v>
      </c>
      <c r="K14" s="104" t="s">
        <v>128</v>
      </c>
    </row>
    <row r="15" spans="1:11" ht="16.5" thickBot="1" x14ac:dyDescent="0.3">
      <c r="A15" s="96"/>
      <c r="B15" s="97"/>
      <c r="C15" s="102" t="s">
        <v>31</v>
      </c>
      <c r="D15" s="76" t="s">
        <v>101</v>
      </c>
      <c r="E15" s="72" t="s">
        <v>28</v>
      </c>
      <c r="F15" s="76" t="s">
        <v>38</v>
      </c>
      <c r="G15" s="74" t="s">
        <v>94</v>
      </c>
      <c r="H15" s="74" t="s">
        <v>33</v>
      </c>
      <c r="I15" s="102" t="s">
        <v>31</v>
      </c>
      <c r="J15" s="100" t="s">
        <v>120</v>
      </c>
      <c r="K15" s="106" t="s">
        <v>129</v>
      </c>
    </row>
    <row r="16" spans="1:11" ht="16.5" thickBot="1" x14ac:dyDescent="0.3">
      <c r="A16" s="172" t="s">
        <v>73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4"/>
    </row>
    <row r="17" spans="1:11" x14ac:dyDescent="0.25">
      <c r="A17" s="109" t="s">
        <v>29</v>
      </c>
      <c r="B17" s="110" t="s">
        <v>30</v>
      </c>
      <c r="C17" s="111" t="s">
        <v>85</v>
      </c>
      <c r="D17" s="112" t="s">
        <v>102</v>
      </c>
      <c r="E17" s="113" t="s">
        <v>35</v>
      </c>
      <c r="F17" s="110" t="s">
        <v>34</v>
      </c>
      <c r="G17" s="113" t="s">
        <v>35</v>
      </c>
      <c r="H17" s="114" t="s">
        <v>113</v>
      </c>
      <c r="I17" s="110" t="s">
        <v>30</v>
      </c>
      <c r="J17" s="110" t="s">
        <v>34</v>
      </c>
      <c r="K17" s="115" t="s">
        <v>104</v>
      </c>
    </row>
    <row r="18" spans="1:11" x14ac:dyDescent="0.25">
      <c r="A18" s="95"/>
      <c r="B18" s="98" t="s">
        <v>35</v>
      </c>
      <c r="C18" s="77" t="s">
        <v>86</v>
      </c>
      <c r="D18" s="108" t="s">
        <v>103</v>
      </c>
      <c r="E18" s="98" t="s">
        <v>35</v>
      </c>
      <c r="F18" s="77" t="s">
        <v>38</v>
      </c>
      <c r="G18" s="103" t="s">
        <v>95</v>
      </c>
      <c r="H18" s="7" t="s">
        <v>93</v>
      </c>
      <c r="I18" s="98" t="s">
        <v>35</v>
      </c>
      <c r="J18" s="103" t="s">
        <v>37</v>
      </c>
      <c r="K18" s="73" t="s">
        <v>39</v>
      </c>
    </row>
    <row r="19" spans="1:11" ht="16.5" thickBot="1" x14ac:dyDescent="0.3">
      <c r="A19" s="96"/>
      <c r="B19" s="100" t="s">
        <v>77</v>
      </c>
      <c r="C19" s="107" t="s">
        <v>87</v>
      </c>
      <c r="D19" s="107" t="s">
        <v>104</v>
      </c>
      <c r="E19" s="99" t="s">
        <v>35</v>
      </c>
      <c r="F19" s="102" t="s">
        <v>31</v>
      </c>
      <c r="G19" s="72" t="s">
        <v>28</v>
      </c>
      <c r="H19" s="74" t="s">
        <v>33</v>
      </c>
      <c r="I19" s="72" t="s">
        <v>28</v>
      </c>
      <c r="J19" s="72" t="s">
        <v>28</v>
      </c>
      <c r="K19" s="75" t="s">
        <v>36</v>
      </c>
    </row>
    <row r="20" spans="1:11" ht="16.5" thickBot="1" x14ac:dyDescent="0.3"/>
    <row r="21" spans="1:11" ht="16.5" thickBot="1" x14ac:dyDescent="0.3">
      <c r="A21" s="178" t="s">
        <v>55</v>
      </c>
      <c r="B21" s="179"/>
      <c r="C21" s="179"/>
      <c r="D21" s="179"/>
      <c r="E21" s="179"/>
      <c r="F21" s="179"/>
      <c r="G21" s="179"/>
      <c r="H21" s="180"/>
    </row>
    <row r="22" spans="1:11" ht="16.5" thickBot="1" x14ac:dyDescent="0.3">
      <c r="A22" s="129" t="s">
        <v>51</v>
      </c>
      <c r="B22" s="130" t="s">
        <v>54</v>
      </c>
      <c r="C22" s="131" t="s">
        <v>28</v>
      </c>
      <c r="D22" s="132" t="s">
        <v>132</v>
      </c>
      <c r="E22" s="125" t="s">
        <v>52</v>
      </c>
      <c r="F22" s="126" t="s">
        <v>53</v>
      </c>
      <c r="G22" s="127" t="s">
        <v>131</v>
      </c>
      <c r="H22" s="128" t="s">
        <v>96</v>
      </c>
    </row>
  </sheetData>
  <mergeCells count="6">
    <mergeCell ref="A21:H21"/>
    <mergeCell ref="A3:K3"/>
    <mergeCell ref="A12:K12"/>
    <mergeCell ref="A16:K16"/>
    <mergeCell ref="A1:K1"/>
    <mergeCell ref="A8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Seminar Two</vt:lpstr>
      <vt:lpstr>Quan</vt:lpstr>
      <vt:lpstr>Qual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Perry, Dustin</dc:creator>
  <cp:lastModifiedBy>Arnold, Shannon</cp:lastModifiedBy>
  <dcterms:created xsi:type="dcterms:W3CDTF">2023-09-16T12:03:13Z</dcterms:created>
  <dcterms:modified xsi:type="dcterms:W3CDTF">2023-11-16T18:23:13Z</dcterms:modified>
</cp:coreProperties>
</file>