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extended grazing/stockpiling/2020-2022/"/>
    </mc:Choice>
  </mc:AlternateContent>
  <xr:revisionPtr revIDLastSave="0" documentId="8_{0D77949F-628A-3744-84D4-426A92B8C8E0}" xr6:coauthVersionLast="47" xr6:coauthVersionMax="47" xr10:uidLastSave="{00000000-0000-0000-0000-000000000000}"/>
  <bookViews>
    <workbookView xWindow="6640" yWindow="500" windowWidth="22160" windowHeight="15940" xr2:uid="{8D3248A2-D48E-EE42-8D0B-FAD2A3F7CA44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2" i="1" l="1"/>
  <c r="BC7" i="1"/>
  <c r="BD6" i="1"/>
  <c r="BD5" i="1"/>
  <c r="BD4" i="1"/>
  <c r="BD3" i="1"/>
  <c r="BD2" i="1"/>
  <c r="BC2" i="1"/>
  <c r="BA192" i="1"/>
  <c r="BA187" i="1"/>
  <c r="BB186" i="1"/>
  <c r="BB185" i="1"/>
  <c r="BB184" i="1"/>
  <c r="BB183" i="1"/>
  <c r="BB182" i="1"/>
  <c r="BA182" i="1"/>
  <c r="BA132" i="1"/>
  <c r="BA127" i="1"/>
  <c r="BB126" i="1"/>
  <c r="BB125" i="1"/>
  <c r="BB124" i="1"/>
  <c r="BB123" i="1"/>
  <c r="BB122" i="1"/>
  <c r="BA122" i="1"/>
  <c r="BA72" i="1"/>
  <c r="BA67" i="1"/>
  <c r="BB66" i="1"/>
  <c r="BB65" i="1"/>
  <c r="BB64" i="1"/>
  <c r="BB63" i="1"/>
  <c r="BB62" i="1"/>
  <c r="BA62" i="1"/>
  <c r="BB6" i="1"/>
  <c r="BB5" i="1"/>
  <c r="BB4" i="1"/>
  <c r="BB3" i="1"/>
  <c r="BA12" i="1"/>
  <c r="BA7" i="1"/>
  <c r="BB2" i="1"/>
  <c r="BA2" i="1"/>
  <c r="AW6" i="1"/>
  <c r="AW5" i="1"/>
  <c r="AW4" i="1"/>
  <c r="AW3" i="1"/>
  <c r="AW2" i="1"/>
  <c r="AV12" i="1"/>
  <c r="AV7" i="1"/>
  <c r="AV2" i="1"/>
  <c r="AU186" i="1"/>
  <c r="AU185" i="1"/>
  <c r="AU184" i="1"/>
  <c r="AU183" i="1"/>
  <c r="AU182" i="1"/>
  <c r="AU66" i="1"/>
  <c r="AU65" i="1"/>
  <c r="AU64" i="1"/>
  <c r="AU63" i="1"/>
  <c r="AU62" i="1"/>
  <c r="AU126" i="1"/>
  <c r="AU125" i="1"/>
  <c r="AU124" i="1"/>
  <c r="AU123" i="1"/>
  <c r="AU122" i="1"/>
  <c r="AU6" i="1"/>
  <c r="AU5" i="1"/>
  <c r="AU4" i="1"/>
  <c r="AU3" i="1"/>
  <c r="AU2" i="1"/>
  <c r="AT192" i="1"/>
  <c r="AT187" i="1"/>
  <c r="AT182" i="1"/>
  <c r="AT132" i="1"/>
  <c r="AT127" i="1"/>
  <c r="AT122" i="1"/>
  <c r="AT72" i="1"/>
  <c r="AT67" i="1"/>
  <c r="AT62" i="1"/>
  <c r="AT12" i="1"/>
  <c r="AT7" i="1"/>
  <c r="AT2" i="1"/>
  <c r="AI241" i="1" l="1"/>
  <c r="AJ241" i="1" s="1"/>
  <c r="AH241" i="1"/>
  <c r="AG241" i="1"/>
  <c r="AF241" i="1"/>
  <c r="AE241" i="1"/>
  <c r="AD241" i="1"/>
  <c r="AC241" i="1"/>
  <c r="AB241" i="1"/>
  <c r="AO241" i="1" s="1"/>
  <c r="AA241" i="1"/>
  <c r="Z241" i="1"/>
  <c r="AL241" i="1" s="1"/>
  <c r="Y241" i="1"/>
  <c r="AI240" i="1"/>
  <c r="AJ240" i="1" s="1"/>
  <c r="AH240" i="1"/>
  <c r="AG240" i="1"/>
  <c r="AF240" i="1"/>
  <c r="AE240" i="1"/>
  <c r="AD240" i="1"/>
  <c r="AC240" i="1"/>
  <c r="AB240" i="1"/>
  <c r="AO240" i="1" s="1"/>
  <c r="AA240" i="1"/>
  <c r="Z240" i="1"/>
  <c r="AL240" i="1" s="1"/>
  <c r="Y240" i="1"/>
  <c r="AI239" i="1"/>
  <c r="AJ239" i="1" s="1"/>
  <c r="AH239" i="1"/>
  <c r="AG239" i="1"/>
  <c r="AF239" i="1"/>
  <c r="AE239" i="1"/>
  <c r="AD239" i="1"/>
  <c r="AC239" i="1"/>
  <c r="AB239" i="1"/>
  <c r="AO239" i="1" s="1"/>
  <c r="AA239" i="1"/>
  <c r="Z239" i="1"/>
  <c r="AL239" i="1" s="1"/>
  <c r="Y239" i="1"/>
  <c r="AI238" i="1"/>
  <c r="AJ238" i="1" s="1"/>
  <c r="AH238" i="1"/>
  <c r="AG238" i="1"/>
  <c r="AF238" i="1"/>
  <c r="AE238" i="1"/>
  <c r="AD238" i="1"/>
  <c r="AC238" i="1"/>
  <c r="AB238" i="1"/>
  <c r="AO238" i="1" s="1"/>
  <c r="AA238" i="1"/>
  <c r="Z238" i="1"/>
  <c r="AL238" i="1" s="1"/>
  <c r="Y238" i="1"/>
  <c r="AI237" i="1"/>
  <c r="AJ237" i="1" s="1"/>
  <c r="AH237" i="1"/>
  <c r="AG237" i="1"/>
  <c r="AF237" i="1"/>
  <c r="AE237" i="1"/>
  <c r="AD237" i="1"/>
  <c r="AC237" i="1"/>
  <c r="AB237" i="1"/>
  <c r="AO237" i="1" s="1"/>
  <c r="AA237" i="1"/>
  <c r="Z237" i="1"/>
  <c r="AL237" i="1" s="1"/>
  <c r="Y237" i="1"/>
  <c r="AI236" i="1"/>
  <c r="AJ236" i="1" s="1"/>
  <c r="AH236" i="1"/>
  <c r="AG236" i="1"/>
  <c r="AF236" i="1"/>
  <c r="AE236" i="1"/>
  <c r="AD236" i="1"/>
  <c r="AC236" i="1"/>
  <c r="AB236" i="1"/>
  <c r="AO236" i="1" s="1"/>
  <c r="AA236" i="1"/>
  <c r="Z236" i="1"/>
  <c r="AL236" i="1" s="1"/>
  <c r="Y236" i="1"/>
  <c r="AI230" i="1"/>
  <c r="AJ230" i="1" s="1"/>
  <c r="AH230" i="1"/>
  <c r="AG230" i="1"/>
  <c r="AF230" i="1"/>
  <c r="AE230" i="1"/>
  <c r="AD230" i="1"/>
  <c r="AC230" i="1"/>
  <c r="AB230" i="1"/>
  <c r="AO230" i="1" s="1"/>
  <c r="AA230" i="1"/>
  <c r="Z230" i="1"/>
  <c r="AL230" i="1" s="1"/>
  <c r="Y230" i="1"/>
  <c r="AI235" i="1"/>
  <c r="AJ235" i="1" s="1"/>
  <c r="AH235" i="1"/>
  <c r="AG235" i="1"/>
  <c r="AF235" i="1"/>
  <c r="AE235" i="1"/>
  <c r="AD235" i="1"/>
  <c r="AC235" i="1"/>
  <c r="AB235" i="1"/>
  <c r="AO235" i="1" s="1"/>
  <c r="AA235" i="1"/>
  <c r="Z235" i="1"/>
  <c r="AL235" i="1" s="1"/>
  <c r="Y235" i="1"/>
  <c r="AI234" i="1"/>
  <c r="AJ234" i="1" s="1"/>
  <c r="AH234" i="1"/>
  <c r="AG234" i="1"/>
  <c r="AF234" i="1"/>
  <c r="AE234" i="1"/>
  <c r="AD234" i="1"/>
  <c r="AC234" i="1"/>
  <c r="AB234" i="1"/>
  <c r="AO234" i="1" s="1"/>
  <c r="AA234" i="1"/>
  <c r="Z234" i="1"/>
  <c r="AL234" i="1" s="1"/>
  <c r="Y234" i="1"/>
  <c r="AI233" i="1"/>
  <c r="AJ233" i="1" s="1"/>
  <c r="AH233" i="1"/>
  <c r="AG233" i="1"/>
  <c r="AF233" i="1"/>
  <c r="AE233" i="1"/>
  <c r="AD233" i="1"/>
  <c r="AC233" i="1"/>
  <c r="AB233" i="1"/>
  <c r="AO233" i="1" s="1"/>
  <c r="AA233" i="1"/>
  <c r="Z233" i="1"/>
  <c r="AL233" i="1" s="1"/>
  <c r="Y233" i="1"/>
  <c r="AI232" i="1"/>
  <c r="AJ232" i="1" s="1"/>
  <c r="AH232" i="1"/>
  <c r="AG232" i="1"/>
  <c r="AF232" i="1"/>
  <c r="AE232" i="1"/>
  <c r="AD232" i="1"/>
  <c r="AC232" i="1"/>
  <c r="AB232" i="1"/>
  <c r="AO232" i="1" s="1"/>
  <c r="AA232" i="1"/>
  <c r="Z232" i="1"/>
  <c r="AL232" i="1" s="1"/>
  <c r="Y232" i="1"/>
  <c r="AI231" i="1"/>
  <c r="AJ231" i="1" s="1"/>
  <c r="AH231" i="1"/>
  <c r="AG231" i="1"/>
  <c r="AF231" i="1"/>
  <c r="AE231" i="1"/>
  <c r="AD231" i="1"/>
  <c r="AC231" i="1"/>
  <c r="AB231" i="1"/>
  <c r="AO231" i="1" s="1"/>
  <c r="AA231" i="1"/>
  <c r="Z231" i="1"/>
  <c r="AL231" i="1" s="1"/>
  <c r="Y231" i="1"/>
  <c r="AI229" i="1"/>
  <c r="AJ229" i="1" s="1"/>
  <c r="AH229" i="1"/>
  <c r="AG229" i="1"/>
  <c r="AF229" i="1"/>
  <c r="AE229" i="1"/>
  <c r="AD229" i="1"/>
  <c r="AC229" i="1"/>
  <c r="AB229" i="1"/>
  <c r="AO229" i="1" s="1"/>
  <c r="AA229" i="1"/>
  <c r="Z229" i="1"/>
  <c r="AL229" i="1" s="1"/>
  <c r="Y229" i="1"/>
  <c r="AI228" i="1"/>
  <c r="AJ228" i="1" s="1"/>
  <c r="AH228" i="1"/>
  <c r="AG228" i="1"/>
  <c r="AF228" i="1"/>
  <c r="AE228" i="1"/>
  <c r="AD228" i="1"/>
  <c r="AC228" i="1"/>
  <c r="AB228" i="1"/>
  <c r="AO228" i="1" s="1"/>
  <c r="AA228" i="1"/>
  <c r="Z228" i="1"/>
  <c r="AL228" i="1" s="1"/>
  <c r="Y228" i="1"/>
  <c r="AI227" i="1"/>
  <c r="AJ227" i="1" s="1"/>
  <c r="AH227" i="1"/>
  <c r="AG227" i="1"/>
  <c r="AF227" i="1"/>
  <c r="AE227" i="1"/>
  <c r="AD227" i="1"/>
  <c r="AC227" i="1"/>
  <c r="AB227" i="1"/>
  <c r="AO227" i="1" s="1"/>
  <c r="AA227" i="1"/>
  <c r="Z227" i="1"/>
  <c r="AL227" i="1" s="1"/>
  <c r="Y227" i="1"/>
  <c r="AI226" i="1"/>
  <c r="AJ226" i="1" s="1"/>
  <c r="AH226" i="1"/>
  <c r="AG226" i="1"/>
  <c r="AF226" i="1"/>
  <c r="AE226" i="1"/>
  <c r="AD226" i="1"/>
  <c r="AC226" i="1"/>
  <c r="AB226" i="1"/>
  <c r="AO226" i="1" s="1"/>
  <c r="AA226" i="1"/>
  <c r="Z226" i="1"/>
  <c r="AL226" i="1" s="1"/>
  <c r="Y226" i="1"/>
  <c r="AI225" i="1"/>
  <c r="AJ225" i="1" s="1"/>
  <c r="AH225" i="1"/>
  <c r="AG225" i="1"/>
  <c r="AF225" i="1"/>
  <c r="AE225" i="1"/>
  <c r="AD225" i="1"/>
  <c r="AC225" i="1"/>
  <c r="AB225" i="1"/>
  <c r="AO225" i="1" s="1"/>
  <c r="AA225" i="1"/>
  <c r="Z225" i="1"/>
  <c r="AL225" i="1" s="1"/>
  <c r="Y225" i="1"/>
  <c r="AI224" i="1"/>
  <c r="AJ224" i="1" s="1"/>
  <c r="AH224" i="1"/>
  <c r="AG224" i="1"/>
  <c r="AF224" i="1"/>
  <c r="AE224" i="1"/>
  <c r="AD224" i="1"/>
  <c r="AC224" i="1"/>
  <c r="AB224" i="1"/>
  <c r="AO224" i="1" s="1"/>
  <c r="AA224" i="1"/>
  <c r="Z224" i="1"/>
  <c r="AL224" i="1" s="1"/>
  <c r="Y224" i="1"/>
  <c r="AI223" i="1"/>
  <c r="AJ223" i="1" s="1"/>
  <c r="AH223" i="1"/>
  <c r="AG223" i="1"/>
  <c r="AF223" i="1"/>
  <c r="AE223" i="1"/>
  <c r="AD223" i="1"/>
  <c r="AC223" i="1"/>
  <c r="AB223" i="1"/>
  <c r="AO223" i="1" s="1"/>
  <c r="AA223" i="1"/>
  <c r="Z223" i="1"/>
  <c r="AL223" i="1" s="1"/>
  <c r="Y223" i="1"/>
  <c r="AI222" i="1"/>
  <c r="AJ222" i="1" s="1"/>
  <c r="AH222" i="1"/>
  <c r="AG222" i="1"/>
  <c r="AF222" i="1"/>
  <c r="AE222" i="1"/>
  <c r="AD222" i="1"/>
  <c r="AC222" i="1"/>
  <c r="AB222" i="1"/>
  <c r="AO222" i="1" s="1"/>
  <c r="AA222" i="1"/>
  <c r="Z222" i="1"/>
  <c r="AL222" i="1" s="1"/>
  <c r="Y222" i="1"/>
  <c r="AI221" i="1"/>
  <c r="AJ221" i="1" s="1"/>
  <c r="AH221" i="1"/>
  <c r="AG221" i="1"/>
  <c r="AF221" i="1"/>
  <c r="AE221" i="1"/>
  <c r="AD221" i="1"/>
  <c r="AC221" i="1"/>
  <c r="AB221" i="1"/>
  <c r="AO221" i="1" s="1"/>
  <c r="AA221" i="1"/>
  <c r="Z221" i="1"/>
  <c r="AL221" i="1" s="1"/>
  <c r="Y221" i="1"/>
  <c r="AI220" i="1"/>
  <c r="AJ220" i="1" s="1"/>
  <c r="AH220" i="1"/>
  <c r="AG220" i="1"/>
  <c r="AF220" i="1"/>
  <c r="AE220" i="1"/>
  <c r="AD220" i="1"/>
  <c r="AC220" i="1"/>
  <c r="AB220" i="1"/>
  <c r="AO220" i="1" s="1"/>
  <c r="AA220" i="1"/>
  <c r="Z220" i="1"/>
  <c r="AL220" i="1" s="1"/>
  <c r="Y220" i="1"/>
  <c r="AI219" i="1"/>
  <c r="AJ219" i="1" s="1"/>
  <c r="AH219" i="1"/>
  <c r="AG219" i="1"/>
  <c r="AF219" i="1"/>
  <c r="AE219" i="1"/>
  <c r="AD219" i="1"/>
  <c r="AC219" i="1"/>
  <c r="AB219" i="1"/>
  <c r="AO219" i="1" s="1"/>
  <c r="AA219" i="1"/>
  <c r="Z219" i="1"/>
  <c r="AL219" i="1" s="1"/>
  <c r="Y219" i="1"/>
  <c r="AI218" i="1"/>
  <c r="AJ218" i="1" s="1"/>
  <c r="AH218" i="1"/>
  <c r="AG218" i="1"/>
  <c r="AF218" i="1"/>
  <c r="AE218" i="1"/>
  <c r="AD218" i="1"/>
  <c r="AC218" i="1"/>
  <c r="AB218" i="1"/>
  <c r="AO218" i="1" s="1"/>
  <c r="AA218" i="1"/>
  <c r="Z218" i="1"/>
  <c r="AL218" i="1" s="1"/>
  <c r="Y218" i="1"/>
  <c r="AI217" i="1"/>
  <c r="AJ217" i="1" s="1"/>
  <c r="AH217" i="1"/>
  <c r="AG217" i="1"/>
  <c r="AF217" i="1"/>
  <c r="AE217" i="1"/>
  <c r="AD217" i="1"/>
  <c r="AC217" i="1"/>
  <c r="AB217" i="1"/>
  <c r="AO217" i="1" s="1"/>
  <c r="AA217" i="1"/>
  <c r="Z217" i="1"/>
  <c r="AL217" i="1" s="1"/>
  <c r="Y217" i="1"/>
  <c r="AI216" i="1"/>
  <c r="AJ216" i="1" s="1"/>
  <c r="AH216" i="1"/>
  <c r="AG216" i="1"/>
  <c r="AF216" i="1"/>
  <c r="AE216" i="1"/>
  <c r="AD216" i="1"/>
  <c r="AC216" i="1"/>
  <c r="AB216" i="1"/>
  <c r="AO216" i="1" s="1"/>
  <c r="AA216" i="1"/>
  <c r="Z216" i="1"/>
  <c r="AL216" i="1" s="1"/>
  <c r="Y216" i="1"/>
  <c r="AI215" i="1"/>
  <c r="AJ215" i="1" s="1"/>
  <c r="AH215" i="1"/>
  <c r="AG215" i="1"/>
  <c r="AF215" i="1"/>
  <c r="AE215" i="1"/>
  <c r="AD215" i="1"/>
  <c r="AC215" i="1"/>
  <c r="AB215" i="1"/>
  <c r="AO215" i="1" s="1"/>
  <c r="AA215" i="1"/>
  <c r="Z215" i="1"/>
  <c r="AL215" i="1" s="1"/>
  <c r="Y215" i="1"/>
  <c r="AI214" i="1"/>
  <c r="AJ214" i="1" s="1"/>
  <c r="AH214" i="1"/>
  <c r="AG214" i="1"/>
  <c r="AF214" i="1"/>
  <c r="AE214" i="1"/>
  <c r="AD214" i="1"/>
  <c r="AC214" i="1"/>
  <c r="AB214" i="1"/>
  <c r="AO214" i="1" s="1"/>
  <c r="AA214" i="1"/>
  <c r="Z214" i="1"/>
  <c r="AL214" i="1" s="1"/>
  <c r="Y214" i="1"/>
  <c r="AI213" i="1"/>
  <c r="AJ213" i="1" s="1"/>
  <c r="AH213" i="1"/>
  <c r="AG213" i="1"/>
  <c r="AF213" i="1"/>
  <c r="AE213" i="1"/>
  <c r="AD213" i="1"/>
  <c r="AC213" i="1"/>
  <c r="AB213" i="1"/>
  <c r="AO213" i="1" s="1"/>
  <c r="AA213" i="1"/>
  <c r="Z213" i="1"/>
  <c r="AL213" i="1" s="1"/>
  <c r="Y213" i="1"/>
  <c r="AI212" i="1"/>
  <c r="AJ212" i="1" s="1"/>
  <c r="AH212" i="1"/>
  <c r="AG212" i="1"/>
  <c r="AF212" i="1"/>
  <c r="AE212" i="1"/>
  <c r="AD212" i="1"/>
  <c r="AC212" i="1"/>
  <c r="AB212" i="1"/>
  <c r="AO212" i="1" s="1"/>
  <c r="AA212" i="1"/>
  <c r="Z212" i="1"/>
  <c r="AL212" i="1" s="1"/>
  <c r="Y212" i="1"/>
  <c r="AI211" i="1"/>
  <c r="AJ211" i="1" s="1"/>
  <c r="AH211" i="1"/>
  <c r="AG211" i="1"/>
  <c r="AF211" i="1"/>
  <c r="AE211" i="1"/>
  <c r="AD211" i="1"/>
  <c r="AC211" i="1"/>
  <c r="AB211" i="1"/>
  <c r="AO211" i="1" s="1"/>
  <c r="AA211" i="1"/>
  <c r="Z211" i="1"/>
  <c r="AL211" i="1" s="1"/>
  <c r="Y211" i="1"/>
  <c r="AI210" i="1"/>
  <c r="AJ210" i="1" s="1"/>
  <c r="AH210" i="1"/>
  <c r="AG210" i="1"/>
  <c r="AF210" i="1"/>
  <c r="AE210" i="1"/>
  <c r="AD210" i="1"/>
  <c r="AC210" i="1"/>
  <c r="AB210" i="1"/>
  <c r="AO210" i="1" s="1"/>
  <c r="AA210" i="1"/>
  <c r="Z210" i="1"/>
  <c r="AL210" i="1" s="1"/>
  <c r="Y210" i="1"/>
  <c r="AI209" i="1"/>
  <c r="AJ209" i="1" s="1"/>
  <c r="AH209" i="1"/>
  <c r="AG209" i="1"/>
  <c r="AF209" i="1"/>
  <c r="AE209" i="1"/>
  <c r="AD209" i="1"/>
  <c r="AC209" i="1"/>
  <c r="AB209" i="1"/>
  <c r="AO209" i="1" s="1"/>
  <c r="AA209" i="1"/>
  <c r="Z209" i="1"/>
  <c r="AL209" i="1" s="1"/>
  <c r="Y209" i="1"/>
  <c r="AI208" i="1"/>
  <c r="AJ208" i="1" s="1"/>
  <c r="AH208" i="1"/>
  <c r="AG208" i="1"/>
  <c r="AF208" i="1"/>
  <c r="AE208" i="1"/>
  <c r="AD208" i="1"/>
  <c r="AC208" i="1"/>
  <c r="AB208" i="1"/>
  <c r="AO208" i="1" s="1"/>
  <c r="AA208" i="1"/>
  <c r="Z208" i="1"/>
  <c r="AL208" i="1" s="1"/>
  <c r="Y208" i="1"/>
  <c r="AI207" i="1"/>
  <c r="AJ207" i="1" s="1"/>
  <c r="AH207" i="1"/>
  <c r="AG207" i="1"/>
  <c r="AF207" i="1"/>
  <c r="AE207" i="1"/>
  <c r="AD207" i="1"/>
  <c r="AC207" i="1"/>
  <c r="AB207" i="1"/>
  <c r="AO207" i="1" s="1"/>
  <c r="AA207" i="1"/>
  <c r="Z207" i="1"/>
  <c r="AL207" i="1" s="1"/>
  <c r="Y207" i="1"/>
  <c r="AI206" i="1"/>
  <c r="AJ206" i="1" s="1"/>
  <c r="AH206" i="1"/>
  <c r="AG206" i="1"/>
  <c r="AF206" i="1"/>
  <c r="AE206" i="1"/>
  <c r="AD206" i="1"/>
  <c r="AC206" i="1"/>
  <c r="AB206" i="1"/>
  <c r="AO206" i="1" s="1"/>
  <c r="AA206" i="1"/>
  <c r="Z206" i="1"/>
  <c r="AL206" i="1" s="1"/>
  <c r="Y206" i="1"/>
  <c r="AI205" i="1"/>
  <c r="AJ205" i="1" s="1"/>
  <c r="AH205" i="1"/>
  <c r="AG205" i="1"/>
  <c r="AF205" i="1"/>
  <c r="AE205" i="1"/>
  <c r="AD205" i="1"/>
  <c r="AC205" i="1"/>
  <c r="AB205" i="1"/>
  <c r="AO205" i="1" s="1"/>
  <c r="AA205" i="1"/>
  <c r="Z205" i="1"/>
  <c r="AL205" i="1" s="1"/>
  <c r="Y205" i="1"/>
  <c r="AI204" i="1"/>
  <c r="AJ204" i="1" s="1"/>
  <c r="AH204" i="1"/>
  <c r="AG204" i="1"/>
  <c r="AF204" i="1"/>
  <c r="AE204" i="1"/>
  <c r="AD204" i="1"/>
  <c r="AC204" i="1"/>
  <c r="AB204" i="1"/>
  <c r="AO204" i="1" s="1"/>
  <c r="AA204" i="1"/>
  <c r="Z204" i="1"/>
  <c r="AL204" i="1" s="1"/>
  <c r="Y204" i="1"/>
  <c r="AI203" i="1"/>
  <c r="AJ203" i="1" s="1"/>
  <c r="AH203" i="1"/>
  <c r="AG203" i="1"/>
  <c r="AF203" i="1"/>
  <c r="AE203" i="1"/>
  <c r="AD203" i="1"/>
  <c r="AC203" i="1"/>
  <c r="AB203" i="1"/>
  <c r="AO203" i="1" s="1"/>
  <c r="AA203" i="1"/>
  <c r="Z203" i="1"/>
  <c r="AL203" i="1" s="1"/>
  <c r="Y203" i="1"/>
  <c r="AI202" i="1"/>
  <c r="AJ202" i="1" s="1"/>
  <c r="AH202" i="1"/>
  <c r="AG202" i="1"/>
  <c r="AF202" i="1"/>
  <c r="AE202" i="1"/>
  <c r="AD202" i="1"/>
  <c r="AC202" i="1"/>
  <c r="AB202" i="1"/>
  <c r="AO202" i="1" s="1"/>
  <c r="AA202" i="1"/>
  <c r="Z202" i="1"/>
  <c r="AL202" i="1" s="1"/>
  <c r="Y202" i="1"/>
  <c r="AI201" i="1"/>
  <c r="AJ201" i="1" s="1"/>
  <c r="AH201" i="1"/>
  <c r="AG201" i="1"/>
  <c r="AF201" i="1"/>
  <c r="AE201" i="1"/>
  <c r="AD201" i="1"/>
  <c r="AC201" i="1"/>
  <c r="AB201" i="1"/>
  <c r="AO201" i="1" s="1"/>
  <c r="AA201" i="1"/>
  <c r="Z201" i="1"/>
  <c r="AL201" i="1" s="1"/>
  <c r="Y201" i="1"/>
  <c r="AI200" i="1"/>
  <c r="AJ200" i="1" s="1"/>
  <c r="AH200" i="1"/>
  <c r="AG200" i="1"/>
  <c r="AF200" i="1"/>
  <c r="AE200" i="1"/>
  <c r="AD200" i="1"/>
  <c r="AC200" i="1"/>
  <c r="AB200" i="1"/>
  <c r="AO200" i="1" s="1"/>
  <c r="AA200" i="1"/>
  <c r="Z200" i="1"/>
  <c r="AL200" i="1" s="1"/>
  <c r="Y200" i="1"/>
  <c r="AI199" i="1"/>
  <c r="AJ199" i="1" s="1"/>
  <c r="AH199" i="1"/>
  <c r="AG199" i="1"/>
  <c r="AF199" i="1"/>
  <c r="AE199" i="1"/>
  <c r="AD199" i="1"/>
  <c r="AC199" i="1"/>
  <c r="AB199" i="1"/>
  <c r="AO199" i="1" s="1"/>
  <c r="AA199" i="1"/>
  <c r="Z199" i="1"/>
  <c r="AL199" i="1" s="1"/>
  <c r="Y199" i="1"/>
  <c r="AI198" i="1"/>
  <c r="AJ198" i="1" s="1"/>
  <c r="AH198" i="1"/>
  <c r="AG198" i="1"/>
  <c r="AF198" i="1"/>
  <c r="AE198" i="1"/>
  <c r="AD198" i="1"/>
  <c r="AC198" i="1"/>
  <c r="AB198" i="1"/>
  <c r="AO198" i="1" s="1"/>
  <c r="AA198" i="1"/>
  <c r="Z198" i="1"/>
  <c r="AL198" i="1" s="1"/>
  <c r="Y198" i="1"/>
  <c r="AI197" i="1"/>
  <c r="AJ197" i="1" s="1"/>
  <c r="AH197" i="1"/>
  <c r="AG197" i="1"/>
  <c r="AF197" i="1"/>
  <c r="AE197" i="1"/>
  <c r="AD197" i="1"/>
  <c r="AC197" i="1"/>
  <c r="AB197" i="1"/>
  <c r="AO197" i="1" s="1"/>
  <c r="AA197" i="1"/>
  <c r="Z197" i="1"/>
  <c r="AL197" i="1" s="1"/>
  <c r="Y197" i="1"/>
  <c r="AI196" i="1"/>
  <c r="AJ196" i="1" s="1"/>
  <c r="AH196" i="1"/>
  <c r="AG196" i="1"/>
  <c r="AF196" i="1"/>
  <c r="AE196" i="1"/>
  <c r="AD196" i="1"/>
  <c r="AC196" i="1"/>
  <c r="AB196" i="1"/>
  <c r="AO196" i="1" s="1"/>
  <c r="AA196" i="1"/>
  <c r="Z196" i="1"/>
  <c r="AL196" i="1" s="1"/>
  <c r="Y196" i="1"/>
  <c r="AI195" i="1"/>
  <c r="AJ195" i="1" s="1"/>
  <c r="AH195" i="1"/>
  <c r="AG195" i="1"/>
  <c r="AF195" i="1"/>
  <c r="AE195" i="1"/>
  <c r="AD195" i="1"/>
  <c r="AC195" i="1"/>
  <c r="AB195" i="1"/>
  <c r="AO195" i="1" s="1"/>
  <c r="AA195" i="1"/>
  <c r="Z195" i="1"/>
  <c r="AL195" i="1" s="1"/>
  <c r="Y195" i="1"/>
  <c r="AI194" i="1"/>
  <c r="AJ194" i="1" s="1"/>
  <c r="AH194" i="1"/>
  <c r="AG194" i="1"/>
  <c r="AF194" i="1"/>
  <c r="AE194" i="1"/>
  <c r="AD194" i="1"/>
  <c r="AC194" i="1"/>
  <c r="AB194" i="1"/>
  <c r="AO194" i="1" s="1"/>
  <c r="AA194" i="1"/>
  <c r="Z194" i="1"/>
  <c r="AL194" i="1" s="1"/>
  <c r="Y194" i="1"/>
  <c r="AI193" i="1"/>
  <c r="AJ193" i="1" s="1"/>
  <c r="AH193" i="1"/>
  <c r="AG193" i="1"/>
  <c r="AF193" i="1"/>
  <c r="AE193" i="1"/>
  <c r="AD193" i="1"/>
  <c r="AC193" i="1"/>
  <c r="AB193" i="1"/>
  <c r="AO193" i="1" s="1"/>
  <c r="AA193" i="1"/>
  <c r="Z193" i="1"/>
  <c r="AL193" i="1" s="1"/>
  <c r="Y193" i="1"/>
  <c r="AI192" i="1"/>
  <c r="AJ192" i="1" s="1"/>
  <c r="AH192" i="1"/>
  <c r="AG192" i="1"/>
  <c r="AF192" i="1"/>
  <c r="AE192" i="1"/>
  <c r="AD192" i="1"/>
  <c r="AC192" i="1"/>
  <c r="AB192" i="1"/>
  <c r="AO192" i="1" s="1"/>
  <c r="AA192" i="1"/>
  <c r="Z192" i="1"/>
  <c r="AL192" i="1" s="1"/>
  <c r="Y192" i="1"/>
  <c r="AI191" i="1"/>
  <c r="AJ191" i="1" s="1"/>
  <c r="AH191" i="1"/>
  <c r="AG191" i="1"/>
  <c r="AF191" i="1"/>
  <c r="AE191" i="1"/>
  <c r="AD191" i="1"/>
  <c r="AC191" i="1"/>
  <c r="AB191" i="1"/>
  <c r="AO191" i="1" s="1"/>
  <c r="AA191" i="1"/>
  <c r="Z191" i="1"/>
  <c r="AL191" i="1" s="1"/>
  <c r="Y191" i="1"/>
  <c r="AI190" i="1"/>
  <c r="AJ190" i="1" s="1"/>
  <c r="AH190" i="1"/>
  <c r="AG190" i="1"/>
  <c r="AF190" i="1"/>
  <c r="AE190" i="1"/>
  <c r="AD190" i="1"/>
  <c r="AC190" i="1"/>
  <c r="AB190" i="1"/>
  <c r="AO190" i="1" s="1"/>
  <c r="AA190" i="1"/>
  <c r="Z190" i="1"/>
  <c r="AL190" i="1" s="1"/>
  <c r="Y190" i="1"/>
  <c r="AI189" i="1"/>
  <c r="AJ189" i="1" s="1"/>
  <c r="AH189" i="1"/>
  <c r="AG189" i="1"/>
  <c r="AF189" i="1"/>
  <c r="AE189" i="1"/>
  <c r="AD189" i="1"/>
  <c r="AC189" i="1"/>
  <c r="AB189" i="1"/>
  <c r="AO189" i="1" s="1"/>
  <c r="AA189" i="1"/>
  <c r="Z189" i="1"/>
  <c r="AL189" i="1" s="1"/>
  <c r="Y189" i="1"/>
  <c r="AI188" i="1"/>
  <c r="AJ188" i="1" s="1"/>
  <c r="AH188" i="1"/>
  <c r="AG188" i="1"/>
  <c r="AF188" i="1"/>
  <c r="AE188" i="1"/>
  <c r="AD188" i="1"/>
  <c r="AC188" i="1"/>
  <c r="AB188" i="1"/>
  <c r="AO188" i="1" s="1"/>
  <c r="AA188" i="1"/>
  <c r="Z188" i="1"/>
  <c r="AL188" i="1" s="1"/>
  <c r="Y188" i="1"/>
  <c r="AI187" i="1"/>
  <c r="AJ187" i="1" s="1"/>
  <c r="AH187" i="1"/>
  <c r="AG187" i="1"/>
  <c r="AF187" i="1"/>
  <c r="AE187" i="1"/>
  <c r="AD187" i="1"/>
  <c r="AC187" i="1"/>
  <c r="AB187" i="1"/>
  <c r="AO187" i="1" s="1"/>
  <c r="AA187" i="1"/>
  <c r="Z187" i="1"/>
  <c r="AL187" i="1" s="1"/>
  <c r="Y187" i="1"/>
  <c r="AI186" i="1"/>
  <c r="AJ186" i="1" s="1"/>
  <c r="AH186" i="1"/>
  <c r="AG186" i="1"/>
  <c r="AF186" i="1"/>
  <c r="AE186" i="1"/>
  <c r="AD186" i="1"/>
  <c r="AC186" i="1"/>
  <c r="AB186" i="1"/>
  <c r="AO186" i="1" s="1"/>
  <c r="AA186" i="1"/>
  <c r="Z186" i="1"/>
  <c r="AL186" i="1" s="1"/>
  <c r="Y186" i="1"/>
  <c r="AI185" i="1"/>
  <c r="AJ185" i="1" s="1"/>
  <c r="AH185" i="1"/>
  <c r="AG185" i="1"/>
  <c r="AF185" i="1"/>
  <c r="AE185" i="1"/>
  <c r="AD185" i="1"/>
  <c r="AC185" i="1"/>
  <c r="AB185" i="1"/>
  <c r="AO185" i="1" s="1"/>
  <c r="AA185" i="1"/>
  <c r="Z185" i="1"/>
  <c r="AL185" i="1" s="1"/>
  <c r="Y185" i="1"/>
  <c r="AI184" i="1"/>
  <c r="AJ184" i="1" s="1"/>
  <c r="AH184" i="1"/>
  <c r="AG184" i="1"/>
  <c r="AF184" i="1"/>
  <c r="AE184" i="1"/>
  <c r="AD184" i="1"/>
  <c r="AC184" i="1"/>
  <c r="AB184" i="1"/>
  <c r="AO184" i="1" s="1"/>
  <c r="AA184" i="1"/>
  <c r="Z184" i="1"/>
  <c r="AL184" i="1" s="1"/>
  <c r="Y184" i="1"/>
  <c r="AI183" i="1"/>
  <c r="AJ183" i="1" s="1"/>
  <c r="AH183" i="1"/>
  <c r="AG183" i="1"/>
  <c r="AF183" i="1"/>
  <c r="AE183" i="1"/>
  <c r="AD183" i="1"/>
  <c r="AC183" i="1"/>
  <c r="AB183" i="1"/>
  <c r="AO183" i="1" s="1"/>
  <c r="AA183" i="1"/>
  <c r="Z183" i="1"/>
  <c r="AL183" i="1" s="1"/>
  <c r="Y183" i="1"/>
  <c r="AI182" i="1"/>
  <c r="AJ182" i="1" s="1"/>
  <c r="AH182" i="1"/>
  <c r="AG182" i="1"/>
  <c r="AF182" i="1"/>
  <c r="AE182" i="1"/>
  <c r="AD182" i="1"/>
  <c r="AC182" i="1"/>
  <c r="AB182" i="1"/>
  <c r="AO182" i="1" s="1"/>
  <c r="AA182" i="1"/>
  <c r="Z182" i="1"/>
  <c r="AL182" i="1" s="1"/>
  <c r="Y182" i="1"/>
  <c r="AI181" i="1"/>
  <c r="AJ181" i="1" s="1"/>
  <c r="AH181" i="1"/>
  <c r="AG181" i="1"/>
  <c r="AF181" i="1"/>
  <c r="AE181" i="1"/>
  <c r="AD181" i="1"/>
  <c r="AC181" i="1"/>
  <c r="AB181" i="1"/>
  <c r="AO181" i="1" s="1"/>
  <c r="AA181" i="1"/>
  <c r="Z181" i="1"/>
  <c r="AL181" i="1" s="1"/>
  <c r="Y181" i="1"/>
  <c r="AI180" i="1"/>
  <c r="AJ180" i="1" s="1"/>
  <c r="AH180" i="1"/>
  <c r="AG180" i="1"/>
  <c r="AF180" i="1"/>
  <c r="AE180" i="1"/>
  <c r="AD180" i="1"/>
  <c r="AC180" i="1"/>
  <c r="AB180" i="1"/>
  <c r="AO180" i="1" s="1"/>
  <c r="AA180" i="1"/>
  <c r="Z180" i="1"/>
  <c r="AL180" i="1" s="1"/>
  <c r="Y180" i="1"/>
  <c r="AI179" i="1"/>
  <c r="AJ179" i="1" s="1"/>
  <c r="AH179" i="1"/>
  <c r="AG179" i="1"/>
  <c r="AF179" i="1"/>
  <c r="AE179" i="1"/>
  <c r="AD179" i="1"/>
  <c r="AC179" i="1"/>
  <c r="AB179" i="1"/>
  <c r="AO179" i="1" s="1"/>
  <c r="AA179" i="1"/>
  <c r="Z179" i="1"/>
  <c r="AL179" i="1" s="1"/>
  <c r="Y179" i="1"/>
  <c r="AI178" i="1"/>
  <c r="AJ178" i="1" s="1"/>
  <c r="AH178" i="1"/>
  <c r="AG178" i="1"/>
  <c r="AF178" i="1"/>
  <c r="AE178" i="1"/>
  <c r="AD178" i="1"/>
  <c r="AC178" i="1"/>
  <c r="AB178" i="1"/>
  <c r="AO178" i="1" s="1"/>
  <c r="AA178" i="1"/>
  <c r="Z178" i="1"/>
  <c r="AL178" i="1" s="1"/>
  <c r="Y178" i="1"/>
  <c r="AI177" i="1"/>
  <c r="AJ177" i="1" s="1"/>
  <c r="AH177" i="1"/>
  <c r="AG177" i="1"/>
  <c r="AF177" i="1"/>
  <c r="AE177" i="1"/>
  <c r="AD177" i="1"/>
  <c r="AC177" i="1"/>
  <c r="AB177" i="1"/>
  <c r="AO177" i="1" s="1"/>
  <c r="AA177" i="1"/>
  <c r="Z177" i="1"/>
  <c r="AL177" i="1" s="1"/>
  <c r="Y177" i="1"/>
  <c r="AI176" i="1"/>
  <c r="AJ176" i="1" s="1"/>
  <c r="AH176" i="1"/>
  <c r="AG176" i="1"/>
  <c r="AF176" i="1"/>
  <c r="AE176" i="1"/>
  <c r="AD176" i="1"/>
  <c r="AC176" i="1"/>
  <c r="AB176" i="1"/>
  <c r="AO176" i="1" s="1"/>
  <c r="AA176" i="1"/>
  <c r="Z176" i="1"/>
  <c r="AL176" i="1" s="1"/>
  <c r="Y176" i="1"/>
  <c r="AI175" i="1"/>
  <c r="AJ175" i="1" s="1"/>
  <c r="AH175" i="1"/>
  <c r="AG175" i="1"/>
  <c r="AF175" i="1"/>
  <c r="AE175" i="1"/>
  <c r="AD175" i="1"/>
  <c r="AC175" i="1"/>
  <c r="AB175" i="1"/>
  <c r="AO175" i="1" s="1"/>
  <c r="AA175" i="1"/>
  <c r="Z175" i="1"/>
  <c r="AL175" i="1" s="1"/>
  <c r="Y175" i="1"/>
  <c r="AI174" i="1"/>
  <c r="AJ174" i="1" s="1"/>
  <c r="AH174" i="1"/>
  <c r="AG174" i="1"/>
  <c r="AF174" i="1"/>
  <c r="AE174" i="1"/>
  <c r="AD174" i="1"/>
  <c r="AC174" i="1"/>
  <c r="AB174" i="1"/>
  <c r="AO174" i="1" s="1"/>
  <c r="AA174" i="1"/>
  <c r="Z174" i="1"/>
  <c r="AL174" i="1" s="1"/>
  <c r="Y174" i="1"/>
  <c r="AI173" i="1"/>
  <c r="AJ173" i="1" s="1"/>
  <c r="AH173" i="1"/>
  <c r="AG173" i="1"/>
  <c r="AF173" i="1"/>
  <c r="AE173" i="1"/>
  <c r="AD173" i="1"/>
  <c r="AC173" i="1"/>
  <c r="AB173" i="1"/>
  <c r="AO173" i="1" s="1"/>
  <c r="AA173" i="1"/>
  <c r="Z173" i="1"/>
  <c r="AL173" i="1" s="1"/>
  <c r="Y173" i="1"/>
  <c r="AI172" i="1"/>
  <c r="AJ172" i="1" s="1"/>
  <c r="AH172" i="1"/>
  <c r="AG172" i="1"/>
  <c r="AF172" i="1"/>
  <c r="AE172" i="1"/>
  <c r="AD172" i="1"/>
  <c r="AC172" i="1"/>
  <c r="AB172" i="1"/>
  <c r="AO172" i="1" s="1"/>
  <c r="AA172" i="1"/>
  <c r="Z172" i="1"/>
  <c r="AL172" i="1" s="1"/>
  <c r="Y172" i="1"/>
  <c r="AI171" i="1"/>
  <c r="AJ171" i="1" s="1"/>
  <c r="AH171" i="1"/>
  <c r="AG171" i="1"/>
  <c r="AF171" i="1"/>
  <c r="AE171" i="1"/>
  <c r="AD171" i="1"/>
  <c r="AC171" i="1"/>
  <c r="AB171" i="1"/>
  <c r="AO171" i="1" s="1"/>
  <c r="AA171" i="1"/>
  <c r="Z171" i="1"/>
  <c r="AL171" i="1" s="1"/>
  <c r="Y171" i="1"/>
  <c r="AI170" i="1"/>
  <c r="AJ170" i="1" s="1"/>
  <c r="AH170" i="1"/>
  <c r="AG170" i="1"/>
  <c r="AF170" i="1"/>
  <c r="AE170" i="1"/>
  <c r="AD170" i="1"/>
  <c r="AC170" i="1"/>
  <c r="AB170" i="1"/>
  <c r="AO170" i="1" s="1"/>
  <c r="AA170" i="1"/>
  <c r="Z170" i="1"/>
  <c r="AL170" i="1" s="1"/>
  <c r="Y170" i="1"/>
  <c r="AI169" i="1"/>
  <c r="AJ169" i="1" s="1"/>
  <c r="AH169" i="1"/>
  <c r="AG169" i="1"/>
  <c r="AF169" i="1"/>
  <c r="AE169" i="1"/>
  <c r="AD169" i="1"/>
  <c r="AC169" i="1"/>
  <c r="AB169" i="1"/>
  <c r="AO169" i="1" s="1"/>
  <c r="AA169" i="1"/>
  <c r="Z169" i="1"/>
  <c r="AL169" i="1" s="1"/>
  <c r="Y169" i="1"/>
  <c r="AI168" i="1"/>
  <c r="AJ168" i="1" s="1"/>
  <c r="AH168" i="1"/>
  <c r="AG168" i="1"/>
  <c r="AF168" i="1"/>
  <c r="AE168" i="1"/>
  <c r="AD168" i="1"/>
  <c r="AC168" i="1"/>
  <c r="AB168" i="1"/>
  <c r="AO168" i="1" s="1"/>
  <c r="AA168" i="1"/>
  <c r="Z168" i="1"/>
  <c r="AL168" i="1" s="1"/>
  <c r="Y168" i="1"/>
  <c r="AI167" i="1"/>
  <c r="AJ167" i="1" s="1"/>
  <c r="AH167" i="1"/>
  <c r="AG167" i="1"/>
  <c r="AF167" i="1"/>
  <c r="AE167" i="1"/>
  <c r="AD167" i="1"/>
  <c r="AC167" i="1"/>
  <c r="AB167" i="1"/>
  <c r="AO167" i="1" s="1"/>
  <c r="AA167" i="1"/>
  <c r="Z167" i="1"/>
  <c r="AL167" i="1" s="1"/>
  <c r="Y167" i="1"/>
  <c r="AI166" i="1"/>
  <c r="AJ166" i="1" s="1"/>
  <c r="AH166" i="1"/>
  <c r="AG166" i="1"/>
  <c r="AF166" i="1"/>
  <c r="AE166" i="1"/>
  <c r="AD166" i="1"/>
  <c r="AC166" i="1"/>
  <c r="AB166" i="1"/>
  <c r="AO166" i="1" s="1"/>
  <c r="AA166" i="1"/>
  <c r="Z166" i="1"/>
  <c r="AL166" i="1" s="1"/>
  <c r="Y166" i="1"/>
  <c r="AI165" i="1"/>
  <c r="AJ165" i="1" s="1"/>
  <c r="AH165" i="1"/>
  <c r="AG165" i="1"/>
  <c r="AF165" i="1"/>
  <c r="AE165" i="1"/>
  <c r="AD165" i="1"/>
  <c r="AC165" i="1"/>
  <c r="AB165" i="1"/>
  <c r="AO165" i="1" s="1"/>
  <c r="AA165" i="1"/>
  <c r="Z165" i="1"/>
  <c r="AL165" i="1" s="1"/>
  <c r="Y165" i="1"/>
  <c r="AI164" i="1"/>
  <c r="AJ164" i="1" s="1"/>
  <c r="AH164" i="1"/>
  <c r="AG164" i="1"/>
  <c r="AF164" i="1"/>
  <c r="AE164" i="1"/>
  <c r="AD164" i="1"/>
  <c r="AC164" i="1"/>
  <c r="AB164" i="1"/>
  <c r="AO164" i="1" s="1"/>
  <c r="AA164" i="1"/>
  <c r="Z164" i="1"/>
  <c r="AL164" i="1" s="1"/>
  <c r="Y164" i="1"/>
  <c r="AI163" i="1"/>
  <c r="AJ163" i="1" s="1"/>
  <c r="AH163" i="1"/>
  <c r="AG163" i="1"/>
  <c r="AF163" i="1"/>
  <c r="AE163" i="1"/>
  <c r="AD163" i="1"/>
  <c r="AC163" i="1"/>
  <c r="AB163" i="1"/>
  <c r="AO163" i="1" s="1"/>
  <c r="AA163" i="1"/>
  <c r="Z163" i="1"/>
  <c r="AL163" i="1" s="1"/>
  <c r="Y163" i="1"/>
  <c r="AI162" i="1"/>
  <c r="AJ162" i="1" s="1"/>
  <c r="AH162" i="1"/>
  <c r="AG162" i="1"/>
  <c r="AF162" i="1"/>
  <c r="AE162" i="1"/>
  <c r="AD162" i="1"/>
  <c r="AC162" i="1"/>
  <c r="AB162" i="1"/>
  <c r="AO162" i="1" s="1"/>
  <c r="AA162" i="1"/>
  <c r="Z162" i="1"/>
  <c r="AL162" i="1" s="1"/>
  <c r="Y162" i="1"/>
  <c r="AI161" i="1"/>
  <c r="AJ161" i="1" s="1"/>
  <c r="AH161" i="1"/>
  <c r="AG161" i="1"/>
  <c r="AF161" i="1"/>
  <c r="AE161" i="1"/>
  <c r="AD161" i="1"/>
  <c r="AC161" i="1"/>
  <c r="AB161" i="1"/>
  <c r="AO161" i="1" s="1"/>
  <c r="AA161" i="1"/>
  <c r="Z161" i="1"/>
  <c r="AL161" i="1" s="1"/>
  <c r="Y161" i="1"/>
  <c r="AI160" i="1"/>
  <c r="AJ160" i="1" s="1"/>
  <c r="AH160" i="1"/>
  <c r="AG160" i="1"/>
  <c r="AF160" i="1"/>
  <c r="AE160" i="1"/>
  <c r="AD160" i="1"/>
  <c r="AC160" i="1"/>
  <c r="AB160" i="1"/>
  <c r="AO160" i="1" s="1"/>
  <c r="AA160" i="1"/>
  <c r="Z160" i="1"/>
  <c r="AL160" i="1" s="1"/>
  <c r="Y160" i="1"/>
  <c r="AI159" i="1"/>
  <c r="AJ159" i="1" s="1"/>
  <c r="AH159" i="1"/>
  <c r="AG159" i="1"/>
  <c r="AF159" i="1"/>
  <c r="AE159" i="1"/>
  <c r="AD159" i="1"/>
  <c r="AC159" i="1"/>
  <c r="AB159" i="1"/>
  <c r="AO159" i="1" s="1"/>
  <c r="AA159" i="1"/>
  <c r="Z159" i="1"/>
  <c r="AL159" i="1" s="1"/>
  <c r="Y159" i="1"/>
  <c r="AI158" i="1"/>
  <c r="AJ158" i="1" s="1"/>
  <c r="AH158" i="1"/>
  <c r="AG158" i="1"/>
  <c r="AF158" i="1"/>
  <c r="AE158" i="1"/>
  <c r="AD158" i="1"/>
  <c r="AC158" i="1"/>
  <c r="AB158" i="1"/>
  <c r="AO158" i="1" s="1"/>
  <c r="AA158" i="1"/>
  <c r="Z158" i="1"/>
  <c r="AL158" i="1" s="1"/>
  <c r="Y158" i="1"/>
  <c r="AI157" i="1"/>
  <c r="AJ157" i="1" s="1"/>
  <c r="AH157" i="1"/>
  <c r="AG157" i="1"/>
  <c r="AF157" i="1"/>
  <c r="AE157" i="1"/>
  <c r="AD157" i="1"/>
  <c r="AC157" i="1"/>
  <c r="AB157" i="1"/>
  <c r="AO157" i="1" s="1"/>
  <c r="AA157" i="1"/>
  <c r="Z157" i="1"/>
  <c r="AL157" i="1" s="1"/>
  <c r="Y157" i="1"/>
  <c r="AI156" i="1"/>
  <c r="AJ156" i="1" s="1"/>
  <c r="AH156" i="1"/>
  <c r="AG156" i="1"/>
  <c r="AF156" i="1"/>
  <c r="AE156" i="1"/>
  <c r="AD156" i="1"/>
  <c r="AC156" i="1"/>
  <c r="AB156" i="1"/>
  <c r="AO156" i="1" s="1"/>
  <c r="AA156" i="1"/>
  <c r="Z156" i="1"/>
  <c r="AL156" i="1" s="1"/>
  <c r="Y156" i="1"/>
  <c r="AI155" i="1"/>
  <c r="AJ155" i="1" s="1"/>
  <c r="AH155" i="1"/>
  <c r="AG155" i="1"/>
  <c r="AF155" i="1"/>
  <c r="AE155" i="1"/>
  <c r="AD155" i="1"/>
  <c r="AC155" i="1"/>
  <c r="AB155" i="1"/>
  <c r="AO155" i="1" s="1"/>
  <c r="AA155" i="1"/>
  <c r="Z155" i="1"/>
  <c r="AL155" i="1" s="1"/>
  <c r="Y155" i="1"/>
  <c r="AI154" i="1"/>
  <c r="AJ154" i="1" s="1"/>
  <c r="AH154" i="1"/>
  <c r="AG154" i="1"/>
  <c r="AF154" i="1"/>
  <c r="AE154" i="1"/>
  <c r="AD154" i="1"/>
  <c r="AC154" i="1"/>
  <c r="AB154" i="1"/>
  <c r="AO154" i="1" s="1"/>
  <c r="AA154" i="1"/>
  <c r="Z154" i="1"/>
  <c r="AL154" i="1" s="1"/>
  <c r="Y154" i="1"/>
  <c r="AI153" i="1"/>
  <c r="AJ153" i="1" s="1"/>
  <c r="AH153" i="1"/>
  <c r="AG153" i="1"/>
  <c r="AF153" i="1"/>
  <c r="AE153" i="1"/>
  <c r="AD153" i="1"/>
  <c r="AC153" i="1"/>
  <c r="AB153" i="1"/>
  <c r="AO153" i="1" s="1"/>
  <c r="AA153" i="1"/>
  <c r="Z153" i="1"/>
  <c r="AL153" i="1" s="1"/>
  <c r="Y153" i="1"/>
  <c r="AI152" i="1"/>
  <c r="AJ152" i="1" s="1"/>
  <c r="AH152" i="1"/>
  <c r="AG152" i="1"/>
  <c r="AF152" i="1"/>
  <c r="AE152" i="1"/>
  <c r="AD152" i="1"/>
  <c r="AC152" i="1"/>
  <c r="AB152" i="1"/>
  <c r="AO152" i="1" s="1"/>
  <c r="AA152" i="1"/>
  <c r="Z152" i="1"/>
  <c r="AL152" i="1" s="1"/>
  <c r="Y152" i="1"/>
  <c r="AI151" i="1"/>
  <c r="AJ151" i="1" s="1"/>
  <c r="AH151" i="1"/>
  <c r="AG151" i="1"/>
  <c r="AF151" i="1"/>
  <c r="AE151" i="1"/>
  <c r="AD151" i="1"/>
  <c r="AC151" i="1"/>
  <c r="AB151" i="1"/>
  <c r="AO151" i="1" s="1"/>
  <c r="AA151" i="1"/>
  <c r="Z151" i="1"/>
  <c r="AL151" i="1" s="1"/>
  <c r="Y151" i="1"/>
  <c r="AI150" i="1"/>
  <c r="AJ150" i="1" s="1"/>
  <c r="AH150" i="1"/>
  <c r="AG150" i="1"/>
  <c r="AF150" i="1"/>
  <c r="AE150" i="1"/>
  <c r="AD150" i="1"/>
  <c r="AC150" i="1"/>
  <c r="AB150" i="1"/>
  <c r="AO150" i="1" s="1"/>
  <c r="AA150" i="1"/>
  <c r="Z150" i="1"/>
  <c r="AL150" i="1" s="1"/>
  <c r="Y150" i="1"/>
  <c r="AI149" i="1"/>
  <c r="AJ149" i="1" s="1"/>
  <c r="AH149" i="1"/>
  <c r="AG149" i="1"/>
  <c r="AF149" i="1"/>
  <c r="AE149" i="1"/>
  <c r="AD149" i="1"/>
  <c r="AC149" i="1"/>
  <c r="AB149" i="1"/>
  <c r="AO149" i="1" s="1"/>
  <c r="AA149" i="1"/>
  <c r="Z149" i="1"/>
  <c r="AL149" i="1" s="1"/>
  <c r="Y149" i="1"/>
  <c r="AI148" i="1"/>
  <c r="AJ148" i="1" s="1"/>
  <c r="AH148" i="1"/>
  <c r="AG148" i="1"/>
  <c r="AF148" i="1"/>
  <c r="AE148" i="1"/>
  <c r="AD148" i="1"/>
  <c r="AC148" i="1"/>
  <c r="AB148" i="1"/>
  <c r="AO148" i="1" s="1"/>
  <c r="AA148" i="1"/>
  <c r="Z148" i="1"/>
  <c r="AL148" i="1" s="1"/>
  <c r="Y148" i="1"/>
  <c r="AI147" i="1"/>
  <c r="AJ147" i="1" s="1"/>
  <c r="AH147" i="1"/>
  <c r="AG147" i="1"/>
  <c r="AF147" i="1"/>
  <c r="AE147" i="1"/>
  <c r="AD147" i="1"/>
  <c r="AC147" i="1"/>
  <c r="AB147" i="1"/>
  <c r="AO147" i="1" s="1"/>
  <c r="AA147" i="1"/>
  <c r="Z147" i="1"/>
  <c r="AL147" i="1" s="1"/>
  <c r="Y147" i="1"/>
  <c r="AI146" i="1"/>
  <c r="AJ146" i="1" s="1"/>
  <c r="AH146" i="1"/>
  <c r="AG146" i="1"/>
  <c r="AF146" i="1"/>
  <c r="AE146" i="1"/>
  <c r="AD146" i="1"/>
  <c r="AC146" i="1"/>
  <c r="AB146" i="1"/>
  <c r="AO146" i="1" s="1"/>
  <c r="AA146" i="1"/>
  <c r="Z146" i="1"/>
  <c r="AL146" i="1" s="1"/>
  <c r="Y146" i="1"/>
  <c r="AI145" i="1"/>
  <c r="AJ145" i="1" s="1"/>
  <c r="AH145" i="1"/>
  <c r="AG145" i="1"/>
  <c r="AF145" i="1"/>
  <c r="AE145" i="1"/>
  <c r="AD145" i="1"/>
  <c r="AC145" i="1"/>
  <c r="AB145" i="1"/>
  <c r="AO145" i="1" s="1"/>
  <c r="AA145" i="1"/>
  <c r="Z145" i="1"/>
  <c r="AL145" i="1" s="1"/>
  <c r="Y145" i="1"/>
  <c r="AI144" i="1"/>
  <c r="AJ144" i="1" s="1"/>
  <c r="AH144" i="1"/>
  <c r="AG144" i="1"/>
  <c r="AF144" i="1"/>
  <c r="AE144" i="1"/>
  <c r="AD144" i="1"/>
  <c r="AC144" i="1"/>
  <c r="AB144" i="1"/>
  <c r="AO144" i="1" s="1"/>
  <c r="AA144" i="1"/>
  <c r="Z144" i="1"/>
  <c r="AL144" i="1" s="1"/>
  <c r="Y144" i="1"/>
  <c r="AI143" i="1"/>
  <c r="AJ143" i="1" s="1"/>
  <c r="AH143" i="1"/>
  <c r="AG143" i="1"/>
  <c r="AF143" i="1"/>
  <c r="AE143" i="1"/>
  <c r="AD143" i="1"/>
  <c r="AC143" i="1"/>
  <c r="AB143" i="1"/>
  <c r="AO143" i="1" s="1"/>
  <c r="AA143" i="1"/>
  <c r="Z143" i="1"/>
  <c r="AL143" i="1" s="1"/>
  <c r="Y143" i="1"/>
  <c r="AI142" i="1"/>
  <c r="AJ142" i="1" s="1"/>
  <c r="AH142" i="1"/>
  <c r="AG142" i="1"/>
  <c r="AF142" i="1"/>
  <c r="AE142" i="1"/>
  <c r="AD142" i="1"/>
  <c r="AC142" i="1"/>
  <c r="AB142" i="1"/>
  <c r="AO142" i="1" s="1"/>
  <c r="AA142" i="1"/>
  <c r="Z142" i="1"/>
  <c r="AL142" i="1" s="1"/>
  <c r="Y142" i="1"/>
  <c r="AI141" i="1"/>
  <c r="AJ141" i="1" s="1"/>
  <c r="AH141" i="1"/>
  <c r="AG141" i="1"/>
  <c r="AF141" i="1"/>
  <c r="AE141" i="1"/>
  <c r="AD141" i="1"/>
  <c r="AC141" i="1"/>
  <c r="AB141" i="1"/>
  <c r="AO141" i="1" s="1"/>
  <c r="AA141" i="1"/>
  <c r="Z141" i="1"/>
  <c r="AL141" i="1" s="1"/>
  <c r="Y141" i="1"/>
  <c r="AI140" i="1"/>
  <c r="AJ140" i="1" s="1"/>
  <c r="AH140" i="1"/>
  <c r="AG140" i="1"/>
  <c r="AF140" i="1"/>
  <c r="AE140" i="1"/>
  <c r="AD140" i="1"/>
  <c r="AC140" i="1"/>
  <c r="AB140" i="1"/>
  <c r="AO140" i="1" s="1"/>
  <c r="AA140" i="1"/>
  <c r="Z140" i="1"/>
  <c r="AL140" i="1" s="1"/>
  <c r="Y140" i="1"/>
  <c r="AI139" i="1"/>
  <c r="AJ139" i="1" s="1"/>
  <c r="AH139" i="1"/>
  <c r="AG139" i="1"/>
  <c r="AF139" i="1"/>
  <c r="AE139" i="1"/>
  <c r="AD139" i="1"/>
  <c r="AC139" i="1"/>
  <c r="AB139" i="1"/>
  <c r="AO139" i="1" s="1"/>
  <c r="AA139" i="1"/>
  <c r="Z139" i="1"/>
  <c r="AL139" i="1" s="1"/>
  <c r="Y139" i="1"/>
  <c r="AI138" i="1"/>
  <c r="AJ138" i="1" s="1"/>
  <c r="AH138" i="1"/>
  <c r="AG138" i="1"/>
  <c r="AF138" i="1"/>
  <c r="AE138" i="1"/>
  <c r="AD138" i="1"/>
  <c r="AC138" i="1"/>
  <c r="AB138" i="1"/>
  <c r="AO138" i="1" s="1"/>
  <c r="AA138" i="1"/>
  <c r="Z138" i="1"/>
  <c r="AL138" i="1" s="1"/>
  <c r="Y138" i="1"/>
  <c r="AI137" i="1"/>
  <c r="AJ137" i="1" s="1"/>
  <c r="AH137" i="1"/>
  <c r="AG137" i="1"/>
  <c r="AF137" i="1"/>
  <c r="AE137" i="1"/>
  <c r="AD137" i="1"/>
  <c r="AC137" i="1"/>
  <c r="AB137" i="1"/>
  <c r="AO137" i="1" s="1"/>
  <c r="AA137" i="1"/>
  <c r="Z137" i="1"/>
  <c r="AL137" i="1" s="1"/>
  <c r="Y137" i="1"/>
  <c r="AI136" i="1"/>
  <c r="AJ136" i="1" s="1"/>
  <c r="AH136" i="1"/>
  <c r="AG136" i="1"/>
  <c r="AF136" i="1"/>
  <c r="AE136" i="1"/>
  <c r="AD136" i="1"/>
  <c r="AC136" i="1"/>
  <c r="AB136" i="1"/>
  <c r="AO136" i="1" s="1"/>
  <c r="AA136" i="1"/>
  <c r="Z136" i="1"/>
  <c r="AL136" i="1" s="1"/>
  <c r="Y136" i="1"/>
  <c r="AI135" i="1"/>
  <c r="AJ135" i="1" s="1"/>
  <c r="AH135" i="1"/>
  <c r="AG135" i="1"/>
  <c r="AF135" i="1"/>
  <c r="AE135" i="1"/>
  <c r="AD135" i="1"/>
  <c r="AC135" i="1"/>
  <c r="AB135" i="1"/>
  <c r="AO135" i="1" s="1"/>
  <c r="AA135" i="1"/>
  <c r="Z135" i="1"/>
  <c r="AL135" i="1" s="1"/>
  <c r="Y135" i="1"/>
  <c r="AI134" i="1"/>
  <c r="AJ134" i="1" s="1"/>
  <c r="AH134" i="1"/>
  <c r="AG134" i="1"/>
  <c r="AF134" i="1"/>
  <c r="AE134" i="1"/>
  <c r="AD134" i="1"/>
  <c r="AC134" i="1"/>
  <c r="AB134" i="1"/>
  <c r="AO134" i="1" s="1"/>
  <c r="AA134" i="1"/>
  <c r="Z134" i="1"/>
  <c r="AL134" i="1" s="1"/>
  <c r="Y134" i="1"/>
  <c r="AI133" i="1"/>
  <c r="AJ133" i="1" s="1"/>
  <c r="AH133" i="1"/>
  <c r="AG133" i="1"/>
  <c r="AF133" i="1"/>
  <c r="AE133" i="1"/>
  <c r="AD133" i="1"/>
  <c r="AC133" i="1"/>
  <c r="AB133" i="1"/>
  <c r="AO133" i="1" s="1"/>
  <c r="AA133" i="1"/>
  <c r="Z133" i="1"/>
  <c r="AL133" i="1" s="1"/>
  <c r="Y133" i="1"/>
  <c r="AI132" i="1"/>
  <c r="AJ132" i="1" s="1"/>
  <c r="AH132" i="1"/>
  <c r="AG132" i="1"/>
  <c r="AF132" i="1"/>
  <c r="AE132" i="1"/>
  <c r="AD132" i="1"/>
  <c r="AC132" i="1"/>
  <c r="AB132" i="1"/>
  <c r="AO132" i="1" s="1"/>
  <c r="AA132" i="1"/>
  <c r="Z132" i="1"/>
  <c r="AL132" i="1" s="1"/>
  <c r="Y132" i="1"/>
  <c r="AI131" i="1"/>
  <c r="AJ131" i="1" s="1"/>
  <c r="AH131" i="1"/>
  <c r="AG131" i="1"/>
  <c r="AF131" i="1"/>
  <c r="AE131" i="1"/>
  <c r="AD131" i="1"/>
  <c r="AC131" i="1"/>
  <c r="AB131" i="1"/>
  <c r="AO131" i="1" s="1"/>
  <c r="AA131" i="1"/>
  <c r="Z131" i="1"/>
  <c r="AL131" i="1" s="1"/>
  <c r="Y131" i="1"/>
  <c r="AI130" i="1"/>
  <c r="AJ130" i="1" s="1"/>
  <c r="AH130" i="1"/>
  <c r="AG130" i="1"/>
  <c r="AF130" i="1"/>
  <c r="AE130" i="1"/>
  <c r="AD130" i="1"/>
  <c r="AC130" i="1"/>
  <c r="AB130" i="1"/>
  <c r="AO130" i="1" s="1"/>
  <c r="AA130" i="1"/>
  <c r="Z130" i="1"/>
  <c r="AL130" i="1" s="1"/>
  <c r="Y130" i="1"/>
  <c r="AI129" i="1"/>
  <c r="AJ129" i="1" s="1"/>
  <c r="AH129" i="1"/>
  <c r="AG129" i="1"/>
  <c r="AF129" i="1"/>
  <c r="AE129" i="1"/>
  <c r="AD129" i="1"/>
  <c r="AC129" i="1"/>
  <c r="AB129" i="1"/>
  <c r="AO129" i="1" s="1"/>
  <c r="AA129" i="1"/>
  <c r="Z129" i="1"/>
  <c r="AL129" i="1" s="1"/>
  <c r="Y129" i="1"/>
  <c r="AI128" i="1"/>
  <c r="AJ128" i="1" s="1"/>
  <c r="AH128" i="1"/>
  <c r="AG128" i="1"/>
  <c r="AF128" i="1"/>
  <c r="AE128" i="1"/>
  <c r="AD128" i="1"/>
  <c r="AC128" i="1"/>
  <c r="AB128" i="1"/>
  <c r="AO128" i="1" s="1"/>
  <c r="AA128" i="1"/>
  <c r="Z128" i="1"/>
  <c r="AL128" i="1" s="1"/>
  <c r="Y128" i="1"/>
  <c r="AI127" i="1"/>
  <c r="AJ127" i="1" s="1"/>
  <c r="AH127" i="1"/>
  <c r="AG127" i="1"/>
  <c r="AF127" i="1"/>
  <c r="AE127" i="1"/>
  <c r="AD127" i="1"/>
  <c r="AC127" i="1"/>
  <c r="AB127" i="1"/>
  <c r="AO127" i="1" s="1"/>
  <c r="AA127" i="1"/>
  <c r="Z127" i="1"/>
  <c r="AL127" i="1" s="1"/>
  <c r="Y127" i="1"/>
  <c r="AI126" i="1"/>
  <c r="AJ126" i="1" s="1"/>
  <c r="AH126" i="1"/>
  <c r="AG126" i="1"/>
  <c r="AF126" i="1"/>
  <c r="AE126" i="1"/>
  <c r="AD126" i="1"/>
  <c r="AC126" i="1"/>
  <c r="AB126" i="1"/>
  <c r="AO126" i="1" s="1"/>
  <c r="AA126" i="1"/>
  <c r="Z126" i="1"/>
  <c r="AL126" i="1" s="1"/>
  <c r="Y126" i="1"/>
  <c r="AI125" i="1"/>
  <c r="AJ125" i="1" s="1"/>
  <c r="AH125" i="1"/>
  <c r="AG125" i="1"/>
  <c r="AF125" i="1"/>
  <c r="AE125" i="1"/>
  <c r="AD125" i="1"/>
  <c r="AC125" i="1"/>
  <c r="AB125" i="1"/>
  <c r="AO125" i="1" s="1"/>
  <c r="AA125" i="1"/>
  <c r="Z125" i="1"/>
  <c r="AL125" i="1" s="1"/>
  <c r="Y125" i="1"/>
  <c r="AI124" i="1"/>
  <c r="AJ124" i="1" s="1"/>
  <c r="AH124" i="1"/>
  <c r="AG124" i="1"/>
  <c r="AF124" i="1"/>
  <c r="AE124" i="1"/>
  <c r="AD124" i="1"/>
  <c r="AC124" i="1"/>
  <c r="AB124" i="1"/>
  <c r="AO124" i="1" s="1"/>
  <c r="AA124" i="1"/>
  <c r="Z124" i="1"/>
  <c r="AL124" i="1" s="1"/>
  <c r="Y124" i="1"/>
  <c r="AI123" i="1"/>
  <c r="AJ123" i="1" s="1"/>
  <c r="AH123" i="1"/>
  <c r="AG123" i="1"/>
  <c r="AF123" i="1"/>
  <c r="AE123" i="1"/>
  <c r="AD123" i="1"/>
  <c r="AC123" i="1"/>
  <c r="AB123" i="1"/>
  <c r="AO123" i="1" s="1"/>
  <c r="AA123" i="1"/>
  <c r="Z123" i="1"/>
  <c r="AL123" i="1" s="1"/>
  <c r="Y123" i="1"/>
  <c r="AI122" i="1"/>
  <c r="AJ122" i="1" s="1"/>
  <c r="AH122" i="1"/>
  <c r="AG122" i="1"/>
  <c r="AF122" i="1"/>
  <c r="AE122" i="1"/>
  <c r="AD122" i="1"/>
  <c r="AC122" i="1"/>
  <c r="AB122" i="1"/>
  <c r="AO122" i="1" s="1"/>
  <c r="AA122" i="1"/>
  <c r="Z122" i="1"/>
  <c r="AL122" i="1" s="1"/>
  <c r="Y122" i="1"/>
  <c r="K241" i="1"/>
  <c r="K240" i="1"/>
  <c r="K239" i="1"/>
  <c r="K238" i="1"/>
  <c r="K237" i="1"/>
  <c r="K236" i="1"/>
  <c r="K230" i="1"/>
  <c r="K235" i="1"/>
  <c r="K234" i="1"/>
  <c r="K233" i="1"/>
  <c r="K232" i="1"/>
  <c r="K231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18" i="1"/>
  <c r="K117" i="1"/>
  <c r="K116" i="1"/>
  <c r="K110" i="1"/>
  <c r="K114" i="1"/>
  <c r="K112" i="1"/>
  <c r="K111" i="1"/>
  <c r="K107" i="1"/>
  <c r="K106" i="1"/>
  <c r="K104" i="1"/>
  <c r="K102" i="1"/>
  <c r="K101" i="1"/>
  <c r="K99" i="1"/>
  <c r="K92" i="1"/>
  <c r="K91" i="1"/>
  <c r="K90" i="1"/>
  <c r="K85" i="1"/>
  <c r="K79" i="1"/>
  <c r="K78" i="1"/>
  <c r="K76" i="1"/>
  <c r="K72" i="1"/>
  <c r="K71" i="1"/>
  <c r="K70" i="1"/>
  <c r="K67" i="1"/>
  <c r="AI68" i="1"/>
  <c r="AJ68" i="1" s="1"/>
  <c r="AH68" i="1"/>
  <c r="AG68" i="1"/>
  <c r="AF68" i="1"/>
  <c r="AE68" i="1"/>
  <c r="AD68" i="1"/>
  <c r="AC68" i="1"/>
  <c r="AB68" i="1"/>
  <c r="AO68" i="1" s="1"/>
  <c r="AA68" i="1"/>
  <c r="Z68" i="1"/>
  <c r="AL68" i="1" s="1"/>
  <c r="Y68" i="1"/>
  <c r="AI64" i="1"/>
  <c r="AJ64" i="1" s="1"/>
  <c r="AH64" i="1"/>
  <c r="AG64" i="1"/>
  <c r="AF64" i="1"/>
  <c r="AE64" i="1"/>
  <c r="AD64" i="1"/>
  <c r="AC64" i="1"/>
  <c r="AB64" i="1"/>
  <c r="AO64" i="1" s="1"/>
  <c r="AA64" i="1"/>
  <c r="Z64" i="1"/>
  <c r="AL64" i="1" s="1"/>
  <c r="Y64" i="1"/>
  <c r="AI69" i="1"/>
  <c r="AJ69" i="1" s="1"/>
  <c r="AH69" i="1"/>
  <c r="AG69" i="1"/>
  <c r="AF69" i="1"/>
  <c r="AE69" i="1"/>
  <c r="AD69" i="1"/>
  <c r="AC69" i="1"/>
  <c r="AB69" i="1"/>
  <c r="AO69" i="1" s="1"/>
  <c r="AA69" i="1"/>
  <c r="Z69" i="1"/>
  <c r="AL69" i="1" s="1"/>
  <c r="Y69" i="1"/>
  <c r="AI65" i="1"/>
  <c r="AJ65" i="1" s="1"/>
  <c r="AH65" i="1"/>
  <c r="AG65" i="1"/>
  <c r="AF65" i="1"/>
  <c r="AE65" i="1"/>
  <c r="AD65" i="1"/>
  <c r="AC65" i="1"/>
  <c r="AB65" i="1"/>
  <c r="AO65" i="1" s="1"/>
  <c r="AA65" i="1"/>
  <c r="Z65" i="1"/>
  <c r="AL65" i="1" s="1"/>
  <c r="Y65" i="1"/>
  <c r="AI74" i="1"/>
  <c r="AJ74" i="1" s="1"/>
  <c r="AH74" i="1"/>
  <c r="AG74" i="1"/>
  <c r="AF74" i="1"/>
  <c r="AE74" i="1"/>
  <c r="AD74" i="1"/>
  <c r="AC74" i="1"/>
  <c r="AB74" i="1"/>
  <c r="AO74" i="1" s="1"/>
  <c r="AA74" i="1"/>
  <c r="Z74" i="1"/>
  <c r="AL74" i="1" s="1"/>
  <c r="Y74" i="1"/>
  <c r="AI80" i="1"/>
  <c r="AJ80" i="1" s="1"/>
  <c r="AH80" i="1"/>
  <c r="AG80" i="1"/>
  <c r="AF80" i="1"/>
  <c r="AE80" i="1"/>
  <c r="AD80" i="1"/>
  <c r="AC80" i="1"/>
  <c r="AB80" i="1"/>
  <c r="AO80" i="1" s="1"/>
  <c r="AA80" i="1"/>
  <c r="Z80" i="1"/>
  <c r="AL80" i="1" s="1"/>
  <c r="Y80" i="1"/>
  <c r="AI81" i="1"/>
  <c r="AJ81" i="1" s="1"/>
  <c r="AH81" i="1"/>
  <c r="AG81" i="1"/>
  <c r="AF81" i="1"/>
  <c r="AE81" i="1"/>
  <c r="AD81" i="1"/>
  <c r="AC81" i="1"/>
  <c r="AB81" i="1"/>
  <c r="AO81" i="1" s="1"/>
  <c r="AA81" i="1"/>
  <c r="Z81" i="1"/>
  <c r="AL81" i="1" s="1"/>
  <c r="Y81" i="1"/>
  <c r="AI86" i="1"/>
  <c r="AJ86" i="1" s="1"/>
  <c r="AH86" i="1"/>
  <c r="AG86" i="1"/>
  <c r="AF86" i="1"/>
  <c r="AE86" i="1"/>
  <c r="AD86" i="1"/>
  <c r="AC86" i="1"/>
  <c r="AB86" i="1"/>
  <c r="AO86" i="1" s="1"/>
  <c r="AA86" i="1"/>
  <c r="Z86" i="1"/>
  <c r="AL86" i="1" s="1"/>
  <c r="Y86" i="1"/>
  <c r="AI83" i="1"/>
  <c r="AJ83" i="1" s="1"/>
  <c r="AH83" i="1"/>
  <c r="AG83" i="1"/>
  <c r="AF83" i="1"/>
  <c r="AE83" i="1"/>
  <c r="AD83" i="1"/>
  <c r="AC83" i="1"/>
  <c r="AB83" i="1"/>
  <c r="AO83" i="1" s="1"/>
  <c r="AA83" i="1"/>
  <c r="Z83" i="1"/>
  <c r="AL83" i="1" s="1"/>
  <c r="Y83" i="1"/>
  <c r="AI82" i="1"/>
  <c r="AJ82" i="1" s="1"/>
  <c r="AH82" i="1"/>
  <c r="AG82" i="1"/>
  <c r="AF82" i="1"/>
  <c r="AE82" i="1"/>
  <c r="AD82" i="1"/>
  <c r="AC82" i="1"/>
  <c r="AB82" i="1"/>
  <c r="AO82" i="1" s="1"/>
  <c r="AA82" i="1"/>
  <c r="Z82" i="1"/>
  <c r="AL82" i="1" s="1"/>
  <c r="Y82" i="1"/>
  <c r="AI103" i="1"/>
  <c r="AJ103" i="1" s="1"/>
  <c r="AH103" i="1"/>
  <c r="AG103" i="1"/>
  <c r="AF103" i="1"/>
  <c r="AE103" i="1"/>
  <c r="AD103" i="1"/>
  <c r="AC103" i="1"/>
  <c r="AB103" i="1"/>
  <c r="AO103" i="1" s="1"/>
  <c r="AA103" i="1"/>
  <c r="Z103" i="1"/>
  <c r="AL103" i="1" s="1"/>
  <c r="Y103" i="1"/>
  <c r="AI94" i="1"/>
  <c r="AJ94" i="1" s="1"/>
  <c r="AH94" i="1"/>
  <c r="AG94" i="1"/>
  <c r="AF94" i="1"/>
  <c r="AE94" i="1"/>
  <c r="AD94" i="1"/>
  <c r="AC94" i="1"/>
  <c r="AB94" i="1"/>
  <c r="AO94" i="1" s="1"/>
  <c r="AA94" i="1"/>
  <c r="Z94" i="1"/>
  <c r="AL94" i="1" s="1"/>
  <c r="Y94" i="1"/>
  <c r="AI96" i="1"/>
  <c r="AJ96" i="1" s="1"/>
  <c r="AH96" i="1"/>
  <c r="AG96" i="1"/>
  <c r="AF96" i="1"/>
  <c r="AE96" i="1"/>
  <c r="AD96" i="1"/>
  <c r="AC96" i="1"/>
  <c r="AB96" i="1"/>
  <c r="AO96" i="1" s="1"/>
  <c r="AA96" i="1"/>
  <c r="Z96" i="1"/>
  <c r="AL96" i="1" s="1"/>
  <c r="Y96" i="1"/>
  <c r="AI100" i="1"/>
  <c r="AJ100" i="1" s="1"/>
  <c r="AH100" i="1"/>
  <c r="AG100" i="1"/>
  <c r="AF100" i="1"/>
  <c r="AE100" i="1"/>
  <c r="AD100" i="1"/>
  <c r="AC100" i="1"/>
  <c r="AB100" i="1"/>
  <c r="AO100" i="1" s="1"/>
  <c r="AA100" i="1"/>
  <c r="Z100" i="1"/>
  <c r="AL100" i="1" s="1"/>
  <c r="Y100" i="1"/>
  <c r="AI120" i="1"/>
  <c r="AJ120" i="1" s="1"/>
  <c r="AH120" i="1"/>
  <c r="AG120" i="1"/>
  <c r="AF120" i="1"/>
  <c r="AE120" i="1"/>
  <c r="AD120" i="1"/>
  <c r="AC120" i="1"/>
  <c r="AB120" i="1"/>
  <c r="AO120" i="1" s="1"/>
  <c r="AA120" i="1"/>
  <c r="Z120" i="1"/>
  <c r="AL120" i="1" s="1"/>
  <c r="Y120" i="1"/>
  <c r="AI109" i="1"/>
  <c r="AJ109" i="1" s="1"/>
  <c r="AH109" i="1"/>
  <c r="AG109" i="1"/>
  <c r="AF109" i="1"/>
  <c r="AE109" i="1"/>
  <c r="AD109" i="1"/>
  <c r="AC109" i="1"/>
  <c r="AB109" i="1"/>
  <c r="AO109" i="1" s="1"/>
  <c r="AA109" i="1"/>
  <c r="Z109" i="1"/>
  <c r="AL109" i="1" s="1"/>
  <c r="Y109" i="1"/>
  <c r="AI108" i="1"/>
  <c r="AJ108" i="1" s="1"/>
  <c r="AH108" i="1"/>
  <c r="AG108" i="1"/>
  <c r="AF108" i="1"/>
  <c r="AE108" i="1"/>
  <c r="AD108" i="1"/>
  <c r="AC108" i="1"/>
  <c r="AB108" i="1"/>
  <c r="AO108" i="1" s="1"/>
  <c r="AA108" i="1"/>
  <c r="Z108" i="1"/>
  <c r="AL108" i="1" s="1"/>
  <c r="Y108" i="1"/>
  <c r="AI114" i="1"/>
  <c r="AJ114" i="1" s="1"/>
  <c r="AH114" i="1"/>
  <c r="AG114" i="1"/>
  <c r="AF114" i="1"/>
  <c r="AE114" i="1"/>
  <c r="AD114" i="1"/>
  <c r="AC114" i="1"/>
  <c r="AB114" i="1"/>
  <c r="AO114" i="1" s="1"/>
  <c r="AA114" i="1"/>
  <c r="Z114" i="1"/>
  <c r="AL114" i="1" s="1"/>
  <c r="Y114" i="1"/>
  <c r="AI112" i="1"/>
  <c r="AJ112" i="1" s="1"/>
  <c r="AH112" i="1"/>
  <c r="AG112" i="1"/>
  <c r="AF112" i="1"/>
  <c r="AE112" i="1"/>
  <c r="AD112" i="1"/>
  <c r="AC112" i="1"/>
  <c r="AB112" i="1"/>
  <c r="AO112" i="1" s="1"/>
  <c r="AA112" i="1"/>
  <c r="Z112" i="1"/>
  <c r="AL112" i="1" s="1"/>
  <c r="Y112" i="1"/>
  <c r="AI7" i="1"/>
  <c r="AJ7" i="1" s="1"/>
  <c r="AH7" i="1"/>
  <c r="AG7" i="1"/>
  <c r="AF7" i="1"/>
  <c r="AE7" i="1"/>
  <c r="AD7" i="1"/>
  <c r="AC7" i="1"/>
  <c r="AB7" i="1"/>
  <c r="AO7" i="1" s="1"/>
  <c r="AA7" i="1"/>
  <c r="Z7" i="1"/>
  <c r="AL7" i="1" s="1"/>
  <c r="Y7" i="1"/>
  <c r="AI2" i="1"/>
  <c r="AJ2" i="1" s="1"/>
  <c r="AH2" i="1"/>
  <c r="AG2" i="1"/>
  <c r="AF2" i="1"/>
  <c r="AE2" i="1"/>
  <c r="AD2" i="1"/>
  <c r="AC2" i="1"/>
  <c r="AB2" i="1"/>
  <c r="AO2" i="1" s="1"/>
  <c r="AA2" i="1"/>
  <c r="Z2" i="1"/>
  <c r="AL2" i="1" s="1"/>
  <c r="Y2" i="1"/>
  <c r="AI6" i="1"/>
  <c r="AJ6" i="1" s="1"/>
  <c r="AH6" i="1"/>
  <c r="AG6" i="1"/>
  <c r="AF6" i="1"/>
  <c r="AE6" i="1"/>
  <c r="AD6" i="1"/>
  <c r="AC6" i="1"/>
  <c r="AB6" i="1"/>
  <c r="AO6" i="1" s="1"/>
  <c r="AA6" i="1"/>
  <c r="Z6" i="1"/>
  <c r="AL6" i="1" s="1"/>
  <c r="Y6" i="1"/>
  <c r="AI11" i="1"/>
  <c r="AJ11" i="1" s="1"/>
  <c r="AH11" i="1"/>
  <c r="AG11" i="1"/>
  <c r="AF11" i="1"/>
  <c r="AE11" i="1"/>
  <c r="AD11" i="1"/>
  <c r="AC11" i="1"/>
  <c r="AB11" i="1"/>
  <c r="AO11" i="1" s="1"/>
  <c r="AA11" i="1"/>
  <c r="Z11" i="1"/>
  <c r="AL11" i="1" s="1"/>
  <c r="Y11" i="1"/>
  <c r="AI4" i="1"/>
  <c r="AJ4" i="1" s="1"/>
  <c r="AH4" i="1"/>
  <c r="AG4" i="1"/>
  <c r="AF4" i="1"/>
  <c r="AE4" i="1"/>
  <c r="AD4" i="1"/>
  <c r="AC4" i="1"/>
  <c r="AB4" i="1"/>
  <c r="AO4" i="1" s="1"/>
  <c r="AA4" i="1"/>
  <c r="Z4" i="1"/>
  <c r="AL4" i="1" s="1"/>
  <c r="Y4" i="1"/>
  <c r="AI5" i="1"/>
  <c r="AJ5" i="1" s="1"/>
  <c r="AH5" i="1"/>
  <c r="AG5" i="1"/>
  <c r="AF5" i="1"/>
  <c r="AE5" i="1"/>
  <c r="AD5" i="1"/>
  <c r="AC5" i="1"/>
  <c r="AB5" i="1"/>
  <c r="AO5" i="1" s="1"/>
  <c r="AA5" i="1"/>
  <c r="Z5" i="1"/>
  <c r="AL5" i="1" s="1"/>
  <c r="Y5" i="1"/>
  <c r="AI14" i="1"/>
  <c r="AJ14" i="1" s="1"/>
  <c r="AH14" i="1"/>
  <c r="AG14" i="1"/>
  <c r="AF14" i="1"/>
  <c r="AE14" i="1"/>
  <c r="AD14" i="1"/>
  <c r="AC14" i="1"/>
  <c r="AB14" i="1"/>
  <c r="AO14" i="1" s="1"/>
  <c r="AA14" i="1"/>
  <c r="Z14" i="1"/>
  <c r="AL14" i="1" s="1"/>
  <c r="Y14" i="1"/>
  <c r="AI16" i="1"/>
  <c r="AJ16" i="1" s="1"/>
  <c r="AH16" i="1"/>
  <c r="AG16" i="1"/>
  <c r="AF16" i="1"/>
  <c r="AE16" i="1"/>
  <c r="AD16" i="1"/>
  <c r="AC16" i="1"/>
  <c r="AB16" i="1"/>
  <c r="AO16" i="1" s="1"/>
  <c r="AA16" i="1"/>
  <c r="Z16" i="1"/>
  <c r="AL16" i="1" s="1"/>
  <c r="Y16" i="1"/>
  <c r="AI9" i="1"/>
  <c r="AJ9" i="1" s="1"/>
  <c r="AH9" i="1"/>
  <c r="AG9" i="1"/>
  <c r="AF9" i="1"/>
  <c r="AE9" i="1"/>
  <c r="AD9" i="1"/>
  <c r="AC9" i="1"/>
  <c r="AB9" i="1"/>
  <c r="AO9" i="1" s="1"/>
  <c r="AA9" i="1"/>
  <c r="Z9" i="1"/>
  <c r="AL9" i="1" s="1"/>
  <c r="Y9" i="1"/>
  <c r="AI60" i="1"/>
  <c r="AJ60" i="1" s="1"/>
  <c r="AH60" i="1"/>
  <c r="AG60" i="1"/>
  <c r="AF60" i="1"/>
  <c r="AE60" i="1"/>
  <c r="AD60" i="1"/>
  <c r="AC60" i="1"/>
  <c r="AB60" i="1"/>
  <c r="AO60" i="1" s="1"/>
  <c r="AA60" i="1"/>
  <c r="Z60" i="1"/>
  <c r="AL60" i="1" s="1"/>
  <c r="Y60" i="1"/>
  <c r="AI30" i="1"/>
  <c r="AJ30" i="1" s="1"/>
  <c r="AH30" i="1"/>
  <c r="AG30" i="1"/>
  <c r="AF30" i="1"/>
  <c r="AE30" i="1"/>
  <c r="AD30" i="1"/>
  <c r="AC30" i="1"/>
  <c r="AB30" i="1"/>
  <c r="AO30" i="1" s="1"/>
  <c r="AA30" i="1"/>
  <c r="Z30" i="1"/>
  <c r="AL30" i="1" s="1"/>
  <c r="Y30" i="1"/>
  <c r="AI56" i="1"/>
  <c r="AJ56" i="1" s="1"/>
  <c r="AH56" i="1"/>
  <c r="AG56" i="1"/>
  <c r="AF56" i="1"/>
  <c r="AE56" i="1"/>
  <c r="AD56" i="1"/>
  <c r="AC56" i="1"/>
  <c r="AB56" i="1"/>
  <c r="AO56" i="1" s="1"/>
  <c r="AA56" i="1"/>
  <c r="Z56" i="1"/>
  <c r="AL56" i="1" s="1"/>
  <c r="Y56" i="1"/>
  <c r="AI19" i="1"/>
  <c r="AJ19" i="1" s="1"/>
  <c r="AH19" i="1"/>
  <c r="AG19" i="1"/>
  <c r="AF19" i="1"/>
  <c r="AE19" i="1"/>
  <c r="AD19" i="1"/>
  <c r="AC19" i="1"/>
  <c r="AB19" i="1"/>
  <c r="AO19" i="1" s="1"/>
  <c r="AA19" i="1"/>
  <c r="Z19" i="1"/>
  <c r="AL19" i="1" s="1"/>
  <c r="Y19" i="1"/>
  <c r="AI18" i="1"/>
  <c r="AJ18" i="1" s="1"/>
  <c r="AH18" i="1"/>
  <c r="AG18" i="1"/>
  <c r="AF18" i="1"/>
  <c r="AE18" i="1"/>
  <c r="AD18" i="1"/>
  <c r="AC18" i="1"/>
  <c r="AB18" i="1"/>
  <c r="AO18" i="1" s="1"/>
  <c r="AA18" i="1"/>
  <c r="Z18" i="1"/>
  <c r="AL18" i="1" s="1"/>
  <c r="Y18" i="1"/>
  <c r="AI23" i="1"/>
  <c r="AJ23" i="1" s="1"/>
  <c r="AH23" i="1"/>
  <c r="AG23" i="1"/>
  <c r="AF23" i="1"/>
  <c r="AE23" i="1"/>
  <c r="AD23" i="1"/>
  <c r="AC23" i="1"/>
  <c r="AB23" i="1"/>
  <c r="AO23" i="1" s="1"/>
  <c r="AA23" i="1"/>
  <c r="Z23" i="1"/>
  <c r="AL23" i="1" s="1"/>
  <c r="Y23" i="1"/>
  <c r="AI58" i="1"/>
  <c r="AJ58" i="1" s="1"/>
  <c r="AH58" i="1"/>
  <c r="AG58" i="1"/>
  <c r="AF58" i="1"/>
  <c r="AE58" i="1"/>
  <c r="AD58" i="1"/>
  <c r="AC58" i="1"/>
  <c r="AB58" i="1"/>
  <c r="AO58" i="1" s="1"/>
  <c r="AA58" i="1"/>
  <c r="Z58" i="1"/>
  <c r="AL58" i="1" s="1"/>
  <c r="Y58" i="1"/>
  <c r="AI59" i="1"/>
  <c r="AJ59" i="1" s="1"/>
  <c r="AH59" i="1"/>
  <c r="AG59" i="1"/>
  <c r="AF59" i="1"/>
  <c r="AE59" i="1"/>
  <c r="AD59" i="1"/>
  <c r="AC59" i="1"/>
  <c r="AB59" i="1"/>
  <c r="AO59" i="1" s="1"/>
  <c r="AA59" i="1"/>
  <c r="Z59" i="1"/>
  <c r="AL59" i="1" s="1"/>
  <c r="Y59" i="1"/>
  <c r="AI55" i="1"/>
  <c r="AJ55" i="1" s="1"/>
  <c r="AH55" i="1"/>
  <c r="AG55" i="1"/>
  <c r="AF55" i="1"/>
  <c r="AE55" i="1"/>
  <c r="AD55" i="1"/>
  <c r="AC55" i="1"/>
  <c r="AB55" i="1"/>
  <c r="AO55" i="1" s="1"/>
  <c r="AA55" i="1"/>
  <c r="Z55" i="1"/>
  <c r="AL55" i="1" s="1"/>
  <c r="Y55" i="1"/>
  <c r="AI38" i="1"/>
  <c r="AJ38" i="1" s="1"/>
  <c r="AH38" i="1"/>
  <c r="AG38" i="1"/>
  <c r="AF38" i="1"/>
  <c r="AE38" i="1"/>
  <c r="AD38" i="1"/>
  <c r="AC38" i="1"/>
  <c r="AB38" i="1"/>
  <c r="AO38" i="1" s="1"/>
  <c r="AA38" i="1"/>
  <c r="Z38" i="1"/>
  <c r="AL38" i="1" s="1"/>
  <c r="Y38" i="1"/>
  <c r="AI61" i="1"/>
  <c r="AJ61" i="1" s="1"/>
  <c r="AH61" i="1"/>
  <c r="AG61" i="1"/>
  <c r="AF61" i="1"/>
  <c r="AE61" i="1"/>
  <c r="AD61" i="1"/>
  <c r="AC61" i="1"/>
  <c r="AB61" i="1"/>
  <c r="AO61" i="1" s="1"/>
  <c r="AA61" i="1"/>
  <c r="Z61" i="1"/>
  <c r="AL61" i="1" s="1"/>
  <c r="Y61" i="1"/>
  <c r="AI37" i="1"/>
  <c r="AJ37" i="1" s="1"/>
  <c r="AH37" i="1"/>
  <c r="AG37" i="1"/>
  <c r="AF37" i="1"/>
  <c r="AE37" i="1"/>
  <c r="AD37" i="1"/>
  <c r="AC37" i="1"/>
  <c r="AB37" i="1"/>
  <c r="AO37" i="1" s="1"/>
  <c r="AA37" i="1"/>
  <c r="Z37" i="1"/>
  <c r="AL37" i="1" s="1"/>
  <c r="Y37" i="1"/>
  <c r="AI54" i="1"/>
  <c r="AJ54" i="1" s="1"/>
  <c r="AH54" i="1"/>
  <c r="AG54" i="1"/>
  <c r="AF54" i="1"/>
  <c r="AE54" i="1"/>
  <c r="AD54" i="1"/>
  <c r="AC54" i="1"/>
  <c r="AB54" i="1"/>
  <c r="AO54" i="1" s="1"/>
  <c r="AA54" i="1"/>
  <c r="Z54" i="1"/>
  <c r="AL54" i="1" s="1"/>
  <c r="Y54" i="1"/>
  <c r="AI3" i="1"/>
  <c r="AJ3" i="1" s="1"/>
  <c r="AH3" i="1"/>
  <c r="AG3" i="1"/>
  <c r="AF3" i="1"/>
  <c r="AE3" i="1"/>
  <c r="AD3" i="1"/>
  <c r="AC3" i="1"/>
  <c r="AB3" i="1"/>
  <c r="AO3" i="1" s="1"/>
  <c r="AA3" i="1"/>
  <c r="Z3" i="1"/>
  <c r="AL3" i="1" s="1"/>
  <c r="Y3" i="1"/>
  <c r="AI57" i="1"/>
  <c r="AJ57" i="1" s="1"/>
  <c r="AH57" i="1"/>
  <c r="AG57" i="1"/>
  <c r="AF57" i="1"/>
  <c r="AE57" i="1"/>
  <c r="AD57" i="1"/>
  <c r="AC57" i="1"/>
  <c r="AB57" i="1"/>
  <c r="AO57" i="1" s="1"/>
  <c r="AA57" i="1"/>
  <c r="Z57" i="1"/>
  <c r="AL57" i="1" s="1"/>
  <c r="Y57" i="1"/>
  <c r="AI28" i="1"/>
  <c r="AJ28" i="1" s="1"/>
  <c r="AH28" i="1"/>
  <c r="AG28" i="1"/>
  <c r="AF28" i="1"/>
  <c r="AE28" i="1"/>
  <c r="AD28" i="1"/>
  <c r="AC28" i="1"/>
  <c r="AB28" i="1"/>
  <c r="AO28" i="1" s="1"/>
  <c r="AA28" i="1"/>
  <c r="Z28" i="1"/>
  <c r="AL28" i="1" s="1"/>
  <c r="Y28" i="1"/>
  <c r="AI47" i="1"/>
  <c r="AJ47" i="1" s="1"/>
  <c r="AH47" i="1"/>
  <c r="AG47" i="1"/>
  <c r="AF47" i="1"/>
  <c r="AE47" i="1"/>
  <c r="AD47" i="1"/>
  <c r="AC47" i="1"/>
  <c r="AB47" i="1"/>
  <c r="AO47" i="1" s="1"/>
  <c r="AA47" i="1"/>
  <c r="Z47" i="1"/>
  <c r="AL47" i="1" s="1"/>
  <c r="Y47" i="1"/>
  <c r="AI20" i="1"/>
  <c r="AJ20" i="1" s="1"/>
  <c r="AH20" i="1"/>
  <c r="AG20" i="1"/>
  <c r="AF20" i="1"/>
  <c r="AE20" i="1"/>
  <c r="AD20" i="1"/>
  <c r="AC20" i="1"/>
  <c r="AB20" i="1"/>
  <c r="AO20" i="1" s="1"/>
  <c r="AA20" i="1"/>
  <c r="Z20" i="1"/>
  <c r="AL20" i="1" s="1"/>
  <c r="Y20" i="1"/>
  <c r="AI8" i="1"/>
  <c r="AJ8" i="1" s="1"/>
  <c r="AH8" i="1"/>
  <c r="AG8" i="1"/>
  <c r="AF8" i="1"/>
  <c r="AE8" i="1"/>
  <c r="AD8" i="1"/>
  <c r="AC8" i="1"/>
  <c r="AB8" i="1"/>
  <c r="AO8" i="1" s="1"/>
  <c r="AA8" i="1"/>
  <c r="Z8" i="1"/>
  <c r="AL8" i="1" s="1"/>
  <c r="Y8" i="1"/>
  <c r="AI53" i="1"/>
  <c r="AJ53" i="1" s="1"/>
  <c r="AH53" i="1"/>
  <c r="AG53" i="1"/>
  <c r="AF53" i="1"/>
  <c r="AE53" i="1"/>
  <c r="AD53" i="1"/>
  <c r="AC53" i="1"/>
  <c r="AB53" i="1"/>
  <c r="AO53" i="1" s="1"/>
  <c r="AA53" i="1"/>
  <c r="Z53" i="1"/>
  <c r="AL53" i="1" s="1"/>
  <c r="Y53" i="1"/>
  <c r="AI49" i="1"/>
  <c r="AJ49" i="1" s="1"/>
  <c r="AH49" i="1"/>
  <c r="AG49" i="1"/>
  <c r="AF49" i="1"/>
  <c r="AE49" i="1"/>
  <c r="AD49" i="1"/>
  <c r="AC49" i="1"/>
  <c r="AB49" i="1"/>
  <c r="AO49" i="1" s="1"/>
  <c r="AA49" i="1"/>
  <c r="Z49" i="1"/>
  <c r="AL49" i="1" s="1"/>
  <c r="Y49" i="1"/>
  <c r="AI26" i="1"/>
  <c r="AJ26" i="1" s="1"/>
  <c r="AH26" i="1"/>
  <c r="AG26" i="1"/>
  <c r="AF26" i="1"/>
  <c r="AE26" i="1"/>
  <c r="AD26" i="1"/>
  <c r="AC26" i="1"/>
  <c r="AB26" i="1"/>
  <c r="AO26" i="1" s="1"/>
  <c r="AA26" i="1"/>
  <c r="Z26" i="1"/>
  <c r="AL26" i="1" s="1"/>
  <c r="Y26" i="1"/>
  <c r="AI31" i="1"/>
  <c r="AJ31" i="1" s="1"/>
  <c r="AH31" i="1"/>
  <c r="AG31" i="1"/>
  <c r="AF31" i="1"/>
  <c r="AE31" i="1"/>
  <c r="AD31" i="1"/>
  <c r="AC31" i="1"/>
  <c r="AB31" i="1"/>
  <c r="AO31" i="1" s="1"/>
  <c r="AA31" i="1"/>
  <c r="Z31" i="1"/>
  <c r="AL31" i="1" s="1"/>
  <c r="Y31" i="1"/>
  <c r="AI51" i="1"/>
  <c r="AJ51" i="1" s="1"/>
  <c r="AH51" i="1"/>
  <c r="AG51" i="1"/>
  <c r="AF51" i="1"/>
  <c r="AE51" i="1"/>
  <c r="AD51" i="1"/>
  <c r="AC51" i="1"/>
  <c r="AB51" i="1"/>
  <c r="AO51" i="1" s="1"/>
  <c r="AA51" i="1"/>
  <c r="Z51" i="1"/>
  <c r="AL51" i="1" s="1"/>
  <c r="Y51" i="1"/>
  <c r="AI29" i="1"/>
  <c r="AJ29" i="1" s="1"/>
  <c r="AH29" i="1"/>
  <c r="AG29" i="1"/>
  <c r="AF29" i="1"/>
  <c r="AE29" i="1"/>
  <c r="AD29" i="1"/>
  <c r="AC29" i="1"/>
  <c r="AB29" i="1"/>
  <c r="AO29" i="1" s="1"/>
  <c r="AA29" i="1"/>
  <c r="Z29" i="1"/>
  <c r="AL29" i="1" s="1"/>
  <c r="Y29" i="1"/>
  <c r="AI21" i="1"/>
  <c r="AJ21" i="1" s="1"/>
  <c r="AH21" i="1"/>
  <c r="AG21" i="1"/>
  <c r="AF21" i="1"/>
  <c r="AE21" i="1"/>
  <c r="AD21" i="1"/>
  <c r="AC21" i="1"/>
  <c r="AB21" i="1"/>
  <c r="AO21" i="1" s="1"/>
  <c r="AA21" i="1"/>
  <c r="Z21" i="1"/>
  <c r="AL21" i="1" s="1"/>
  <c r="Y21" i="1"/>
  <c r="AI71" i="1"/>
  <c r="AJ71" i="1" s="1"/>
  <c r="AH71" i="1"/>
  <c r="AG71" i="1"/>
  <c r="AF71" i="1"/>
  <c r="AE71" i="1"/>
  <c r="AD71" i="1"/>
  <c r="AC71" i="1"/>
  <c r="AB71" i="1"/>
  <c r="AO71" i="1" s="1"/>
  <c r="AA71" i="1"/>
  <c r="Z71" i="1"/>
  <c r="AL71" i="1" s="1"/>
  <c r="Y71" i="1"/>
  <c r="AI72" i="1"/>
  <c r="AJ72" i="1" s="1"/>
  <c r="AH72" i="1"/>
  <c r="AG72" i="1"/>
  <c r="AF72" i="1"/>
  <c r="AE72" i="1"/>
  <c r="AD72" i="1"/>
  <c r="AC72" i="1"/>
  <c r="AB72" i="1"/>
  <c r="AO72" i="1" s="1"/>
  <c r="AA72" i="1"/>
  <c r="Z72" i="1"/>
  <c r="AL72" i="1" s="1"/>
  <c r="Y72" i="1"/>
  <c r="AI70" i="1"/>
  <c r="AJ70" i="1" s="1"/>
  <c r="AH70" i="1"/>
  <c r="AG70" i="1"/>
  <c r="AF70" i="1"/>
  <c r="AE70" i="1"/>
  <c r="AD70" i="1"/>
  <c r="AC70" i="1"/>
  <c r="AB70" i="1"/>
  <c r="AO70" i="1" s="1"/>
  <c r="AA70" i="1"/>
  <c r="Z70" i="1"/>
  <c r="AL70" i="1" s="1"/>
  <c r="Y70" i="1"/>
  <c r="AI110" i="1"/>
  <c r="AJ110" i="1" s="1"/>
  <c r="AH110" i="1"/>
  <c r="AG110" i="1"/>
  <c r="AF110" i="1"/>
  <c r="AE110" i="1"/>
  <c r="AD110" i="1"/>
  <c r="AC110" i="1"/>
  <c r="AB110" i="1"/>
  <c r="AO110" i="1" s="1"/>
  <c r="AA110" i="1"/>
  <c r="Z110" i="1"/>
  <c r="AL110" i="1" s="1"/>
  <c r="Y110" i="1"/>
  <c r="AI115" i="1"/>
  <c r="AJ115" i="1" s="1"/>
  <c r="AH115" i="1"/>
  <c r="AG115" i="1"/>
  <c r="AF115" i="1"/>
  <c r="AE115" i="1"/>
  <c r="AD115" i="1"/>
  <c r="AC115" i="1"/>
  <c r="AB115" i="1"/>
  <c r="AO115" i="1" s="1"/>
  <c r="AA115" i="1"/>
  <c r="Z115" i="1"/>
  <c r="AL115" i="1" s="1"/>
  <c r="Y115" i="1"/>
  <c r="AI107" i="1"/>
  <c r="AJ107" i="1" s="1"/>
  <c r="AH107" i="1"/>
  <c r="AG107" i="1"/>
  <c r="AF107" i="1"/>
  <c r="AE107" i="1"/>
  <c r="AD107" i="1"/>
  <c r="AC107" i="1"/>
  <c r="AB107" i="1"/>
  <c r="AO107" i="1" s="1"/>
  <c r="AA107" i="1"/>
  <c r="Z107" i="1"/>
  <c r="AL107" i="1" s="1"/>
  <c r="Y107" i="1"/>
  <c r="AI106" i="1"/>
  <c r="AJ106" i="1" s="1"/>
  <c r="AH106" i="1"/>
  <c r="AG106" i="1"/>
  <c r="AF106" i="1"/>
  <c r="AE106" i="1"/>
  <c r="AD106" i="1"/>
  <c r="AC106" i="1"/>
  <c r="AB106" i="1"/>
  <c r="AO106" i="1" s="1"/>
  <c r="AA106" i="1"/>
  <c r="Z106" i="1"/>
  <c r="AL106" i="1" s="1"/>
  <c r="Y106" i="1"/>
  <c r="AI90" i="1"/>
  <c r="AJ90" i="1" s="1"/>
  <c r="AH90" i="1"/>
  <c r="AG90" i="1"/>
  <c r="AF90" i="1"/>
  <c r="AE90" i="1"/>
  <c r="AD90" i="1"/>
  <c r="AC90" i="1"/>
  <c r="AB90" i="1"/>
  <c r="AO90" i="1" s="1"/>
  <c r="AA90" i="1"/>
  <c r="Z90" i="1"/>
  <c r="AL90" i="1" s="1"/>
  <c r="Y90" i="1"/>
  <c r="AI91" i="1"/>
  <c r="AJ91" i="1" s="1"/>
  <c r="AH91" i="1"/>
  <c r="AG91" i="1"/>
  <c r="AF91" i="1"/>
  <c r="AE91" i="1"/>
  <c r="AD91" i="1"/>
  <c r="AC91" i="1"/>
  <c r="AB91" i="1"/>
  <c r="AO91" i="1" s="1"/>
  <c r="AA91" i="1"/>
  <c r="Z91" i="1"/>
  <c r="AL91" i="1" s="1"/>
  <c r="Y91" i="1"/>
  <c r="AI85" i="1"/>
  <c r="AJ85" i="1" s="1"/>
  <c r="AH85" i="1"/>
  <c r="AG85" i="1"/>
  <c r="AF85" i="1"/>
  <c r="AE85" i="1"/>
  <c r="AD85" i="1"/>
  <c r="AC85" i="1"/>
  <c r="AB85" i="1"/>
  <c r="AO85" i="1" s="1"/>
  <c r="AA85" i="1"/>
  <c r="Z85" i="1"/>
  <c r="AL85" i="1" s="1"/>
  <c r="Y85" i="1"/>
  <c r="AI67" i="1"/>
  <c r="AJ67" i="1" s="1"/>
  <c r="AH67" i="1"/>
  <c r="AG67" i="1"/>
  <c r="AF67" i="1"/>
  <c r="AE67" i="1"/>
  <c r="AD67" i="1"/>
  <c r="AC67" i="1"/>
  <c r="AB67" i="1"/>
  <c r="AO67" i="1" s="1"/>
  <c r="AA67" i="1"/>
  <c r="Z67" i="1"/>
  <c r="AL67" i="1" s="1"/>
  <c r="Y67" i="1"/>
  <c r="AI99" i="1"/>
  <c r="AJ99" i="1" s="1"/>
  <c r="AH99" i="1"/>
  <c r="AG99" i="1"/>
  <c r="AF99" i="1"/>
  <c r="AE99" i="1"/>
  <c r="AD99" i="1"/>
  <c r="AC99" i="1"/>
  <c r="AB99" i="1"/>
  <c r="AO99" i="1" s="1"/>
  <c r="AA99" i="1"/>
  <c r="Z99" i="1"/>
  <c r="AL99" i="1" s="1"/>
  <c r="Y99" i="1"/>
  <c r="AI63" i="1"/>
  <c r="AJ63" i="1" s="1"/>
  <c r="AH63" i="1"/>
  <c r="AG63" i="1"/>
  <c r="AF63" i="1"/>
  <c r="AE63" i="1"/>
  <c r="AD63" i="1"/>
  <c r="AC63" i="1"/>
  <c r="AB63" i="1"/>
  <c r="AO63" i="1" s="1"/>
  <c r="AA63" i="1"/>
  <c r="Z63" i="1"/>
  <c r="AL63" i="1" s="1"/>
  <c r="Y63" i="1"/>
  <c r="AI121" i="1"/>
  <c r="AJ121" i="1" s="1"/>
  <c r="AH121" i="1"/>
  <c r="AG121" i="1"/>
  <c r="AF121" i="1"/>
  <c r="AE121" i="1"/>
  <c r="AD121" i="1"/>
  <c r="AC121" i="1"/>
  <c r="AB121" i="1"/>
  <c r="AO121" i="1" s="1"/>
  <c r="AA121" i="1"/>
  <c r="Z121" i="1"/>
  <c r="AL121" i="1" s="1"/>
  <c r="Y121" i="1"/>
  <c r="AI76" i="1"/>
  <c r="AJ76" i="1" s="1"/>
  <c r="AH76" i="1"/>
  <c r="AG76" i="1"/>
  <c r="AF76" i="1"/>
  <c r="AE76" i="1"/>
  <c r="AD76" i="1"/>
  <c r="AC76" i="1"/>
  <c r="AB76" i="1"/>
  <c r="AO76" i="1" s="1"/>
  <c r="AA76" i="1"/>
  <c r="Z76" i="1"/>
  <c r="AL76" i="1" s="1"/>
  <c r="Y76" i="1"/>
  <c r="AI101" i="1"/>
  <c r="AJ101" i="1" s="1"/>
  <c r="AH101" i="1"/>
  <c r="AG101" i="1"/>
  <c r="AF101" i="1"/>
  <c r="AE101" i="1"/>
  <c r="AD101" i="1"/>
  <c r="AC101" i="1"/>
  <c r="AB101" i="1"/>
  <c r="AO101" i="1" s="1"/>
  <c r="AA101" i="1"/>
  <c r="Z101" i="1"/>
  <c r="AL101" i="1" s="1"/>
  <c r="Y101" i="1"/>
  <c r="AI104" i="1"/>
  <c r="AJ104" i="1" s="1"/>
  <c r="AH104" i="1"/>
  <c r="AG104" i="1"/>
  <c r="AF104" i="1"/>
  <c r="AE104" i="1"/>
  <c r="AD104" i="1"/>
  <c r="AC104" i="1"/>
  <c r="AB104" i="1"/>
  <c r="AO104" i="1" s="1"/>
  <c r="AA104" i="1"/>
  <c r="Z104" i="1"/>
  <c r="AL104" i="1" s="1"/>
  <c r="Y104" i="1"/>
  <c r="AI102" i="1"/>
  <c r="AJ102" i="1" s="1"/>
  <c r="AH102" i="1"/>
  <c r="AG102" i="1"/>
  <c r="AF102" i="1"/>
  <c r="AE102" i="1"/>
  <c r="AD102" i="1"/>
  <c r="AC102" i="1"/>
  <c r="AB102" i="1"/>
  <c r="AO102" i="1" s="1"/>
  <c r="AA102" i="1"/>
  <c r="Z102" i="1"/>
  <c r="AL102" i="1" s="1"/>
  <c r="Y102" i="1"/>
  <c r="AI79" i="1"/>
  <c r="AJ79" i="1" s="1"/>
  <c r="AH79" i="1"/>
  <c r="AG79" i="1"/>
  <c r="AF79" i="1"/>
  <c r="AE79" i="1"/>
  <c r="AD79" i="1"/>
  <c r="AC79" i="1"/>
  <c r="AB79" i="1"/>
  <c r="AO79" i="1" s="1"/>
  <c r="AA79" i="1"/>
  <c r="Z79" i="1"/>
  <c r="AL79" i="1" s="1"/>
  <c r="Y79" i="1"/>
  <c r="AI92" i="1"/>
  <c r="AJ92" i="1" s="1"/>
  <c r="AH92" i="1"/>
  <c r="AG92" i="1"/>
  <c r="AF92" i="1"/>
  <c r="AE92" i="1"/>
  <c r="AD92" i="1"/>
  <c r="AC92" i="1"/>
  <c r="AB92" i="1"/>
  <c r="AO92" i="1" s="1"/>
  <c r="AA92" i="1"/>
  <c r="Z92" i="1"/>
  <c r="AL92" i="1" s="1"/>
  <c r="Y92" i="1"/>
  <c r="AI111" i="1"/>
  <c r="AJ111" i="1" s="1"/>
  <c r="AH111" i="1"/>
  <c r="AG111" i="1"/>
  <c r="AF111" i="1"/>
  <c r="AE111" i="1"/>
  <c r="AD111" i="1"/>
  <c r="AC111" i="1"/>
  <c r="AB111" i="1"/>
  <c r="AO111" i="1" s="1"/>
  <c r="AA111" i="1"/>
  <c r="Z111" i="1"/>
  <c r="AL111" i="1" s="1"/>
  <c r="Y111" i="1"/>
  <c r="AI113" i="1"/>
  <c r="AJ113" i="1" s="1"/>
  <c r="AH113" i="1"/>
  <c r="AG113" i="1"/>
  <c r="AF113" i="1"/>
  <c r="AE113" i="1"/>
  <c r="AD113" i="1"/>
  <c r="AC113" i="1"/>
  <c r="AB113" i="1"/>
  <c r="AO113" i="1" s="1"/>
  <c r="AA113" i="1"/>
  <c r="Z113" i="1"/>
  <c r="AL113" i="1" s="1"/>
  <c r="Y113" i="1"/>
  <c r="AI117" i="1"/>
  <c r="AJ117" i="1" s="1"/>
  <c r="AH117" i="1"/>
  <c r="AG117" i="1"/>
  <c r="AF117" i="1"/>
  <c r="AE117" i="1"/>
  <c r="AD117" i="1"/>
  <c r="AC117" i="1"/>
  <c r="AB117" i="1"/>
  <c r="AO117" i="1" s="1"/>
  <c r="AA117" i="1"/>
  <c r="Z117" i="1"/>
  <c r="AL117" i="1" s="1"/>
  <c r="Y117" i="1"/>
  <c r="AI118" i="1"/>
  <c r="AJ118" i="1" s="1"/>
  <c r="AH118" i="1"/>
  <c r="AG118" i="1"/>
  <c r="AF118" i="1"/>
  <c r="AE118" i="1"/>
  <c r="AD118" i="1"/>
  <c r="AC118" i="1"/>
  <c r="AB118" i="1"/>
  <c r="AO118" i="1" s="1"/>
  <c r="AA118" i="1"/>
  <c r="Z118" i="1"/>
  <c r="AL118" i="1" s="1"/>
  <c r="Y118" i="1"/>
  <c r="AI116" i="1"/>
  <c r="AJ116" i="1" s="1"/>
  <c r="AH116" i="1"/>
  <c r="AG116" i="1"/>
  <c r="AF116" i="1"/>
  <c r="AE116" i="1"/>
  <c r="AD116" i="1"/>
  <c r="AC116" i="1"/>
  <c r="AB116" i="1"/>
  <c r="AO116" i="1" s="1"/>
  <c r="AA116" i="1"/>
  <c r="Z116" i="1"/>
  <c r="AL116" i="1" s="1"/>
  <c r="Y116" i="1"/>
  <c r="AI119" i="1"/>
  <c r="AJ119" i="1" s="1"/>
  <c r="AH119" i="1"/>
  <c r="AG119" i="1"/>
  <c r="AF119" i="1"/>
  <c r="AE119" i="1"/>
  <c r="AD119" i="1"/>
  <c r="AC119" i="1"/>
  <c r="AB119" i="1"/>
  <c r="AO119" i="1" s="1"/>
  <c r="AA119" i="1"/>
  <c r="Z119" i="1"/>
  <c r="AL119" i="1" s="1"/>
  <c r="AI105" i="1"/>
  <c r="AJ105" i="1" s="1"/>
  <c r="AH105" i="1"/>
  <c r="AG105" i="1"/>
  <c r="AF105" i="1"/>
  <c r="AE105" i="1"/>
  <c r="AD105" i="1"/>
  <c r="AC105" i="1"/>
  <c r="AB105" i="1"/>
  <c r="AO105" i="1" s="1"/>
  <c r="AA105" i="1"/>
  <c r="Z105" i="1"/>
  <c r="AL105" i="1" s="1"/>
  <c r="AI98" i="1"/>
  <c r="AJ98" i="1" s="1"/>
  <c r="AH98" i="1"/>
  <c r="AG98" i="1"/>
  <c r="AF98" i="1"/>
  <c r="AE98" i="1"/>
  <c r="AD98" i="1"/>
  <c r="AC98" i="1"/>
  <c r="AB98" i="1"/>
  <c r="AO98" i="1" s="1"/>
  <c r="AA98" i="1"/>
  <c r="Z98" i="1"/>
  <c r="AL98" i="1" s="1"/>
  <c r="AI97" i="1"/>
  <c r="AJ97" i="1" s="1"/>
  <c r="AH97" i="1"/>
  <c r="AG97" i="1"/>
  <c r="AF97" i="1"/>
  <c r="AE97" i="1"/>
  <c r="AD97" i="1"/>
  <c r="AC97" i="1"/>
  <c r="AB97" i="1"/>
  <c r="AO97" i="1" s="1"/>
  <c r="AA97" i="1"/>
  <c r="Z97" i="1"/>
  <c r="AL97" i="1" s="1"/>
  <c r="AI95" i="1"/>
  <c r="AJ95" i="1" s="1"/>
  <c r="AH95" i="1"/>
  <c r="AG95" i="1"/>
  <c r="AF95" i="1"/>
  <c r="AE95" i="1"/>
  <c r="AD95" i="1"/>
  <c r="AC95" i="1"/>
  <c r="AB95" i="1"/>
  <c r="AO95" i="1" s="1"/>
  <c r="AA95" i="1"/>
  <c r="Z95" i="1"/>
  <c r="AL95" i="1" s="1"/>
  <c r="AI93" i="1"/>
  <c r="AJ93" i="1" s="1"/>
  <c r="AH93" i="1"/>
  <c r="AG93" i="1"/>
  <c r="AF93" i="1"/>
  <c r="AE93" i="1"/>
  <c r="AD93" i="1"/>
  <c r="AC93" i="1"/>
  <c r="AB93" i="1"/>
  <c r="AO93" i="1" s="1"/>
  <c r="AA93" i="1"/>
  <c r="Z93" i="1"/>
  <c r="AL93" i="1" s="1"/>
  <c r="AI89" i="1"/>
  <c r="AJ89" i="1" s="1"/>
  <c r="AH89" i="1"/>
  <c r="AG89" i="1"/>
  <c r="AF89" i="1"/>
  <c r="AE89" i="1"/>
  <c r="AD89" i="1"/>
  <c r="AC89" i="1"/>
  <c r="AB89" i="1"/>
  <c r="AO89" i="1" s="1"/>
  <c r="AA89" i="1"/>
  <c r="Z89" i="1"/>
  <c r="AL89" i="1" s="1"/>
  <c r="AI88" i="1"/>
  <c r="AJ88" i="1" s="1"/>
  <c r="AH88" i="1"/>
  <c r="AG88" i="1"/>
  <c r="AF88" i="1"/>
  <c r="AE88" i="1"/>
  <c r="AD88" i="1"/>
  <c r="AC88" i="1"/>
  <c r="AB88" i="1"/>
  <c r="AO88" i="1" s="1"/>
  <c r="AA88" i="1"/>
  <c r="Z88" i="1"/>
  <c r="AL88" i="1" s="1"/>
  <c r="AI87" i="1"/>
  <c r="AJ87" i="1" s="1"/>
  <c r="AH87" i="1"/>
  <c r="AG87" i="1"/>
  <c r="AF87" i="1"/>
  <c r="AE87" i="1"/>
  <c r="AD87" i="1"/>
  <c r="AC87" i="1"/>
  <c r="AB87" i="1"/>
  <c r="AO87" i="1" s="1"/>
  <c r="AA87" i="1"/>
  <c r="Z87" i="1"/>
  <c r="AL87" i="1" s="1"/>
  <c r="AI84" i="1"/>
  <c r="AJ84" i="1" s="1"/>
  <c r="AH84" i="1"/>
  <c r="AG84" i="1"/>
  <c r="AF84" i="1"/>
  <c r="AE84" i="1"/>
  <c r="AD84" i="1"/>
  <c r="AC84" i="1"/>
  <c r="AB84" i="1"/>
  <c r="AO84" i="1" s="1"/>
  <c r="AA84" i="1"/>
  <c r="Z84" i="1"/>
  <c r="AL84" i="1" s="1"/>
  <c r="AI78" i="1"/>
  <c r="AJ78" i="1" s="1"/>
  <c r="AH78" i="1"/>
  <c r="AG78" i="1"/>
  <c r="AF78" i="1"/>
  <c r="AE78" i="1"/>
  <c r="AD78" i="1"/>
  <c r="AC78" i="1"/>
  <c r="AB78" i="1"/>
  <c r="AO78" i="1" s="1"/>
  <c r="AA78" i="1"/>
  <c r="Z78" i="1"/>
  <c r="AL78" i="1" s="1"/>
  <c r="AI77" i="1"/>
  <c r="AJ77" i="1" s="1"/>
  <c r="AH77" i="1"/>
  <c r="AG77" i="1"/>
  <c r="AF77" i="1"/>
  <c r="AE77" i="1"/>
  <c r="AD77" i="1"/>
  <c r="AC77" i="1"/>
  <c r="AB77" i="1"/>
  <c r="AO77" i="1" s="1"/>
  <c r="AA77" i="1"/>
  <c r="Z77" i="1"/>
  <c r="AL77" i="1" s="1"/>
  <c r="AI75" i="1"/>
  <c r="AJ75" i="1" s="1"/>
  <c r="AH75" i="1"/>
  <c r="AG75" i="1"/>
  <c r="AF75" i="1"/>
  <c r="AE75" i="1"/>
  <c r="AD75" i="1"/>
  <c r="AC75" i="1"/>
  <c r="AB75" i="1"/>
  <c r="AO75" i="1" s="1"/>
  <c r="AA75" i="1"/>
  <c r="Z75" i="1"/>
  <c r="AL75" i="1" s="1"/>
  <c r="AI73" i="1"/>
  <c r="AJ73" i="1" s="1"/>
  <c r="AH73" i="1"/>
  <c r="AG73" i="1"/>
  <c r="AF73" i="1"/>
  <c r="AE73" i="1"/>
  <c r="AD73" i="1"/>
  <c r="AC73" i="1"/>
  <c r="AB73" i="1"/>
  <c r="AO73" i="1" s="1"/>
  <c r="AA73" i="1"/>
  <c r="Z73" i="1"/>
  <c r="AL73" i="1" s="1"/>
  <c r="AI66" i="1"/>
  <c r="AJ66" i="1" s="1"/>
  <c r="AH66" i="1"/>
  <c r="AG66" i="1"/>
  <c r="AF66" i="1"/>
  <c r="AE66" i="1"/>
  <c r="AD66" i="1"/>
  <c r="AC66" i="1"/>
  <c r="AB66" i="1"/>
  <c r="AO66" i="1" s="1"/>
  <c r="AA66" i="1"/>
  <c r="Z66" i="1"/>
  <c r="AL66" i="1" s="1"/>
  <c r="AI62" i="1"/>
  <c r="AJ62" i="1" s="1"/>
  <c r="AH62" i="1"/>
  <c r="AG62" i="1"/>
  <c r="AF62" i="1"/>
  <c r="AE62" i="1"/>
  <c r="AD62" i="1"/>
  <c r="AC62" i="1"/>
  <c r="AB62" i="1"/>
  <c r="AO62" i="1" s="1"/>
  <c r="AA62" i="1"/>
  <c r="Z62" i="1"/>
  <c r="AL62" i="1" s="1"/>
  <c r="AI52" i="1"/>
  <c r="AJ52" i="1" s="1"/>
  <c r="AH52" i="1"/>
  <c r="AG52" i="1"/>
  <c r="AF52" i="1"/>
  <c r="AE52" i="1"/>
  <c r="AD52" i="1"/>
  <c r="AC52" i="1"/>
  <c r="AB52" i="1"/>
  <c r="AO52" i="1" s="1"/>
  <c r="AA52" i="1"/>
  <c r="Z52" i="1"/>
  <c r="AL52" i="1" s="1"/>
  <c r="AI50" i="1"/>
  <c r="AJ50" i="1" s="1"/>
  <c r="AH50" i="1"/>
  <c r="AG50" i="1"/>
  <c r="AF50" i="1"/>
  <c r="AE50" i="1"/>
  <c r="AD50" i="1"/>
  <c r="AC50" i="1"/>
  <c r="AB50" i="1"/>
  <c r="AO50" i="1" s="1"/>
  <c r="AA50" i="1"/>
  <c r="Z50" i="1"/>
  <c r="AL50" i="1" s="1"/>
  <c r="AI48" i="1"/>
  <c r="AJ48" i="1" s="1"/>
  <c r="AH48" i="1"/>
  <c r="AG48" i="1"/>
  <c r="AF48" i="1"/>
  <c r="AE48" i="1"/>
  <c r="AD48" i="1"/>
  <c r="AC48" i="1"/>
  <c r="AB48" i="1"/>
  <c r="AO48" i="1" s="1"/>
  <c r="AA48" i="1"/>
  <c r="Z48" i="1"/>
  <c r="AL48" i="1" s="1"/>
  <c r="AI46" i="1"/>
  <c r="AJ46" i="1" s="1"/>
  <c r="AH46" i="1"/>
  <c r="AG46" i="1"/>
  <c r="AF46" i="1"/>
  <c r="AE46" i="1"/>
  <c r="AD46" i="1"/>
  <c r="AC46" i="1"/>
  <c r="AB46" i="1"/>
  <c r="AO46" i="1" s="1"/>
  <c r="AA46" i="1"/>
  <c r="Z46" i="1"/>
  <c r="AL46" i="1" s="1"/>
  <c r="AI45" i="1"/>
  <c r="AJ45" i="1" s="1"/>
  <c r="AH45" i="1"/>
  <c r="AG45" i="1"/>
  <c r="AF45" i="1"/>
  <c r="AE45" i="1"/>
  <c r="AD45" i="1"/>
  <c r="AC45" i="1"/>
  <c r="AB45" i="1"/>
  <c r="AO45" i="1" s="1"/>
  <c r="AA45" i="1"/>
  <c r="Z45" i="1"/>
  <c r="AL45" i="1" s="1"/>
  <c r="AI44" i="1"/>
  <c r="AJ44" i="1" s="1"/>
  <c r="AH44" i="1"/>
  <c r="AG44" i="1"/>
  <c r="AF44" i="1"/>
  <c r="AE44" i="1"/>
  <c r="AD44" i="1"/>
  <c r="AC44" i="1"/>
  <c r="AB44" i="1"/>
  <c r="AO44" i="1" s="1"/>
  <c r="AA44" i="1"/>
  <c r="Z44" i="1"/>
  <c r="AL44" i="1" s="1"/>
  <c r="AI43" i="1"/>
  <c r="AJ43" i="1" s="1"/>
  <c r="AH43" i="1"/>
  <c r="AG43" i="1"/>
  <c r="AF43" i="1"/>
  <c r="AE43" i="1"/>
  <c r="AD43" i="1"/>
  <c r="AC43" i="1"/>
  <c r="AB43" i="1"/>
  <c r="AO43" i="1" s="1"/>
  <c r="AA43" i="1"/>
  <c r="Z43" i="1"/>
  <c r="AL43" i="1" s="1"/>
  <c r="AI42" i="1"/>
  <c r="AJ42" i="1" s="1"/>
  <c r="AH42" i="1"/>
  <c r="AG42" i="1"/>
  <c r="AF42" i="1"/>
  <c r="AE42" i="1"/>
  <c r="AD42" i="1"/>
  <c r="AC42" i="1"/>
  <c r="AB42" i="1"/>
  <c r="AO42" i="1" s="1"/>
  <c r="AA42" i="1"/>
  <c r="Z42" i="1"/>
  <c r="AL42" i="1" s="1"/>
  <c r="AI41" i="1"/>
  <c r="AJ41" i="1" s="1"/>
  <c r="AH41" i="1"/>
  <c r="AG41" i="1"/>
  <c r="AF41" i="1"/>
  <c r="AE41" i="1"/>
  <c r="AD41" i="1"/>
  <c r="AC41" i="1"/>
  <c r="AB41" i="1"/>
  <c r="AO41" i="1" s="1"/>
  <c r="AA41" i="1"/>
  <c r="Z41" i="1"/>
  <c r="AL41" i="1" s="1"/>
  <c r="AI40" i="1"/>
  <c r="AJ40" i="1" s="1"/>
  <c r="AH40" i="1"/>
  <c r="AG40" i="1"/>
  <c r="AF40" i="1"/>
  <c r="AE40" i="1"/>
  <c r="AD40" i="1"/>
  <c r="AC40" i="1"/>
  <c r="AB40" i="1"/>
  <c r="AO40" i="1" s="1"/>
  <c r="AA40" i="1"/>
  <c r="Z40" i="1"/>
  <c r="AL40" i="1" s="1"/>
  <c r="AI39" i="1"/>
  <c r="AJ39" i="1" s="1"/>
  <c r="AH39" i="1"/>
  <c r="AG39" i="1"/>
  <c r="AF39" i="1"/>
  <c r="AE39" i="1"/>
  <c r="AD39" i="1"/>
  <c r="AC39" i="1"/>
  <c r="AB39" i="1"/>
  <c r="AO39" i="1" s="1"/>
  <c r="AA39" i="1"/>
  <c r="Z39" i="1"/>
  <c r="AL39" i="1" s="1"/>
  <c r="AI34" i="1"/>
  <c r="AJ34" i="1" s="1"/>
  <c r="AH34" i="1"/>
  <c r="AG34" i="1"/>
  <c r="AF34" i="1"/>
  <c r="AE34" i="1"/>
  <c r="AD34" i="1"/>
  <c r="AC34" i="1"/>
  <c r="AB34" i="1"/>
  <c r="AO34" i="1" s="1"/>
  <c r="AA34" i="1"/>
  <c r="Z34" i="1"/>
  <c r="AL34" i="1" s="1"/>
  <c r="AI36" i="1"/>
  <c r="AJ36" i="1" s="1"/>
  <c r="AH36" i="1"/>
  <c r="AG36" i="1"/>
  <c r="AF36" i="1"/>
  <c r="AE36" i="1"/>
  <c r="AD36" i="1"/>
  <c r="AC36" i="1"/>
  <c r="AB36" i="1"/>
  <c r="AO36" i="1" s="1"/>
  <c r="AA36" i="1"/>
  <c r="Z36" i="1"/>
  <c r="AL36" i="1" s="1"/>
  <c r="AI35" i="1"/>
  <c r="AJ35" i="1" s="1"/>
  <c r="AH35" i="1"/>
  <c r="AG35" i="1"/>
  <c r="AF35" i="1"/>
  <c r="AE35" i="1"/>
  <c r="AD35" i="1"/>
  <c r="AC35" i="1"/>
  <c r="AB35" i="1"/>
  <c r="AO35" i="1" s="1"/>
  <c r="AA35" i="1"/>
  <c r="Z35" i="1"/>
  <c r="AL35" i="1" s="1"/>
  <c r="AI33" i="1"/>
  <c r="AJ33" i="1" s="1"/>
  <c r="AH33" i="1"/>
  <c r="AG33" i="1"/>
  <c r="AF33" i="1"/>
  <c r="AE33" i="1"/>
  <c r="AD33" i="1"/>
  <c r="AC33" i="1"/>
  <c r="AB33" i="1"/>
  <c r="AO33" i="1" s="1"/>
  <c r="AA33" i="1"/>
  <c r="Z33" i="1"/>
  <c r="AL33" i="1" s="1"/>
  <c r="AI32" i="1"/>
  <c r="AJ32" i="1" s="1"/>
  <c r="AH32" i="1"/>
  <c r="AG32" i="1"/>
  <c r="AF32" i="1"/>
  <c r="AE32" i="1"/>
  <c r="AD32" i="1"/>
  <c r="AC32" i="1"/>
  <c r="AB32" i="1"/>
  <c r="AO32" i="1" s="1"/>
  <c r="AA32" i="1"/>
  <c r="Z32" i="1"/>
  <c r="AL32" i="1" s="1"/>
  <c r="AI27" i="1"/>
  <c r="AJ27" i="1" s="1"/>
  <c r="AH27" i="1"/>
  <c r="AG27" i="1"/>
  <c r="AF27" i="1"/>
  <c r="AE27" i="1"/>
  <c r="AD27" i="1"/>
  <c r="AC27" i="1"/>
  <c r="AB27" i="1"/>
  <c r="AO27" i="1" s="1"/>
  <c r="AA27" i="1"/>
  <c r="Z27" i="1"/>
  <c r="AL27" i="1" s="1"/>
  <c r="AI25" i="1"/>
  <c r="AJ25" i="1" s="1"/>
  <c r="AH25" i="1"/>
  <c r="AG25" i="1"/>
  <c r="AF25" i="1"/>
  <c r="AE25" i="1"/>
  <c r="AD25" i="1"/>
  <c r="AC25" i="1"/>
  <c r="AB25" i="1"/>
  <c r="AO25" i="1" s="1"/>
  <c r="AA25" i="1"/>
  <c r="Z25" i="1"/>
  <c r="AL25" i="1" s="1"/>
  <c r="AI24" i="1"/>
  <c r="AJ24" i="1" s="1"/>
  <c r="AH24" i="1"/>
  <c r="AG24" i="1"/>
  <c r="AF24" i="1"/>
  <c r="AE24" i="1"/>
  <c r="AD24" i="1"/>
  <c r="AC24" i="1"/>
  <c r="AB24" i="1"/>
  <c r="AO24" i="1" s="1"/>
  <c r="AA24" i="1"/>
  <c r="Z24" i="1"/>
  <c r="AL24" i="1" s="1"/>
  <c r="AI22" i="1"/>
  <c r="AJ22" i="1" s="1"/>
  <c r="AH22" i="1"/>
  <c r="AG22" i="1"/>
  <c r="AF22" i="1"/>
  <c r="AE22" i="1"/>
  <c r="AD22" i="1"/>
  <c r="AC22" i="1"/>
  <c r="AB22" i="1"/>
  <c r="AO22" i="1" s="1"/>
  <c r="AA22" i="1"/>
  <c r="Z22" i="1"/>
  <c r="AL22" i="1" s="1"/>
  <c r="AI17" i="1"/>
  <c r="AJ17" i="1" s="1"/>
  <c r="AH17" i="1"/>
  <c r="AG17" i="1"/>
  <c r="AF17" i="1"/>
  <c r="AE17" i="1"/>
  <c r="AD17" i="1"/>
  <c r="AC17" i="1"/>
  <c r="AB17" i="1"/>
  <c r="AO17" i="1" s="1"/>
  <c r="AA17" i="1"/>
  <c r="Z17" i="1"/>
  <c r="AL17" i="1" s="1"/>
  <c r="AI15" i="1"/>
  <c r="AJ15" i="1" s="1"/>
  <c r="AH15" i="1"/>
  <c r="AG15" i="1"/>
  <c r="AF15" i="1"/>
  <c r="AE15" i="1"/>
  <c r="AD15" i="1"/>
  <c r="AC15" i="1"/>
  <c r="AB15" i="1"/>
  <c r="AO15" i="1" s="1"/>
  <c r="AA15" i="1"/>
  <c r="Z15" i="1"/>
  <c r="AL15" i="1" s="1"/>
  <c r="AI13" i="1"/>
  <c r="AJ13" i="1" s="1"/>
  <c r="AH13" i="1"/>
  <c r="AG13" i="1"/>
  <c r="AF13" i="1"/>
  <c r="AE13" i="1"/>
  <c r="AD13" i="1"/>
  <c r="AC13" i="1"/>
  <c r="AB13" i="1"/>
  <c r="AO13" i="1" s="1"/>
  <c r="AA13" i="1"/>
  <c r="Z13" i="1"/>
  <c r="AL13" i="1" s="1"/>
  <c r="AI12" i="1"/>
  <c r="AJ12" i="1" s="1"/>
  <c r="AH12" i="1"/>
  <c r="AG12" i="1"/>
  <c r="AF12" i="1"/>
  <c r="AE12" i="1"/>
  <c r="AD12" i="1"/>
  <c r="AC12" i="1"/>
  <c r="AB12" i="1"/>
  <c r="AO12" i="1" s="1"/>
  <c r="AA12" i="1"/>
  <c r="Z12" i="1"/>
  <c r="AL12" i="1" s="1"/>
  <c r="AI10" i="1"/>
  <c r="AJ10" i="1" s="1"/>
  <c r="AH10" i="1"/>
  <c r="AG10" i="1"/>
  <c r="AF10" i="1"/>
  <c r="AE10" i="1"/>
  <c r="AD10" i="1"/>
  <c r="AC10" i="1"/>
  <c r="AB10" i="1"/>
  <c r="AO10" i="1" s="1"/>
  <c r="AA10" i="1"/>
  <c r="Z10" i="1"/>
  <c r="AL10" i="1" s="1"/>
  <c r="Y119" i="1"/>
  <c r="Y105" i="1"/>
  <c r="Y98" i="1"/>
  <c r="Y97" i="1"/>
  <c r="Y95" i="1"/>
  <c r="Y93" i="1"/>
  <c r="Y89" i="1"/>
  <c r="Y88" i="1"/>
  <c r="Y87" i="1"/>
  <c r="Y84" i="1"/>
  <c r="Y78" i="1"/>
  <c r="Y77" i="1"/>
  <c r="Y75" i="1"/>
  <c r="Y73" i="1"/>
  <c r="Y66" i="1"/>
  <c r="Y62" i="1"/>
  <c r="Y52" i="1"/>
  <c r="Y50" i="1"/>
  <c r="Y48" i="1"/>
  <c r="Y46" i="1"/>
  <c r="Y45" i="1"/>
  <c r="Y44" i="1"/>
  <c r="Y43" i="1"/>
  <c r="Y42" i="1"/>
  <c r="Y41" i="1"/>
  <c r="Y40" i="1"/>
  <c r="Y39" i="1"/>
  <c r="Y34" i="1"/>
  <c r="Y36" i="1"/>
  <c r="Y35" i="1"/>
  <c r="Y33" i="1"/>
  <c r="Y32" i="1"/>
  <c r="Y27" i="1"/>
  <c r="Y25" i="1"/>
  <c r="Y24" i="1"/>
  <c r="Y22" i="1"/>
  <c r="Y17" i="1"/>
  <c r="Y15" i="1"/>
  <c r="Y13" i="1"/>
  <c r="Y12" i="1"/>
  <c r="Y10" i="1"/>
  <c r="AM10" i="1" l="1"/>
  <c r="AR10" i="1" s="1"/>
  <c r="AN10" i="1"/>
  <c r="AK10" i="1"/>
  <c r="AM17" i="1"/>
  <c r="AN17" i="1"/>
  <c r="AK17" i="1"/>
  <c r="AN27" i="1"/>
  <c r="AK27" i="1"/>
  <c r="AM27" i="1"/>
  <c r="AR27" i="1" s="1"/>
  <c r="AN53" i="1"/>
  <c r="AK53" i="1"/>
  <c r="AM53" i="1"/>
  <c r="AR53" i="1" s="1"/>
  <c r="AN2" i="1"/>
  <c r="AM2" i="1"/>
  <c r="AK2" i="1"/>
  <c r="AK110" i="1"/>
  <c r="AM110" i="1"/>
  <c r="AR110" i="1" s="1"/>
  <c r="AN110" i="1"/>
  <c r="AK104" i="1"/>
  <c r="AM104" i="1"/>
  <c r="AN104" i="1"/>
  <c r="AP104" i="1" s="1"/>
  <c r="AK56" i="1"/>
  <c r="AN56" i="1"/>
  <c r="AP56" i="1" s="1"/>
  <c r="AM56" i="1"/>
  <c r="AK111" i="1"/>
  <c r="AM111" i="1"/>
  <c r="AR111" i="1" s="1"/>
  <c r="AN111" i="1"/>
  <c r="AP111" i="1" s="1"/>
  <c r="AQ111" i="1" s="1"/>
  <c r="AM63" i="1"/>
  <c r="AR63" i="1" s="1"/>
  <c r="AK63" i="1"/>
  <c r="AN63" i="1"/>
  <c r="AP63" i="1" s="1"/>
  <c r="AM115" i="1"/>
  <c r="AR115" i="1" s="1"/>
  <c r="AK115" i="1"/>
  <c r="AN115" i="1"/>
  <c r="AK31" i="1"/>
  <c r="AN31" i="1"/>
  <c r="AP31" i="1" s="1"/>
  <c r="AM31" i="1"/>
  <c r="AM57" i="1"/>
  <c r="AK57" i="1"/>
  <c r="AN57" i="1"/>
  <c r="AP57" i="1" s="1"/>
  <c r="AN58" i="1"/>
  <c r="AM58" i="1"/>
  <c r="AK58" i="1"/>
  <c r="AM16" i="1"/>
  <c r="AN16" i="1"/>
  <c r="AK16" i="1"/>
  <c r="AK112" i="1"/>
  <c r="AN112" i="1"/>
  <c r="AP112" i="1" s="1"/>
  <c r="AM112" i="1"/>
  <c r="AN103" i="1"/>
  <c r="AK103" i="1"/>
  <c r="AM103" i="1"/>
  <c r="AN69" i="1"/>
  <c r="AK69" i="1"/>
  <c r="AM69" i="1"/>
  <c r="AR69" i="1" s="1"/>
  <c r="AN124" i="1"/>
  <c r="AP124" i="1" s="1"/>
  <c r="AM124" i="1"/>
  <c r="AR124" i="1" s="1"/>
  <c r="AK124" i="1"/>
  <c r="AK132" i="1"/>
  <c r="AM132" i="1"/>
  <c r="AN132" i="1"/>
  <c r="AK140" i="1"/>
  <c r="AN140" i="1"/>
  <c r="AM140" i="1"/>
  <c r="AR140" i="1" s="1"/>
  <c r="AK148" i="1"/>
  <c r="AM148" i="1"/>
  <c r="AR148" i="1" s="1"/>
  <c r="AN148" i="1"/>
  <c r="AN156" i="1"/>
  <c r="AM156" i="1"/>
  <c r="AR156" i="1" s="1"/>
  <c r="AK156" i="1"/>
  <c r="AN164" i="1"/>
  <c r="AM164" i="1"/>
  <c r="AR164" i="1" s="1"/>
  <c r="AK164" i="1"/>
  <c r="AK172" i="1"/>
  <c r="AN172" i="1"/>
  <c r="AM172" i="1"/>
  <c r="AR172" i="1" s="1"/>
  <c r="AM180" i="1"/>
  <c r="AR180" i="1" s="1"/>
  <c r="AN180" i="1"/>
  <c r="AK180" i="1"/>
  <c r="AP180" i="1" s="1"/>
  <c r="AQ180" i="1" s="1"/>
  <c r="AN188" i="1"/>
  <c r="AM188" i="1"/>
  <c r="AR188" i="1" s="1"/>
  <c r="AK188" i="1"/>
  <c r="AM196" i="1"/>
  <c r="AK196" i="1"/>
  <c r="AN196" i="1"/>
  <c r="AP196" i="1" s="1"/>
  <c r="AQ196" i="1" s="1"/>
  <c r="AK204" i="1"/>
  <c r="AM204" i="1"/>
  <c r="AR204" i="1" s="1"/>
  <c r="AN204" i="1"/>
  <c r="AK212" i="1"/>
  <c r="AM212" i="1"/>
  <c r="AN212" i="1"/>
  <c r="AN220" i="1"/>
  <c r="AM220" i="1"/>
  <c r="AR220" i="1" s="1"/>
  <c r="AK220" i="1"/>
  <c r="AN228" i="1"/>
  <c r="AM228" i="1"/>
  <c r="AK228" i="1"/>
  <c r="AN236" i="1"/>
  <c r="AK236" i="1"/>
  <c r="AM236" i="1"/>
  <c r="AR236" i="1" s="1"/>
  <c r="AK127" i="1"/>
  <c r="AM127" i="1"/>
  <c r="AR127" i="1" s="1"/>
  <c r="AN127" i="1"/>
  <c r="AN135" i="1"/>
  <c r="AK135" i="1"/>
  <c r="AM135" i="1"/>
  <c r="AR135" i="1" s="1"/>
  <c r="AN143" i="1"/>
  <c r="AK143" i="1"/>
  <c r="AM143" i="1"/>
  <c r="AN151" i="1"/>
  <c r="AK151" i="1"/>
  <c r="AM151" i="1"/>
  <c r="AN159" i="1"/>
  <c r="AM159" i="1"/>
  <c r="AK159" i="1"/>
  <c r="AK167" i="1"/>
  <c r="AN167" i="1"/>
  <c r="AP167" i="1" s="1"/>
  <c r="AM167" i="1"/>
  <c r="AM175" i="1"/>
  <c r="AN175" i="1"/>
  <c r="AK175" i="1"/>
  <c r="AN183" i="1"/>
  <c r="AM183" i="1"/>
  <c r="AR183" i="1" s="1"/>
  <c r="AK183" i="1"/>
  <c r="AK191" i="1"/>
  <c r="AN191" i="1"/>
  <c r="AM191" i="1"/>
  <c r="AR191" i="1" s="1"/>
  <c r="AN199" i="1"/>
  <c r="AM199" i="1"/>
  <c r="AR199" i="1" s="1"/>
  <c r="AK199" i="1"/>
  <c r="AM207" i="1"/>
  <c r="AK207" i="1"/>
  <c r="AN207" i="1"/>
  <c r="AN215" i="1"/>
  <c r="AM215" i="1"/>
  <c r="AR215" i="1" s="1"/>
  <c r="AK215" i="1"/>
  <c r="AK223" i="1"/>
  <c r="AM223" i="1"/>
  <c r="AN223" i="1"/>
  <c r="AK232" i="1"/>
  <c r="AM232" i="1"/>
  <c r="AN232" i="1"/>
  <c r="AM239" i="1"/>
  <c r="AR239" i="1" s="1"/>
  <c r="AK239" i="1"/>
  <c r="AN239" i="1"/>
  <c r="AP239" i="1" s="1"/>
  <c r="AK85" i="1"/>
  <c r="AM85" i="1"/>
  <c r="AR85" i="1" s="1"/>
  <c r="AN85" i="1"/>
  <c r="AK96" i="1"/>
  <c r="AN96" i="1"/>
  <c r="AM96" i="1"/>
  <c r="AN74" i="1"/>
  <c r="AM74" i="1"/>
  <c r="AK74" i="1"/>
  <c r="AK122" i="1"/>
  <c r="AM122" i="1"/>
  <c r="AR122" i="1" s="1"/>
  <c r="AN122" i="1"/>
  <c r="AN130" i="1"/>
  <c r="AK130" i="1"/>
  <c r="AM130" i="1"/>
  <c r="AR130" i="1" s="1"/>
  <c r="AK138" i="1"/>
  <c r="AM138" i="1"/>
  <c r="AR138" i="1" s="1"/>
  <c r="AN138" i="1"/>
  <c r="AM146" i="1"/>
  <c r="AK146" i="1"/>
  <c r="AN146" i="1"/>
  <c r="AK154" i="1"/>
  <c r="AM154" i="1"/>
  <c r="AN154" i="1"/>
  <c r="AN162" i="1"/>
  <c r="AM162" i="1"/>
  <c r="AK162" i="1"/>
  <c r="AK170" i="1"/>
  <c r="AM170" i="1"/>
  <c r="AN170" i="1"/>
  <c r="AK178" i="1"/>
  <c r="AN178" i="1"/>
  <c r="AP178" i="1" s="1"/>
  <c r="AM178" i="1"/>
  <c r="AR178" i="1" s="1"/>
  <c r="AM186" i="1"/>
  <c r="AR186" i="1" s="1"/>
  <c r="AK186" i="1"/>
  <c r="AN186" i="1"/>
  <c r="AK194" i="1"/>
  <c r="AM194" i="1"/>
  <c r="AR194" i="1" s="1"/>
  <c r="AN194" i="1"/>
  <c r="AM202" i="1"/>
  <c r="AK202" i="1"/>
  <c r="AN202" i="1"/>
  <c r="AN210" i="1"/>
  <c r="AK210" i="1"/>
  <c r="AM210" i="1"/>
  <c r="AK218" i="1"/>
  <c r="AN218" i="1"/>
  <c r="AM218" i="1"/>
  <c r="AR218" i="1" s="1"/>
  <c r="AN226" i="1"/>
  <c r="AM226" i="1"/>
  <c r="AR226" i="1" s="1"/>
  <c r="AK226" i="1"/>
  <c r="AN235" i="1"/>
  <c r="AM235" i="1"/>
  <c r="AR235" i="1" s="1"/>
  <c r="AK235" i="1"/>
  <c r="AP10" i="1"/>
  <c r="AQ10" i="1" s="1"/>
  <c r="AK75" i="1"/>
  <c r="AN75" i="1"/>
  <c r="AM75" i="1"/>
  <c r="AN109" i="1"/>
  <c r="AK109" i="1"/>
  <c r="AM109" i="1"/>
  <c r="AR109" i="1" s="1"/>
  <c r="AN82" i="1"/>
  <c r="AK82" i="1"/>
  <c r="AM82" i="1"/>
  <c r="AN64" i="1"/>
  <c r="AM64" i="1"/>
  <c r="AK64" i="1"/>
  <c r="AK125" i="1"/>
  <c r="AN125" i="1"/>
  <c r="AM125" i="1"/>
  <c r="AR125" i="1" s="1"/>
  <c r="AN133" i="1"/>
  <c r="AM133" i="1"/>
  <c r="AR133" i="1" s="1"/>
  <c r="AK133" i="1"/>
  <c r="AK141" i="1"/>
  <c r="AM141" i="1"/>
  <c r="AR141" i="1" s="1"/>
  <c r="AN141" i="1"/>
  <c r="AP141" i="1" s="1"/>
  <c r="AQ141" i="1" s="1"/>
  <c r="AM149" i="1"/>
  <c r="AR149" i="1" s="1"/>
  <c r="AK149" i="1"/>
  <c r="AN149" i="1"/>
  <c r="AN157" i="1"/>
  <c r="AK157" i="1"/>
  <c r="AM157" i="1"/>
  <c r="AR157" i="1" s="1"/>
  <c r="AN165" i="1"/>
  <c r="AM165" i="1"/>
  <c r="AR165" i="1" s="1"/>
  <c r="AK165" i="1"/>
  <c r="AK173" i="1"/>
  <c r="AM173" i="1"/>
  <c r="AR173" i="1" s="1"/>
  <c r="AN173" i="1"/>
  <c r="AN181" i="1"/>
  <c r="AM181" i="1"/>
  <c r="AR181" i="1" s="1"/>
  <c r="AK181" i="1"/>
  <c r="AK189" i="1"/>
  <c r="AM189" i="1"/>
  <c r="AR189" i="1" s="1"/>
  <c r="AN189" i="1"/>
  <c r="AN197" i="1"/>
  <c r="AM197" i="1"/>
  <c r="AR197" i="1" s="1"/>
  <c r="AK197" i="1"/>
  <c r="AK205" i="1"/>
  <c r="AM205" i="1"/>
  <c r="AR205" i="1" s="1"/>
  <c r="AN205" i="1"/>
  <c r="AP205" i="1" s="1"/>
  <c r="AQ205" i="1" s="1"/>
  <c r="AM213" i="1"/>
  <c r="AR213" i="1" s="1"/>
  <c r="AK213" i="1"/>
  <c r="AN213" i="1"/>
  <c r="AN221" i="1"/>
  <c r="AM221" i="1"/>
  <c r="AR221" i="1" s="1"/>
  <c r="AK221" i="1"/>
  <c r="AN229" i="1"/>
  <c r="AK229" i="1"/>
  <c r="AM229" i="1"/>
  <c r="AR229" i="1" s="1"/>
  <c r="AK237" i="1"/>
  <c r="AN237" i="1"/>
  <c r="AM237" i="1"/>
  <c r="AR237" i="1" s="1"/>
  <c r="AN102" i="1"/>
  <c r="AM102" i="1"/>
  <c r="AR102" i="1" s="1"/>
  <c r="AK102" i="1"/>
  <c r="AN136" i="1"/>
  <c r="AM136" i="1"/>
  <c r="AK136" i="1"/>
  <c r="AN144" i="1"/>
  <c r="AM144" i="1"/>
  <c r="AK144" i="1"/>
  <c r="AK152" i="1"/>
  <c r="AN152" i="1"/>
  <c r="AM152" i="1"/>
  <c r="AK160" i="1"/>
  <c r="AM160" i="1"/>
  <c r="AN160" i="1"/>
  <c r="AN176" i="1"/>
  <c r="AK176" i="1"/>
  <c r="AM176" i="1"/>
  <c r="AN184" i="1"/>
  <c r="AM184" i="1"/>
  <c r="AK184" i="1"/>
  <c r="AM192" i="1"/>
  <c r="AK192" i="1"/>
  <c r="AN192" i="1"/>
  <c r="AK200" i="1"/>
  <c r="AM200" i="1"/>
  <c r="AN200" i="1"/>
  <c r="AM208" i="1"/>
  <c r="AK208" i="1"/>
  <c r="AN208" i="1"/>
  <c r="AK216" i="1"/>
  <c r="AM216" i="1"/>
  <c r="AN216" i="1"/>
  <c r="AK224" i="1"/>
  <c r="AM224" i="1"/>
  <c r="AN224" i="1"/>
  <c r="AK233" i="1"/>
  <c r="AM233" i="1"/>
  <c r="AN233" i="1"/>
  <c r="AN240" i="1"/>
  <c r="AM240" i="1"/>
  <c r="AK240" i="1"/>
  <c r="AK36" i="1"/>
  <c r="AN36" i="1"/>
  <c r="AM36" i="1"/>
  <c r="AR36" i="1" s="1"/>
  <c r="AM41" i="1"/>
  <c r="AK41" i="1"/>
  <c r="AN41" i="1"/>
  <c r="AP41" i="1" s="1"/>
  <c r="AN95" i="1"/>
  <c r="AM95" i="1"/>
  <c r="AK95" i="1"/>
  <c r="AN119" i="1"/>
  <c r="AM119" i="1"/>
  <c r="AR119" i="1" s="1"/>
  <c r="AK119" i="1"/>
  <c r="AK37" i="1"/>
  <c r="AN37" i="1"/>
  <c r="AP37" i="1" s="1"/>
  <c r="AM37" i="1"/>
  <c r="AR37" i="1" s="1"/>
  <c r="AK19" i="1"/>
  <c r="AM19" i="1"/>
  <c r="AN19" i="1"/>
  <c r="AK4" i="1"/>
  <c r="AN4" i="1"/>
  <c r="AM4" i="1"/>
  <c r="AR4" i="1" s="1"/>
  <c r="AM117" i="1"/>
  <c r="AR117" i="1" s="1"/>
  <c r="AK117" i="1"/>
  <c r="AN117" i="1"/>
  <c r="AN106" i="1"/>
  <c r="AM106" i="1"/>
  <c r="AK106" i="1"/>
  <c r="AK29" i="1"/>
  <c r="AN29" i="1"/>
  <c r="AM29" i="1"/>
  <c r="AR29" i="1" s="1"/>
  <c r="AK55" i="1"/>
  <c r="AN55" i="1"/>
  <c r="AM55" i="1"/>
  <c r="AR55" i="1" s="1"/>
  <c r="AM22" i="1"/>
  <c r="AR22" i="1" s="1"/>
  <c r="AN22" i="1"/>
  <c r="AK22" i="1"/>
  <c r="AM32" i="1"/>
  <c r="AK32" i="1"/>
  <c r="AN32" i="1"/>
  <c r="AM77" i="1"/>
  <c r="AR77" i="1" s="1"/>
  <c r="AK77" i="1"/>
  <c r="AN77" i="1"/>
  <c r="AP77" i="1" s="1"/>
  <c r="AN88" i="1"/>
  <c r="AM88" i="1"/>
  <c r="AK88" i="1"/>
  <c r="AK3" i="1"/>
  <c r="AN3" i="1"/>
  <c r="AM3" i="1"/>
  <c r="AR3" i="1" s="1"/>
  <c r="AN14" i="1"/>
  <c r="AK14" i="1"/>
  <c r="AM14" i="1"/>
  <c r="AK71" i="1"/>
  <c r="AN71" i="1"/>
  <c r="AM71" i="1"/>
  <c r="AR71" i="1" s="1"/>
  <c r="AK24" i="1"/>
  <c r="AN24" i="1"/>
  <c r="AM24" i="1"/>
  <c r="AN33" i="1"/>
  <c r="AM33" i="1"/>
  <c r="AK33" i="1"/>
  <c r="AM39" i="1"/>
  <c r="AK39" i="1"/>
  <c r="AN39" i="1"/>
  <c r="AK43" i="1"/>
  <c r="AN43" i="1"/>
  <c r="AM43" i="1"/>
  <c r="AR43" i="1" s="1"/>
  <c r="AN48" i="1"/>
  <c r="AK48" i="1"/>
  <c r="AM48" i="1"/>
  <c r="AK66" i="1"/>
  <c r="AN66" i="1"/>
  <c r="AM66" i="1"/>
  <c r="AN78" i="1"/>
  <c r="AM78" i="1"/>
  <c r="AR78" i="1" s="1"/>
  <c r="AK78" i="1"/>
  <c r="AK89" i="1"/>
  <c r="AN89" i="1"/>
  <c r="AM89" i="1"/>
  <c r="AR89" i="1" s="1"/>
  <c r="AN98" i="1"/>
  <c r="AM98" i="1"/>
  <c r="AK98" i="1"/>
  <c r="AN113" i="1"/>
  <c r="AM113" i="1"/>
  <c r="AK113" i="1"/>
  <c r="AK121" i="1"/>
  <c r="AN121" i="1"/>
  <c r="AP121" i="1" s="1"/>
  <c r="AM121" i="1"/>
  <c r="AR121" i="1" s="1"/>
  <c r="AK107" i="1"/>
  <c r="AN107" i="1"/>
  <c r="AM107" i="1"/>
  <c r="AR107" i="1" s="1"/>
  <c r="AN51" i="1"/>
  <c r="AM51" i="1"/>
  <c r="AR51" i="1" s="1"/>
  <c r="AK51" i="1"/>
  <c r="AK28" i="1"/>
  <c r="AN28" i="1"/>
  <c r="AM28" i="1"/>
  <c r="AR28" i="1" s="1"/>
  <c r="AN59" i="1"/>
  <c r="AM59" i="1"/>
  <c r="AR59" i="1" s="1"/>
  <c r="AK59" i="1"/>
  <c r="AK9" i="1"/>
  <c r="AN9" i="1"/>
  <c r="AM9" i="1"/>
  <c r="AN7" i="1"/>
  <c r="AM7" i="1"/>
  <c r="AK7" i="1"/>
  <c r="AM94" i="1"/>
  <c r="AR94" i="1" s="1"/>
  <c r="AK94" i="1"/>
  <c r="AN94" i="1"/>
  <c r="AK65" i="1"/>
  <c r="AM65" i="1"/>
  <c r="AR65" i="1" s="1"/>
  <c r="AN65" i="1"/>
  <c r="AN123" i="1"/>
  <c r="AM123" i="1"/>
  <c r="AK123" i="1"/>
  <c r="AK131" i="1"/>
  <c r="AN131" i="1"/>
  <c r="AM131" i="1"/>
  <c r="AN139" i="1"/>
  <c r="AM139" i="1"/>
  <c r="AK139" i="1"/>
  <c r="AN147" i="1"/>
  <c r="AM147" i="1"/>
  <c r="AK147" i="1"/>
  <c r="AN155" i="1"/>
  <c r="AM155" i="1"/>
  <c r="AR155" i="1" s="1"/>
  <c r="AK155" i="1"/>
  <c r="AK163" i="1"/>
  <c r="AM163" i="1"/>
  <c r="AR163" i="1" s="1"/>
  <c r="AN163" i="1"/>
  <c r="AK171" i="1"/>
  <c r="AM171" i="1"/>
  <c r="AR171" i="1" s="1"/>
  <c r="AN171" i="1"/>
  <c r="AK179" i="1"/>
  <c r="AM179" i="1"/>
  <c r="AR179" i="1" s="1"/>
  <c r="AN179" i="1"/>
  <c r="AN187" i="1"/>
  <c r="AK187" i="1"/>
  <c r="AM187" i="1"/>
  <c r="AR187" i="1" s="1"/>
  <c r="AK195" i="1"/>
  <c r="AN195" i="1"/>
  <c r="AM195" i="1"/>
  <c r="AR195" i="1" s="1"/>
  <c r="AN203" i="1"/>
  <c r="AM203" i="1"/>
  <c r="AK203" i="1"/>
  <c r="AN211" i="1"/>
  <c r="AM211" i="1"/>
  <c r="AK211" i="1"/>
  <c r="AM219" i="1"/>
  <c r="AR219" i="1" s="1"/>
  <c r="AK219" i="1"/>
  <c r="AN219" i="1"/>
  <c r="AP219" i="1" s="1"/>
  <c r="AN227" i="1"/>
  <c r="AM227" i="1"/>
  <c r="AR227" i="1" s="1"/>
  <c r="AK227" i="1"/>
  <c r="AN230" i="1"/>
  <c r="AM230" i="1"/>
  <c r="AK230" i="1"/>
  <c r="AM45" i="1"/>
  <c r="AR45" i="1" s="1"/>
  <c r="AK45" i="1"/>
  <c r="AN45" i="1"/>
  <c r="AN52" i="1"/>
  <c r="AM52" i="1"/>
  <c r="AR52" i="1" s="1"/>
  <c r="AK52" i="1"/>
  <c r="AK72" i="1"/>
  <c r="AM72" i="1"/>
  <c r="AN72" i="1"/>
  <c r="AK76" i="1"/>
  <c r="AN76" i="1"/>
  <c r="AM76" i="1"/>
  <c r="AR76" i="1" s="1"/>
  <c r="AN12" i="1"/>
  <c r="AK12" i="1"/>
  <c r="AM12" i="1"/>
  <c r="AR12" i="1" s="1"/>
  <c r="AK34" i="1"/>
  <c r="AM34" i="1"/>
  <c r="AN34" i="1"/>
  <c r="AK42" i="1"/>
  <c r="AN42" i="1"/>
  <c r="AM42" i="1"/>
  <c r="AM62" i="1"/>
  <c r="AR62" i="1" s="1"/>
  <c r="AK62" i="1"/>
  <c r="AN62" i="1"/>
  <c r="AM97" i="1"/>
  <c r="AK97" i="1"/>
  <c r="AN97" i="1"/>
  <c r="AN114" i="1"/>
  <c r="AK114" i="1"/>
  <c r="AM114" i="1"/>
  <c r="AK116" i="1"/>
  <c r="AM116" i="1"/>
  <c r="AR116" i="1" s="1"/>
  <c r="AN116" i="1"/>
  <c r="AK128" i="1"/>
  <c r="AM128" i="1"/>
  <c r="AN128" i="1"/>
  <c r="AN79" i="1"/>
  <c r="AM79" i="1"/>
  <c r="AK79" i="1"/>
  <c r="AM67" i="1"/>
  <c r="AR67" i="1" s="1"/>
  <c r="AK67" i="1"/>
  <c r="AN67" i="1"/>
  <c r="AP67" i="1" s="1"/>
  <c r="AK70" i="1"/>
  <c r="AN70" i="1"/>
  <c r="AM70" i="1"/>
  <c r="AR70" i="1" s="1"/>
  <c r="AK49" i="1"/>
  <c r="AN49" i="1"/>
  <c r="AM49" i="1"/>
  <c r="AN54" i="1"/>
  <c r="AM54" i="1"/>
  <c r="AR54" i="1" s="1"/>
  <c r="AK54" i="1"/>
  <c r="AK18" i="1"/>
  <c r="AN18" i="1"/>
  <c r="AM18" i="1"/>
  <c r="AM5" i="1"/>
  <c r="AR5" i="1" s="1"/>
  <c r="AK5" i="1"/>
  <c r="AN5" i="1"/>
  <c r="AN108" i="1"/>
  <c r="AM108" i="1"/>
  <c r="AR108" i="1" s="1"/>
  <c r="AK108" i="1"/>
  <c r="AM83" i="1"/>
  <c r="AK83" i="1"/>
  <c r="AN83" i="1"/>
  <c r="AN68" i="1"/>
  <c r="AM68" i="1"/>
  <c r="AR68" i="1" s="1"/>
  <c r="AK68" i="1"/>
  <c r="AK126" i="1"/>
  <c r="AN126" i="1"/>
  <c r="AM126" i="1"/>
  <c r="AR126" i="1" s="1"/>
  <c r="AN134" i="1"/>
  <c r="AM134" i="1"/>
  <c r="AR134" i="1" s="1"/>
  <c r="AK134" i="1"/>
  <c r="AK142" i="1"/>
  <c r="AN142" i="1"/>
  <c r="AP142" i="1" s="1"/>
  <c r="AM142" i="1"/>
  <c r="AR142" i="1" s="1"/>
  <c r="AM150" i="1"/>
  <c r="AR150" i="1" s="1"/>
  <c r="AN150" i="1"/>
  <c r="AK150" i="1"/>
  <c r="AK158" i="1"/>
  <c r="AM158" i="1"/>
  <c r="AR158" i="1" s="1"/>
  <c r="AN158" i="1"/>
  <c r="AK166" i="1"/>
  <c r="AM166" i="1"/>
  <c r="AR166" i="1" s="1"/>
  <c r="AN166" i="1"/>
  <c r="AK174" i="1"/>
  <c r="AM174" i="1"/>
  <c r="AR174" i="1" s="1"/>
  <c r="AN174" i="1"/>
  <c r="AN182" i="1"/>
  <c r="AM182" i="1"/>
  <c r="AR182" i="1" s="1"/>
  <c r="AK182" i="1"/>
  <c r="AK190" i="1"/>
  <c r="AM190" i="1"/>
  <c r="AR190" i="1" s="1"/>
  <c r="AN190" i="1"/>
  <c r="AN198" i="1"/>
  <c r="AK198" i="1"/>
  <c r="AM198" i="1"/>
  <c r="AR198" i="1" s="1"/>
  <c r="AK206" i="1"/>
  <c r="AM206" i="1"/>
  <c r="AR206" i="1" s="1"/>
  <c r="AN206" i="1"/>
  <c r="AN214" i="1"/>
  <c r="AM214" i="1"/>
  <c r="AR214" i="1" s="1"/>
  <c r="AK214" i="1"/>
  <c r="AN222" i="1"/>
  <c r="AM222" i="1"/>
  <c r="AR222" i="1" s="1"/>
  <c r="AK222" i="1"/>
  <c r="AN231" i="1"/>
  <c r="AM231" i="1"/>
  <c r="AR231" i="1" s="1"/>
  <c r="AK231" i="1"/>
  <c r="AK238" i="1"/>
  <c r="AM238" i="1"/>
  <c r="AR238" i="1" s="1"/>
  <c r="AN238" i="1"/>
  <c r="AP238" i="1" s="1"/>
  <c r="AQ238" i="1" s="1"/>
  <c r="AM87" i="1"/>
  <c r="AN87" i="1"/>
  <c r="AK87" i="1"/>
  <c r="AK86" i="1"/>
  <c r="AM86" i="1"/>
  <c r="AR86" i="1" s="1"/>
  <c r="AN86" i="1"/>
  <c r="AN47" i="1"/>
  <c r="AM47" i="1"/>
  <c r="AK47" i="1"/>
  <c r="AK60" i="1"/>
  <c r="AM60" i="1"/>
  <c r="AR60" i="1" s="1"/>
  <c r="AN60" i="1"/>
  <c r="AN46" i="1"/>
  <c r="AM46" i="1"/>
  <c r="AR46" i="1" s="1"/>
  <c r="AK46" i="1"/>
  <c r="AN92" i="1"/>
  <c r="AK92" i="1"/>
  <c r="AM92" i="1"/>
  <c r="AR92" i="1" s="1"/>
  <c r="AK99" i="1"/>
  <c r="AN99" i="1"/>
  <c r="AM99" i="1"/>
  <c r="AR99" i="1" s="1"/>
  <c r="AN26" i="1"/>
  <c r="AM26" i="1"/>
  <c r="AK26" i="1"/>
  <c r="AN23" i="1"/>
  <c r="AK23" i="1"/>
  <c r="AM23" i="1"/>
  <c r="AM91" i="1"/>
  <c r="AR91" i="1" s="1"/>
  <c r="AN91" i="1"/>
  <c r="AK91" i="1"/>
  <c r="AM8" i="1"/>
  <c r="AK8" i="1"/>
  <c r="AN8" i="1"/>
  <c r="AK61" i="1"/>
  <c r="AM61" i="1"/>
  <c r="AR61" i="1" s="1"/>
  <c r="AN61" i="1"/>
  <c r="AN11" i="1"/>
  <c r="AK11" i="1"/>
  <c r="AM11" i="1"/>
  <c r="AR11" i="1" s="1"/>
  <c r="AN120" i="1"/>
  <c r="AK120" i="1"/>
  <c r="AM120" i="1"/>
  <c r="AN81" i="1"/>
  <c r="AM81" i="1"/>
  <c r="AK81" i="1"/>
  <c r="AM168" i="1"/>
  <c r="AN168" i="1"/>
  <c r="AK168" i="1"/>
  <c r="AN13" i="1"/>
  <c r="AM13" i="1"/>
  <c r="AR13" i="1" s="1"/>
  <c r="AK13" i="1"/>
  <c r="AK15" i="1"/>
  <c r="AN15" i="1"/>
  <c r="AM15" i="1"/>
  <c r="AN25" i="1"/>
  <c r="AK25" i="1"/>
  <c r="AM25" i="1"/>
  <c r="AR25" i="1" s="1"/>
  <c r="AK35" i="1"/>
  <c r="AN35" i="1"/>
  <c r="AM35" i="1"/>
  <c r="AR35" i="1" s="1"/>
  <c r="AN40" i="1"/>
  <c r="AM40" i="1"/>
  <c r="AK40" i="1"/>
  <c r="AM44" i="1"/>
  <c r="AR44" i="1" s="1"/>
  <c r="AK44" i="1"/>
  <c r="AN44" i="1"/>
  <c r="AM50" i="1"/>
  <c r="AR50" i="1" s="1"/>
  <c r="AK50" i="1"/>
  <c r="AN50" i="1"/>
  <c r="AM73" i="1"/>
  <c r="AR73" i="1" s="1"/>
  <c r="AK73" i="1"/>
  <c r="AN73" i="1"/>
  <c r="AN84" i="1"/>
  <c r="AM84" i="1"/>
  <c r="AR84" i="1" s="1"/>
  <c r="AK84" i="1"/>
  <c r="AN93" i="1"/>
  <c r="AK93" i="1"/>
  <c r="AM93" i="1"/>
  <c r="AR93" i="1" s="1"/>
  <c r="AN105" i="1"/>
  <c r="AM105" i="1"/>
  <c r="AK105" i="1"/>
  <c r="AM118" i="1"/>
  <c r="AR118" i="1" s="1"/>
  <c r="AK118" i="1"/>
  <c r="AN118" i="1"/>
  <c r="AK101" i="1"/>
  <c r="AM101" i="1"/>
  <c r="AR101" i="1" s="1"/>
  <c r="AN101" i="1"/>
  <c r="AP101" i="1" s="1"/>
  <c r="AQ101" i="1" s="1"/>
  <c r="AK90" i="1"/>
  <c r="AN90" i="1"/>
  <c r="AM90" i="1"/>
  <c r="AN21" i="1"/>
  <c r="AM21" i="1"/>
  <c r="AR21" i="1" s="1"/>
  <c r="AK21" i="1"/>
  <c r="AM20" i="1"/>
  <c r="AR20" i="1" s="1"/>
  <c r="AK20" i="1"/>
  <c r="AN20" i="1"/>
  <c r="AK38" i="1"/>
  <c r="AN38" i="1"/>
  <c r="AM38" i="1"/>
  <c r="AR38" i="1" s="1"/>
  <c r="AK30" i="1"/>
  <c r="AM30" i="1"/>
  <c r="AR30" i="1" s="1"/>
  <c r="AN30" i="1"/>
  <c r="AN6" i="1"/>
  <c r="AM6" i="1"/>
  <c r="AK6" i="1"/>
  <c r="AK100" i="1"/>
  <c r="AN100" i="1"/>
  <c r="AM100" i="1"/>
  <c r="AR100" i="1" s="1"/>
  <c r="AN80" i="1"/>
  <c r="AM80" i="1"/>
  <c r="AK80" i="1"/>
  <c r="AN129" i="1"/>
  <c r="AM129" i="1"/>
  <c r="AR129" i="1" s="1"/>
  <c r="AK129" i="1"/>
  <c r="AR132" i="1"/>
  <c r="AK137" i="1"/>
  <c r="AM137" i="1"/>
  <c r="AN137" i="1"/>
  <c r="AM145" i="1"/>
  <c r="AK145" i="1"/>
  <c r="AN145" i="1"/>
  <c r="AN153" i="1"/>
  <c r="AM153" i="1"/>
  <c r="AR153" i="1" s="1"/>
  <c r="AK153" i="1"/>
  <c r="AM161" i="1"/>
  <c r="AN161" i="1"/>
  <c r="AK161" i="1"/>
  <c r="AN169" i="1"/>
  <c r="AM169" i="1"/>
  <c r="AK169" i="1"/>
  <c r="AM177" i="1"/>
  <c r="AK177" i="1"/>
  <c r="AN177" i="1"/>
  <c r="AP177" i="1" s="1"/>
  <c r="AK185" i="1"/>
  <c r="AM185" i="1"/>
  <c r="AN185" i="1"/>
  <c r="AP185" i="1" s="1"/>
  <c r="AN193" i="1"/>
  <c r="AM193" i="1"/>
  <c r="AR193" i="1" s="1"/>
  <c r="AK193" i="1"/>
  <c r="AR196" i="1"/>
  <c r="AK201" i="1"/>
  <c r="AN201" i="1"/>
  <c r="AM201" i="1"/>
  <c r="AR201" i="1" s="1"/>
  <c r="AN209" i="1"/>
  <c r="AM209" i="1"/>
  <c r="AR209" i="1" s="1"/>
  <c r="AK209" i="1"/>
  <c r="AR212" i="1"/>
  <c r="AN217" i="1"/>
  <c r="AM217" i="1"/>
  <c r="AK217" i="1"/>
  <c r="AK225" i="1"/>
  <c r="AM225" i="1"/>
  <c r="AN225" i="1"/>
  <c r="AR228" i="1"/>
  <c r="AM234" i="1"/>
  <c r="AK234" i="1"/>
  <c r="AN234" i="1"/>
  <c r="AP234" i="1" s="1"/>
  <c r="AN241" i="1"/>
  <c r="AM241" i="1"/>
  <c r="AK241" i="1"/>
  <c r="AP215" i="1" l="1"/>
  <c r="AQ215" i="1" s="1"/>
  <c r="AP134" i="1"/>
  <c r="AP223" i="1"/>
  <c r="AQ124" i="1"/>
  <c r="AP65" i="1"/>
  <c r="AQ65" i="1" s="1"/>
  <c r="AP28" i="1"/>
  <c r="AQ28" i="1" s="1"/>
  <c r="AP66" i="1"/>
  <c r="AP39" i="1"/>
  <c r="AP216" i="1"/>
  <c r="AP62" i="1"/>
  <c r="AQ62" i="1" s="1"/>
  <c r="AP195" i="1"/>
  <c r="AP171" i="1"/>
  <c r="AQ171" i="1" s="1"/>
  <c r="AP131" i="1"/>
  <c r="AP94" i="1"/>
  <c r="AQ94" i="1" s="1"/>
  <c r="AP4" i="1"/>
  <c r="AQ4" i="1" s="1"/>
  <c r="AQ134" i="1"/>
  <c r="AP3" i="1"/>
  <c r="AP125" i="1"/>
  <c r="AQ125" i="1" s="1"/>
  <c r="AP165" i="1"/>
  <c r="AQ165" i="1" s="1"/>
  <c r="AP174" i="1"/>
  <c r="AQ174" i="1" s="1"/>
  <c r="AP229" i="1"/>
  <c r="AQ229" i="1" s="1"/>
  <c r="AP93" i="1"/>
  <c r="AQ93" i="1" s="1"/>
  <c r="AP52" i="1"/>
  <c r="AQ52" i="1" s="1"/>
  <c r="AP123" i="1"/>
  <c r="AQ123" i="1" s="1"/>
  <c r="AP100" i="1"/>
  <c r="AP70" i="1"/>
  <c r="AQ70" i="1" s="1"/>
  <c r="AP97" i="1"/>
  <c r="AP32" i="1"/>
  <c r="AP157" i="1"/>
  <c r="AQ219" i="1"/>
  <c r="AP173" i="1"/>
  <c r="AQ173" i="1" s="1"/>
  <c r="AP154" i="1"/>
  <c r="AQ154" i="1" s="1"/>
  <c r="AP225" i="1"/>
  <c r="AP145" i="1"/>
  <c r="AP90" i="1"/>
  <c r="AP8" i="1"/>
  <c r="AQ8" i="1" s="1"/>
  <c r="AP116" i="1"/>
  <c r="AQ116" i="1" s="1"/>
  <c r="AP72" i="1"/>
  <c r="AQ72" i="1" s="1"/>
  <c r="AP9" i="1"/>
  <c r="AQ9" i="1" s="1"/>
  <c r="AP89" i="1"/>
  <c r="AQ89" i="1" s="1"/>
  <c r="AP71" i="1"/>
  <c r="AP29" i="1"/>
  <c r="AP233" i="1"/>
  <c r="AP160" i="1"/>
  <c r="AQ160" i="1" s="1"/>
  <c r="AP218" i="1"/>
  <c r="AP45" i="1"/>
  <c r="AQ45" i="1" s="1"/>
  <c r="AP118" i="1"/>
  <c r="AQ118" i="1" s="1"/>
  <c r="AP61" i="1"/>
  <c r="AQ61" i="1" s="1"/>
  <c r="AP99" i="1"/>
  <c r="AQ99" i="1" s="1"/>
  <c r="AP60" i="1"/>
  <c r="AQ60" i="1" s="1"/>
  <c r="AP126" i="1"/>
  <c r="AQ126" i="1" s="1"/>
  <c r="AP128" i="1"/>
  <c r="AQ128" i="1" s="1"/>
  <c r="AP42" i="1"/>
  <c r="AP191" i="1"/>
  <c r="AQ191" i="1" s="1"/>
  <c r="AP127" i="1"/>
  <c r="AQ127" i="1" s="1"/>
  <c r="AP64" i="1"/>
  <c r="AQ64" i="1" s="1"/>
  <c r="AP109" i="1"/>
  <c r="AQ109" i="1" s="1"/>
  <c r="AQ29" i="1"/>
  <c r="AP198" i="1"/>
  <c r="AQ198" i="1" s="1"/>
  <c r="AP221" i="1"/>
  <c r="AQ221" i="1" s="1"/>
  <c r="AP76" i="1"/>
  <c r="AQ76" i="1" s="1"/>
  <c r="AP182" i="1"/>
  <c r="AQ182" i="1" s="1"/>
  <c r="AP54" i="1"/>
  <c r="AQ54" i="1" s="1"/>
  <c r="AP68" i="1"/>
  <c r="AQ68" i="1" s="1"/>
  <c r="AP30" i="1"/>
  <c r="AQ30" i="1" s="1"/>
  <c r="AP86" i="1"/>
  <c r="AQ86" i="1" s="1"/>
  <c r="AP113" i="1"/>
  <c r="AQ113" i="1" s="1"/>
  <c r="AP33" i="1"/>
  <c r="AQ77" i="1"/>
  <c r="AP119" i="1"/>
  <c r="AQ119" i="1" s="1"/>
  <c r="AP197" i="1"/>
  <c r="AQ197" i="1" s="1"/>
  <c r="AP133" i="1"/>
  <c r="AQ133" i="1" s="1"/>
  <c r="AP194" i="1"/>
  <c r="AQ194" i="1" s="1"/>
  <c r="AP132" i="1"/>
  <c r="AQ132" i="1" s="1"/>
  <c r="AP110" i="1"/>
  <c r="AQ110" i="1" s="1"/>
  <c r="AP137" i="1"/>
  <c r="AQ137" i="1" s="1"/>
  <c r="AP217" i="1"/>
  <c r="AQ217" i="1" s="1"/>
  <c r="AP18" i="1"/>
  <c r="AQ18" i="1" s="1"/>
  <c r="AP12" i="1"/>
  <c r="AQ12" i="1" s="1"/>
  <c r="AP59" i="1"/>
  <c r="AQ59" i="1" s="1"/>
  <c r="AP107" i="1"/>
  <c r="AQ107" i="1" s="1"/>
  <c r="AP78" i="1"/>
  <c r="AQ78" i="1" s="1"/>
  <c r="AP43" i="1"/>
  <c r="AQ43" i="1" s="1"/>
  <c r="AP106" i="1"/>
  <c r="AQ106" i="1" s="1"/>
  <c r="AP224" i="1"/>
  <c r="AQ224" i="1" s="1"/>
  <c r="AP237" i="1"/>
  <c r="AQ237" i="1" s="1"/>
  <c r="AP189" i="1"/>
  <c r="AQ189" i="1" s="1"/>
  <c r="AP186" i="1"/>
  <c r="AP14" i="1"/>
  <c r="AQ14" i="1" s="1"/>
  <c r="AP27" i="1"/>
  <c r="AQ27" i="1" s="1"/>
  <c r="AP187" i="1"/>
  <c r="AQ187" i="1" s="1"/>
  <c r="AP21" i="1"/>
  <c r="AQ21" i="1" s="1"/>
  <c r="AP50" i="1"/>
  <c r="AQ50" i="1" s="1"/>
  <c r="AP15" i="1"/>
  <c r="AQ15" i="1" s="1"/>
  <c r="AP227" i="1"/>
  <c r="AQ227" i="1" s="1"/>
  <c r="AP179" i="1"/>
  <c r="AQ179" i="1" s="1"/>
  <c r="AP24" i="1"/>
  <c r="AP55" i="1"/>
  <c r="AQ55" i="1" s="1"/>
  <c r="AP117" i="1"/>
  <c r="AQ117" i="1" s="1"/>
  <c r="AP200" i="1"/>
  <c r="AQ200" i="1" s="1"/>
  <c r="AP213" i="1"/>
  <c r="AQ213" i="1" s="1"/>
  <c r="AP207" i="1"/>
  <c r="AQ207" i="1" s="1"/>
  <c r="AP151" i="1"/>
  <c r="AQ151" i="1" s="1"/>
  <c r="AP228" i="1"/>
  <c r="AQ228" i="1" s="1"/>
  <c r="AP188" i="1"/>
  <c r="AQ188" i="1" s="1"/>
  <c r="AP115" i="1"/>
  <c r="AQ115" i="1" s="1"/>
  <c r="AP2" i="1"/>
  <c r="AQ2" i="1" s="1"/>
  <c r="AP226" i="1"/>
  <c r="AQ226" i="1" s="1"/>
  <c r="AP162" i="1"/>
  <c r="AQ162" i="1" s="1"/>
  <c r="AP204" i="1"/>
  <c r="AQ204" i="1" s="1"/>
  <c r="AP149" i="1"/>
  <c r="AQ149" i="1" s="1"/>
  <c r="AQ37" i="1"/>
  <c r="AP87" i="1"/>
  <c r="AQ87" i="1" s="1"/>
  <c r="AP231" i="1"/>
  <c r="AQ231" i="1" s="1"/>
  <c r="AP139" i="1"/>
  <c r="AQ139" i="1" s="1"/>
  <c r="AP129" i="1"/>
  <c r="AQ129" i="1" s="1"/>
  <c r="AP84" i="1"/>
  <c r="AQ84" i="1" s="1"/>
  <c r="AP13" i="1"/>
  <c r="AQ13" i="1" s="1"/>
  <c r="AP23" i="1"/>
  <c r="AQ23" i="1" s="1"/>
  <c r="AP192" i="1"/>
  <c r="AP170" i="1"/>
  <c r="AQ170" i="1" s="1"/>
  <c r="AQ239" i="1"/>
  <c r="AP212" i="1"/>
  <c r="AQ212" i="1" s="1"/>
  <c r="AP203" i="1"/>
  <c r="AQ203" i="1" s="1"/>
  <c r="AP161" i="1"/>
  <c r="AQ161" i="1" s="1"/>
  <c r="AP6" i="1"/>
  <c r="AQ6" i="1" s="1"/>
  <c r="AP20" i="1"/>
  <c r="AQ20" i="1" s="1"/>
  <c r="AP73" i="1"/>
  <c r="AQ73" i="1" s="1"/>
  <c r="AP158" i="1"/>
  <c r="AQ158" i="1" s="1"/>
  <c r="AP208" i="1"/>
  <c r="AQ208" i="1" s="1"/>
  <c r="AP102" i="1"/>
  <c r="AQ102" i="1" s="1"/>
  <c r="AP146" i="1"/>
  <c r="AQ146" i="1" s="1"/>
  <c r="AP96" i="1"/>
  <c r="AQ96" i="1" s="1"/>
  <c r="AP69" i="1"/>
  <c r="AQ69" i="1" s="1"/>
  <c r="AP16" i="1"/>
  <c r="AR34" i="1"/>
  <c r="AR139" i="1"/>
  <c r="AQ142" i="1"/>
  <c r="AQ218" i="1"/>
  <c r="AR137" i="1"/>
  <c r="AP168" i="1"/>
  <c r="AQ168" i="1" s="1"/>
  <c r="AR8" i="1"/>
  <c r="AQ195" i="1"/>
  <c r="AR208" i="1"/>
  <c r="AP209" i="1"/>
  <c r="AQ209" i="1" s="1"/>
  <c r="AR15" i="1"/>
  <c r="AP155" i="1"/>
  <c r="AQ155" i="1" s="1"/>
  <c r="AR9" i="1"/>
  <c r="AP184" i="1"/>
  <c r="AQ184" i="1" s="1"/>
  <c r="AR234" i="1"/>
  <c r="AQ234" i="1"/>
  <c r="AR145" i="1"/>
  <c r="AQ145" i="1"/>
  <c r="AR6" i="1"/>
  <c r="AQ90" i="1"/>
  <c r="AR90" i="1"/>
  <c r="AP44" i="1"/>
  <c r="AQ44" i="1" s="1"/>
  <c r="AR120" i="1"/>
  <c r="AP206" i="1"/>
  <c r="AQ206" i="1" s="1"/>
  <c r="AP166" i="1"/>
  <c r="AQ166" i="1" s="1"/>
  <c r="AR18" i="1"/>
  <c r="AP49" i="1"/>
  <c r="AQ49" i="1" s="1"/>
  <c r="AR97" i="1"/>
  <c r="AQ97" i="1"/>
  <c r="AP34" i="1"/>
  <c r="AQ34" i="1" s="1"/>
  <c r="AR203" i="1"/>
  <c r="AR123" i="1"/>
  <c r="AR106" i="1"/>
  <c r="AP19" i="1"/>
  <c r="AQ19" i="1" s="1"/>
  <c r="AP36" i="1"/>
  <c r="AQ36" i="1" s="1"/>
  <c r="AP75" i="1"/>
  <c r="AQ75" i="1" s="1"/>
  <c r="AR162" i="1"/>
  <c r="AP138" i="1"/>
  <c r="AQ138" i="1" s="1"/>
  <c r="AP232" i="1"/>
  <c r="AQ232" i="1" s="1"/>
  <c r="AR175" i="1"/>
  <c r="AP172" i="1"/>
  <c r="AQ172" i="1" s="1"/>
  <c r="AP148" i="1"/>
  <c r="AQ148" i="1" s="1"/>
  <c r="AR57" i="1"/>
  <c r="AQ57" i="1"/>
  <c r="AR83" i="1"/>
  <c r="AR19" i="1"/>
  <c r="AR80" i="1"/>
  <c r="AP92" i="1"/>
  <c r="AQ92" i="1" s="1"/>
  <c r="AR87" i="1"/>
  <c r="AR79" i="1"/>
  <c r="AR98" i="1"/>
  <c r="AR95" i="1"/>
  <c r="AR241" i="1"/>
  <c r="AR177" i="1"/>
  <c r="AQ177" i="1"/>
  <c r="AP25" i="1"/>
  <c r="AQ25" i="1" s="1"/>
  <c r="AR26" i="1"/>
  <c r="AP95" i="1"/>
  <c r="AQ95" i="1" s="1"/>
  <c r="AR184" i="1"/>
  <c r="AR207" i="1"/>
  <c r="AP241" i="1"/>
  <c r="AQ241" i="1" s="1"/>
  <c r="AP153" i="1"/>
  <c r="AQ153" i="1" s="1"/>
  <c r="AP26" i="1"/>
  <c r="AQ26" i="1" s="1"/>
  <c r="AP222" i="1"/>
  <c r="AQ222" i="1" s="1"/>
  <c r="AP240" i="1"/>
  <c r="AQ240" i="1" s="1"/>
  <c r="AR210" i="1"/>
  <c r="AP74" i="1"/>
  <c r="AQ74" i="1" s="1"/>
  <c r="AP103" i="1"/>
  <c r="AQ103" i="1" s="1"/>
  <c r="AR169" i="1"/>
  <c r="AP40" i="1"/>
  <c r="AQ40" i="1" s="1"/>
  <c r="AP11" i="1"/>
  <c r="AQ11" i="1" s="1"/>
  <c r="AP91" i="1"/>
  <c r="AQ91" i="1" s="1"/>
  <c r="AP46" i="1"/>
  <c r="AQ46" i="1" s="1"/>
  <c r="AP5" i="1"/>
  <c r="AQ5" i="1" s="1"/>
  <c r="AP114" i="1"/>
  <c r="AQ114" i="1" s="1"/>
  <c r="AR42" i="1"/>
  <c r="AQ42" i="1"/>
  <c r="AP230" i="1"/>
  <c r="AQ230" i="1" s="1"/>
  <c r="AR211" i="1"/>
  <c r="AR48" i="1"/>
  <c r="AR39" i="1"/>
  <c r="AQ39" i="1"/>
  <c r="AQ71" i="1"/>
  <c r="AQ32" i="1"/>
  <c r="AR32" i="1"/>
  <c r="AR200" i="1"/>
  <c r="AR176" i="1"/>
  <c r="AQ157" i="1"/>
  <c r="AR136" i="1"/>
  <c r="AP181" i="1"/>
  <c r="AQ181" i="1" s="1"/>
  <c r="AP235" i="1"/>
  <c r="AQ235" i="1" s="1"/>
  <c r="AR170" i="1"/>
  <c r="AP130" i="1"/>
  <c r="AQ130" i="1" s="1"/>
  <c r="AR96" i="1"/>
  <c r="AP183" i="1"/>
  <c r="AQ183" i="1" s="1"/>
  <c r="AR159" i="1"/>
  <c r="AP140" i="1"/>
  <c r="AQ140" i="1" s="1"/>
  <c r="AR112" i="1"/>
  <c r="AQ112" i="1"/>
  <c r="AP58" i="1"/>
  <c r="AQ58" i="1" s="1"/>
  <c r="AR24" i="1"/>
  <c r="AQ24" i="1"/>
  <c r="AR192" i="1"/>
  <c r="AQ192" i="1"/>
  <c r="AR232" i="1"/>
  <c r="AR31" i="1"/>
  <c r="AQ31" i="1"/>
  <c r="AR7" i="1"/>
  <c r="AQ66" i="1"/>
  <c r="AR66" i="1"/>
  <c r="AQ178" i="1"/>
  <c r="AR143" i="1"/>
  <c r="AQ143" i="1"/>
  <c r="AR103" i="1"/>
  <c r="AQ16" i="1"/>
  <c r="AR16" i="1"/>
  <c r="AP80" i="1"/>
  <c r="AQ80" i="1" s="1"/>
  <c r="AR114" i="1"/>
  <c r="AR72" i="1"/>
  <c r="AP7" i="1"/>
  <c r="AQ7" i="1" s="1"/>
  <c r="AQ3" i="1"/>
  <c r="AR240" i="1"/>
  <c r="AP144" i="1"/>
  <c r="AQ144" i="1" s="1"/>
  <c r="AR154" i="1"/>
  <c r="AP17" i="1"/>
  <c r="AQ17" i="1" s="1"/>
  <c r="AR168" i="1"/>
  <c r="AR223" i="1"/>
  <c r="AQ223" i="1"/>
  <c r="AP143" i="1"/>
  <c r="AP164" i="1"/>
  <c r="AQ164" i="1" s="1"/>
  <c r="AR17" i="1"/>
  <c r="AQ100" i="1"/>
  <c r="AP169" i="1"/>
  <c r="AQ169" i="1" s="1"/>
  <c r="AQ67" i="1"/>
  <c r="AR128" i="1"/>
  <c r="AP211" i="1"/>
  <c r="AQ211" i="1" s="1"/>
  <c r="AR147" i="1"/>
  <c r="AR88" i="1"/>
  <c r="AQ41" i="1"/>
  <c r="AR41" i="1"/>
  <c r="AR233" i="1"/>
  <c r="AQ233" i="1"/>
  <c r="AQ216" i="1"/>
  <c r="AR216" i="1"/>
  <c r="AR152" i="1"/>
  <c r="AP136" i="1"/>
  <c r="AQ136" i="1" s="1"/>
  <c r="AP210" i="1"/>
  <c r="AQ210" i="1" s="1"/>
  <c r="AQ186" i="1"/>
  <c r="AP199" i="1"/>
  <c r="AQ199" i="1" s="1"/>
  <c r="AP159" i="1"/>
  <c r="AQ159" i="1" s="1"/>
  <c r="AP236" i="1"/>
  <c r="AQ236" i="1" s="1"/>
  <c r="AR104" i="1"/>
  <c r="AQ104" i="1"/>
  <c r="AR161" i="1"/>
  <c r="AR82" i="1"/>
  <c r="AR202" i="1"/>
  <c r="AR167" i="1"/>
  <c r="AQ167" i="1"/>
  <c r="AQ56" i="1"/>
  <c r="AR56" i="1"/>
  <c r="AR105" i="1"/>
  <c r="AP120" i="1"/>
  <c r="AQ120" i="1" s="1"/>
  <c r="AR47" i="1"/>
  <c r="AR224" i="1"/>
  <c r="AR144" i="1"/>
  <c r="AR225" i="1"/>
  <c r="AQ225" i="1"/>
  <c r="AP105" i="1"/>
  <c r="AQ105" i="1" s="1"/>
  <c r="AP47" i="1"/>
  <c r="AQ47" i="1" s="1"/>
  <c r="AP79" i="1"/>
  <c r="AQ79" i="1" s="1"/>
  <c r="AR131" i="1"/>
  <c r="AQ131" i="1"/>
  <c r="AP98" i="1"/>
  <c r="AQ98" i="1" s="1"/>
  <c r="AR160" i="1"/>
  <c r="AP82" i="1"/>
  <c r="AQ82" i="1" s="1"/>
  <c r="AR74" i="1"/>
  <c r="AQ63" i="1"/>
  <c r="AP193" i="1"/>
  <c r="AQ193" i="1" s="1"/>
  <c r="AR40" i="1"/>
  <c r="AP108" i="1"/>
  <c r="AQ108" i="1" s="1"/>
  <c r="AR230" i="1"/>
  <c r="AQ121" i="1"/>
  <c r="AP85" i="1"/>
  <c r="AQ85" i="1" s="1"/>
  <c r="AP220" i="1"/>
  <c r="AQ220" i="1" s="1"/>
  <c r="AP53" i="1"/>
  <c r="AQ53" i="1" s="1"/>
  <c r="AR58" i="1"/>
  <c r="AR185" i="1"/>
  <c r="AQ185" i="1"/>
  <c r="AR81" i="1"/>
  <c r="AR217" i="1"/>
  <c r="AP201" i="1"/>
  <c r="AQ201" i="1" s="1"/>
  <c r="AP38" i="1"/>
  <c r="AQ38" i="1" s="1"/>
  <c r="AP35" i="1"/>
  <c r="AQ35" i="1" s="1"/>
  <c r="AP81" i="1"/>
  <c r="AQ81" i="1" s="1"/>
  <c r="AR23" i="1"/>
  <c r="AP214" i="1"/>
  <c r="AQ214" i="1" s="1"/>
  <c r="AP190" i="1"/>
  <c r="AQ190" i="1" s="1"/>
  <c r="AP150" i="1"/>
  <c r="AQ150" i="1" s="1"/>
  <c r="AP83" i="1"/>
  <c r="AQ83" i="1" s="1"/>
  <c r="AR49" i="1"/>
  <c r="AP163" i="1"/>
  <c r="AQ163" i="1" s="1"/>
  <c r="AP147" i="1"/>
  <c r="AQ147" i="1" s="1"/>
  <c r="AP51" i="1"/>
  <c r="AQ51" i="1" s="1"/>
  <c r="AR113" i="1"/>
  <c r="AP48" i="1"/>
  <c r="AQ48" i="1" s="1"/>
  <c r="AR33" i="1"/>
  <c r="AQ33" i="1"/>
  <c r="AR14" i="1"/>
  <c r="AP88" i="1"/>
  <c r="AQ88" i="1" s="1"/>
  <c r="AP22" i="1"/>
  <c r="AQ22" i="1" s="1"/>
  <c r="AP176" i="1"/>
  <c r="AQ176" i="1" s="1"/>
  <c r="AP152" i="1"/>
  <c r="AQ152" i="1" s="1"/>
  <c r="AR64" i="1"/>
  <c r="AR75" i="1"/>
  <c r="AP202" i="1"/>
  <c r="AQ202" i="1" s="1"/>
  <c r="AR146" i="1"/>
  <c r="AP122" i="1"/>
  <c r="AQ122" i="1" s="1"/>
  <c r="AP175" i="1"/>
  <c r="AQ175" i="1" s="1"/>
  <c r="AR151" i="1"/>
  <c r="AP135" i="1"/>
  <c r="AQ135" i="1" s="1"/>
  <c r="AP156" i="1"/>
  <c r="AQ156" i="1" s="1"/>
  <c r="AR2" i="1"/>
</calcChain>
</file>

<file path=xl/sharedStrings.xml><?xml version="1.0" encoding="utf-8"?>
<sst xmlns="http://schemas.openxmlformats.org/spreadsheetml/2006/main" count="1867" uniqueCount="314">
  <si>
    <t>U Grass Hay</t>
  </si>
  <si>
    <t>Stock 21 FO-0 Rep 3 ART</t>
  </si>
  <si>
    <t>DM</t>
  </si>
  <si>
    <t>PROTEIN</t>
  </si>
  <si>
    <t>ADF</t>
  </si>
  <si>
    <t>NDF</t>
  </si>
  <si>
    <t>dNDF48</t>
  </si>
  <si>
    <t>ASH</t>
  </si>
  <si>
    <t>CA</t>
  </si>
  <si>
    <t>P</t>
  </si>
  <si>
    <t>K</t>
  </si>
  <si>
    <t>MG</t>
  </si>
  <si>
    <t>LIGNIN</t>
  </si>
  <si>
    <t>FAT</t>
  </si>
  <si>
    <t>Stock 21 late 3 F early</t>
  </si>
  <si>
    <t>Stock 21 F-0 Rep 3</t>
  </si>
  <si>
    <t>Stock 21F-Alfalfa Rep 3</t>
  </si>
  <si>
    <t>Stock 21 O-early Rep 3</t>
  </si>
  <si>
    <t>Stock 21 O-alfalfa Rep 1</t>
  </si>
  <si>
    <t>Stock 21 late 3 F Clover</t>
  </si>
  <si>
    <t>Stock 21 F clover Rep 3</t>
  </si>
  <si>
    <t>Stock 21 late 2 O Clover</t>
  </si>
  <si>
    <t>Stock 21 FO-early Rep 3</t>
  </si>
  <si>
    <t>Stock 21 O-late Rep 1</t>
  </si>
  <si>
    <t>Stock 21 O-clover Rep 3</t>
  </si>
  <si>
    <t>Stock 21 O-clover Rep 1</t>
  </si>
  <si>
    <t>Stock 21 late 3FO Alfalfa</t>
  </si>
  <si>
    <t>Stock 21 F-alfalfa Rep 2</t>
  </si>
  <si>
    <t>Stock 21 O-late Rep 3</t>
  </si>
  <si>
    <t>Stock 21 late 2 F clover</t>
  </si>
  <si>
    <t>Stock 21 late 2 FO early</t>
  </si>
  <si>
    <t>Stock 21 FO-early Rep 2</t>
  </si>
  <si>
    <t>Stock 21 FO-alfalfa Rep 4</t>
  </si>
  <si>
    <t>Stock 21 O-0 Rep 3</t>
  </si>
  <si>
    <t>Stock 21 FO-alfalfa Rep 2</t>
  </si>
  <si>
    <t>Stock 21 late 10 late</t>
  </si>
  <si>
    <t>Stock 21 late 20 early</t>
  </si>
  <si>
    <t>Stock 21 late 1 F alfalfa</t>
  </si>
  <si>
    <t>Stock 21 late 2 F alfalfa</t>
  </si>
  <si>
    <t>Stock 21 late 4 0 early</t>
  </si>
  <si>
    <t>Stock 21 late 3 F late</t>
  </si>
  <si>
    <t>Stock 21 late 2 0 alfalfa</t>
  </si>
  <si>
    <t>Stock 21 F-clover Rep 4</t>
  </si>
  <si>
    <t>Stock 21 F-late Rep 4</t>
  </si>
  <si>
    <t>Stock 21 late 3 0 late</t>
  </si>
  <si>
    <t>Stock 21 late 1 0 clover</t>
  </si>
  <si>
    <t>Stock 21 FO-late Rep 3</t>
  </si>
  <si>
    <t>Stock 21 FO-late Rep 1</t>
  </si>
  <si>
    <t>Stock 21 O-alfalfa Rep 2</t>
  </si>
  <si>
    <t>Stock 21 O-alfalfa Rep 3</t>
  </si>
  <si>
    <t>Stock 21 F-late Rep 3</t>
  </si>
  <si>
    <t>Stock 21 late 1 F 0</t>
  </si>
  <si>
    <t>Stock 21 FO-late Rep 2</t>
  </si>
  <si>
    <t>Stock 21 late 3 FO clover</t>
  </si>
  <si>
    <t>grass</t>
  </si>
  <si>
    <t>nitrogen</t>
  </si>
  <si>
    <t>fo</t>
  </si>
  <si>
    <t>o</t>
  </si>
  <si>
    <t>frost</t>
  </si>
  <si>
    <t>f</t>
  </si>
  <si>
    <t>early</t>
  </si>
  <si>
    <t>alfalfa</t>
  </si>
  <si>
    <t>clover</t>
  </si>
  <si>
    <t>late</t>
  </si>
  <si>
    <t>none</t>
  </si>
  <si>
    <t>before</t>
  </si>
  <si>
    <t>after</t>
  </si>
  <si>
    <t>rep</t>
  </si>
  <si>
    <t>year</t>
  </si>
  <si>
    <t>art stock 21 late 4 FO 0</t>
  </si>
  <si>
    <t>art stock 21 late 4 O clover</t>
  </si>
  <si>
    <t>art stock 21 late 4 O alfalfa</t>
  </si>
  <si>
    <t>art stock 21 late 4 FO clover</t>
  </si>
  <si>
    <t>art stock 21 late 4 F 0</t>
  </si>
  <si>
    <t>art stock 21 late 3 F alfalfa</t>
  </si>
  <si>
    <t>art stock 21 late 2 F early</t>
  </si>
  <si>
    <t>art stock 21 late 3 O alfalfa</t>
  </si>
  <si>
    <t>art stock 21 late 3 O early</t>
  </si>
  <si>
    <t>art stock 21 late 3 FO 0</t>
  </si>
  <si>
    <t>art stock 21 late 1 O 0</t>
  </si>
  <si>
    <t>art stock 21 late 4 O 0</t>
  </si>
  <si>
    <t>art stock 21 late 1 F clover</t>
  </si>
  <si>
    <t>art stock 21 late 3 FO early</t>
  </si>
  <si>
    <t>art stock 21 late 1 FO alfalfa</t>
  </si>
  <si>
    <t>art stock 21 late 2 FO late</t>
  </si>
  <si>
    <t>art stock 21 late 2 O 0</t>
  </si>
  <si>
    <t>art stock 21 late 2 O late</t>
  </si>
  <si>
    <t>art stock 21 late 3 O 0</t>
  </si>
  <si>
    <t>art stock 21 late 4 F alfalfa</t>
  </si>
  <si>
    <t>art stock 21 late 4 F O late</t>
  </si>
  <si>
    <t>art stock 21 late 4 F late</t>
  </si>
  <si>
    <t>art stock 21 late 1 F O late</t>
  </si>
  <si>
    <t>art stock 21 late 1 O alfalfa</t>
  </si>
  <si>
    <t>art stock 21 late 1 F O 0</t>
  </si>
  <si>
    <t>art stock 21 early F - 0 rep 2</t>
  </si>
  <si>
    <t>art stock 21 early o-early rep 2</t>
  </si>
  <si>
    <t>art stock 21 early F 0 rep 4</t>
  </si>
  <si>
    <t>art stock 21 early O - 0 rep 2</t>
  </si>
  <si>
    <t>art stock 21 early FO - 0 rep 2</t>
  </si>
  <si>
    <t>art stock 21 early F-early rep 4</t>
  </si>
  <si>
    <t>art stock 21 early FO clover rep 4</t>
  </si>
  <si>
    <t>art stock 21 early FO clover rep 1</t>
  </si>
  <si>
    <t>art stock 21 early F-late rep 2</t>
  </si>
  <si>
    <t>art stock 21 early F-alfalfa rep 4</t>
  </si>
  <si>
    <t>art stock 21 early o-clover rep 2</t>
  </si>
  <si>
    <t>art stock 21 early o-alfalfa rep 4</t>
  </si>
  <si>
    <t>art stock 21 early f-clover rep 1</t>
  </si>
  <si>
    <t>art stock 21 early FO-early rep 4</t>
  </si>
  <si>
    <t>stock 21 FO- alfalfa Rep 3</t>
  </si>
  <si>
    <t>art stock 21 O-0 Rep 4</t>
  </si>
  <si>
    <t>art stock 21 FO clover rep 3</t>
  </si>
  <si>
    <t>art stock 21 FO-late rep 4</t>
  </si>
  <si>
    <t>art stock 21 O-early rep 4</t>
  </si>
  <si>
    <t>art stock 21 O-clover rep 4</t>
  </si>
  <si>
    <t>art stock 21 FO-clover rep 2</t>
  </si>
  <si>
    <t>art stock 21 F-clover rep 2</t>
  </si>
  <si>
    <t>art stock 21 F-early rep 2</t>
  </si>
  <si>
    <t>art stock 21 FO-0 Rep 4</t>
  </si>
  <si>
    <t>art stock 21 O-late Rep 2</t>
  </si>
  <si>
    <t>art stock 21 O-late Rep 4</t>
  </si>
  <si>
    <t>art stock 21 FO-early rep 1</t>
  </si>
  <si>
    <t>art stock 21 O-0 rep 1</t>
  </si>
  <si>
    <t>art stock 21 O-early rep 1</t>
  </si>
  <si>
    <t>art stock 21 F-late rep 1</t>
  </si>
  <si>
    <t>art stock 21 F-early rep 1</t>
  </si>
  <si>
    <t>art stock 21 FO-0 rep 1</t>
  </si>
  <si>
    <t>art stock 21 F-0 rep 1</t>
  </si>
  <si>
    <t>art stock 21 F-alfalfa rep 1</t>
  </si>
  <si>
    <t>art stock 21 FO-alfalfa rep 1</t>
  </si>
  <si>
    <t>art stock 21 late 4 FO alfalfa</t>
  </si>
  <si>
    <t>art stock 21 late 4 FO early</t>
  </si>
  <si>
    <t>art stock 21 late 4 F clover</t>
  </si>
  <si>
    <t>art stock 21 late 4 F early</t>
  </si>
  <si>
    <t>art stock 21 late 4 O late</t>
  </si>
  <si>
    <t>art stock 21 late 3 FO late</t>
  </si>
  <si>
    <t>art stock 21 late 3 F 0 late</t>
  </si>
  <si>
    <t>art stock 21 late 3 F early</t>
  </si>
  <si>
    <t>art stock 21 late 3 O clover</t>
  </si>
  <si>
    <t>art stock 21 late 2 FO alfalfa</t>
  </si>
  <si>
    <t>art stock 21 late 2 FO clover</t>
  </si>
  <si>
    <t>art stock 21 late 2 FO 0</t>
  </si>
  <si>
    <t>art stock 21 late 2 F 0</t>
  </si>
  <si>
    <t>art stock 21 late 2 F late</t>
  </si>
  <si>
    <t>art stock 21 late 1 O early</t>
  </si>
  <si>
    <t>art stock 21 late 1 F late</t>
  </si>
  <si>
    <t>art stock 21 late 1 FO early</t>
  </si>
  <si>
    <t>art stock 21 late 1 F early</t>
  </si>
  <si>
    <t>art stock 21 late 1 FO clover</t>
  </si>
  <si>
    <t>aflalfa</t>
  </si>
  <si>
    <t>rawPROTEIN</t>
  </si>
  <si>
    <t>rawADF</t>
  </si>
  <si>
    <t>rawNDF</t>
  </si>
  <si>
    <t>rawdNDF48</t>
  </si>
  <si>
    <t>rawASH</t>
  </si>
  <si>
    <t>rawCA</t>
  </si>
  <si>
    <t>rawP</t>
  </si>
  <si>
    <t>rawK</t>
  </si>
  <si>
    <t>rawMG</t>
  </si>
  <si>
    <t>rawLIGNIN</t>
  </si>
  <si>
    <t>rawFAT</t>
  </si>
  <si>
    <t>sample_date</t>
  </si>
  <si>
    <t>sample_time</t>
  </si>
  <si>
    <t>analysis</t>
  </si>
  <si>
    <t>sample_name</t>
  </si>
  <si>
    <t>g/quarter m2</t>
  </si>
  <si>
    <t>pounds/acre</t>
  </si>
  <si>
    <t>Mg/ha</t>
  </si>
  <si>
    <t>Art Stockpile 2022 Pre Frost F-alfalfa rep 2</t>
  </si>
  <si>
    <t>Art Stockpile 2022 Pre Frost F-alfalfa rep 1</t>
  </si>
  <si>
    <t>Art Stockpile 2022 Pre Frost F-none rep 4</t>
  </si>
  <si>
    <t>Art Stockpile 2022 Pre Frost F-none rep 3</t>
  </si>
  <si>
    <t>Art Stockpile 2022 Pre Frost F-none rep 1</t>
  </si>
  <si>
    <t>Art Stockpile 2022 Pre Frost F-none rep 2 try 2</t>
  </si>
  <si>
    <t>Art Stockpile 2022 Pre Frost F-early rep 1</t>
  </si>
  <si>
    <t>Art Stockpile 2022 Pre Frost F-early rep 2</t>
  </si>
  <si>
    <t>Art Stockpile 2022 Pre Frost F-early rep 3</t>
  </si>
  <si>
    <t>Art Stockpile 2022 Pre Frost F-early rep 4</t>
  </si>
  <si>
    <t>Art Stockpile 2022 Pre Frost F-late rep 1</t>
  </si>
  <si>
    <t>Art Stockpile 2022 Pre Frost F-late rep 2</t>
  </si>
  <si>
    <t>Art Stockpile 2022 Pre Frost F-late rep 4</t>
  </si>
  <si>
    <t>Art Stockpile 2022 Pre Frost F-late rep 3b</t>
  </si>
  <si>
    <t>rerunning for K value</t>
  </si>
  <si>
    <t>Art Stockpile 2022 Pre Frost F-clover rep 1</t>
  </si>
  <si>
    <t>Art Stockpile 2022 Pre Frost F-clover rep 2</t>
  </si>
  <si>
    <t>Art Stockpile 2022 Pre Frost F-clover rep 3</t>
  </si>
  <si>
    <t>Art Stockpile 2022 Pre Frost F-clover rep 4</t>
  </si>
  <si>
    <t>Art Stockpile 2022 Pre Frost FO-Alfalfa Rep 1</t>
  </si>
  <si>
    <t>Art Stockpile 2022 Pre Frost FO-Alfalfa Rep 2</t>
  </si>
  <si>
    <t>Art Stockpile 2022 Pre Frost FO-Alfalfa Rep 3</t>
  </si>
  <si>
    <t>Art Stockpile 2022 Pre Frost FO-Alfalfa Rep 4</t>
  </si>
  <si>
    <t>Art Stockpile 2022 Pre Frost FO-Early rep 1</t>
  </si>
  <si>
    <t>Art Stockpile 2022 Pre Frost FO-Early rep 2</t>
  </si>
  <si>
    <t>Art Stockpile 2022 Pre Frost FO-Early rep 3</t>
  </si>
  <si>
    <t>Art Stockpile 2022 Pre Frost FO-Early rep4</t>
  </si>
  <si>
    <t>Art Stockpile 2022 Pre Frost FO-none rep 1</t>
  </si>
  <si>
    <t>Art Stockpile 2022 Pre Frost FO-none rep 2</t>
  </si>
  <si>
    <t>Art Stockpile 2022 Pre Frost FO-none rep 3</t>
  </si>
  <si>
    <t>Art Stockpile 2022 Pre Frost FO-none rep 4</t>
  </si>
  <si>
    <t>Art Stockpile 2022 Pre Frost FO-late rep 1</t>
  </si>
  <si>
    <t>Art Stockpile 2022 Pre Frost FO-late rep 2</t>
  </si>
  <si>
    <t>Art Stockpile 2022 Pre Frost FO-late rep 3</t>
  </si>
  <si>
    <t>Art Stockpile 2022 Pre Frost FO-late rep 4</t>
  </si>
  <si>
    <t>Art Stockpile 2022 Pre Frost FO-clover rep 1</t>
  </si>
  <si>
    <t>Art Stockpile 2022 Pre Frost FO-clover rep 2</t>
  </si>
  <si>
    <t>Art Stockpile 2022 Pre Frost FO-clover rep 3</t>
  </si>
  <si>
    <t>Art Stockpile 2022 Pre Frost FO-clover rep 4</t>
  </si>
  <si>
    <t>Art Stockpile 2022 Pre Frost O-Alfalfa Rep 1</t>
  </si>
  <si>
    <t>Art Stockpile 2022 Pre Frost O-Alfalfa Rep 2</t>
  </si>
  <si>
    <t>Art Stockpile 2022 Pre Frost O-Alfalfa Rep 3</t>
  </si>
  <si>
    <t>Art Stockpile 2022 Pre Frost O-Alfalfa Rep 4</t>
  </si>
  <si>
    <t>Art Stockpile 2022 Pre Frost O-Early rep 1</t>
  </si>
  <si>
    <t>Art Stockpile 2022 Pre Frost O-Early rep 2</t>
  </si>
  <si>
    <t>Art Stockpile 2022 Pre Frost O-Early rep 3</t>
  </si>
  <si>
    <t>Art Stockpile 2022 Pre Frost O-Early rep 4</t>
  </si>
  <si>
    <t>Art Stockpile 2022 Pre Frost O-late rep 1</t>
  </si>
  <si>
    <t>Art Stockpile 2022 Pre Frost O-late rep 2</t>
  </si>
  <si>
    <t>Art Stockpile 2022 Pre Frost O-late rep 3</t>
  </si>
  <si>
    <t>Art Stockpile 2022 Pre Frost O-late rep 4</t>
  </si>
  <si>
    <t>Art Stockpile 2022 Pre Frost O-none rep 1</t>
  </si>
  <si>
    <t>Art Stockpile 2022 Pre Frost O-none rep 2</t>
  </si>
  <si>
    <t>Art Stockpile 2022 Pre Frost O-none rep 3</t>
  </si>
  <si>
    <t>Art Stockpile 2022 Pre Frost O-none rep 4</t>
  </si>
  <si>
    <t>Art Stockpile 2022 Pre Frost O-clover rep 1</t>
  </si>
  <si>
    <t>Art Stockpile 2022 Pre Frost O-clover rep 2</t>
  </si>
  <si>
    <t>Art Stockpile 2022 Pre Frost O-clover rep 3</t>
  </si>
  <si>
    <t>Art Stockpile 2022 Pre Frost O-clover rep 4</t>
  </si>
  <si>
    <t>Art Stockpile 2022 Pre Frost F-alfalfa rep 3</t>
  </si>
  <si>
    <t>Art Stockpile 2022 Pre Frost F-alfalfa rep 4</t>
  </si>
  <si>
    <t>Art Stockpile Post-Frost O-early rep 1</t>
  </si>
  <si>
    <t>Art Stockpile Post-Frost O-early rep 2</t>
  </si>
  <si>
    <t>Art Stockpile Post-Frost O-early rep 3</t>
  </si>
  <si>
    <t>Art Stockpile Post-Frost O-early rep 4</t>
  </si>
  <si>
    <t>Art Stockpile Post-Frost O-late rep 1</t>
  </si>
  <si>
    <t>Art Stockpile Post-Frost O-late rep 2</t>
  </si>
  <si>
    <t>Art Stockpile Post-Frost O-late rep 3</t>
  </si>
  <si>
    <t>Art Stockpile Post-Frost O-late rep 4</t>
  </si>
  <si>
    <t>Art Stockpile Post-Frost O-alfalfa rep 1</t>
  </si>
  <si>
    <t>Art Stockpile Post-Frost O-alfalfa rep 2</t>
  </si>
  <si>
    <t>Art Stockpile Post-Frost O-alfalfa rep 3</t>
  </si>
  <si>
    <t>Art Stockpile Post-Frost O-alfalfa rep 4</t>
  </si>
  <si>
    <t>Art Stockpile Post-Frost O-clover rep 1</t>
  </si>
  <si>
    <t>Art Stockpile Post-Frost O-clover rep 2</t>
  </si>
  <si>
    <t>Art Stockpile Post-Frost O-clover rep 3</t>
  </si>
  <si>
    <t>Art Stockpile Post-Frost O-clover rep 4</t>
  </si>
  <si>
    <t>Art Stockpile Post-Frost O-none rep 1</t>
  </si>
  <si>
    <t>Art Stockpile Post-Frost O-none rep 2</t>
  </si>
  <si>
    <t>Art Stockpile Post-Frost O-none rep 3</t>
  </si>
  <si>
    <t>Art Stockpile Post-Frost O-none rep 4</t>
  </si>
  <si>
    <t>Art Stockpile Post-Frost F-early rep 1</t>
  </si>
  <si>
    <t>Art Stockpile Post-Frost F-early rep 2</t>
  </si>
  <si>
    <t>Art Stockpile Post-Frost F-early rep 3</t>
  </si>
  <si>
    <t>Art Stockpile Post-Frost F-early rep 4</t>
  </si>
  <si>
    <t>Art Stockpile Post-Frost FO-early rep 1</t>
  </si>
  <si>
    <t>Art Stockpile Post-Frost FO-early rep 2</t>
  </si>
  <si>
    <t>Art Stockpile Post-Frost FO-early rep 3</t>
  </si>
  <si>
    <t>Art Stockpile Post-Frost FO-early rep 4</t>
  </si>
  <si>
    <t>Art Stockpile Post-Frost FO-late rep 1</t>
  </si>
  <si>
    <t>Art Stockpile Post-Frost FO-late rep 2</t>
  </si>
  <si>
    <t>Art Stockpile Post-Frost FO-late rep 3</t>
  </si>
  <si>
    <t>ignore last sample</t>
  </si>
  <si>
    <t>Art Stockpile Post-Frost FO-late rep 4</t>
  </si>
  <si>
    <t>Art Stockpile Post-Frost FO-alfalfa rep 1</t>
  </si>
  <si>
    <t>Art Stockpile Post-Frost FO-alfalfa rep 2</t>
  </si>
  <si>
    <t>Art Stockpile Post-Frost FO-alfalfa rep 3</t>
  </si>
  <si>
    <t>Art Stockpile Post-Frost FO-alfalfa rep 4</t>
  </si>
  <si>
    <t>Art Stockpile Post-Frost FO-clover rep 1</t>
  </si>
  <si>
    <t>Art Stockpile Post-Frost FO-clover rep 2</t>
  </si>
  <si>
    <t>Art Stockpile Post-Frost FO-clover rep 3</t>
  </si>
  <si>
    <t>Art Stockpile Post-Frost FO-clover rep 4</t>
  </si>
  <si>
    <t>Art Stockpile Post-Frost FO-none rep 1</t>
  </si>
  <si>
    <t>Art Stockpile Post-Frost FO-none rep 2</t>
  </si>
  <si>
    <t>Art Stockpile Post-Frost FO-none rep 3</t>
  </si>
  <si>
    <t>Art Stockpile Post-Frost FO-none rep 4</t>
  </si>
  <si>
    <t>Art Stockpile Post-Frost F-none rep 1</t>
  </si>
  <si>
    <t>Art Stockpile Post-Frost F-none rep 2</t>
  </si>
  <si>
    <t>Art Stockpile Post-Frost F-none rep 3</t>
  </si>
  <si>
    <t>Art Stockpile Post-Frost F-none rep 4</t>
  </si>
  <si>
    <t>Art Stockpile Post-Frost F-clover rep 1</t>
  </si>
  <si>
    <t>Art Stockpile Post-Frost F-clover rep 2</t>
  </si>
  <si>
    <t>Art Stockpile Post-Frost F-clover rep 3</t>
  </si>
  <si>
    <t>Art Stockpile Post-Frost F-clover rep 4</t>
  </si>
  <si>
    <t>Art Stockpile Post-Frost F-alfalfa rep 1</t>
  </si>
  <si>
    <t>Art Stockpile Post-Frost F-alfalfa rep 2</t>
  </si>
  <si>
    <t>Art Stockpile Post-Frost F-alfalfa rep 3</t>
  </si>
  <si>
    <t>Art Stockpile Post-Frost F-alfalfa rep 4</t>
  </si>
  <si>
    <t>Art Stockpile Post-Frost F-late rep 1</t>
  </si>
  <si>
    <t>Art Stockpile Post-Frost F-late rep 2</t>
  </si>
  <si>
    <t>Art Stockpile Post-Frost F-late rep 3</t>
  </si>
  <si>
    <t>Art Stockpile Post-Frost F-late rep 4</t>
  </si>
  <si>
    <t>dm</t>
  </si>
  <si>
    <t>protein</t>
  </si>
  <si>
    <t>adf</t>
  </si>
  <si>
    <t>ndf</t>
  </si>
  <si>
    <t>dndf48</t>
  </si>
  <si>
    <t>ash</t>
  </si>
  <si>
    <t>ca</t>
  </si>
  <si>
    <t>p</t>
  </si>
  <si>
    <t>k</t>
  </si>
  <si>
    <t>mg</t>
  </si>
  <si>
    <t>lignin</t>
  </si>
  <si>
    <t>fat</t>
  </si>
  <si>
    <t>FA (fat-1)</t>
  </si>
  <si>
    <t>NDFn (NDF*.93)</t>
  </si>
  <si>
    <t>DDM=88.9 - (0.779*ADF)</t>
  </si>
  <si>
    <t>DMI = (120/NDF)</t>
  </si>
  <si>
    <t xml:space="preserve">NFC= (100 - (NDF*0.93) + protein + fat)
</t>
  </si>
  <si>
    <t>NDFDp = 22.7+(0.664*NDFD)</t>
  </si>
  <si>
    <t xml:space="preserve">TDN = (NFC × 0.98) + (CP × 0.87)
 + (FA × 0.97 × 2.25) + 
(NDFn × NDFDp/100) − 10
</t>
  </si>
  <si>
    <t>Relative Feed Quality (DMI *TDN/1.23)</t>
  </si>
  <si>
    <t>Relative Feed
Value 
(DMI*DDM)/1.29</t>
  </si>
  <si>
    <t>yield x grass</t>
  </si>
  <si>
    <t>yield x n</t>
  </si>
  <si>
    <t>rfv x yield</t>
  </si>
  <si>
    <t>rfv x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</si>
</sst>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598A-6C3F-A046-8E85-0C687EF11015}">
  <dimension ref="A1:BD241"/>
  <sheetViews>
    <sheetView tabSelected="1" zoomScale="64" zoomScaleNormal="64" workbookViewId="0">
      <selection activeCell="BA2" sqref="BA2"/>
    </sheetView>
  </sheetViews>
  <sheetFormatPr baseColWidth="10" defaultRowHeight="16" x14ac:dyDescent="0.2"/>
  <cols>
    <col min="4" max="4" width="30.33203125" customWidth="1"/>
    <col min="5" max="5" width="11.6640625" customWidth="1"/>
    <col min="13" max="24" width="10.83203125" hidden="1" customWidth="1"/>
  </cols>
  <sheetData>
    <row r="1" spans="1:56" x14ac:dyDescent="0.2">
      <c r="A1" t="s">
        <v>160</v>
      </c>
      <c r="B1" t="s">
        <v>161</v>
      </c>
      <c r="C1" t="s">
        <v>162</v>
      </c>
      <c r="D1" t="s">
        <v>163</v>
      </c>
      <c r="E1" t="s">
        <v>68</v>
      </c>
      <c r="F1" t="s">
        <v>54</v>
      </c>
      <c r="G1" t="s">
        <v>55</v>
      </c>
      <c r="H1" t="s">
        <v>58</v>
      </c>
      <c r="I1" t="s">
        <v>67</v>
      </c>
      <c r="J1" t="s">
        <v>164</v>
      </c>
      <c r="K1" t="s">
        <v>165</v>
      </c>
      <c r="L1" t="s">
        <v>166</v>
      </c>
      <c r="M1" t="s">
        <v>2</v>
      </c>
      <c r="N1" t="s">
        <v>149</v>
      </c>
      <c r="O1" t="s">
        <v>150</v>
      </c>
      <c r="P1" t="s">
        <v>151</v>
      </c>
      <c r="Q1" t="s">
        <v>152</v>
      </c>
      <c r="R1" t="s">
        <v>153</v>
      </c>
      <c r="S1" t="s">
        <v>154</v>
      </c>
      <c r="T1" t="s">
        <v>155</v>
      </c>
      <c r="U1" t="s">
        <v>156</v>
      </c>
      <c r="V1" t="s">
        <v>157</v>
      </c>
      <c r="W1" t="s">
        <v>158</v>
      </c>
      <c r="X1" t="s">
        <v>159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  <c r="AF1" t="s">
        <v>10</v>
      </c>
      <c r="AG1" t="s">
        <v>11</v>
      </c>
      <c r="AH1" t="s">
        <v>12</v>
      </c>
      <c r="AI1" t="s">
        <v>13</v>
      </c>
      <c r="AJ1" t="s">
        <v>301</v>
      </c>
      <c r="AK1" t="s">
        <v>302</v>
      </c>
      <c r="AL1" t="s">
        <v>303</v>
      </c>
      <c r="AM1" t="s">
        <v>304</v>
      </c>
      <c r="AN1" t="s">
        <v>305</v>
      </c>
      <c r="AO1" t="s">
        <v>306</v>
      </c>
      <c r="AP1" t="s">
        <v>307</v>
      </c>
      <c r="AQ1" t="s">
        <v>308</v>
      </c>
      <c r="AR1" t="s">
        <v>309</v>
      </c>
      <c r="AT1" t="s">
        <v>310</v>
      </c>
      <c r="AU1" t="s">
        <v>311</v>
      </c>
      <c r="BA1" t="s">
        <v>312</v>
      </c>
      <c r="BB1" t="s">
        <v>313</v>
      </c>
    </row>
    <row r="2" spans="1:56" x14ac:dyDescent="0.2">
      <c r="A2" s="1">
        <v>38440</v>
      </c>
      <c r="B2" s="2">
        <v>0.17690972222222223</v>
      </c>
      <c r="C2" t="s">
        <v>0</v>
      </c>
      <c r="D2" t="s">
        <v>127</v>
      </c>
      <c r="E2">
        <v>2021</v>
      </c>
      <c r="F2" t="s">
        <v>59</v>
      </c>
      <c r="G2" t="s">
        <v>148</v>
      </c>
      <c r="H2" t="s">
        <v>65</v>
      </c>
      <c r="I2">
        <v>1</v>
      </c>
      <c r="J2">
        <v>145</v>
      </c>
      <c r="K2">
        <v>5173.6000000000004</v>
      </c>
      <c r="L2">
        <v>5.7996056000000005</v>
      </c>
      <c r="M2">
        <v>91.83</v>
      </c>
      <c r="N2">
        <v>16.350000000000001</v>
      </c>
      <c r="O2">
        <v>37.57</v>
      </c>
      <c r="P2">
        <v>60.33</v>
      </c>
      <c r="Q2">
        <v>34.15</v>
      </c>
      <c r="R2">
        <v>14.8</v>
      </c>
      <c r="S2">
        <v>0.59</v>
      </c>
      <c r="T2">
        <v>0.25</v>
      </c>
      <c r="U2">
        <v>1.48</v>
      </c>
      <c r="V2">
        <v>0.32</v>
      </c>
      <c r="W2">
        <v>5.62</v>
      </c>
      <c r="X2">
        <v>2.1800000000000002</v>
      </c>
      <c r="Y2">
        <f t="shared" ref="Y2:Y65" si="0">N2/M2*100</f>
        <v>17.804639006860505</v>
      </c>
      <c r="Z2">
        <f t="shared" ref="Z2:Z65" si="1">O2/M2*100</f>
        <v>40.912555809648268</v>
      </c>
      <c r="AA2">
        <f t="shared" ref="AA2:AA65" si="2">P2/M2*100</f>
        <v>65.69748448219535</v>
      </c>
      <c r="AB2">
        <f t="shared" ref="AB2:AB65" si="3">Q2/M2*100</f>
        <v>37.18828269628662</v>
      </c>
      <c r="AC2">
        <f t="shared" ref="AC2:AC65" si="4">R2/M2*100</f>
        <v>16.116737449635195</v>
      </c>
      <c r="AD2">
        <f t="shared" ref="AD2:AD65" si="5">S2/M2*100</f>
        <v>0.64249156049221379</v>
      </c>
      <c r="AE2">
        <f t="shared" ref="AE2:AE65" si="6">T2/M2*100</f>
        <v>0.27224218664924316</v>
      </c>
      <c r="AF2">
        <f t="shared" ref="AF2:AF65" si="7">U2/M2*100</f>
        <v>1.6116737449635197</v>
      </c>
      <c r="AG2">
        <f t="shared" ref="AG2:AG65" si="8">V2/M2*100</f>
        <v>0.34846999891103125</v>
      </c>
      <c r="AH2">
        <f t="shared" ref="AH2:AH65" si="9">W2/M2*100</f>
        <v>6.120004355874987</v>
      </c>
      <c r="AI2">
        <f t="shared" ref="AI2:AI65" si="10">X2/M2*100</f>
        <v>2.3739518675814009</v>
      </c>
      <c r="AJ2">
        <f t="shared" ref="AJ2:AJ65" si="11">AI2-1</f>
        <v>1.3739518675814009</v>
      </c>
      <c r="AK2">
        <f t="shared" ref="AK2:AK65" si="12">AA2*0.93</f>
        <v>61.09866056844168</v>
      </c>
      <c r="AL2">
        <f t="shared" ref="AL2:AL65" si="13">88.9-(0.779*Z2)</f>
        <v>57.029119024284</v>
      </c>
      <c r="AM2">
        <f t="shared" ref="AM2:AM65" si="14">120/AA2</f>
        <v>1.8265539532570862</v>
      </c>
      <c r="AN2">
        <f t="shared" ref="AN2:AN65" si="15">(100-((AA2*0.93)+Y2+AI2))</f>
        <v>18.722748557116418</v>
      </c>
      <c r="AO2">
        <f t="shared" ref="AO2:AO65" si="16">22.7+(0.664*AB2)</f>
        <v>47.393019710334315</v>
      </c>
      <c r="AP2">
        <f t="shared" ref="AP2:AP65" si="17">(AN2*0.98)+(Y2*0.87)+(AJ2*0.97*2.25)+(AK2*(AO2/100))-10</f>
        <v>55.793479718890964</v>
      </c>
      <c r="AQ2">
        <f t="shared" ref="AQ2:AQ65" si="18">(AM2*AP2)/1.23</f>
        <v>82.853496704479141</v>
      </c>
      <c r="AR2">
        <f t="shared" ref="AR2:AR65" si="19">(AM2*AL2)/1.29</f>
        <v>80.749428530678173</v>
      </c>
      <c r="AT2">
        <f>AVERAGE(K2:K6,K17:K21,K32:K36,K47:K51)</f>
        <v>4232.1831999999995</v>
      </c>
      <c r="AU2">
        <f>AVERAGE(K2,K7,K12,K17,K22,K27,K32,K37,K42,K47,K52,K57)</f>
        <v>3968.5080000000003</v>
      </c>
      <c r="AV2">
        <f>AVERAGE(AT2,AT62,AT122,AT182)</f>
        <v>3733.0490133418775</v>
      </c>
      <c r="AW2">
        <f>AVERAGE(AU2,AU62,AU122,AU182)</f>
        <v>3426.250646865722</v>
      </c>
      <c r="BA2">
        <f>AVERAGE(AR2:AR6,AR17:AR21,AR32:AR36,AR47:AR51)</f>
        <v>100.16085868631889</v>
      </c>
      <c r="BB2">
        <f>AVERAGE(AR2,AR7,AR12,AR17,AR22,AR27,AR32,AR37,AR42,AR47,AR52,AR57)</f>
        <v>97.261238265212796</v>
      </c>
      <c r="BC2">
        <f>AVERAGE(BA2,BA62,BA122,BA182)</f>
        <v>106.38961264885477</v>
      </c>
      <c r="BD2">
        <f>AVERAGE(BB2,BB62,BB122,BB182)</f>
        <v>104.16853008578454</v>
      </c>
    </row>
    <row r="3" spans="1:56" x14ac:dyDescent="0.2">
      <c r="A3" s="1">
        <v>38436</v>
      </c>
      <c r="B3" s="2">
        <v>0.14076388888888888</v>
      </c>
      <c r="C3" t="s">
        <v>0</v>
      </c>
      <c r="D3" t="s">
        <v>106</v>
      </c>
      <c r="E3">
        <v>2021</v>
      </c>
      <c r="F3" t="s">
        <v>59</v>
      </c>
      <c r="G3" t="s">
        <v>62</v>
      </c>
      <c r="H3" t="s">
        <v>65</v>
      </c>
      <c r="I3">
        <v>1</v>
      </c>
      <c r="J3">
        <v>155.6</v>
      </c>
      <c r="K3">
        <v>5551.808</v>
      </c>
      <c r="L3">
        <v>6.223576768</v>
      </c>
      <c r="M3">
        <v>94.45</v>
      </c>
      <c r="N3">
        <v>17.97</v>
      </c>
      <c r="O3">
        <v>29.05</v>
      </c>
      <c r="P3">
        <v>44.18</v>
      </c>
      <c r="Q3">
        <v>24.64</v>
      </c>
      <c r="R3">
        <v>11.73</v>
      </c>
      <c r="S3">
        <v>0.56999999999999995</v>
      </c>
      <c r="T3">
        <v>0.28000000000000003</v>
      </c>
      <c r="U3">
        <v>1.5</v>
      </c>
      <c r="V3">
        <v>0.35</v>
      </c>
      <c r="W3">
        <v>4.16</v>
      </c>
      <c r="X3">
        <v>1.93</v>
      </c>
      <c r="Y3">
        <f t="shared" si="0"/>
        <v>19.025939650608787</v>
      </c>
      <c r="Z3">
        <f t="shared" si="1"/>
        <v>30.757014293276868</v>
      </c>
      <c r="AA3">
        <f t="shared" si="2"/>
        <v>46.776071995764951</v>
      </c>
      <c r="AB3">
        <f t="shared" si="3"/>
        <v>26.087877183695074</v>
      </c>
      <c r="AC3">
        <f t="shared" si="4"/>
        <v>12.419269454737956</v>
      </c>
      <c r="AD3">
        <f t="shared" si="5"/>
        <v>0.60349391212281622</v>
      </c>
      <c r="AE3">
        <f t="shared" si="6"/>
        <v>0.29645314981471677</v>
      </c>
      <c r="AF3">
        <f t="shared" si="7"/>
        <v>1.5881418740074114</v>
      </c>
      <c r="AG3">
        <f t="shared" si="8"/>
        <v>0.37056643726839594</v>
      </c>
      <c r="AH3">
        <f t="shared" si="9"/>
        <v>4.4044467972472212</v>
      </c>
      <c r="AI3">
        <f t="shared" si="10"/>
        <v>2.0434092112228694</v>
      </c>
      <c r="AJ3">
        <f t="shared" si="11"/>
        <v>1.0434092112228694</v>
      </c>
      <c r="AK3">
        <f t="shared" si="12"/>
        <v>43.50174695606141</v>
      </c>
      <c r="AL3">
        <f t="shared" si="13"/>
        <v>64.940285865537334</v>
      </c>
      <c r="AM3">
        <f t="shared" si="14"/>
        <v>2.5654142145767316</v>
      </c>
      <c r="AN3">
        <f t="shared" si="15"/>
        <v>35.428904182106933</v>
      </c>
      <c r="AO3">
        <f t="shared" si="16"/>
        <v>40.02235044997353</v>
      </c>
      <c r="AP3">
        <f t="shared" si="17"/>
        <v>60.960555816603943</v>
      </c>
      <c r="AQ3">
        <f t="shared" si="18"/>
        <v>127.14559058570244</v>
      </c>
      <c r="AR3">
        <f t="shared" si="19"/>
        <v>129.14630423110532</v>
      </c>
      <c r="AU3">
        <f>AVERAGE(K3,K8,K13,K18,K23,K28,K33,K38,K43,K48,K53,K58)</f>
        <v>4918.1906666666664</v>
      </c>
      <c r="AW3">
        <f>AVERAGE(AU3,AU63,AU123,AU183)</f>
        <v>3990.8032635722789</v>
      </c>
      <c r="BB3">
        <f>AVERAGE(AR3,AR8,AR13,AR18,AR23,AR28,AR33,AR38,AR43,AR48,AR53,AR58)</f>
        <v>105.68285287103107</v>
      </c>
      <c r="BD3">
        <f>AVERAGE(BB3,BB63,BB123,BB183)</f>
        <v>107.96624002601817</v>
      </c>
    </row>
    <row r="4" spans="1:56" x14ac:dyDescent="0.2">
      <c r="A4" s="1">
        <v>38440</v>
      </c>
      <c r="B4" s="2">
        <v>0.17475694444444445</v>
      </c>
      <c r="C4" t="s">
        <v>0</v>
      </c>
      <c r="D4" t="s">
        <v>124</v>
      </c>
      <c r="E4">
        <v>2021</v>
      </c>
      <c r="F4" t="s">
        <v>59</v>
      </c>
      <c r="G4" t="s">
        <v>60</v>
      </c>
      <c r="H4" t="s">
        <v>65</v>
      </c>
      <c r="I4">
        <v>1</v>
      </c>
      <c r="J4">
        <v>104.7</v>
      </c>
      <c r="K4">
        <v>3735.6959999999999</v>
      </c>
      <c r="L4">
        <v>4.1839795200000003</v>
      </c>
      <c r="M4">
        <v>91.62</v>
      </c>
      <c r="N4">
        <v>13</v>
      </c>
      <c r="O4">
        <v>35.979999999999997</v>
      </c>
      <c r="P4">
        <v>57.71</v>
      </c>
      <c r="Q4">
        <v>31.84</v>
      </c>
      <c r="R4">
        <v>14.53</v>
      </c>
      <c r="S4">
        <v>0.48</v>
      </c>
      <c r="T4">
        <v>0.23</v>
      </c>
      <c r="U4">
        <v>1.22</v>
      </c>
      <c r="V4">
        <v>0.28999999999999998</v>
      </c>
      <c r="W4">
        <v>3.39</v>
      </c>
      <c r="X4">
        <v>2.0499999999999998</v>
      </c>
      <c r="Y4">
        <f t="shared" si="0"/>
        <v>14.189041693953286</v>
      </c>
      <c r="Z4">
        <f t="shared" si="1"/>
        <v>39.27090154987993</v>
      </c>
      <c r="AA4">
        <f t="shared" si="2"/>
        <v>62.988430473695701</v>
      </c>
      <c r="AB4">
        <f t="shared" si="3"/>
        <v>34.752237502728661</v>
      </c>
      <c r="AC4">
        <f t="shared" si="4"/>
        <v>15.858982754857017</v>
      </c>
      <c r="AD4">
        <f t="shared" si="5"/>
        <v>0.52390307793058277</v>
      </c>
      <c r="AE4">
        <f t="shared" si="6"/>
        <v>0.25103689150840425</v>
      </c>
      <c r="AF4">
        <f t="shared" si="7"/>
        <v>1.3315869897402313</v>
      </c>
      <c r="AG4">
        <f t="shared" si="8"/>
        <v>0.31652477624972708</v>
      </c>
      <c r="AH4">
        <f t="shared" si="9"/>
        <v>3.7000654878847414</v>
      </c>
      <c r="AI4">
        <f t="shared" si="10"/>
        <v>2.2375027286618643</v>
      </c>
      <c r="AJ4">
        <f t="shared" si="11"/>
        <v>1.2375027286618643</v>
      </c>
      <c r="AK4">
        <f t="shared" si="12"/>
        <v>58.579240340537005</v>
      </c>
      <c r="AL4">
        <f t="shared" si="13"/>
        <v>58.307967692643544</v>
      </c>
      <c r="AM4">
        <f t="shared" si="14"/>
        <v>1.9051117657251775</v>
      </c>
      <c r="AN4">
        <f t="shared" si="15"/>
        <v>24.99421523684785</v>
      </c>
      <c r="AO4">
        <f t="shared" si="16"/>
        <v>45.775485701811832</v>
      </c>
      <c r="AP4">
        <f t="shared" si="17"/>
        <v>56.354578697467275</v>
      </c>
      <c r="AQ4">
        <f t="shared" si="18"/>
        <v>87.285992625227934</v>
      </c>
      <c r="AR4">
        <f t="shared" si="19"/>
        <v>86.111004098278102</v>
      </c>
      <c r="AU4">
        <f>AVERAGE(K4,K9,K14,K19,K24,K29,K34,K39,K44,K49,K54,K59)</f>
        <v>4581.6093333333329</v>
      </c>
      <c r="AW4">
        <f>AVERAGE(AU4,AU64,AU124,AU184)</f>
        <v>4221.6117138148857</v>
      </c>
      <c r="BB4">
        <f>AVERAGE(AR4,AR9,AR14,AR19,AR24,AR29,AR34,AR39,AR44,AR49,AR54,AR59)</f>
        <v>97.811818732350048</v>
      </c>
      <c r="BD4">
        <f>AVERAGE(BB4,BB64,BB124,BB184)</f>
        <v>104.69222881000255</v>
      </c>
    </row>
    <row r="5" spans="1:56" x14ac:dyDescent="0.2">
      <c r="A5" s="1">
        <v>38440</v>
      </c>
      <c r="B5" s="2">
        <v>0.17416666666666666</v>
      </c>
      <c r="C5" t="s">
        <v>0</v>
      </c>
      <c r="D5" t="s">
        <v>123</v>
      </c>
      <c r="E5">
        <v>2021</v>
      </c>
      <c r="F5" t="s">
        <v>59</v>
      </c>
      <c r="G5" t="s">
        <v>63</v>
      </c>
      <c r="H5" t="s">
        <v>65</v>
      </c>
      <c r="I5">
        <v>1</v>
      </c>
      <c r="J5">
        <v>111.6</v>
      </c>
      <c r="K5">
        <v>3981.8879999999999</v>
      </c>
      <c r="L5">
        <v>4.4636964479999994</v>
      </c>
      <c r="M5">
        <v>90.78</v>
      </c>
      <c r="N5">
        <v>14.07</v>
      </c>
      <c r="O5">
        <v>34.79</v>
      </c>
      <c r="P5">
        <v>56.51</v>
      </c>
      <c r="Q5">
        <v>27.68</v>
      </c>
      <c r="R5">
        <v>12.75</v>
      </c>
      <c r="S5">
        <v>0.56999999999999995</v>
      </c>
      <c r="T5">
        <v>0.25</v>
      </c>
      <c r="U5">
        <v>0.99</v>
      </c>
      <c r="V5">
        <v>0.27</v>
      </c>
      <c r="W5">
        <v>5.05</v>
      </c>
      <c r="X5">
        <v>2.5499999999999998</v>
      </c>
      <c r="Y5">
        <f t="shared" si="0"/>
        <v>15.499008592200925</v>
      </c>
      <c r="Z5">
        <f t="shared" si="1"/>
        <v>38.323419255342586</v>
      </c>
      <c r="AA5">
        <f t="shared" si="2"/>
        <v>62.249394139678337</v>
      </c>
      <c r="AB5">
        <f t="shared" si="3"/>
        <v>30.491297642652565</v>
      </c>
      <c r="AC5">
        <f t="shared" si="4"/>
        <v>14.04494382022472</v>
      </c>
      <c r="AD5">
        <f t="shared" si="5"/>
        <v>0.62789160608063443</v>
      </c>
      <c r="AE5">
        <f t="shared" si="6"/>
        <v>0.27539105529852387</v>
      </c>
      <c r="AF5">
        <f t="shared" si="7"/>
        <v>1.0905485789821545</v>
      </c>
      <c r="AG5">
        <f t="shared" si="8"/>
        <v>0.29742233972240584</v>
      </c>
      <c r="AH5">
        <f t="shared" si="9"/>
        <v>5.5628993170301824</v>
      </c>
      <c r="AI5">
        <f t="shared" si="10"/>
        <v>2.8089887640449436</v>
      </c>
      <c r="AJ5">
        <f t="shared" si="11"/>
        <v>1.8089887640449436</v>
      </c>
      <c r="AK5">
        <f t="shared" si="12"/>
        <v>57.891936549900855</v>
      </c>
      <c r="AL5">
        <f t="shared" si="13"/>
        <v>59.046056400088133</v>
      </c>
      <c r="AM5">
        <f t="shared" si="14"/>
        <v>1.9277296053795789</v>
      </c>
      <c r="AN5">
        <f t="shared" si="15"/>
        <v>23.800066093853275</v>
      </c>
      <c r="AO5">
        <f t="shared" si="16"/>
        <v>42.946221634721304</v>
      </c>
      <c r="AP5">
        <f t="shared" si="17"/>
        <v>55.618719604071757</v>
      </c>
      <c r="AQ5">
        <f t="shared" si="18"/>
        <v>87.168985686239594</v>
      </c>
      <c r="AR5">
        <f t="shared" si="19"/>
        <v>88.236303103381601</v>
      </c>
      <c r="AU5">
        <f>AVERAGE(K5,K10,K15,K20,K25,K30,K35,K40,K45,K50,K55,K60)</f>
        <v>5100.1586666666662</v>
      </c>
      <c r="AW5">
        <f>AVERAGE(AU5,AU65,AU125,AU185)</f>
        <v>4434.6964106930327</v>
      </c>
      <c r="BB5">
        <f>AVERAGE(AR5,AR10,AR15,AR20,AR25,AR30,AR35,AR40,AR45,AR50,AR55,AR60)</f>
        <v>99.628128816880917</v>
      </c>
      <c r="BD5">
        <f>AVERAGE(BB5,BB65,BB125,BB185)</f>
        <v>107.56600269475885</v>
      </c>
    </row>
    <row r="6" spans="1:56" x14ac:dyDescent="0.2">
      <c r="A6" s="1">
        <v>38440</v>
      </c>
      <c r="B6" s="2">
        <v>0.1761574074074074</v>
      </c>
      <c r="C6" t="s">
        <v>0</v>
      </c>
      <c r="D6" t="s">
        <v>126</v>
      </c>
      <c r="E6">
        <v>2021</v>
      </c>
      <c r="F6" t="s">
        <v>59</v>
      </c>
      <c r="G6" t="s">
        <v>64</v>
      </c>
      <c r="H6" t="s">
        <v>65</v>
      </c>
      <c r="I6">
        <v>1</v>
      </c>
      <c r="J6">
        <v>48.2</v>
      </c>
      <c r="K6">
        <v>1719.7760000000001</v>
      </c>
      <c r="L6">
        <v>1.9278688960000001</v>
      </c>
      <c r="M6">
        <v>93.72</v>
      </c>
      <c r="N6">
        <v>13.47</v>
      </c>
      <c r="O6">
        <v>33.53</v>
      </c>
      <c r="P6">
        <v>53.45</v>
      </c>
      <c r="Q6">
        <v>29.3</v>
      </c>
      <c r="R6">
        <v>11.55</v>
      </c>
      <c r="S6">
        <v>0.45</v>
      </c>
      <c r="T6">
        <v>0.23</v>
      </c>
      <c r="U6">
        <v>0.61</v>
      </c>
      <c r="V6">
        <v>0.3</v>
      </c>
      <c r="W6">
        <v>4.13</v>
      </c>
      <c r="X6">
        <v>1.56</v>
      </c>
      <c r="Y6">
        <f t="shared" si="0"/>
        <v>14.372599231754164</v>
      </c>
      <c r="Z6">
        <f t="shared" si="1"/>
        <v>35.776781903542471</v>
      </c>
      <c r="AA6">
        <f t="shared" si="2"/>
        <v>57.031583440034147</v>
      </c>
      <c r="AB6">
        <f t="shared" si="3"/>
        <v>31.26333760136577</v>
      </c>
      <c r="AC6">
        <f t="shared" si="4"/>
        <v>12.323943661971832</v>
      </c>
      <c r="AD6">
        <f t="shared" si="5"/>
        <v>0.48015364916773373</v>
      </c>
      <c r="AE6">
        <f t="shared" si="6"/>
        <v>0.24541186513017499</v>
      </c>
      <c r="AF6">
        <f t="shared" si="7"/>
        <v>0.65087494664959455</v>
      </c>
      <c r="AG6">
        <f t="shared" si="8"/>
        <v>0.3201024327784891</v>
      </c>
      <c r="AH6">
        <f t="shared" si="9"/>
        <v>4.4067434912505341</v>
      </c>
      <c r="AI6">
        <f t="shared" si="10"/>
        <v>1.6645326504481435</v>
      </c>
      <c r="AJ6">
        <f t="shared" si="11"/>
        <v>0.66453265044814347</v>
      </c>
      <c r="AK6">
        <f t="shared" si="12"/>
        <v>53.039372599231761</v>
      </c>
      <c r="AL6">
        <f t="shared" si="13"/>
        <v>61.029886897140415</v>
      </c>
      <c r="AM6">
        <f t="shared" si="14"/>
        <v>2.1040972871842842</v>
      </c>
      <c r="AN6">
        <f t="shared" si="15"/>
        <v>30.923495518565943</v>
      </c>
      <c r="AO6">
        <f t="shared" si="16"/>
        <v>43.45885616730687</v>
      </c>
      <c r="AP6">
        <f t="shared" si="17"/>
        <v>57.309834099365929</v>
      </c>
      <c r="AQ6">
        <f t="shared" si="18"/>
        <v>98.036964599558743</v>
      </c>
      <c r="AR6">
        <f t="shared" si="19"/>
        <v>99.544821284834768</v>
      </c>
      <c r="AU6">
        <f>AVERAGE(K6,K11,K16,K21,K26,K31,K36,K41,K46,K51,K56,K61)</f>
        <v>3721.126666666667</v>
      </c>
      <c r="AW6">
        <f>AVERAGE(AU6,AU66,AU126,AU186)</f>
        <v>3441.6241462968051</v>
      </c>
      <c r="BB6">
        <f>AVERAGE(AR6,AR11,AR16,AR21,AR26,AR31,AR36,AR41,AR46,AR51,AR56,AR61)</f>
        <v>93.658409303976285</v>
      </c>
      <c r="BD6">
        <f>AVERAGE(BB6,BB66,BB126,BB186)</f>
        <v>102.73051129349159</v>
      </c>
    </row>
    <row r="7" spans="1:56" x14ac:dyDescent="0.2">
      <c r="A7" s="1">
        <v>38440</v>
      </c>
      <c r="B7" s="2">
        <v>0.17756944444444445</v>
      </c>
      <c r="C7" t="s">
        <v>0</v>
      </c>
      <c r="D7" t="s">
        <v>128</v>
      </c>
      <c r="E7">
        <v>2021</v>
      </c>
      <c r="F7" t="s">
        <v>56</v>
      </c>
      <c r="G7" t="s">
        <v>148</v>
      </c>
      <c r="H7" t="s">
        <v>65</v>
      </c>
      <c r="I7">
        <v>1</v>
      </c>
      <c r="J7">
        <v>97.8</v>
      </c>
      <c r="K7">
        <v>3489.5039999999999</v>
      </c>
      <c r="L7">
        <v>3.9117339840000001</v>
      </c>
      <c r="M7">
        <v>92.23</v>
      </c>
      <c r="N7">
        <v>11.85</v>
      </c>
      <c r="O7">
        <v>34.35</v>
      </c>
      <c r="P7">
        <v>57.03</v>
      </c>
      <c r="Q7">
        <v>35.28</v>
      </c>
      <c r="R7">
        <v>14.64</v>
      </c>
      <c r="S7">
        <v>0.55000000000000004</v>
      </c>
      <c r="T7">
        <v>0.2</v>
      </c>
      <c r="U7">
        <v>1.48</v>
      </c>
      <c r="V7">
        <v>0.2</v>
      </c>
      <c r="W7">
        <v>3.99</v>
      </c>
      <c r="X7">
        <v>1.83</v>
      </c>
      <c r="Y7">
        <f t="shared" si="0"/>
        <v>12.848313997614657</v>
      </c>
      <c r="Z7">
        <f t="shared" si="1"/>
        <v>37.243846904477934</v>
      </c>
      <c r="AA7">
        <f t="shared" si="2"/>
        <v>61.834544074596124</v>
      </c>
      <c r="AB7">
        <f t="shared" si="3"/>
        <v>38.252195597961617</v>
      </c>
      <c r="AC7">
        <f t="shared" si="4"/>
        <v>15.873360078065705</v>
      </c>
      <c r="AD7">
        <f t="shared" si="5"/>
        <v>0.59633524883443567</v>
      </c>
      <c r="AE7">
        <f t="shared" si="6"/>
        <v>0.21684918139434026</v>
      </c>
      <c r="AF7">
        <f t="shared" si="7"/>
        <v>1.6046839423181178</v>
      </c>
      <c r="AG7">
        <f t="shared" si="8"/>
        <v>0.21684918139434026</v>
      </c>
      <c r="AH7">
        <f t="shared" si="9"/>
        <v>4.3261411688170881</v>
      </c>
      <c r="AI7">
        <f t="shared" si="10"/>
        <v>1.9841700097582131</v>
      </c>
      <c r="AJ7">
        <f t="shared" si="11"/>
        <v>0.98417000975821312</v>
      </c>
      <c r="AK7">
        <f t="shared" si="12"/>
        <v>57.506125989374397</v>
      </c>
      <c r="AL7">
        <f t="shared" si="13"/>
        <v>59.887043261411691</v>
      </c>
      <c r="AM7">
        <f t="shared" si="14"/>
        <v>1.9406628090478693</v>
      </c>
      <c r="AN7">
        <f t="shared" si="15"/>
        <v>27.661390003252734</v>
      </c>
      <c r="AO7">
        <f t="shared" si="16"/>
        <v>48.099457877046518</v>
      </c>
      <c r="AP7">
        <f t="shared" si="17"/>
        <v>58.09428127439017</v>
      </c>
      <c r="AQ7">
        <f t="shared" si="18"/>
        <v>91.659683811036629</v>
      </c>
      <c r="AR7">
        <f t="shared" si="19"/>
        <v>90.093455504854631</v>
      </c>
      <c r="AT7">
        <f>AVERAGE(K7:K11,K22:K26,K37:K41,K52:K56)</f>
        <v>4515.1256000000003</v>
      </c>
      <c r="AV7">
        <f>AVERAGE(AT7,AT67,AT127,AT187)</f>
        <v>3732.6422853143727</v>
      </c>
      <c r="BA7">
        <f>AVERAGE(AR7:AR11,AR22:AR26,AR37:AR41,AR52:AR56)</f>
        <v>98.015449897887564</v>
      </c>
      <c r="BC7">
        <f>AVERAGE(BA7,BA67,BA127,BA187)</f>
        <v>106.09182168242765</v>
      </c>
    </row>
    <row r="8" spans="1:56" x14ac:dyDescent="0.2">
      <c r="A8" s="1">
        <v>38436</v>
      </c>
      <c r="B8" s="2">
        <v>0.1351273148148148</v>
      </c>
      <c r="C8" t="s">
        <v>0</v>
      </c>
      <c r="D8" t="s">
        <v>101</v>
      </c>
      <c r="E8">
        <v>2021</v>
      </c>
      <c r="F8" t="s">
        <v>56</v>
      </c>
      <c r="G8" t="s">
        <v>62</v>
      </c>
      <c r="H8" t="s">
        <v>65</v>
      </c>
      <c r="I8">
        <v>1</v>
      </c>
      <c r="J8">
        <v>130</v>
      </c>
      <c r="K8">
        <v>4638.3999999999996</v>
      </c>
      <c r="L8">
        <v>5.1996463999999998</v>
      </c>
      <c r="M8">
        <v>95.6</v>
      </c>
      <c r="N8">
        <v>16.48</v>
      </c>
      <c r="O8">
        <v>30.5</v>
      </c>
      <c r="P8">
        <v>50.48</v>
      </c>
      <c r="Q8">
        <v>28.32</v>
      </c>
      <c r="R8">
        <v>11.54</v>
      </c>
      <c r="S8">
        <v>0.52</v>
      </c>
      <c r="T8">
        <v>0.28000000000000003</v>
      </c>
      <c r="U8">
        <v>1.3</v>
      </c>
      <c r="V8">
        <v>0.33</v>
      </c>
      <c r="W8">
        <v>5.59</v>
      </c>
      <c r="X8">
        <v>1.48</v>
      </c>
      <c r="Y8">
        <f t="shared" si="0"/>
        <v>17.238493723849373</v>
      </c>
      <c r="Z8">
        <f t="shared" si="1"/>
        <v>31.903765690376574</v>
      </c>
      <c r="AA8">
        <f t="shared" si="2"/>
        <v>52.803347280334719</v>
      </c>
      <c r="AB8">
        <f t="shared" si="3"/>
        <v>29.6234309623431</v>
      </c>
      <c r="AC8">
        <f t="shared" si="4"/>
        <v>12.07112970711297</v>
      </c>
      <c r="AD8">
        <f t="shared" si="5"/>
        <v>0.54393305439330553</v>
      </c>
      <c r="AE8">
        <f t="shared" si="6"/>
        <v>0.29288702928870297</v>
      </c>
      <c r="AF8">
        <f t="shared" si="7"/>
        <v>1.3598326359832638</v>
      </c>
      <c r="AG8">
        <f t="shared" si="8"/>
        <v>0.34518828451882849</v>
      </c>
      <c r="AH8">
        <f t="shared" si="9"/>
        <v>5.8472803347280342</v>
      </c>
      <c r="AI8">
        <f t="shared" si="10"/>
        <v>1.5481171548117156</v>
      </c>
      <c r="AJ8">
        <f t="shared" si="11"/>
        <v>0.54811715481171563</v>
      </c>
      <c r="AK8">
        <f t="shared" si="12"/>
        <v>49.107112970711292</v>
      </c>
      <c r="AL8">
        <f t="shared" si="13"/>
        <v>64.046966527196659</v>
      </c>
      <c r="AM8">
        <f t="shared" si="14"/>
        <v>2.2725832012678291</v>
      </c>
      <c r="AN8">
        <f t="shared" si="15"/>
        <v>32.106276150627608</v>
      </c>
      <c r="AO8">
        <f t="shared" si="16"/>
        <v>42.369958158995814</v>
      </c>
      <c r="AP8">
        <f t="shared" si="17"/>
        <v>58.464569076521755</v>
      </c>
      <c r="AQ8">
        <f t="shared" si="18"/>
        <v>108.02081101842759</v>
      </c>
      <c r="AR8">
        <f t="shared" si="19"/>
        <v>112.8310544355582</v>
      </c>
    </row>
    <row r="9" spans="1:56" x14ac:dyDescent="0.2">
      <c r="A9" s="1">
        <v>38440</v>
      </c>
      <c r="B9" s="2">
        <v>0.17208333333333334</v>
      </c>
      <c r="C9" t="s">
        <v>0</v>
      </c>
      <c r="D9" t="s">
        <v>120</v>
      </c>
      <c r="E9">
        <v>2021</v>
      </c>
      <c r="F9" t="s">
        <v>56</v>
      </c>
      <c r="G9" t="s">
        <v>60</v>
      </c>
      <c r="H9" t="s">
        <v>65</v>
      </c>
      <c r="I9">
        <v>1</v>
      </c>
      <c r="J9">
        <v>166</v>
      </c>
      <c r="K9">
        <v>5922.88</v>
      </c>
      <c r="L9">
        <v>6.6395484800000002</v>
      </c>
      <c r="M9">
        <v>92.92</v>
      </c>
      <c r="N9">
        <v>12.71</v>
      </c>
      <c r="O9">
        <v>33.6</v>
      </c>
      <c r="P9">
        <v>56.99</v>
      </c>
      <c r="Q9">
        <v>32.03</v>
      </c>
      <c r="R9">
        <v>11.2</v>
      </c>
      <c r="S9">
        <v>0.48</v>
      </c>
      <c r="T9">
        <v>0.21</v>
      </c>
      <c r="U9">
        <v>1.1000000000000001</v>
      </c>
      <c r="V9">
        <v>0.21</v>
      </c>
      <c r="W9">
        <v>3.92</v>
      </c>
      <c r="X9">
        <v>1.75</v>
      </c>
      <c r="Y9">
        <f t="shared" si="0"/>
        <v>13.678433060697376</v>
      </c>
      <c r="Z9">
        <f t="shared" si="1"/>
        <v>36.160137752905726</v>
      </c>
      <c r="AA9">
        <f t="shared" si="2"/>
        <v>61.332328885062417</v>
      </c>
      <c r="AB9">
        <f t="shared" si="3"/>
        <v>34.470512268618165</v>
      </c>
      <c r="AC9">
        <f t="shared" si="4"/>
        <v>12.053379250968574</v>
      </c>
      <c r="AD9">
        <f t="shared" si="5"/>
        <v>0.51657339647008182</v>
      </c>
      <c r="AE9">
        <f t="shared" si="6"/>
        <v>0.2260008609556608</v>
      </c>
      <c r="AF9">
        <f t="shared" si="7"/>
        <v>1.1838140335772709</v>
      </c>
      <c r="AG9">
        <f t="shared" si="8"/>
        <v>0.2260008609556608</v>
      </c>
      <c r="AH9">
        <f t="shared" si="9"/>
        <v>4.2186827378390008</v>
      </c>
      <c r="AI9">
        <f t="shared" si="10"/>
        <v>1.8833405079638397</v>
      </c>
      <c r="AJ9">
        <f t="shared" si="11"/>
        <v>0.88334050796383967</v>
      </c>
      <c r="AK9">
        <f t="shared" si="12"/>
        <v>57.03906586310805</v>
      </c>
      <c r="AL9">
        <f t="shared" si="13"/>
        <v>60.731252690486443</v>
      </c>
      <c r="AM9">
        <f t="shared" si="14"/>
        <v>1.9565537813651519</v>
      </c>
      <c r="AN9">
        <f t="shared" si="15"/>
        <v>27.399160568230741</v>
      </c>
      <c r="AO9">
        <f t="shared" si="16"/>
        <v>45.588420146362466</v>
      </c>
      <c r="AP9">
        <f t="shared" si="17"/>
        <v>56.682513771538027</v>
      </c>
      <c r="AQ9">
        <f t="shared" si="18"/>
        <v>90.16454199754881</v>
      </c>
      <c r="AR9">
        <f t="shared" si="19"/>
        <v>92.111598526057207</v>
      </c>
    </row>
    <row r="10" spans="1:56" x14ac:dyDescent="0.2">
      <c r="A10" s="1">
        <v>38251</v>
      </c>
      <c r="B10" s="2">
        <v>0.15359953703703702</v>
      </c>
      <c r="C10" t="s">
        <v>0</v>
      </c>
      <c r="D10" t="s">
        <v>47</v>
      </c>
      <c r="E10">
        <v>2021</v>
      </c>
      <c r="F10" t="s">
        <v>56</v>
      </c>
      <c r="G10" t="s">
        <v>63</v>
      </c>
      <c r="H10" t="s">
        <v>65</v>
      </c>
      <c r="I10">
        <v>1</v>
      </c>
      <c r="J10">
        <v>121.9</v>
      </c>
      <c r="K10">
        <v>4349.3919999999998</v>
      </c>
      <c r="L10">
        <v>4.8756684319999994</v>
      </c>
      <c r="M10">
        <v>95.06</v>
      </c>
      <c r="N10">
        <v>14.65</v>
      </c>
      <c r="O10">
        <v>31.01</v>
      </c>
      <c r="P10">
        <v>52.05</v>
      </c>
      <c r="Q10">
        <v>33.43</v>
      </c>
      <c r="R10">
        <v>11.44</v>
      </c>
      <c r="S10">
        <v>0.51</v>
      </c>
      <c r="T10">
        <v>0.27</v>
      </c>
      <c r="U10">
        <v>1.93</v>
      </c>
      <c r="V10">
        <v>0.23</v>
      </c>
      <c r="W10">
        <v>4.6100000000000003</v>
      </c>
      <c r="X10">
        <v>0.11</v>
      </c>
      <c r="Y10">
        <f t="shared" si="0"/>
        <v>15.411319166841993</v>
      </c>
      <c r="Z10">
        <f t="shared" si="1"/>
        <v>32.621502209131073</v>
      </c>
      <c r="AA10">
        <f t="shared" si="2"/>
        <v>54.754891647380596</v>
      </c>
      <c r="AB10">
        <f t="shared" si="3"/>
        <v>35.16726278140122</v>
      </c>
      <c r="AC10">
        <f t="shared" si="4"/>
        <v>12.034504523458867</v>
      </c>
      <c r="AD10">
        <f t="shared" si="5"/>
        <v>0.53650326109825375</v>
      </c>
      <c r="AE10">
        <f t="shared" si="6"/>
        <v>0.2840311382284873</v>
      </c>
      <c r="AF10">
        <f t="shared" si="7"/>
        <v>2.0302966547443719</v>
      </c>
      <c r="AG10">
        <f t="shared" si="8"/>
        <v>0.24195245108352617</v>
      </c>
      <c r="AH10">
        <f t="shared" si="9"/>
        <v>4.8495686934567646</v>
      </c>
      <c r="AI10">
        <f t="shared" si="10"/>
        <v>0.11571638964864298</v>
      </c>
      <c r="AJ10">
        <f t="shared" si="11"/>
        <v>-0.88428361035135705</v>
      </c>
      <c r="AK10">
        <f t="shared" si="12"/>
        <v>50.922049232063955</v>
      </c>
      <c r="AL10">
        <f t="shared" si="13"/>
        <v>63.487849779086901</v>
      </c>
      <c r="AM10">
        <f t="shared" si="14"/>
        <v>2.1915850144092222</v>
      </c>
      <c r="AN10">
        <f t="shared" si="15"/>
        <v>33.550915211445414</v>
      </c>
      <c r="AO10">
        <f t="shared" si="16"/>
        <v>46.051062486850412</v>
      </c>
      <c r="AP10">
        <f t="shared" si="17"/>
        <v>57.807940314219707</v>
      </c>
      <c r="AQ10">
        <f t="shared" si="18"/>
        <v>103.00082577764768</v>
      </c>
      <c r="AR10">
        <f t="shared" si="19"/>
        <v>107.85970556039589</v>
      </c>
    </row>
    <row r="11" spans="1:56" x14ac:dyDescent="0.2">
      <c r="A11" s="1">
        <v>38440</v>
      </c>
      <c r="B11" s="2">
        <v>0.17552083333333335</v>
      </c>
      <c r="C11" t="s">
        <v>0</v>
      </c>
      <c r="D11" t="s">
        <v>125</v>
      </c>
      <c r="E11">
        <v>2021</v>
      </c>
      <c r="F11" t="s">
        <v>56</v>
      </c>
      <c r="G11" t="s">
        <v>64</v>
      </c>
      <c r="H11" t="s">
        <v>65</v>
      </c>
      <c r="I11">
        <v>1</v>
      </c>
      <c r="J11">
        <v>132.30000000000001</v>
      </c>
      <c r="K11">
        <v>4720.4639999999999</v>
      </c>
      <c r="L11">
        <v>5.2916401439999996</v>
      </c>
      <c r="M11">
        <v>90.88</v>
      </c>
      <c r="N11">
        <v>11.31</v>
      </c>
      <c r="O11">
        <v>35.22</v>
      </c>
      <c r="P11">
        <v>55.2</v>
      </c>
      <c r="Q11">
        <v>31.96</v>
      </c>
      <c r="R11">
        <v>12.97</v>
      </c>
      <c r="S11">
        <v>0.6</v>
      </c>
      <c r="T11">
        <v>0.18</v>
      </c>
      <c r="U11">
        <v>0.9</v>
      </c>
      <c r="V11">
        <v>0.21</v>
      </c>
      <c r="W11">
        <v>3.85</v>
      </c>
      <c r="X11">
        <v>2.36</v>
      </c>
      <c r="Y11">
        <f t="shared" si="0"/>
        <v>12.444982394366198</v>
      </c>
      <c r="Z11">
        <f t="shared" si="1"/>
        <v>38.754401408450704</v>
      </c>
      <c r="AA11">
        <f t="shared" si="2"/>
        <v>60.739436619718312</v>
      </c>
      <c r="AB11">
        <f t="shared" si="3"/>
        <v>35.16725352112676</v>
      </c>
      <c r="AC11">
        <f t="shared" si="4"/>
        <v>14.271566901408454</v>
      </c>
      <c r="AD11">
        <f t="shared" si="5"/>
        <v>0.66021126760563376</v>
      </c>
      <c r="AE11">
        <f t="shared" si="6"/>
        <v>0.19806338028169013</v>
      </c>
      <c r="AF11">
        <f t="shared" si="7"/>
        <v>0.99031690140845074</v>
      </c>
      <c r="AG11">
        <f t="shared" si="8"/>
        <v>0.23107394366197181</v>
      </c>
      <c r="AH11">
        <f t="shared" si="9"/>
        <v>4.236355633802817</v>
      </c>
      <c r="AI11">
        <f t="shared" si="10"/>
        <v>2.596830985915493</v>
      </c>
      <c r="AJ11">
        <f t="shared" si="11"/>
        <v>1.596830985915493</v>
      </c>
      <c r="AK11">
        <f t="shared" si="12"/>
        <v>56.487676056338032</v>
      </c>
      <c r="AL11">
        <f t="shared" si="13"/>
        <v>58.710321302816908</v>
      </c>
      <c r="AM11">
        <f t="shared" si="14"/>
        <v>1.9756521739130435</v>
      </c>
      <c r="AN11">
        <f t="shared" si="15"/>
        <v>28.470510563380287</v>
      </c>
      <c r="AO11">
        <f t="shared" si="16"/>
        <v>46.051056338028168</v>
      </c>
      <c r="AP11">
        <f t="shared" si="17"/>
        <v>58.226490186718905</v>
      </c>
      <c r="AQ11">
        <f t="shared" si="18"/>
        <v>93.524627574567234</v>
      </c>
      <c r="AR11">
        <f t="shared" si="19"/>
        <v>89.915638692281775</v>
      </c>
    </row>
    <row r="12" spans="1:56" x14ac:dyDescent="0.2">
      <c r="A12" s="1">
        <v>38251</v>
      </c>
      <c r="B12" s="2">
        <v>8.8796296296296304E-2</v>
      </c>
      <c r="C12" t="s">
        <v>0</v>
      </c>
      <c r="D12" t="s">
        <v>18</v>
      </c>
      <c r="E12">
        <v>2021</v>
      </c>
      <c r="F12" t="s">
        <v>57</v>
      </c>
      <c r="G12" t="s">
        <v>61</v>
      </c>
      <c r="H12" t="s">
        <v>65</v>
      </c>
      <c r="I12">
        <v>1</v>
      </c>
      <c r="J12">
        <v>145</v>
      </c>
      <c r="K12">
        <v>5173.6000000000004</v>
      </c>
      <c r="L12">
        <v>5.7996056000000005</v>
      </c>
      <c r="M12">
        <v>95.77</v>
      </c>
      <c r="N12">
        <v>11.11</v>
      </c>
      <c r="O12">
        <v>35.18</v>
      </c>
      <c r="P12">
        <v>56.92</v>
      </c>
      <c r="Q12">
        <v>36.67</v>
      </c>
      <c r="R12">
        <v>13.63</v>
      </c>
      <c r="S12">
        <v>0.5</v>
      </c>
      <c r="T12">
        <v>0.18</v>
      </c>
      <c r="U12">
        <v>0.9</v>
      </c>
      <c r="V12">
        <v>0.21</v>
      </c>
      <c r="W12">
        <v>5.22</v>
      </c>
      <c r="X12">
        <v>-0.39</v>
      </c>
      <c r="Y12">
        <f t="shared" si="0"/>
        <v>11.600710034457554</v>
      </c>
      <c r="Z12">
        <f t="shared" si="1"/>
        <v>36.733841495249038</v>
      </c>
      <c r="AA12">
        <f t="shared" si="2"/>
        <v>59.434060770596219</v>
      </c>
      <c r="AB12">
        <f t="shared" si="3"/>
        <v>38.289652291949466</v>
      </c>
      <c r="AC12">
        <f t="shared" si="4"/>
        <v>14.232014200689152</v>
      </c>
      <c r="AD12">
        <f t="shared" si="5"/>
        <v>0.52208415996658664</v>
      </c>
      <c r="AE12">
        <f t="shared" si="6"/>
        <v>0.18795029758797119</v>
      </c>
      <c r="AF12">
        <f t="shared" si="7"/>
        <v>0.93975148793985597</v>
      </c>
      <c r="AG12">
        <f t="shared" si="8"/>
        <v>0.21927534718596636</v>
      </c>
      <c r="AH12">
        <f t="shared" si="9"/>
        <v>5.4505586300511641</v>
      </c>
      <c r="AI12">
        <f t="shared" si="10"/>
        <v>-0.40722564477393758</v>
      </c>
      <c r="AJ12">
        <f t="shared" si="11"/>
        <v>-1.4072256447739375</v>
      </c>
      <c r="AK12">
        <f t="shared" si="12"/>
        <v>55.273676516654483</v>
      </c>
      <c r="AL12">
        <f t="shared" si="13"/>
        <v>60.284337475200999</v>
      </c>
      <c r="AM12">
        <f t="shared" si="14"/>
        <v>2.0190442726633875</v>
      </c>
      <c r="AN12">
        <f t="shared" si="15"/>
        <v>33.532839093661892</v>
      </c>
      <c r="AO12">
        <f t="shared" si="16"/>
        <v>48.124329121854444</v>
      </c>
      <c r="AP12">
        <f t="shared" si="17"/>
        <v>56.483616076671581</v>
      </c>
      <c r="AQ12">
        <f t="shared" si="18"/>
        <v>92.717822389366987</v>
      </c>
      <c r="AR12">
        <f t="shared" si="19"/>
        <v>94.354066907450701</v>
      </c>
      <c r="AT12">
        <f>AVERAGE(K12:K16,K27:K31,K42:K46,K57:K61)</f>
        <v>4626.4472000000005</v>
      </c>
      <c r="AV12">
        <f>AVERAGE(AT12,AT72,AT132,AT192)</f>
        <v>4077.269434239678</v>
      </c>
      <c r="BA12">
        <f>AVERAGE(AR12:AR16,AR27:AR31,AR42:AR46,AR57:AR61)</f>
        <v>98.249160209464222</v>
      </c>
      <c r="BC12">
        <f>AVERAGE(BA12,BA72,BA132,BA192)</f>
        <v>103.79267341475096</v>
      </c>
    </row>
    <row r="13" spans="1:56" x14ac:dyDescent="0.2">
      <c r="A13" s="1">
        <v>38251</v>
      </c>
      <c r="B13" s="2">
        <v>0.10711805555555555</v>
      </c>
      <c r="C13" t="s">
        <v>0</v>
      </c>
      <c r="D13" t="s">
        <v>25</v>
      </c>
      <c r="E13">
        <v>2021</v>
      </c>
      <c r="F13" t="s">
        <v>57</v>
      </c>
      <c r="G13" t="s">
        <v>62</v>
      </c>
      <c r="H13" t="s">
        <v>65</v>
      </c>
      <c r="I13">
        <v>1</v>
      </c>
      <c r="J13">
        <v>183.5</v>
      </c>
      <c r="K13">
        <v>6547.28</v>
      </c>
      <c r="L13">
        <v>7.3395008799999992</v>
      </c>
      <c r="M13">
        <v>94.65</v>
      </c>
      <c r="N13">
        <v>15.48</v>
      </c>
      <c r="O13">
        <v>35.68</v>
      </c>
      <c r="P13">
        <v>51.16</v>
      </c>
      <c r="Q13">
        <v>33.380000000000003</v>
      </c>
      <c r="R13">
        <v>13.67</v>
      </c>
      <c r="S13">
        <v>0.66</v>
      </c>
      <c r="T13">
        <v>0.24</v>
      </c>
      <c r="U13">
        <v>1.42</v>
      </c>
      <c r="V13">
        <v>0.28999999999999998</v>
      </c>
      <c r="W13">
        <v>5.53</v>
      </c>
      <c r="X13">
        <v>0.24</v>
      </c>
      <c r="Y13">
        <f t="shared" si="0"/>
        <v>16.354992076069731</v>
      </c>
      <c r="Z13">
        <f t="shared" si="1"/>
        <v>37.696777601690435</v>
      </c>
      <c r="AA13">
        <f t="shared" si="2"/>
        <v>54.051769677760163</v>
      </c>
      <c r="AB13">
        <f t="shared" si="3"/>
        <v>35.266772319070263</v>
      </c>
      <c r="AC13">
        <f t="shared" si="4"/>
        <v>14.442683571051241</v>
      </c>
      <c r="AD13">
        <f t="shared" si="5"/>
        <v>0.69730586370839942</v>
      </c>
      <c r="AE13">
        <f t="shared" si="6"/>
        <v>0.25356576862123609</v>
      </c>
      <c r="AF13">
        <f t="shared" si="7"/>
        <v>1.5002641310089804</v>
      </c>
      <c r="AG13">
        <f t="shared" si="8"/>
        <v>0.30639197041732696</v>
      </c>
      <c r="AH13">
        <f t="shared" si="9"/>
        <v>5.842577918647649</v>
      </c>
      <c r="AI13">
        <f t="shared" si="10"/>
        <v>0.25356576862123609</v>
      </c>
      <c r="AJ13">
        <f t="shared" si="11"/>
        <v>-0.74643423137876397</v>
      </c>
      <c r="AK13">
        <f t="shared" si="12"/>
        <v>50.268145800316951</v>
      </c>
      <c r="AL13">
        <f t="shared" si="13"/>
        <v>59.534210248283159</v>
      </c>
      <c r="AM13">
        <f t="shared" si="14"/>
        <v>2.2200938232994529</v>
      </c>
      <c r="AN13">
        <f t="shared" si="15"/>
        <v>33.123296354992078</v>
      </c>
      <c r="AO13">
        <f t="shared" si="16"/>
        <v>46.117136819862651</v>
      </c>
      <c r="AP13">
        <f t="shared" si="17"/>
        <v>58.242810399628951</v>
      </c>
      <c r="AQ13">
        <f t="shared" si="18"/>
        <v>105.12561269903853</v>
      </c>
      <c r="AR13">
        <f t="shared" si="19"/>
        <v>102.45855228467009</v>
      </c>
    </row>
    <row r="14" spans="1:56" x14ac:dyDescent="0.2">
      <c r="A14" s="1">
        <v>38440</v>
      </c>
      <c r="B14" s="2">
        <v>0.17346064814814813</v>
      </c>
      <c r="C14" t="s">
        <v>0</v>
      </c>
      <c r="D14" t="s">
        <v>122</v>
      </c>
      <c r="E14">
        <v>2021</v>
      </c>
      <c r="F14" t="s">
        <v>57</v>
      </c>
      <c r="G14" t="s">
        <v>60</v>
      </c>
      <c r="H14" t="s">
        <v>65</v>
      </c>
      <c r="I14">
        <v>1</v>
      </c>
      <c r="J14">
        <v>118.4</v>
      </c>
      <c r="K14">
        <v>4224.5119999999997</v>
      </c>
      <c r="L14">
        <v>4.7356779519999996</v>
      </c>
      <c r="M14">
        <v>94.73</v>
      </c>
      <c r="N14">
        <v>12.17</v>
      </c>
      <c r="O14">
        <v>36.54</v>
      </c>
      <c r="P14">
        <v>65.44</v>
      </c>
      <c r="Q14">
        <v>39.630000000000003</v>
      </c>
      <c r="R14">
        <v>12.8</v>
      </c>
      <c r="S14">
        <v>0.43</v>
      </c>
      <c r="T14">
        <v>0.21</v>
      </c>
      <c r="U14">
        <v>1.41</v>
      </c>
      <c r="V14">
        <v>0.23</v>
      </c>
      <c r="W14">
        <v>5.71</v>
      </c>
      <c r="X14">
        <v>0.84</v>
      </c>
      <c r="Y14">
        <f t="shared" si="0"/>
        <v>12.847038952813259</v>
      </c>
      <c r="Z14">
        <f t="shared" si="1"/>
        <v>38.572785812308666</v>
      </c>
      <c r="AA14">
        <f t="shared" si="2"/>
        <v>69.080544706006535</v>
      </c>
      <c r="AB14">
        <f t="shared" si="3"/>
        <v>41.834688060804396</v>
      </c>
      <c r="AC14">
        <f t="shared" si="4"/>
        <v>13.512086984059959</v>
      </c>
      <c r="AD14">
        <f t="shared" si="5"/>
        <v>0.45392167212076429</v>
      </c>
      <c r="AE14">
        <f t="shared" si="6"/>
        <v>0.22168267708223369</v>
      </c>
      <c r="AF14">
        <f t="shared" si="7"/>
        <v>1.4884408318378548</v>
      </c>
      <c r="AG14">
        <f t="shared" si="8"/>
        <v>0.2427953129948274</v>
      </c>
      <c r="AH14">
        <f t="shared" si="9"/>
        <v>6.0276575530454979</v>
      </c>
      <c r="AI14">
        <f t="shared" si="10"/>
        <v>0.88673070832893475</v>
      </c>
      <c r="AJ14">
        <f t="shared" si="11"/>
        <v>-0.11326929167106525</v>
      </c>
      <c r="AK14">
        <f t="shared" si="12"/>
        <v>64.244906576586075</v>
      </c>
      <c r="AL14">
        <f t="shared" si="13"/>
        <v>58.851799852211556</v>
      </c>
      <c r="AM14">
        <f t="shared" si="14"/>
        <v>1.7371026894865529</v>
      </c>
      <c r="AN14">
        <f t="shared" si="15"/>
        <v>22.02132376227172</v>
      </c>
      <c r="AO14">
        <f t="shared" si="16"/>
        <v>50.478232872374122</v>
      </c>
      <c r="AP14">
        <f t="shared" si="17"/>
        <v>54.940304497270034</v>
      </c>
      <c r="AQ14">
        <f t="shared" si="18"/>
        <v>77.591016832047103</v>
      </c>
      <c r="AR14">
        <f t="shared" si="19"/>
        <v>79.249317677830234</v>
      </c>
    </row>
    <row r="15" spans="1:56" x14ac:dyDescent="0.2">
      <c r="A15" s="1">
        <v>38251</v>
      </c>
      <c r="B15" s="2">
        <v>0.10141203703703704</v>
      </c>
      <c r="C15" t="s">
        <v>0</v>
      </c>
      <c r="D15" t="s">
        <v>23</v>
      </c>
      <c r="E15">
        <v>2021</v>
      </c>
      <c r="F15" t="s">
        <v>57</v>
      </c>
      <c r="G15" t="s">
        <v>63</v>
      </c>
      <c r="H15" t="s">
        <v>65</v>
      </c>
      <c r="I15">
        <v>1</v>
      </c>
      <c r="J15">
        <v>80</v>
      </c>
      <c r="K15">
        <v>2854.4</v>
      </c>
      <c r="L15">
        <v>3.1997824000000001</v>
      </c>
      <c r="M15">
        <v>96.24</v>
      </c>
      <c r="N15">
        <v>11.77</v>
      </c>
      <c r="O15">
        <v>26.16</v>
      </c>
      <c r="P15">
        <v>50.47</v>
      </c>
      <c r="Q15">
        <v>30.28</v>
      </c>
      <c r="R15">
        <v>12.17</v>
      </c>
      <c r="S15">
        <v>0.51</v>
      </c>
      <c r="T15">
        <v>0.22</v>
      </c>
      <c r="U15">
        <v>1.72</v>
      </c>
      <c r="V15">
        <v>0.23</v>
      </c>
      <c r="W15">
        <v>4.51</v>
      </c>
      <c r="X15">
        <v>0.31</v>
      </c>
      <c r="Y15">
        <f t="shared" si="0"/>
        <v>12.229842061512883</v>
      </c>
      <c r="Z15">
        <f t="shared" si="1"/>
        <v>27.182044887780549</v>
      </c>
      <c r="AA15">
        <f t="shared" si="2"/>
        <v>52.441812136325851</v>
      </c>
      <c r="AB15">
        <f t="shared" si="3"/>
        <v>31.463009143807152</v>
      </c>
      <c r="AC15">
        <f t="shared" si="4"/>
        <v>12.645469659185371</v>
      </c>
      <c r="AD15">
        <f t="shared" si="5"/>
        <v>0.52992518703241898</v>
      </c>
      <c r="AE15">
        <f t="shared" si="6"/>
        <v>0.22859517871986701</v>
      </c>
      <c r="AF15">
        <f t="shared" si="7"/>
        <v>1.7871986699916873</v>
      </c>
      <c r="AG15">
        <f t="shared" si="8"/>
        <v>0.23898586866167915</v>
      </c>
      <c r="AH15">
        <f t="shared" si="9"/>
        <v>4.6862011637572731</v>
      </c>
      <c r="AI15">
        <f t="shared" si="10"/>
        <v>0.32211138819617624</v>
      </c>
      <c r="AJ15">
        <f t="shared" si="11"/>
        <v>-0.67788861180382376</v>
      </c>
      <c r="AK15">
        <f t="shared" si="12"/>
        <v>48.770885286783042</v>
      </c>
      <c r="AL15">
        <f t="shared" si="13"/>
        <v>67.725187032418958</v>
      </c>
      <c r="AM15">
        <f t="shared" si="14"/>
        <v>2.2882504458093917</v>
      </c>
      <c r="AN15">
        <f t="shared" si="15"/>
        <v>38.677161263507898</v>
      </c>
      <c r="AO15">
        <f t="shared" si="16"/>
        <v>43.59143807148795</v>
      </c>
      <c r="AP15">
        <f t="shared" si="17"/>
        <v>58.32401899319656</v>
      </c>
      <c r="AQ15">
        <f t="shared" si="18"/>
        <v>108.50403452242071</v>
      </c>
      <c r="AR15">
        <f t="shared" si="19"/>
        <v>120.1334801701218</v>
      </c>
    </row>
    <row r="16" spans="1:56" x14ac:dyDescent="0.2">
      <c r="A16" s="1">
        <v>38440</v>
      </c>
      <c r="B16" s="2">
        <v>0.17278935185185185</v>
      </c>
      <c r="C16" t="s">
        <v>0</v>
      </c>
      <c r="D16" t="s">
        <v>121</v>
      </c>
      <c r="E16">
        <v>2021</v>
      </c>
      <c r="F16" t="s">
        <v>57</v>
      </c>
      <c r="G16" t="s">
        <v>64</v>
      </c>
      <c r="H16" t="s">
        <v>65</v>
      </c>
      <c r="I16">
        <v>1</v>
      </c>
      <c r="J16">
        <v>97.3</v>
      </c>
      <c r="K16">
        <v>3471.6639999999998</v>
      </c>
      <c r="L16">
        <v>3.8917353439999998</v>
      </c>
      <c r="M16">
        <v>93.78</v>
      </c>
      <c r="N16">
        <v>12.06</v>
      </c>
      <c r="O16">
        <v>34.51</v>
      </c>
      <c r="P16">
        <v>61.47</v>
      </c>
      <c r="Q16">
        <v>31.25</v>
      </c>
      <c r="R16">
        <v>8.3699999999999992</v>
      </c>
      <c r="S16">
        <v>0.49</v>
      </c>
      <c r="T16">
        <v>0.2</v>
      </c>
      <c r="U16">
        <v>-0.13</v>
      </c>
      <c r="V16">
        <v>0.25</v>
      </c>
      <c r="W16">
        <v>8.44</v>
      </c>
      <c r="X16">
        <v>2.44</v>
      </c>
      <c r="Y16">
        <f t="shared" si="0"/>
        <v>12.85988483685221</v>
      </c>
      <c r="Z16">
        <f t="shared" si="1"/>
        <v>36.798891021539774</v>
      </c>
      <c r="AA16">
        <f t="shared" si="2"/>
        <v>65.547024952015349</v>
      </c>
      <c r="AB16">
        <f t="shared" si="3"/>
        <v>33.322670078908082</v>
      </c>
      <c r="AC16">
        <f t="shared" si="4"/>
        <v>8.9251439539347395</v>
      </c>
      <c r="AD16">
        <f t="shared" si="5"/>
        <v>0.52249946683727866</v>
      </c>
      <c r="AE16">
        <f t="shared" si="6"/>
        <v>0.21326508850501172</v>
      </c>
      <c r="AF16">
        <f t="shared" si="7"/>
        <v>-0.13862230752825763</v>
      </c>
      <c r="AG16">
        <f t="shared" si="8"/>
        <v>0.2665813606312647</v>
      </c>
      <c r="AH16">
        <f t="shared" si="9"/>
        <v>8.9997867349114937</v>
      </c>
      <c r="AI16">
        <f t="shared" si="10"/>
        <v>2.6018340797611428</v>
      </c>
      <c r="AJ16">
        <f t="shared" si="11"/>
        <v>1.6018340797611428</v>
      </c>
      <c r="AK16">
        <f t="shared" si="12"/>
        <v>60.95873320537428</v>
      </c>
      <c r="AL16">
        <f t="shared" si="13"/>
        <v>60.23366389422052</v>
      </c>
      <c r="AM16">
        <f t="shared" si="14"/>
        <v>1.8307467057101026</v>
      </c>
      <c r="AN16">
        <f t="shared" si="15"/>
        <v>23.579547878012363</v>
      </c>
      <c r="AO16">
        <f t="shared" si="16"/>
        <v>44.826252932394965</v>
      </c>
      <c r="AP16">
        <f t="shared" si="17"/>
        <v>55.117575538617146</v>
      </c>
      <c r="AQ16">
        <f t="shared" si="18"/>
        <v>82.037658409797615</v>
      </c>
      <c r="AR16">
        <f t="shared" si="19"/>
        <v>85.482621509452528</v>
      </c>
    </row>
    <row r="17" spans="1:44" x14ac:dyDescent="0.2">
      <c r="A17" s="1">
        <v>38251</v>
      </c>
      <c r="B17" s="2">
        <v>0.11178240740740741</v>
      </c>
      <c r="C17" t="s">
        <v>0</v>
      </c>
      <c r="D17" t="s">
        <v>27</v>
      </c>
      <c r="E17">
        <v>2021</v>
      </c>
      <c r="F17" t="s">
        <v>59</v>
      </c>
      <c r="G17" t="s">
        <v>61</v>
      </c>
      <c r="H17" t="s">
        <v>65</v>
      </c>
      <c r="I17">
        <v>2</v>
      </c>
      <c r="J17">
        <v>99.3</v>
      </c>
      <c r="K17">
        <v>3543.0239999999999</v>
      </c>
      <c r="L17">
        <v>3.9717299039999996</v>
      </c>
      <c r="M17">
        <v>94.8</v>
      </c>
      <c r="N17">
        <v>13.22</v>
      </c>
      <c r="O17">
        <v>33.6</v>
      </c>
      <c r="P17">
        <v>54.59</v>
      </c>
      <c r="Q17">
        <v>34.11</v>
      </c>
      <c r="R17">
        <v>12.88</v>
      </c>
      <c r="S17">
        <v>0.41</v>
      </c>
      <c r="T17">
        <v>0.24</v>
      </c>
      <c r="U17">
        <v>1.38</v>
      </c>
      <c r="V17">
        <v>0.25</v>
      </c>
      <c r="W17">
        <v>3.44</v>
      </c>
      <c r="X17">
        <v>0.09</v>
      </c>
      <c r="Y17">
        <f t="shared" si="0"/>
        <v>13.945147679324895</v>
      </c>
      <c r="Z17">
        <f t="shared" si="1"/>
        <v>35.443037974683541</v>
      </c>
      <c r="AA17">
        <f t="shared" si="2"/>
        <v>57.584388185654014</v>
      </c>
      <c r="AB17">
        <f t="shared" si="3"/>
        <v>35.981012658227854</v>
      </c>
      <c r="AC17">
        <f t="shared" si="4"/>
        <v>13.586497890295361</v>
      </c>
      <c r="AD17">
        <f t="shared" si="5"/>
        <v>0.43248945147679324</v>
      </c>
      <c r="AE17">
        <f t="shared" si="6"/>
        <v>0.25316455696202533</v>
      </c>
      <c r="AF17">
        <f t="shared" si="7"/>
        <v>1.4556962025316456</v>
      </c>
      <c r="AG17">
        <f t="shared" si="8"/>
        <v>0.26371308016877637</v>
      </c>
      <c r="AH17">
        <f t="shared" si="9"/>
        <v>3.6286919831223634</v>
      </c>
      <c r="AI17">
        <f t="shared" si="10"/>
        <v>9.4936708860759486E-2</v>
      </c>
      <c r="AJ17">
        <f t="shared" si="11"/>
        <v>-0.90506329113924056</v>
      </c>
      <c r="AK17">
        <f t="shared" si="12"/>
        <v>53.553481012658239</v>
      </c>
      <c r="AL17">
        <f t="shared" si="13"/>
        <v>61.289873417721523</v>
      </c>
      <c r="AM17">
        <f t="shared" si="14"/>
        <v>2.0838981498442934</v>
      </c>
      <c r="AN17">
        <f t="shared" si="15"/>
        <v>32.406434599156114</v>
      </c>
      <c r="AO17">
        <f t="shared" si="16"/>
        <v>46.591392405063296</v>
      </c>
      <c r="AP17">
        <f t="shared" si="17"/>
        <v>56.866596240452921</v>
      </c>
      <c r="AQ17">
        <f t="shared" si="18"/>
        <v>96.344873734489667</v>
      </c>
      <c r="AR17">
        <f t="shared" si="19"/>
        <v>99.009189007271956</v>
      </c>
    </row>
    <row r="18" spans="1:44" x14ac:dyDescent="0.2">
      <c r="A18" s="1">
        <v>38440</v>
      </c>
      <c r="B18" s="2">
        <v>0.16854166666666667</v>
      </c>
      <c r="C18" t="s">
        <v>0</v>
      </c>
      <c r="D18" t="s">
        <v>115</v>
      </c>
      <c r="E18">
        <v>2021</v>
      </c>
      <c r="F18" t="s">
        <v>59</v>
      </c>
      <c r="G18" t="s">
        <v>62</v>
      </c>
      <c r="H18" t="s">
        <v>65</v>
      </c>
      <c r="I18">
        <v>2</v>
      </c>
      <c r="J18">
        <v>146.30000000000001</v>
      </c>
      <c r="K18">
        <v>5219.9840000000004</v>
      </c>
      <c r="L18">
        <v>5.8516020640000006</v>
      </c>
      <c r="M18">
        <v>91.51</v>
      </c>
      <c r="N18">
        <v>15.5</v>
      </c>
      <c r="O18">
        <v>35.72</v>
      </c>
      <c r="P18">
        <v>49.9</v>
      </c>
      <c r="Q18">
        <v>26.65</v>
      </c>
      <c r="R18">
        <v>12.13</v>
      </c>
      <c r="S18">
        <v>0.71</v>
      </c>
      <c r="T18">
        <v>0.25</v>
      </c>
      <c r="U18">
        <v>0.98</v>
      </c>
      <c r="V18">
        <v>0.31</v>
      </c>
      <c r="W18">
        <v>4.8600000000000003</v>
      </c>
      <c r="X18">
        <v>2.42</v>
      </c>
      <c r="Y18">
        <f t="shared" si="0"/>
        <v>16.938039558518195</v>
      </c>
      <c r="Z18">
        <f t="shared" si="1"/>
        <v>39.033985356791604</v>
      </c>
      <c r="AA18">
        <f t="shared" si="2"/>
        <v>54.529559610971475</v>
      </c>
      <c r="AB18">
        <f t="shared" si="3"/>
        <v>29.122500273194184</v>
      </c>
      <c r="AC18">
        <f t="shared" si="4"/>
        <v>13.255381925472626</v>
      </c>
      <c r="AD18">
        <f t="shared" si="5"/>
        <v>0.7758714894547043</v>
      </c>
      <c r="AE18">
        <f t="shared" si="6"/>
        <v>0.27319418642771282</v>
      </c>
      <c r="AF18">
        <f t="shared" si="7"/>
        <v>1.0709212107966342</v>
      </c>
      <c r="AG18">
        <f t="shared" si="8"/>
        <v>0.3387607911703639</v>
      </c>
      <c r="AH18">
        <f t="shared" si="9"/>
        <v>5.3108949841547366</v>
      </c>
      <c r="AI18">
        <f t="shared" si="10"/>
        <v>2.6445197246202601</v>
      </c>
      <c r="AJ18">
        <f t="shared" si="11"/>
        <v>1.6445197246202601</v>
      </c>
      <c r="AK18">
        <f t="shared" si="12"/>
        <v>50.712490438203474</v>
      </c>
      <c r="AL18">
        <f t="shared" si="13"/>
        <v>58.492525407059347</v>
      </c>
      <c r="AM18">
        <f t="shared" si="14"/>
        <v>2.2006412825651305</v>
      </c>
      <c r="AN18">
        <f t="shared" si="15"/>
        <v>29.70495027865806</v>
      </c>
      <c r="AO18">
        <f t="shared" si="16"/>
        <v>42.037340181400936</v>
      </c>
      <c r="AP18">
        <f t="shared" si="17"/>
        <v>58.754292107947464</v>
      </c>
      <c r="AQ18">
        <f t="shared" si="18"/>
        <v>105.11961035824376</v>
      </c>
      <c r="AR18">
        <f t="shared" si="19"/>
        <v>99.783772195553908</v>
      </c>
    </row>
    <row r="19" spans="1:44" x14ac:dyDescent="0.2">
      <c r="A19" s="1">
        <v>38440</v>
      </c>
      <c r="B19" s="2">
        <v>0.16920138888888889</v>
      </c>
      <c r="C19" t="s">
        <v>0</v>
      </c>
      <c r="D19" t="s">
        <v>116</v>
      </c>
      <c r="E19">
        <v>2021</v>
      </c>
      <c r="F19" t="s">
        <v>59</v>
      </c>
      <c r="G19" t="s">
        <v>60</v>
      </c>
      <c r="H19" t="s">
        <v>65</v>
      </c>
      <c r="I19">
        <v>2</v>
      </c>
      <c r="J19">
        <v>112.1</v>
      </c>
      <c r="K19">
        <v>3999.7279999999996</v>
      </c>
      <c r="L19">
        <v>4.4836950879999993</v>
      </c>
      <c r="M19">
        <v>91.71</v>
      </c>
      <c r="N19">
        <v>13.68</v>
      </c>
      <c r="O19">
        <v>32.36</v>
      </c>
      <c r="P19">
        <v>51.64</v>
      </c>
      <c r="Q19">
        <v>26.97</v>
      </c>
      <c r="R19">
        <v>12.55</v>
      </c>
      <c r="S19">
        <v>0.56000000000000005</v>
      </c>
      <c r="T19">
        <v>0.21</v>
      </c>
      <c r="U19">
        <v>0.81</v>
      </c>
      <c r="V19">
        <v>0.2</v>
      </c>
      <c r="W19">
        <v>2.67</v>
      </c>
      <c r="X19">
        <v>2.34</v>
      </c>
      <c r="Y19">
        <f t="shared" si="0"/>
        <v>14.916584887144261</v>
      </c>
      <c r="Z19">
        <f t="shared" si="1"/>
        <v>35.285137934794463</v>
      </c>
      <c r="AA19">
        <f t="shared" si="2"/>
        <v>56.307927161705386</v>
      </c>
      <c r="AB19">
        <f t="shared" si="3"/>
        <v>29.407916257769056</v>
      </c>
      <c r="AC19">
        <f t="shared" si="4"/>
        <v>13.684440082869918</v>
      </c>
      <c r="AD19">
        <f t="shared" si="5"/>
        <v>0.61062043397666577</v>
      </c>
      <c r="AE19">
        <f t="shared" si="6"/>
        <v>0.22898266274124962</v>
      </c>
      <c r="AF19">
        <f t="shared" si="7"/>
        <v>0.88321884200196277</v>
      </c>
      <c r="AG19">
        <f t="shared" si="8"/>
        <v>0.21807872642023773</v>
      </c>
      <c r="AH19">
        <f t="shared" si="9"/>
        <v>2.9113509977101737</v>
      </c>
      <c r="AI19">
        <f t="shared" si="10"/>
        <v>2.5515210991167812</v>
      </c>
      <c r="AJ19">
        <f t="shared" si="11"/>
        <v>1.5515210991167812</v>
      </c>
      <c r="AK19">
        <f t="shared" si="12"/>
        <v>52.366372260386015</v>
      </c>
      <c r="AL19">
        <f t="shared" si="13"/>
        <v>61.412877548795123</v>
      </c>
      <c r="AM19">
        <f t="shared" si="14"/>
        <v>2.1311386522075906</v>
      </c>
      <c r="AN19">
        <f t="shared" si="15"/>
        <v>30.165521753352934</v>
      </c>
      <c r="AO19">
        <f t="shared" si="16"/>
        <v>42.226856395158649</v>
      </c>
      <c r="AP19">
        <f t="shared" si="17"/>
        <v>58.038507782671147</v>
      </c>
      <c r="AQ19">
        <f t="shared" si="18"/>
        <v>100.55943679032646</v>
      </c>
      <c r="AR19">
        <f t="shared" si="19"/>
        <v>101.45686595932483</v>
      </c>
    </row>
    <row r="20" spans="1:44" x14ac:dyDescent="0.2">
      <c r="A20" s="1">
        <v>38436</v>
      </c>
      <c r="B20" s="2">
        <v>0.13612268518518519</v>
      </c>
      <c r="C20" t="s">
        <v>0</v>
      </c>
      <c r="D20" t="s">
        <v>102</v>
      </c>
      <c r="E20">
        <v>2021</v>
      </c>
      <c r="F20" t="s">
        <v>59</v>
      </c>
      <c r="G20" t="s">
        <v>63</v>
      </c>
      <c r="H20" t="s">
        <v>65</v>
      </c>
      <c r="I20">
        <v>2</v>
      </c>
      <c r="J20">
        <v>102.6</v>
      </c>
      <c r="K20">
        <v>3660.7679999999996</v>
      </c>
      <c r="L20">
        <v>4.1037209279999995</v>
      </c>
      <c r="M20">
        <v>94.49</v>
      </c>
      <c r="N20">
        <v>17.37</v>
      </c>
      <c r="O20">
        <v>29.58</v>
      </c>
      <c r="P20">
        <v>53.73</v>
      </c>
      <c r="Q20">
        <v>32.18</v>
      </c>
      <c r="R20">
        <v>12.43</v>
      </c>
      <c r="S20">
        <v>0.4</v>
      </c>
      <c r="T20">
        <v>0.3</v>
      </c>
      <c r="U20">
        <v>1.61</v>
      </c>
      <c r="V20">
        <v>0.31</v>
      </c>
      <c r="W20">
        <v>3.23</v>
      </c>
      <c r="X20">
        <v>1.06</v>
      </c>
      <c r="Y20">
        <f t="shared" si="0"/>
        <v>18.382897661128165</v>
      </c>
      <c r="Z20">
        <f t="shared" si="1"/>
        <v>31.304899989416867</v>
      </c>
      <c r="AA20">
        <f t="shared" si="2"/>
        <v>56.863160122764313</v>
      </c>
      <c r="AB20">
        <f t="shared" si="3"/>
        <v>34.056513916816591</v>
      </c>
      <c r="AC20">
        <f t="shared" si="4"/>
        <v>13.154831199068685</v>
      </c>
      <c r="AD20">
        <f t="shared" si="5"/>
        <v>0.42332521959995772</v>
      </c>
      <c r="AE20">
        <f t="shared" si="6"/>
        <v>0.31749391469996829</v>
      </c>
      <c r="AF20">
        <f t="shared" si="7"/>
        <v>1.7038840088898297</v>
      </c>
      <c r="AG20">
        <f t="shared" si="8"/>
        <v>0.32807704518996716</v>
      </c>
      <c r="AH20">
        <f t="shared" si="9"/>
        <v>3.4183511482696582</v>
      </c>
      <c r="AI20">
        <f t="shared" si="10"/>
        <v>1.121811831939888</v>
      </c>
      <c r="AJ20">
        <f t="shared" si="11"/>
        <v>0.12181183193988798</v>
      </c>
      <c r="AK20">
        <f t="shared" si="12"/>
        <v>52.882738914170815</v>
      </c>
      <c r="AL20">
        <f t="shared" si="13"/>
        <v>64.513482908244271</v>
      </c>
      <c r="AM20">
        <f t="shared" si="14"/>
        <v>2.110329424902289</v>
      </c>
      <c r="AN20">
        <f t="shared" si="15"/>
        <v>27.612551592761122</v>
      </c>
      <c r="AO20">
        <f t="shared" si="16"/>
        <v>45.313525240766218</v>
      </c>
      <c r="AP20">
        <f t="shared" si="17"/>
        <v>57.28230909517751</v>
      </c>
      <c r="AQ20">
        <f t="shared" si="18"/>
        <v>98.280115780407414</v>
      </c>
      <c r="AR20">
        <f t="shared" si="19"/>
        <v>105.53852812728589</v>
      </c>
    </row>
    <row r="21" spans="1:44" x14ac:dyDescent="0.2">
      <c r="A21" s="1">
        <v>38436</v>
      </c>
      <c r="B21" s="2">
        <v>0.12648148148148147</v>
      </c>
      <c r="C21" t="s">
        <v>0</v>
      </c>
      <c r="D21" t="s">
        <v>94</v>
      </c>
      <c r="E21">
        <v>2021</v>
      </c>
      <c r="F21" t="s">
        <v>59</v>
      </c>
      <c r="G21" t="s">
        <v>64</v>
      </c>
      <c r="H21" t="s">
        <v>65</v>
      </c>
      <c r="I21">
        <v>2</v>
      </c>
      <c r="J21">
        <v>118.6</v>
      </c>
      <c r="K21">
        <v>4231.6480000000001</v>
      </c>
      <c r="L21">
        <v>4.7436774080000008</v>
      </c>
      <c r="M21">
        <v>94.67</v>
      </c>
      <c r="N21">
        <v>14.26</v>
      </c>
      <c r="O21">
        <v>33.82</v>
      </c>
      <c r="P21">
        <v>58.3</v>
      </c>
      <c r="Q21">
        <v>33.04</v>
      </c>
      <c r="R21">
        <v>11.8</v>
      </c>
      <c r="S21">
        <v>0.39</v>
      </c>
      <c r="T21">
        <v>0.25</v>
      </c>
      <c r="U21">
        <v>1.21</v>
      </c>
      <c r="V21">
        <v>0.28999999999999998</v>
      </c>
      <c r="W21">
        <v>3.91</v>
      </c>
      <c r="X21">
        <v>0.91</v>
      </c>
      <c r="Y21">
        <f t="shared" si="0"/>
        <v>15.06284989965142</v>
      </c>
      <c r="Z21">
        <f t="shared" si="1"/>
        <v>35.724094222034438</v>
      </c>
      <c r="AA21">
        <f t="shared" si="2"/>
        <v>61.582338650047532</v>
      </c>
      <c r="AB21">
        <f t="shared" si="3"/>
        <v>34.900179571141862</v>
      </c>
      <c r="AC21">
        <f t="shared" si="4"/>
        <v>12.464349846836379</v>
      </c>
      <c r="AD21">
        <f t="shared" si="5"/>
        <v>0.41195732544628716</v>
      </c>
      <c r="AE21">
        <f t="shared" si="6"/>
        <v>0.2640752086194148</v>
      </c>
      <c r="AF21">
        <f t="shared" si="7"/>
        <v>1.2781240097179676</v>
      </c>
      <c r="AG21">
        <f t="shared" si="8"/>
        <v>0.30632724199852118</v>
      </c>
      <c r="AH21">
        <f t="shared" si="9"/>
        <v>4.130136262807647</v>
      </c>
      <c r="AI21">
        <f t="shared" si="10"/>
        <v>0.96123375937466993</v>
      </c>
      <c r="AJ21">
        <f t="shared" si="11"/>
        <v>-3.8766240625330073E-2</v>
      </c>
      <c r="AK21">
        <f t="shared" si="12"/>
        <v>57.271574944544206</v>
      </c>
      <c r="AL21">
        <f t="shared" si="13"/>
        <v>61.070930601035172</v>
      </c>
      <c r="AM21">
        <f t="shared" si="14"/>
        <v>1.9486106346483705</v>
      </c>
      <c r="AN21">
        <f t="shared" si="15"/>
        <v>26.704341396429712</v>
      </c>
      <c r="AO21">
        <f t="shared" si="16"/>
        <v>45.873719235238198</v>
      </c>
      <c r="AP21">
        <f t="shared" si="17"/>
        <v>55.462928152692299</v>
      </c>
      <c r="AQ21">
        <f t="shared" si="18"/>
        <v>87.866383436646117</v>
      </c>
      <c r="AR21">
        <f t="shared" si="19"/>
        <v>92.250747935697461</v>
      </c>
    </row>
    <row r="22" spans="1:44" x14ac:dyDescent="0.2">
      <c r="A22" s="1">
        <v>38251</v>
      </c>
      <c r="B22" s="2">
        <v>0.12752314814814816</v>
      </c>
      <c r="C22" t="s">
        <v>0</v>
      </c>
      <c r="D22" t="s">
        <v>34</v>
      </c>
      <c r="E22">
        <v>2021</v>
      </c>
      <c r="F22" t="s">
        <v>56</v>
      </c>
      <c r="G22" t="s">
        <v>61</v>
      </c>
      <c r="H22" t="s">
        <v>65</v>
      </c>
      <c r="I22">
        <v>2</v>
      </c>
      <c r="J22">
        <v>128.5</v>
      </c>
      <c r="K22">
        <v>4584.88</v>
      </c>
      <c r="L22">
        <v>5.1396504800000002</v>
      </c>
      <c r="M22">
        <v>95.8</v>
      </c>
      <c r="N22">
        <v>11.26</v>
      </c>
      <c r="O22">
        <v>31.63</v>
      </c>
      <c r="P22">
        <v>50.4</v>
      </c>
      <c r="Q22">
        <v>29.84</v>
      </c>
      <c r="R22">
        <v>9.25</v>
      </c>
      <c r="S22">
        <v>0.56000000000000005</v>
      </c>
      <c r="T22">
        <v>0.17</v>
      </c>
      <c r="U22">
        <v>0.68</v>
      </c>
      <c r="V22">
        <v>0.17</v>
      </c>
      <c r="W22">
        <v>4.8499999999999996</v>
      </c>
      <c r="X22">
        <v>0.16</v>
      </c>
      <c r="Y22">
        <f t="shared" si="0"/>
        <v>11.753653444676409</v>
      </c>
      <c r="Z22">
        <f t="shared" si="1"/>
        <v>33.01670146137787</v>
      </c>
      <c r="AA22">
        <f t="shared" si="2"/>
        <v>52.609603340292274</v>
      </c>
      <c r="AB22">
        <f t="shared" si="3"/>
        <v>31.148225469728601</v>
      </c>
      <c r="AC22">
        <f t="shared" si="4"/>
        <v>9.6555323590814197</v>
      </c>
      <c r="AD22">
        <f t="shared" si="5"/>
        <v>0.58455114822546983</v>
      </c>
      <c r="AE22">
        <f t="shared" si="6"/>
        <v>0.17745302713987476</v>
      </c>
      <c r="AF22">
        <f t="shared" si="7"/>
        <v>0.70981210855949906</v>
      </c>
      <c r="AG22">
        <f t="shared" si="8"/>
        <v>0.17745302713987476</v>
      </c>
      <c r="AH22">
        <f t="shared" si="9"/>
        <v>5.0626304801670141</v>
      </c>
      <c r="AI22">
        <f t="shared" si="10"/>
        <v>0.16701461377870563</v>
      </c>
      <c r="AJ22">
        <f t="shared" si="11"/>
        <v>-0.83298538622129437</v>
      </c>
      <c r="AK22">
        <f t="shared" si="12"/>
        <v>48.92693110647182</v>
      </c>
      <c r="AL22">
        <f t="shared" si="13"/>
        <v>63.179989561586645</v>
      </c>
      <c r="AM22">
        <f t="shared" si="14"/>
        <v>2.2809523809523808</v>
      </c>
      <c r="AN22">
        <f t="shared" si="15"/>
        <v>39.152400835073067</v>
      </c>
      <c r="AO22">
        <f t="shared" si="16"/>
        <v>43.382421711899795</v>
      </c>
      <c r="AP22">
        <f t="shared" si="17"/>
        <v>58.002728293112398</v>
      </c>
      <c r="AQ22">
        <f t="shared" si="18"/>
        <v>107.5621635787876</v>
      </c>
      <c r="AR22">
        <f t="shared" si="19"/>
        <v>111.71360280546327</v>
      </c>
    </row>
    <row r="23" spans="1:44" x14ac:dyDescent="0.2">
      <c r="A23" s="1">
        <v>38440</v>
      </c>
      <c r="B23" s="2">
        <v>0.16782407407407407</v>
      </c>
      <c r="C23" t="s">
        <v>0</v>
      </c>
      <c r="D23" t="s">
        <v>114</v>
      </c>
      <c r="E23">
        <v>2021</v>
      </c>
      <c r="F23" t="s">
        <v>56</v>
      </c>
      <c r="G23" t="s">
        <v>62</v>
      </c>
      <c r="H23" t="s">
        <v>65</v>
      </c>
      <c r="I23">
        <v>2</v>
      </c>
      <c r="J23">
        <v>89.1</v>
      </c>
      <c r="K23">
        <v>3179.0879999999997</v>
      </c>
      <c r="L23">
        <v>3.5637576479999997</v>
      </c>
      <c r="M23">
        <v>93.37</v>
      </c>
      <c r="N23">
        <v>12.53</v>
      </c>
      <c r="O23">
        <v>35.590000000000003</v>
      </c>
      <c r="P23">
        <v>57.36</v>
      </c>
      <c r="Q23">
        <v>31.79</v>
      </c>
      <c r="R23">
        <v>11.73</v>
      </c>
      <c r="S23">
        <v>0.41</v>
      </c>
      <c r="T23">
        <v>0.19</v>
      </c>
      <c r="U23">
        <v>0.34</v>
      </c>
      <c r="V23">
        <v>0.31</v>
      </c>
      <c r="W23">
        <v>5.16</v>
      </c>
      <c r="X23">
        <v>2.33</v>
      </c>
      <c r="Y23">
        <f t="shared" si="0"/>
        <v>13.419727964014136</v>
      </c>
      <c r="Z23">
        <f t="shared" si="1"/>
        <v>38.117168255328266</v>
      </c>
      <c r="AA23">
        <f t="shared" si="2"/>
        <v>61.433008460961759</v>
      </c>
      <c r="AB23">
        <f t="shared" si="3"/>
        <v>34.047338545571378</v>
      </c>
      <c r="AC23">
        <f t="shared" si="4"/>
        <v>12.562921709328478</v>
      </c>
      <c r="AD23">
        <f t="shared" si="5"/>
        <v>0.43911320552640032</v>
      </c>
      <c r="AE23">
        <f t="shared" si="6"/>
        <v>0.20349148548784407</v>
      </c>
      <c r="AF23">
        <f t="shared" si="7"/>
        <v>0.36414265824140518</v>
      </c>
      <c r="AG23">
        <f t="shared" si="8"/>
        <v>0.33201242369069295</v>
      </c>
      <c r="AH23">
        <f t="shared" si="9"/>
        <v>5.5264003427225017</v>
      </c>
      <c r="AI23">
        <f t="shared" si="10"/>
        <v>2.4954482167719823</v>
      </c>
      <c r="AJ23">
        <f t="shared" si="11"/>
        <v>1.4954482167719823</v>
      </c>
      <c r="AK23">
        <f t="shared" si="12"/>
        <v>57.132697868694436</v>
      </c>
      <c r="AL23">
        <f t="shared" si="13"/>
        <v>59.206725929099285</v>
      </c>
      <c r="AM23">
        <f t="shared" si="14"/>
        <v>1.9533472803347283</v>
      </c>
      <c r="AN23">
        <f t="shared" si="15"/>
        <v>26.952125950519459</v>
      </c>
      <c r="AO23">
        <f t="shared" si="16"/>
        <v>45.307432794259398</v>
      </c>
      <c r="AP23">
        <f t="shared" si="17"/>
        <v>57.237421183712215</v>
      </c>
      <c r="AQ23">
        <f t="shared" si="18"/>
        <v>90.898017075266353</v>
      </c>
      <c r="AR23">
        <f t="shared" si="19"/>
        <v>89.652168272193592</v>
      </c>
    </row>
    <row r="24" spans="1:44" x14ac:dyDescent="0.2">
      <c r="A24" s="1">
        <v>38251</v>
      </c>
      <c r="B24" s="2">
        <v>0.12111111111111111</v>
      </c>
      <c r="C24" t="s">
        <v>0</v>
      </c>
      <c r="D24" t="s">
        <v>31</v>
      </c>
      <c r="E24">
        <v>2021</v>
      </c>
      <c r="F24" t="s">
        <v>56</v>
      </c>
      <c r="G24" t="s">
        <v>60</v>
      </c>
      <c r="H24" t="s">
        <v>65</v>
      </c>
      <c r="I24">
        <v>2</v>
      </c>
      <c r="J24">
        <v>88.9</v>
      </c>
      <c r="K24">
        <v>3171.9520000000002</v>
      </c>
      <c r="L24">
        <v>3.5557581920000003</v>
      </c>
      <c r="M24">
        <v>95.34</v>
      </c>
      <c r="N24">
        <v>11.17</v>
      </c>
      <c r="O24">
        <v>31</v>
      </c>
      <c r="P24">
        <v>53.9</v>
      </c>
      <c r="Q24">
        <v>30.1</v>
      </c>
      <c r="R24">
        <v>9.26</v>
      </c>
      <c r="S24">
        <v>0.52</v>
      </c>
      <c r="T24">
        <v>0.23</v>
      </c>
      <c r="U24">
        <v>1.04</v>
      </c>
      <c r="V24">
        <v>0.23</v>
      </c>
      <c r="W24">
        <v>4.97</v>
      </c>
      <c r="X24">
        <v>-0.01</v>
      </c>
      <c r="Y24">
        <f t="shared" si="0"/>
        <v>11.715963918607091</v>
      </c>
      <c r="Z24">
        <f t="shared" si="1"/>
        <v>32.515208726662472</v>
      </c>
      <c r="AA24">
        <f t="shared" si="2"/>
        <v>56.534508076358293</v>
      </c>
      <c r="AB24">
        <f t="shared" si="3"/>
        <v>31.571218795888399</v>
      </c>
      <c r="AC24">
        <f t="shared" si="4"/>
        <v>9.7126075099643376</v>
      </c>
      <c r="AD24">
        <f t="shared" si="5"/>
        <v>0.54541640444724149</v>
      </c>
      <c r="AE24">
        <f t="shared" si="6"/>
        <v>0.24124187119781834</v>
      </c>
      <c r="AF24">
        <f t="shared" si="7"/>
        <v>1.090832808894483</v>
      </c>
      <c r="AG24">
        <f t="shared" si="8"/>
        <v>0.24124187119781834</v>
      </c>
      <c r="AH24">
        <f t="shared" si="9"/>
        <v>5.2129221732745954</v>
      </c>
      <c r="AI24">
        <f t="shared" si="10"/>
        <v>-1.0488777008600797E-2</v>
      </c>
      <c r="AJ24">
        <f t="shared" si="11"/>
        <v>-1.0104887770086008</v>
      </c>
      <c r="AK24">
        <f t="shared" si="12"/>
        <v>52.577092511013213</v>
      </c>
      <c r="AL24">
        <f t="shared" si="13"/>
        <v>63.570652401929941</v>
      </c>
      <c r="AM24">
        <f t="shared" si="14"/>
        <v>2.1225974025974028</v>
      </c>
      <c r="AN24">
        <f t="shared" si="15"/>
        <v>35.717432347388296</v>
      </c>
      <c r="AO24">
        <f t="shared" si="16"/>
        <v>43.663289280469897</v>
      </c>
      <c r="AP24">
        <f t="shared" si="17"/>
        <v>55.947468552151406</v>
      </c>
      <c r="AQ24">
        <f t="shared" si="18"/>
        <v>96.547927992436144</v>
      </c>
      <c r="AR24">
        <f t="shared" si="19"/>
        <v>104.60069896880529</v>
      </c>
    </row>
    <row r="25" spans="1:44" x14ac:dyDescent="0.2">
      <c r="A25" s="1">
        <v>38251</v>
      </c>
      <c r="B25" s="2">
        <v>0.1632638888888889</v>
      </c>
      <c r="C25" t="s">
        <v>0</v>
      </c>
      <c r="D25" t="s">
        <v>52</v>
      </c>
      <c r="E25">
        <v>2021</v>
      </c>
      <c r="F25" t="s">
        <v>56</v>
      </c>
      <c r="G25" t="s">
        <v>63</v>
      </c>
      <c r="H25" t="s">
        <v>65</v>
      </c>
      <c r="I25">
        <v>2</v>
      </c>
      <c r="J25">
        <v>160.4</v>
      </c>
      <c r="K25">
        <v>5723.0720000000001</v>
      </c>
      <c r="L25">
        <v>6.415563712</v>
      </c>
      <c r="M25">
        <v>94.56</v>
      </c>
      <c r="N25">
        <v>14.83</v>
      </c>
      <c r="O25">
        <v>31.16</v>
      </c>
      <c r="P25">
        <v>55.54</v>
      </c>
      <c r="Q25">
        <v>41.08</v>
      </c>
      <c r="R25">
        <v>13.6</v>
      </c>
      <c r="S25">
        <v>0.42</v>
      </c>
      <c r="T25">
        <v>0.31</v>
      </c>
      <c r="U25">
        <v>2.64</v>
      </c>
      <c r="V25">
        <v>0.26</v>
      </c>
      <c r="W25">
        <v>3.05</v>
      </c>
      <c r="X25">
        <v>0.23</v>
      </c>
      <c r="Y25">
        <f t="shared" si="0"/>
        <v>15.6831641285956</v>
      </c>
      <c r="Z25">
        <f t="shared" si="1"/>
        <v>32.952622673434853</v>
      </c>
      <c r="AA25">
        <f t="shared" si="2"/>
        <v>58.73519458544839</v>
      </c>
      <c r="AB25">
        <f t="shared" si="3"/>
        <v>43.443316412859559</v>
      </c>
      <c r="AC25">
        <f t="shared" si="4"/>
        <v>14.382402707275805</v>
      </c>
      <c r="AD25">
        <f t="shared" si="5"/>
        <v>0.44416243654822329</v>
      </c>
      <c r="AE25">
        <f t="shared" si="6"/>
        <v>0.32783417935702197</v>
      </c>
      <c r="AF25">
        <f t="shared" si="7"/>
        <v>2.7918781725888326</v>
      </c>
      <c r="AG25">
        <f t="shared" si="8"/>
        <v>0.27495769881556686</v>
      </c>
      <c r="AH25">
        <f t="shared" si="9"/>
        <v>3.2254653130287645</v>
      </c>
      <c r="AI25">
        <f t="shared" si="10"/>
        <v>0.24323181049069376</v>
      </c>
      <c r="AJ25">
        <f t="shared" si="11"/>
        <v>-0.75676818950930624</v>
      </c>
      <c r="AK25">
        <f t="shared" si="12"/>
        <v>54.623730964467008</v>
      </c>
      <c r="AL25">
        <f t="shared" si="13"/>
        <v>63.229906937394254</v>
      </c>
      <c r="AM25">
        <f t="shared" si="14"/>
        <v>2.043068059056536</v>
      </c>
      <c r="AN25">
        <f t="shared" si="15"/>
        <v>29.449873096446694</v>
      </c>
      <c r="AO25">
        <f t="shared" si="16"/>
        <v>51.546362098138744</v>
      </c>
      <c r="AP25">
        <f t="shared" si="17"/>
        <v>59.010128007249165</v>
      </c>
      <c r="AQ25">
        <f t="shared" si="18"/>
        <v>98.017648530445754</v>
      </c>
      <c r="AR25">
        <f t="shared" si="19"/>
        <v>100.14186297744766</v>
      </c>
    </row>
    <row r="26" spans="1:44" x14ac:dyDescent="0.2">
      <c r="A26" s="1">
        <v>38436</v>
      </c>
      <c r="B26" s="2">
        <v>0.13165509259259259</v>
      </c>
      <c r="C26" t="s">
        <v>0</v>
      </c>
      <c r="D26" t="s">
        <v>98</v>
      </c>
      <c r="E26">
        <v>2021</v>
      </c>
      <c r="F26" t="s">
        <v>56</v>
      </c>
      <c r="G26" t="s">
        <v>64</v>
      </c>
      <c r="H26" t="s">
        <v>65</v>
      </c>
      <c r="I26">
        <v>2</v>
      </c>
      <c r="J26">
        <v>142</v>
      </c>
      <c r="K26">
        <v>5066.5600000000004</v>
      </c>
      <c r="L26">
        <v>5.6796137600000005</v>
      </c>
      <c r="M26">
        <v>95.21</v>
      </c>
      <c r="N26">
        <v>11.56</v>
      </c>
      <c r="O26">
        <v>36.22</v>
      </c>
      <c r="P26">
        <v>62.88</v>
      </c>
      <c r="Q26">
        <v>39.76</v>
      </c>
      <c r="R26">
        <v>13.11</v>
      </c>
      <c r="S26">
        <v>0.38</v>
      </c>
      <c r="T26">
        <v>0.21</v>
      </c>
      <c r="U26">
        <v>1.33</v>
      </c>
      <c r="V26">
        <v>0.28000000000000003</v>
      </c>
      <c r="W26">
        <v>4.5199999999999996</v>
      </c>
      <c r="X26">
        <v>0.55000000000000004</v>
      </c>
      <c r="Y26">
        <f t="shared" si="0"/>
        <v>12.141581766621155</v>
      </c>
      <c r="Z26">
        <f t="shared" si="1"/>
        <v>38.042222455624412</v>
      </c>
      <c r="AA26">
        <f t="shared" si="2"/>
        <v>66.04348282743409</v>
      </c>
      <c r="AB26">
        <f t="shared" si="3"/>
        <v>41.760319294191788</v>
      </c>
      <c r="AC26">
        <f t="shared" si="4"/>
        <v>13.769562020796137</v>
      </c>
      <c r="AD26">
        <f t="shared" si="5"/>
        <v>0.39911773973322134</v>
      </c>
      <c r="AE26">
        <f t="shared" si="6"/>
        <v>0.22056506669467496</v>
      </c>
      <c r="AF26">
        <f t="shared" si="7"/>
        <v>1.3969120890662747</v>
      </c>
      <c r="AG26">
        <f t="shared" si="8"/>
        <v>0.29408675559289998</v>
      </c>
      <c r="AH26">
        <f t="shared" si="9"/>
        <v>4.7474004831425267</v>
      </c>
      <c r="AI26">
        <f t="shared" si="10"/>
        <v>0.57767041277176778</v>
      </c>
      <c r="AJ26">
        <f t="shared" si="11"/>
        <v>-0.42232958722823222</v>
      </c>
      <c r="AK26">
        <f t="shared" si="12"/>
        <v>61.420439029513709</v>
      </c>
      <c r="AL26">
        <f t="shared" si="13"/>
        <v>59.265108707068592</v>
      </c>
      <c r="AM26">
        <f t="shared" si="14"/>
        <v>1.8169847328244275</v>
      </c>
      <c r="AN26">
        <f t="shared" si="15"/>
        <v>25.860308791093374</v>
      </c>
      <c r="AO26">
        <f t="shared" si="16"/>
        <v>50.428852011343352</v>
      </c>
      <c r="AP26">
        <f t="shared" si="17"/>
        <v>55.958166731017144</v>
      </c>
      <c r="AQ26">
        <f t="shared" si="18"/>
        <v>82.662711078944682</v>
      </c>
      <c r="AR26">
        <f t="shared" si="19"/>
        <v>83.475812178235415</v>
      </c>
    </row>
    <row r="27" spans="1:44" x14ac:dyDescent="0.2">
      <c r="A27" s="1">
        <v>38251</v>
      </c>
      <c r="B27" s="2">
        <v>0.15600694444444443</v>
      </c>
      <c r="C27" t="s">
        <v>0</v>
      </c>
      <c r="D27" t="s">
        <v>48</v>
      </c>
      <c r="E27">
        <v>2021</v>
      </c>
      <c r="F27" t="s">
        <v>57</v>
      </c>
      <c r="G27" t="s">
        <v>61</v>
      </c>
      <c r="H27" t="s">
        <v>65</v>
      </c>
      <c r="I27">
        <v>2</v>
      </c>
      <c r="J27">
        <v>85.1</v>
      </c>
      <c r="K27">
        <v>3036.3679999999999</v>
      </c>
      <c r="L27">
        <v>3.4037685280000001</v>
      </c>
      <c r="M27">
        <v>96.71</v>
      </c>
      <c r="N27">
        <v>10.5</v>
      </c>
      <c r="O27">
        <v>32.479999999999997</v>
      </c>
      <c r="P27">
        <v>58.35</v>
      </c>
      <c r="Q27">
        <v>33.049999999999997</v>
      </c>
      <c r="R27">
        <v>9.2100000000000009</v>
      </c>
      <c r="S27">
        <v>0.52</v>
      </c>
      <c r="T27">
        <v>0.16</v>
      </c>
      <c r="U27">
        <v>0.41</v>
      </c>
      <c r="V27">
        <v>0.17</v>
      </c>
      <c r="W27">
        <v>7.18</v>
      </c>
      <c r="X27">
        <v>0.06</v>
      </c>
      <c r="Y27">
        <f t="shared" si="0"/>
        <v>10.857201943956159</v>
      </c>
      <c r="Z27">
        <f t="shared" si="1"/>
        <v>33.584944679971045</v>
      </c>
      <c r="AA27">
        <f t="shared" si="2"/>
        <v>60.335022231413504</v>
      </c>
      <c r="AB27">
        <f t="shared" si="3"/>
        <v>34.174335642642951</v>
      </c>
      <c r="AC27">
        <f t="shared" si="4"/>
        <v>9.5233171336986882</v>
      </c>
      <c r="AD27">
        <f t="shared" si="5"/>
        <v>0.53769000103401932</v>
      </c>
      <c r="AE27">
        <f t="shared" si="6"/>
        <v>0.16544307724123672</v>
      </c>
      <c r="AF27">
        <f t="shared" si="7"/>
        <v>0.42394788543066902</v>
      </c>
      <c r="AG27">
        <f t="shared" si="8"/>
        <v>0.17578326956881402</v>
      </c>
      <c r="AH27">
        <f t="shared" si="9"/>
        <v>7.4242580912004961</v>
      </c>
      <c r="AI27">
        <f t="shared" si="10"/>
        <v>6.2041153965463759E-2</v>
      </c>
      <c r="AJ27">
        <f t="shared" si="11"/>
        <v>-0.93795884603453628</v>
      </c>
      <c r="AK27">
        <f t="shared" si="12"/>
        <v>56.111570675214558</v>
      </c>
      <c r="AL27">
        <f t="shared" si="13"/>
        <v>62.737328094302562</v>
      </c>
      <c r="AM27">
        <f t="shared" si="14"/>
        <v>1.9888946015424165</v>
      </c>
      <c r="AN27">
        <f t="shared" si="15"/>
        <v>32.969186226863812</v>
      </c>
      <c r="AO27">
        <f t="shared" si="16"/>
        <v>45.391758866714923</v>
      </c>
      <c r="AP27">
        <f t="shared" si="17"/>
        <v>55.178501869317728</v>
      </c>
      <c r="AQ27">
        <f t="shared" si="18"/>
        <v>89.222946739092819</v>
      </c>
      <c r="AR27">
        <f t="shared" si="19"/>
        <v>96.727079970506779</v>
      </c>
    </row>
    <row r="28" spans="1:44" x14ac:dyDescent="0.2">
      <c r="A28" s="1">
        <v>38436</v>
      </c>
      <c r="B28" s="2">
        <v>0.13856481481481484</v>
      </c>
      <c r="C28" t="s">
        <v>0</v>
      </c>
      <c r="D28" t="s">
        <v>104</v>
      </c>
      <c r="E28">
        <v>2021</v>
      </c>
      <c r="F28" t="s">
        <v>57</v>
      </c>
      <c r="G28" t="s">
        <v>62</v>
      </c>
      <c r="H28" t="s">
        <v>65</v>
      </c>
      <c r="I28">
        <v>2</v>
      </c>
      <c r="J28">
        <v>131</v>
      </c>
      <c r="K28">
        <v>4674.08</v>
      </c>
      <c r="L28">
        <v>5.2396436800000004</v>
      </c>
      <c r="M28">
        <v>94.79</v>
      </c>
      <c r="N28">
        <v>16.59</v>
      </c>
      <c r="O28">
        <v>33.049999999999997</v>
      </c>
      <c r="P28">
        <v>49.03</v>
      </c>
      <c r="Q28">
        <v>26.3</v>
      </c>
      <c r="R28">
        <v>11.75</v>
      </c>
      <c r="S28">
        <v>0.56999999999999995</v>
      </c>
      <c r="T28">
        <v>0.27</v>
      </c>
      <c r="U28">
        <v>1.5</v>
      </c>
      <c r="V28">
        <v>0.34</v>
      </c>
      <c r="W28">
        <v>4.7</v>
      </c>
      <c r="X28">
        <v>1.38</v>
      </c>
      <c r="Y28">
        <f t="shared" si="0"/>
        <v>17.501846186306572</v>
      </c>
      <c r="Z28">
        <f t="shared" si="1"/>
        <v>34.866547104124898</v>
      </c>
      <c r="AA28">
        <f t="shared" si="2"/>
        <v>51.724865492140516</v>
      </c>
      <c r="AB28">
        <f t="shared" si="3"/>
        <v>27.74554277877413</v>
      </c>
      <c r="AC28">
        <f t="shared" si="4"/>
        <v>12.395822344129128</v>
      </c>
      <c r="AD28">
        <f t="shared" si="5"/>
        <v>0.60132925414073213</v>
      </c>
      <c r="AE28">
        <f t="shared" si="6"/>
        <v>0.28484017301403103</v>
      </c>
      <c r="AF28">
        <f t="shared" si="7"/>
        <v>1.5824454056335056</v>
      </c>
      <c r="AG28">
        <f t="shared" si="8"/>
        <v>0.35868762527692793</v>
      </c>
      <c r="AH28">
        <f t="shared" si="9"/>
        <v>4.9583289376516504</v>
      </c>
      <c r="AI28">
        <f t="shared" si="10"/>
        <v>1.4558497731828248</v>
      </c>
      <c r="AJ28">
        <f t="shared" si="11"/>
        <v>0.45584977318282482</v>
      </c>
      <c r="AK28">
        <f t="shared" si="12"/>
        <v>48.104124907690682</v>
      </c>
      <c r="AL28">
        <f t="shared" si="13"/>
        <v>61.738959805886708</v>
      </c>
      <c r="AM28">
        <f t="shared" si="14"/>
        <v>2.3199673669182137</v>
      </c>
      <c r="AN28">
        <f t="shared" si="15"/>
        <v>32.938179132819926</v>
      </c>
      <c r="AO28">
        <f t="shared" si="16"/>
        <v>41.123040405106025</v>
      </c>
      <c r="AP28">
        <f t="shared" si="17"/>
        <v>58.282792584534079</v>
      </c>
      <c r="AQ28">
        <f t="shared" si="18"/>
        <v>109.93022508047309</v>
      </c>
      <c r="AR28">
        <f t="shared" si="19"/>
        <v>111.03284652490883</v>
      </c>
    </row>
    <row r="29" spans="1:44" x14ac:dyDescent="0.2">
      <c r="A29" s="1">
        <v>38436</v>
      </c>
      <c r="B29" s="2">
        <v>0.12736111111111112</v>
      </c>
      <c r="C29" t="s">
        <v>0</v>
      </c>
      <c r="D29" t="s">
        <v>95</v>
      </c>
      <c r="E29">
        <v>2021</v>
      </c>
      <c r="F29" t="s">
        <v>57</v>
      </c>
      <c r="G29" t="s">
        <v>60</v>
      </c>
      <c r="H29" t="s">
        <v>65</v>
      </c>
      <c r="I29">
        <v>2</v>
      </c>
      <c r="J29">
        <v>133.5</v>
      </c>
      <c r="K29">
        <v>4763.28</v>
      </c>
      <c r="L29">
        <v>5.3396368799999996</v>
      </c>
      <c r="M29">
        <v>95.16</v>
      </c>
      <c r="N29">
        <v>13.02</v>
      </c>
      <c r="O29">
        <v>32.58</v>
      </c>
      <c r="P29">
        <v>58.05</v>
      </c>
      <c r="Q29">
        <v>37.979999999999997</v>
      </c>
      <c r="R29">
        <v>12.2</v>
      </c>
      <c r="S29">
        <v>0.44</v>
      </c>
      <c r="T29">
        <v>0.22</v>
      </c>
      <c r="U29">
        <v>1.73</v>
      </c>
      <c r="V29">
        <v>0.23</v>
      </c>
      <c r="W29">
        <v>4.16</v>
      </c>
      <c r="X29">
        <v>1.1000000000000001</v>
      </c>
      <c r="Y29">
        <f t="shared" si="0"/>
        <v>13.682219419924339</v>
      </c>
      <c r="Z29">
        <f t="shared" si="1"/>
        <v>34.237074401008826</v>
      </c>
      <c r="AA29">
        <f t="shared" si="2"/>
        <v>61.002522068095836</v>
      </c>
      <c r="AB29">
        <f t="shared" si="3"/>
        <v>39.911727616645649</v>
      </c>
      <c r="AC29">
        <f t="shared" si="4"/>
        <v>12.820512820512819</v>
      </c>
      <c r="AD29">
        <f t="shared" si="5"/>
        <v>0.46237915090374104</v>
      </c>
      <c r="AE29">
        <f t="shared" si="6"/>
        <v>0.23118957545187052</v>
      </c>
      <c r="AF29">
        <f t="shared" si="7"/>
        <v>1.817990752416982</v>
      </c>
      <c r="AG29">
        <f t="shared" si="8"/>
        <v>0.24169819251786467</v>
      </c>
      <c r="AH29">
        <f t="shared" si="9"/>
        <v>4.3715846994535523</v>
      </c>
      <c r="AI29">
        <f t="shared" si="10"/>
        <v>1.155947877259353</v>
      </c>
      <c r="AJ29">
        <f t="shared" si="11"/>
        <v>0.155947877259353</v>
      </c>
      <c r="AK29">
        <f t="shared" si="12"/>
        <v>56.73234552332913</v>
      </c>
      <c r="AL29">
        <f t="shared" si="13"/>
        <v>62.229319041614133</v>
      </c>
      <c r="AM29">
        <f t="shared" si="14"/>
        <v>1.9671317829457364</v>
      </c>
      <c r="AN29">
        <f t="shared" si="15"/>
        <v>28.429487179487182</v>
      </c>
      <c r="AO29">
        <f t="shared" si="16"/>
        <v>49.201387137452713</v>
      </c>
      <c r="AP29">
        <f t="shared" si="17"/>
        <v>58.017885526440637</v>
      </c>
      <c r="AQ29">
        <f t="shared" si="18"/>
        <v>92.78766390111285</v>
      </c>
      <c r="AR29">
        <f t="shared" si="19"/>
        <v>94.894008773511217</v>
      </c>
    </row>
    <row r="30" spans="1:44" x14ac:dyDescent="0.2">
      <c r="A30" s="1">
        <v>38440</v>
      </c>
      <c r="B30" s="2">
        <v>0.17069444444444445</v>
      </c>
      <c r="C30" t="s">
        <v>0</v>
      </c>
      <c r="D30" t="s">
        <v>118</v>
      </c>
      <c r="E30">
        <v>2021</v>
      </c>
      <c r="F30" t="s">
        <v>57</v>
      </c>
      <c r="G30" t="s">
        <v>63</v>
      </c>
      <c r="H30" t="s">
        <v>65</v>
      </c>
      <c r="I30">
        <v>2</v>
      </c>
      <c r="J30">
        <v>204.3</v>
      </c>
      <c r="K30">
        <v>7289.424</v>
      </c>
      <c r="L30">
        <v>8.1714443039999995</v>
      </c>
      <c r="M30">
        <v>91.61</v>
      </c>
      <c r="N30">
        <v>13.65</v>
      </c>
      <c r="O30">
        <v>36.82</v>
      </c>
      <c r="P30">
        <v>61.22</v>
      </c>
      <c r="Q30">
        <v>38.590000000000003</v>
      </c>
      <c r="R30">
        <v>15.07</v>
      </c>
      <c r="S30">
        <v>0.59</v>
      </c>
      <c r="T30">
        <v>0.21</v>
      </c>
      <c r="U30">
        <v>1.78</v>
      </c>
      <c r="V30">
        <v>0.28000000000000003</v>
      </c>
      <c r="W30">
        <v>4.0999999999999996</v>
      </c>
      <c r="X30">
        <v>1.83</v>
      </c>
      <c r="Y30">
        <f t="shared" si="0"/>
        <v>14.900120074227704</v>
      </c>
      <c r="Z30">
        <f t="shared" si="1"/>
        <v>40.192118764327041</v>
      </c>
      <c r="AA30">
        <f t="shared" si="2"/>
        <v>66.8267656369392</v>
      </c>
      <c r="AB30">
        <f t="shared" si="3"/>
        <v>42.124222246479647</v>
      </c>
      <c r="AC30">
        <f t="shared" si="4"/>
        <v>16.450169195502674</v>
      </c>
      <c r="AD30">
        <f t="shared" si="5"/>
        <v>0.64403449405086777</v>
      </c>
      <c r="AE30">
        <f t="shared" si="6"/>
        <v>0.22923261652658006</v>
      </c>
      <c r="AF30">
        <f t="shared" si="7"/>
        <v>1.9430193210348217</v>
      </c>
      <c r="AG30">
        <f t="shared" si="8"/>
        <v>0.30564348870210678</v>
      </c>
      <c r="AH30">
        <f t="shared" si="9"/>
        <v>4.4754939417094199</v>
      </c>
      <c r="AI30">
        <f t="shared" si="10"/>
        <v>1.9975985154459122</v>
      </c>
      <c r="AJ30">
        <f t="shared" si="11"/>
        <v>0.99759851544591216</v>
      </c>
      <c r="AK30">
        <f t="shared" si="12"/>
        <v>62.148892042353459</v>
      </c>
      <c r="AL30">
        <f t="shared" si="13"/>
        <v>57.590339482589243</v>
      </c>
      <c r="AM30">
        <f t="shared" si="14"/>
        <v>1.7956876837634759</v>
      </c>
      <c r="AN30">
        <f t="shared" si="15"/>
        <v>20.953389367972918</v>
      </c>
      <c r="AO30">
        <f t="shared" si="16"/>
        <v>50.670483571662487</v>
      </c>
      <c r="AP30">
        <f t="shared" si="17"/>
        <v>57.165828937443223</v>
      </c>
      <c r="AQ30">
        <f t="shared" si="18"/>
        <v>83.456890207395531</v>
      </c>
      <c r="AR30">
        <f t="shared" si="19"/>
        <v>80.166095591196068</v>
      </c>
    </row>
    <row r="31" spans="1:44" x14ac:dyDescent="0.2">
      <c r="A31" s="1">
        <v>38436</v>
      </c>
      <c r="B31" s="2">
        <v>0.13034722222222223</v>
      </c>
      <c r="C31" t="s">
        <v>0</v>
      </c>
      <c r="D31" t="s">
        <v>97</v>
      </c>
      <c r="E31">
        <v>2021</v>
      </c>
      <c r="F31" t="s">
        <v>57</v>
      </c>
      <c r="G31" t="s">
        <v>64</v>
      </c>
      <c r="H31" t="s">
        <v>65</v>
      </c>
      <c r="I31">
        <v>2</v>
      </c>
      <c r="J31">
        <v>67.099999999999994</v>
      </c>
      <c r="K31">
        <v>2394.1279999999997</v>
      </c>
      <c r="L31">
        <v>2.6838174879999999</v>
      </c>
      <c r="M31">
        <v>94.74</v>
      </c>
      <c r="N31">
        <v>12.04</v>
      </c>
      <c r="O31">
        <v>30.13</v>
      </c>
      <c r="P31">
        <v>54.68</v>
      </c>
      <c r="Q31">
        <v>33.82</v>
      </c>
      <c r="R31">
        <v>12.53</v>
      </c>
      <c r="S31">
        <v>0.46</v>
      </c>
      <c r="T31">
        <v>0.2</v>
      </c>
      <c r="U31">
        <v>1.21</v>
      </c>
      <c r="V31">
        <v>0.25</v>
      </c>
      <c r="W31">
        <v>3.25</v>
      </c>
      <c r="X31">
        <v>1.47</v>
      </c>
      <c r="Y31">
        <f t="shared" si="0"/>
        <v>12.708465273379776</v>
      </c>
      <c r="Z31">
        <f t="shared" si="1"/>
        <v>31.80282879459574</v>
      </c>
      <c r="AA31">
        <f t="shared" si="2"/>
        <v>57.715853915980588</v>
      </c>
      <c r="AB31">
        <f t="shared" si="3"/>
        <v>35.697698965590035</v>
      </c>
      <c r="AC31">
        <f t="shared" si="4"/>
        <v>13.225670255435931</v>
      </c>
      <c r="AD31">
        <f t="shared" si="5"/>
        <v>0.4855393709098586</v>
      </c>
      <c r="AE31">
        <f t="shared" si="6"/>
        <v>0.21110407430863418</v>
      </c>
      <c r="AF31">
        <f t="shared" si="7"/>
        <v>1.2771796495672367</v>
      </c>
      <c r="AG31">
        <f t="shared" si="8"/>
        <v>0.26388009288579267</v>
      </c>
      <c r="AH31">
        <f t="shared" si="9"/>
        <v>3.430441207515305</v>
      </c>
      <c r="AI31">
        <f t="shared" si="10"/>
        <v>1.551614946168461</v>
      </c>
      <c r="AJ31">
        <f t="shared" si="11"/>
        <v>0.55161494616846096</v>
      </c>
      <c r="AK31">
        <f t="shared" si="12"/>
        <v>53.675744141861948</v>
      </c>
      <c r="AL31">
        <f t="shared" si="13"/>
        <v>64.125596369009926</v>
      </c>
      <c r="AM31">
        <f t="shared" si="14"/>
        <v>2.0791514264813458</v>
      </c>
      <c r="AN31">
        <f t="shared" si="15"/>
        <v>32.064175638589816</v>
      </c>
      <c r="AO31">
        <f t="shared" si="16"/>
        <v>46.403272113151786</v>
      </c>
      <c r="AP31">
        <f t="shared" si="17"/>
        <v>58.590458146578413</v>
      </c>
      <c r="AQ31">
        <f t="shared" si="18"/>
        <v>99.039377750938286</v>
      </c>
      <c r="AR31">
        <f t="shared" si="19"/>
        <v>103.35412803456899</v>
      </c>
    </row>
    <row r="32" spans="1:44" x14ac:dyDescent="0.2">
      <c r="A32" s="1">
        <v>38251</v>
      </c>
      <c r="B32" s="2">
        <v>8.3831018518518527E-2</v>
      </c>
      <c r="C32" t="s">
        <v>0</v>
      </c>
      <c r="D32" t="s">
        <v>16</v>
      </c>
      <c r="E32">
        <v>2021</v>
      </c>
      <c r="F32" t="s">
        <v>59</v>
      </c>
      <c r="G32" t="s">
        <v>61</v>
      </c>
      <c r="H32" t="s">
        <v>65</v>
      </c>
      <c r="I32">
        <v>3</v>
      </c>
      <c r="J32">
        <v>57.6</v>
      </c>
      <c r="K32">
        <v>2055.1680000000001</v>
      </c>
      <c r="L32">
        <v>2.3038433280000001</v>
      </c>
      <c r="M32">
        <v>95.59</v>
      </c>
      <c r="N32">
        <v>10.34</v>
      </c>
      <c r="O32">
        <v>33.31</v>
      </c>
      <c r="P32">
        <v>51.32</v>
      </c>
      <c r="Q32">
        <v>30.46</v>
      </c>
      <c r="R32">
        <v>10.5</v>
      </c>
      <c r="S32">
        <v>0.48</v>
      </c>
      <c r="T32">
        <v>0.16</v>
      </c>
      <c r="U32">
        <v>0.11</v>
      </c>
      <c r="V32">
        <v>0.22</v>
      </c>
      <c r="W32">
        <v>4.13</v>
      </c>
      <c r="X32">
        <v>0.15</v>
      </c>
      <c r="Y32">
        <f t="shared" si="0"/>
        <v>10.817031070195625</v>
      </c>
      <c r="Z32">
        <f t="shared" si="1"/>
        <v>34.846741290930019</v>
      </c>
      <c r="AA32">
        <f t="shared" si="2"/>
        <v>53.687624228475784</v>
      </c>
      <c r="AB32">
        <f t="shared" si="3"/>
        <v>31.86525787216236</v>
      </c>
      <c r="AC32">
        <f t="shared" si="4"/>
        <v>10.984412595459776</v>
      </c>
      <c r="AD32">
        <f t="shared" si="5"/>
        <v>0.50214457579244687</v>
      </c>
      <c r="AE32">
        <f t="shared" si="6"/>
        <v>0.16738152526414896</v>
      </c>
      <c r="AF32">
        <f t="shared" si="7"/>
        <v>0.11507479861910241</v>
      </c>
      <c r="AG32">
        <f t="shared" si="8"/>
        <v>0.23014959723820483</v>
      </c>
      <c r="AH32">
        <f t="shared" si="9"/>
        <v>4.320535620880845</v>
      </c>
      <c r="AI32">
        <f t="shared" si="10"/>
        <v>0.15692017993513963</v>
      </c>
      <c r="AJ32">
        <f t="shared" si="11"/>
        <v>-0.84307982006486037</v>
      </c>
      <c r="AK32">
        <f t="shared" si="12"/>
        <v>49.929490532482482</v>
      </c>
      <c r="AL32">
        <f t="shared" si="13"/>
        <v>61.754388534365518</v>
      </c>
      <c r="AM32">
        <f t="shared" si="14"/>
        <v>2.2351519875292283</v>
      </c>
      <c r="AN32">
        <f t="shared" si="15"/>
        <v>39.09655821738675</v>
      </c>
      <c r="AO32">
        <f t="shared" si="16"/>
        <v>43.858531227115805</v>
      </c>
      <c r="AP32">
        <f t="shared" si="17"/>
        <v>57.78376357354631</v>
      </c>
      <c r="AQ32">
        <f t="shared" si="18"/>
        <v>105.00446666530981</v>
      </c>
      <c r="AR32">
        <f t="shared" si="19"/>
        <v>107.00034439630952</v>
      </c>
    </row>
    <row r="33" spans="1:44" x14ac:dyDescent="0.2">
      <c r="A33" s="1">
        <v>38251</v>
      </c>
      <c r="B33" s="2">
        <v>9.3229166666666655E-2</v>
      </c>
      <c r="C33" t="s">
        <v>0</v>
      </c>
      <c r="D33" t="s">
        <v>20</v>
      </c>
      <c r="E33">
        <v>2021</v>
      </c>
      <c r="F33" t="s">
        <v>59</v>
      </c>
      <c r="G33" t="s">
        <v>62</v>
      </c>
      <c r="H33" t="s">
        <v>65</v>
      </c>
      <c r="I33">
        <v>3</v>
      </c>
      <c r="J33">
        <v>198</v>
      </c>
      <c r="K33">
        <v>7064.64</v>
      </c>
      <c r="L33">
        <v>7.9194614400000001</v>
      </c>
      <c r="M33">
        <v>96.25</v>
      </c>
      <c r="N33">
        <v>15.1</v>
      </c>
      <c r="O33">
        <v>34.68</v>
      </c>
      <c r="P33">
        <v>48.83</v>
      </c>
      <c r="Q33">
        <v>28.84</v>
      </c>
      <c r="R33">
        <v>11.22</v>
      </c>
      <c r="S33">
        <v>0.5</v>
      </c>
      <c r="T33">
        <v>0.23</v>
      </c>
      <c r="U33">
        <v>1.18</v>
      </c>
      <c r="V33">
        <v>0.3</v>
      </c>
      <c r="W33">
        <v>5.19</v>
      </c>
      <c r="X33">
        <v>0.18</v>
      </c>
      <c r="Y33">
        <f t="shared" si="0"/>
        <v>15.688311688311687</v>
      </c>
      <c r="Z33">
        <f t="shared" si="1"/>
        <v>36.031168831168827</v>
      </c>
      <c r="AA33">
        <f t="shared" si="2"/>
        <v>50.732467532467531</v>
      </c>
      <c r="AB33">
        <f t="shared" si="3"/>
        <v>29.963636363636365</v>
      </c>
      <c r="AC33">
        <f t="shared" si="4"/>
        <v>11.657142857142858</v>
      </c>
      <c r="AD33">
        <f t="shared" si="5"/>
        <v>0.51948051948051943</v>
      </c>
      <c r="AE33">
        <f t="shared" si="6"/>
        <v>0.23896103896103899</v>
      </c>
      <c r="AF33">
        <f t="shared" si="7"/>
        <v>1.2259740259740259</v>
      </c>
      <c r="AG33">
        <f t="shared" si="8"/>
        <v>0.31168831168831168</v>
      </c>
      <c r="AH33">
        <f t="shared" si="9"/>
        <v>5.3922077922077927</v>
      </c>
      <c r="AI33">
        <f t="shared" si="10"/>
        <v>0.18701298701298699</v>
      </c>
      <c r="AJ33">
        <f t="shared" si="11"/>
        <v>-0.81298701298701304</v>
      </c>
      <c r="AK33">
        <f t="shared" si="12"/>
        <v>47.181194805194806</v>
      </c>
      <c r="AL33">
        <f t="shared" si="13"/>
        <v>60.831719480519489</v>
      </c>
      <c r="AM33">
        <f t="shared" si="14"/>
        <v>2.3653491705918492</v>
      </c>
      <c r="AN33">
        <f t="shared" si="15"/>
        <v>36.943480519480524</v>
      </c>
      <c r="AO33">
        <f t="shared" si="16"/>
        <v>42.595854545454543</v>
      </c>
      <c r="AP33">
        <f t="shared" si="17"/>
        <v>58.176331034106255</v>
      </c>
      <c r="AQ33">
        <f t="shared" si="18"/>
        <v>111.87588321918706</v>
      </c>
      <c r="AR33">
        <f t="shared" si="19"/>
        <v>111.54128466583163</v>
      </c>
    </row>
    <row r="34" spans="1:44" x14ac:dyDescent="0.2">
      <c r="A34" s="1">
        <v>38251</v>
      </c>
      <c r="B34" s="2">
        <v>6.9907407407407404E-2</v>
      </c>
      <c r="C34" t="s">
        <v>0</v>
      </c>
      <c r="D34" t="s">
        <v>14</v>
      </c>
      <c r="E34">
        <v>2021</v>
      </c>
      <c r="F34" t="s">
        <v>59</v>
      </c>
      <c r="G34" t="s">
        <v>60</v>
      </c>
      <c r="H34" t="s">
        <v>65</v>
      </c>
      <c r="I34">
        <v>3</v>
      </c>
      <c r="J34">
        <v>152</v>
      </c>
      <c r="K34">
        <v>5423.36</v>
      </c>
      <c r="L34">
        <v>6.0795865600000001</v>
      </c>
      <c r="M34">
        <v>95.87</v>
      </c>
      <c r="N34">
        <v>10.28</v>
      </c>
      <c r="O34">
        <v>31.38</v>
      </c>
      <c r="P34">
        <v>58.16</v>
      </c>
      <c r="Q34">
        <v>36.08</v>
      </c>
      <c r="R34">
        <v>12.05</v>
      </c>
      <c r="S34">
        <v>0.37</v>
      </c>
      <c r="T34">
        <v>0.18</v>
      </c>
      <c r="U34">
        <v>1.22</v>
      </c>
      <c r="V34">
        <v>0.23</v>
      </c>
      <c r="W34">
        <v>4.08</v>
      </c>
      <c r="X34">
        <v>-0.11</v>
      </c>
      <c r="Y34">
        <f t="shared" si="0"/>
        <v>10.722853864608323</v>
      </c>
      <c r="Z34">
        <f t="shared" si="1"/>
        <v>32.731824345467821</v>
      </c>
      <c r="AA34">
        <f t="shared" si="2"/>
        <v>60.665484510274325</v>
      </c>
      <c r="AB34">
        <f t="shared" si="3"/>
        <v>37.634296443100027</v>
      </c>
      <c r="AC34">
        <f t="shared" si="4"/>
        <v>12.569103994993219</v>
      </c>
      <c r="AD34">
        <f t="shared" si="5"/>
        <v>0.38593929279232292</v>
      </c>
      <c r="AE34">
        <f t="shared" si="6"/>
        <v>0.18775425054761655</v>
      </c>
      <c r="AF34">
        <f t="shared" si="7"/>
        <v>1.2725565870449567</v>
      </c>
      <c r="AG34">
        <f t="shared" si="8"/>
        <v>0.23990820903306559</v>
      </c>
      <c r="AH34">
        <f t="shared" si="9"/>
        <v>4.2557630124126415</v>
      </c>
      <c r="AI34">
        <f t="shared" si="10"/>
        <v>-0.1147387086679879</v>
      </c>
      <c r="AJ34">
        <f t="shared" si="11"/>
        <v>-1.1147387086679879</v>
      </c>
      <c r="AK34">
        <f t="shared" si="12"/>
        <v>56.418900594555126</v>
      </c>
      <c r="AL34">
        <f t="shared" si="13"/>
        <v>63.401908834880572</v>
      </c>
      <c r="AM34">
        <f t="shared" si="14"/>
        <v>1.9780605226960111</v>
      </c>
      <c r="AN34">
        <f t="shared" si="15"/>
        <v>32.972984249504535</v>
      </c>
      <c r="AO34">
        <f t="shared" si="16"/>
        <v>47.689172838218418</v>
      </c>
      <c r="AP34">
        <f t="shared" si="17"/>
        <v>56.115197213015833</v>
      </c>
      <c r="AQ34">
        <f t="shared" si="18"/>
        <v>90.243297829567354</v>
      </c>
      <c r="AR34">
        <f t="shared" si="19"/>
        <v>97.219234829340081</v>
      </c>
    </row>
    <row r="35" spans="1:44" x14ac:dyDescent="0.2">
      <c r="A35" s="1">
        <v>38251</v>
      </c>
      <c r="B35" s="2">
        <v>0.15984953703703705</v>
      </c>
      <c r="C35" t="s">
        <v>0</v>
      </c>
      <c r="D35" t="s">
        <v>50</v>
      </c>
      <c r="E35">
        <v>2021</v>
      </c>
      <c r="F35" t="s">
        <v>59</v>
      </c>
      <c r="G35" t="s">
        <v>63</v>
      </c>
      <c r="H35" t="s">
        <v>65</v>
      </c>
      <c r="I35">
        <v>3</v>
      </c>
      <c r="J35">
        <v>139.1</v>
      </c>
      <c r="K35">
        <v>4963.0879999999997</v>
      </c>
      <c r="L35">
        <v>5.5636216479999998</v>
      </c>
      <c r="M35">
        <v>95.15</v>
      </c>
      <c r="N35">
        <v>14.49</v>
      </c>
      <c r="O35">
        <v>31.7</v>
      </c>
      <c r="P35">
        <v>51.27</v>
      </c>
      <c r="Q35">
        <v>33.229999999999997</v>
      </c>
      <c r="R35">
        <v>10.39</v>
      </c>
      <c r="S35">
        <v>0.46</v>
      </c>
      <c r="T35">
        <v>0.25</v>
      </c>
      <c r="U35">
        <v>1.66</v>
      </c>
      <c r="V35">
        <v>0.25</v>
      </c>
      <c r="W35">
        <v>4.1100000000000003</v>
      </c>
      <c r="X35">
        <v>0.23</v>
      </c>
      <c r="Y35">
        <f t="shared" si="0"/>
        <v>15.228586442459275</v>
      </c>
      <c r="Z35">
        <f t="shared" si="1"/>
        <v>33.315817130846028</v>
      </c>
      <c r="AA35">
        <f t="shared" si="2"/>
        <v>53.883342091434571</v>
      </c>
      <c r="AB35">
        <f t="shared" si="3"/>
        <v>34.923804519180237</v>
      </c>
      <c r="AC35">
        <f t="shared" si="4"/>
        <v>10.91960063058329</v>
      </c>
      <c r="AD35">
        <f t="shared" si="5"/>
        <v>0.48344718864950076</v>
      </c>
      <c r="AE35">
        <f t="shared" si="6"/>
        <v>0.26274303730951132</v>
      </c>
      <c r="AF35">
        <f t="shared" si="7"/>
        <v>1.7446137677351548</v>
      </c>
      <c r="AG35">
        <f t="shared" si="8"/>
        <v>0.26274303730951132</v>
      </c>
      <c r="AH35">
        <f t="shared" si="9"/>
        <v>4.3194955333683653</v>
      </c>
      <c r="AI35">
        <f t="shared" si="10"/>
        <v>0.24172359432475038</v>
      </c>
      <c r="AJ35">
        <f t="shared" si="11"/>
        <v>-0.75827640567524957</v>
      </c>
      <c r="AK35">
        <f t="shared" si="12"/>
        <v>50.111508145034151</v>
      </c>
      <c r="AL35">
        <f t="shared" si="13"/>
        <v>62.946978455070948</v>
      </c>
      <c r="AM35">
        <f t="shared" si="14"/>
        <v>2.2270333528379171</v>
      </c>
      <c r="AN35">
        <f t="shared" si="15"/>
        <v>34.418181818181822</v>
      </c>
      <c r="AO35">
        <f t="shared" si="16"/>
        <v>45.889406200735678</v>
      </c>
      <c r="AP35">
        <f t="shared" si="17"/>
        <v>58.319623657360978</v>
      </c>
      <c r="AQ35">
        <f t="shared" si="18"/>
        <v>105.5932902519497</v>
      </c>
      <c r="AR35">
        <f t="shared" si="19"/>
        <v>108.67055851148277</v>
      </c>
    </row>
    <row r="36" spans="1:44" x14ac:dyDescent="0.2">
      <c r="A36" s="1">
        <v>38251</v>
      </c>
      <c r="B36" s="2">
        <v>8.1805555555555562E-2</v>
      </c>
      <c r="C36" t="s">
        <v>0</v>
      </c>
      <c r="D36" t="s">
        <v>15</v>
      </c>
      <c r="E36">
        <v>2021</v>
      </c>
      <c r="F36" t="s">
        <v>59</v>
      </c>
      <c r="G36" t="s">
        <v>64</v>
      </c>
      <c r="H36" t="s">
        <v>65</v>
      </c>
      <c r="I36">
        <v>3</v>
      </c>
      <c r="J36">
        <v>103.2</v>
      </c>
      <c r="K36">
        <v>3682.1759999999999</v>
      </c>
      <c r="L36">
        <v>4.1277192960000004</v>
      </c>
      <c r="M36">
        <v>97.75</v>
      </c>
      <c r="N36">
        <v>9.43</v>
      </c>
      <c r="O36">
        <v>32.090000000000003</v>
      </c>
      <c r="P36">
        <v>60.48</v>
      </c>
      <c r="Q36">
        <v>36.1</v>
      </c>
      <c r="R36">
        <v>15.12</v>
      </c>
      <c r="S36">
        <v>0.35</v>
      </c>
      <c r="T36">
        <v>0.2</v>
      </c>
      <c r="U36">
        <v>1.87</v>
      </c>
      <c r="V36">
        <v>0.23</v>
      </c>
      <c r="W36">
        <v>4.96</v>
      </c>
      <c r="X36">
        <v>-0.12</v>
      </c>
      <c r="Y36">
        <f t="shared" si="0"/>
        <v>9.6470588235294112</v>
      </c>
      <c r="Z36">
        <f t="shared" si="1"/>
        <v>32.828644501278774</v>
      </c>
      <c r="AA36">
        <f t="shared" si="2"/>
        <v>61.872122762148329</v>
      </c>
      <c r="AB36">
        <f t="shared" si="3"/>
        <v>36.930946291560105</v>
      </c>
      <c r="AC36">
        <f t="shared" si="4"/>
        <v>15.468030690537082</v>
      </c>
      <c r="AD36">
        <f t="shared" si="5"/>
        <v>0.35805626598465468</v>
      </c>
      <c r="AE36">
        <f t="shared" si="6"/>
        <v>0.20460358056265987</v>
      </c>
      <c r="AF36">
        <f t="shared" si="7"/>
        <v>1.9130434782608698</v>
      </c>
      <c r="AG36">
        <f t="shared" si="8"/>
        <v>0.23529411764705885</v>
      </c>
      <c r="AH36">
        <f t="shared" si="9"/>
        <v>5.0741687979539645</v>
      </c>
      <c r="AI36">
        <f t="shared" si="10"/>
        <v>-0.1227621483375959</v>
      </c>
      <c r="AJ36">
        <f t="shared" si="11"/>
        <v>-1.1227621483375958</v>
      </c>
      <c r="AK36">
        <f t="shared" si="12"/>
        <v>57.541074168797948</v>
      </c>
      <c r="AL36">
        <f t="shared" si="13"/>
        <v>63.326485933503839</v>
      </c>
      <c r="AM36">
        <f t="shared" si="14"/>
        <v>1.9394841269841272</v>
      </c>
      <c r="AN36">
        <f t="shared" si="15"/>
        <v>32.934629156010246</v>
      </c>
      <c r="AO36">
        <f t="shared" si="16"/>
        <v>47.222148337595911</v>
      </c>
      <c r="AP36">
        <f t="shared" si="17"/>
        <v>55.39058075964968</v>
      </c>
      <c r="AQ36">
        <f t="shared" si="18"/>
        <v>87.340774120140608</v>
      </c>
      <c r="AR36">
        <f t="shared" si="19"/>
        <v>95.20985603543744</v>
      </c>
    </row>
    <row r="37" spans="1:44" x14ac:dyDescent="0.2">
      <c r="A37" s="1">
        <v>38440</v>
      </c>
      <c r="B37" s="2">
        <v>0.16342592592592595</v>
      </c>
      <c r="C37" t="s">
        <v>0</v>
      </c>
      <c r="D37" t="s">
        <v>108</v>
      </c>
      <c r="E37">
        <v>2021</v>
      </c>
      <c r="F37" t="s">
        <v>56</v>
      </c>
      <c r="G37" t="s">
        <v>148</v>
      </c>
      <c r="H37" t="s">
        <v>65</v>
      </c>
      <c r="I37">
        <v>3</v>
      </c>
      <c r="J37">
        <v>128.80000000000001</v>
      </c>
      <c r="K37">
        <v>4595.5840000000007</v>
      </c>
      <c r="L37">
        <v>5.1516496640000007</v>
      </c>
      <c r="M37">
        <v>94.55</v>
      </c>
      <c r="N37">
        <v>14.1</v>
      </c>
      <c r="O37">
        <v>34.47</v>
      </c>
      <c r="P37">
        <v>53.61</v>
      </c>
      <c r="Q37">
        <v>31.12</v>
      </c>
      <c r="R37">
        <v>13.33</v>
      </c>
      <c r="S37">
        <v>0.42</v>
      </c>
      <c r="T37">
        <v>0.24</v>
      </c>
      <c r="U37">
        <v>1.24</v>
      </c>
      <c r="V37">
        <v>0.25</v>
      </c>
      <c r="W37">
        <v>3.63</v>
      </c>
      <c r="X37">
        <v>1</v>
      </c>
      <c r="Y37">
        <f t="shared" si="0"/>
        <v>14.912744579587519</v>
      </c>
      <c r="Z37">
        <f t="shared" si="1"/>
        <v>36.456901110523532</v>
      </c>
      <c r="AA37">
        <f t="shared" si="2"/>
        <v>56.700158646218938</v>
      </c>
      <c r="AB37">
        <f t="shared" si="3"/>
        <v>32.913802221047064</v>
      </c>
      <c r="AC37">
        <f t="shared" si="4"/>
        <v>14.098360655737704</v>
      </c>
      <c r="AD37">
        <f t="shared" si="5"/>
        <v>0.44420941300898997</v>
      </c>
      <c r="AE37">
        <f t="shared" si="6"/>
        <v>0.25383395029085143</v>
      </c>
      <c r="AF37">
        <f t="shared" si="7"/>
        <v>1.3114754098360655</v>
      </c>
      <c r="AG37">
        <f t="shared" si="8"/>
        <v>0.26441036488630354</v>
      </c>
      <c r="AH37">
        <f t="shared" si="9"/>
        <v>3.8392384981491272</v>
      </c>
      <c r="AI37">
        <f t="shared" si="10"/>
        <v>1.0576414595452142</v>
      </c>
      <c r="AJ37">
        <f t="shared" si="11"/>
        <v>5.7641459545214158E-2</v>
      </c>
      <c r="AK37">
        <f t="shared" si="12"/>
        <v>52.731147540983613</v>
      </c>
      <c r="AL37">
        <f t="shared" si="13"/>
        <v>60.50007403490217</v>
      </c>
      <c r="AM37">
        <f t="shared" si="14"/>
        <v>2.1163961947397869</v>
      </c>
      <c r="AN37">
        <f t="shared" si="15"/>
        <v>31.298466419883653</v>
      </c>
      <c r="AO37">
        <f t="shared" si="16"/>
        <v>44.554764674775249</v>
      </c>
      <c r="AP37">
        <f t="shared" si="17"/>
        <v>57.266626058378336</v>
      </c>
      <c r="AQ37">
        <f t="shared" si="18"/>
        <v>98.535666240274992</v>
      </c>
      <c r="AR37">
        <f t="shared" si="19"/>
        <v>99.257462379025071</v>
      </c>
    </row>
    <row r="38" spans="1:44" x14ac:dyDescent="0.2">
      <c r="A38" s="1">
        <v>38440</v>
      </c>
      <c r="B38" s="2">
        <v>0.16498842592592591</v>
      </c>
      <c r="C38" t="s">
        <v>0</v>
      </c>
      <c r="D38" t="s">
        <v>110</v>
      </c>
      <c r="E38">
        <v>2021</v>
      </c>
      <c r="F38" t="s">
        <v>56</v>
      </c>
      <c r="G38" t="s">
        <v>62</v>
      </c>
      <c r="H38" t="s">
        <v>65</v>
      </c>
      <c r="I38">
        <v>3</v>
      </c>
      <c r="J38">
        <v>87.1</v>
      </c>
      <c r="K38">
        <v>3107.7279999999996</v>
      </c>
      <c r="L38">
        <v>3.4837630879999999</v>
      </c>
      <c r="M38">
        <v>96.03</v>
      </c>
      <c r="N38">
        <v>9.83</v>
      </c>
      <c r="O38">
        <v>31.96</v>
      </c>
      <c r="P38">
        <v>54.44</v>
      </c>
      <c r="Q38">
        <v>35.47</v>
      </c>
      <c r="R38">
        <v>13.19</v>
      </c>
      <c r="S38">
        <v>0.57999999999999996</v>
      </c>
      <c r="T38">
        <v>0.17</v>
      </c>
      <c r="U38">
        <v>0.94</v>
      </c>
      <c r="V38">
        <v>0.16</v>
      </c>
      <c r="W38">
        <v>4.91</v>
      </c>
      <c r="X38">
        <v>0.98</v>
      </c>
      <c r="Y38">
        <f t="shared" si="0"/>
        <v>10.236384463188587</v>
      </c>
      <c r="Z38">
        <f t="shared" si="1"/>
        <v>33.281266270956991</v>
      </c>
      <c r="AA38">
        <f t="shared" si="2"/>
        <v>56.690617515359776</v>
      </c>
      <c r="AB38">
        <f t="shared" si="3"/>
        <v>36.936374049776113</v>
      </c>
      <c r="AC38">
        <f t="shared" si="4"/>
        <v>13.735291054878685</v>
      </c>
      <c r="AD38">
        <f t="shared" si="5"/>
        <v>0.60397792356555235</v>
      </c>
      <c r="AE38">
        <f t="shared" si="6"/>
        <v>0.17702801207955848</v>
      </c>
      <c r="AF38">
        <f t="shared" si="7"/>
        <v>0.97886077267520555</v>
      </c>
      <c r="AG38">
        <f t="shared" si="8"/>
        <v>0.16661459960429031</v>
      </c>
      <c r="AH38">
        <f t="shared" si="9"/>
        <v>5.1129855253566596</v>
      </c>
      <c r="AI38">
        <f t="shared" si="10"/>
        <v>1.0205144225762783</v>
      </c>
      <c r="AJ38">
        <f t="shared" si="11"/>
        <v>2.0514422576278335E-2</v>
      </c>
      <c r="AK38">
        <f t="shared" si="12"/>
        <v>52.722274289284591</v>
      </c>
      <c r="AL38">
        <f t="shared" si="13"/>
        <v>62.97389357492451</v>
      </c>
      <c r="AM38">
        <f t="shared" si="14"/>
        <v>2.116752387950037</v>
      </c>
      <c r="AN38">
        <f t="shared" si="15"/>
        <v>36.020826824950547</v>
      </c>
      <c r="AO38">
        <f t="shared" si="16"/>
        <v>47.225752369051335</v>
      </c>
      <c r="AP38">
        <f t="shared" si="17"/>
        <v>59.149328197887897</v>
      </c>
      <c r="AQ38">
        <f t="shared" si="18"/>
        <v>101.792261551642</v>
      </c>
      <c r="AR38">
        <f t="shared" si="19"/>
        <v>103.33344155289375</v>
      </c>
    </row>
    <row r="39" spans="1:44" x14ac:dyDescent="0.2">
      <c r="A39" s="1">
        <v>38251</v>
      </c>
      <c r="B39" s="2">
        <v>9.9259259259259269E-2</v>
      </c>
      <c r="C39" t="s">
        <v>0</v>
      </c>
      <c r="D39" t="s">
        <v>22</v>
      </c>
      <c r="E39">
        <v>2021</v>
      </c>
      <c r="F39" t="s">
        <v>56</v>
      </c>
      <c r="G39" t="s">
        <v>60</v>
      </c>
      <c r="H39" t="s">
        <v>65</v>
      </c>
      <c r="I39">
        <v>3</v>
      </c>
      <c r="J39">
        <v>137</v>
      </c>
      <c r="K39">
        <v>4888.16</v>
      </c>
      <c r="L39">
        <v>5.4796273599999994</v>
      </c>
      <c r="M39">
        <v>96.49</v>
      </c>
      <c r="N39">
        <v>12.56</v>
      </c>
      <c r="O39">
        <v>34.229999999999997</v>
      </c>
      <c r="P39">
        <v>58.56</v>
      </c>
      <c r="Q39">
        <v>34.92</v>
      </c>
      <c r="R39">
        <v>12.25</v>
      </c>
      <c r="S39">
        <v>0.42</v>
      </c>
      <c r="T39">
        <v>0.23</v>
      </c>
      <c r="U39">
        <v>1.81</v>
      </c>
      <c r="V39">
        <v>0.26</v>
      </c>
      <c r="W39">
        <v>4.99</v>
      </c>
      <c r="X39">
        <v>-0.31</v>
      </c>
      <c r="Y39">
        <f t="shared" si="0"/>
        <v>13.016892942273811</v>
      </c>
      <c r="Z39">
        <f t="shared" si="1"/>
        <v>35.47517877500259</v>
      </c>
      <c r="AA39">
        <f t="shared" si="2"/>
        <v>60.690226966525032</v>
      </c>
      <c r="AB39">
        <f t="shared" si="3"/>
        <v>36.190278785366367</v>
      </c>
      <c r="AC39">
        <f t="shared" si="4"/>
        <v>12.695616126023424</v>
      </c>
      <c r="AD39">
        <f t="shared" si="5"/>
        <v>0.43527826717794588</v>
      </c>
      <c r="AE39">
        <f t="shared" si="6"/>
        <v>0.23836667012125612</v>
      </c>
      <c r="AF39">
        <f t="shared" si="7"/>
        <v>1.875842056171624</v>
      </c>
      <c r="AG39">
        <f t="shared" si="8"/>
        <v>0.26945797491968082</v>
      </c>
      <c r="AH39">
        <f t="shared" si="9"/>
        <v>5.1715203648046435</v>
      </c>
      <c r="AI39">
        <f t="shared" si="10"/>
        <v>-0.32127681625038867</v>
      </c>
      <c r="AJ39">
        <f t="shared" si="11"/>
        <v>-1.3212768162503887</v>
      </c>
      <c r="AK39">
        <f t="shared" si="12"/>
        <v>56.44191107886828</v>
      </c>
      <c r="AL39">
        <f t="shared" si="13"/>
        <v>61.264835734272992</v>
      </c>
      <c r="AM39">
        <f t="shared" si="14"/>
        <v>1.9772540983606557</v>
      </c>
      <c r="AN39">
        <f t="shared" si="15"/>
        <v>30.862472795108303</v>
      </c>
      <c r="AO39">
        <f t="shared" si="16"/>
        <v>46.730345113483267</v>
      </c>
      <c r="AP39">
        <f t="shared" si="17"/>
        <v>55.061733383318369</v>
      </c>
      <c r="AQ39">
        <f t="shared" si="18"/>
        <v>88.513039020331689</v>
      </c>
      <c r="AR39">
        <f t="shared" si="19"/>
        <v>93.903990341847773</v>
      </c>
    </row>
    <row r="40" spans="1:44" x14ac:dyDescent="0.2">
      <c r="A40" s="1">
        <v>38251</v>
      </c>
      <c r="B40" s="2">
        <v>0.15189814814814814</v>
      </c>
      <c r="C40" t="s">
        <v>0</v>
      </c>
      <c r="D40" t="s">
        <v>46</v>
      </c>
      <c r="E40">
        <v>2021</v>
      </c>
      <c r="F40" t="s">
        <v>56</v>
      </c>
      <c r="G40" t="s">
        <v>63</v>
      </c>
      <c r="H40" t="s">
        <v>65</v>
      </c>
      <c r="I40">
        <v>3</v>
      </c>
      <c r="J40">
        <v>113.2</v>
      </c>
      <c r="K40">
        <v>4038.9760000000001</v>
      </c>
      <c r="L40">
        <v>4.527692096</v>
      </c>
      <c r="M40">
        <v>95.34</v>
      </c>
      <c r="N40">
        <v>17.329999999999998</v>
      </c>
      <c r="O40">
        <v>32.46</v>
      </c>
      <c r="P40">
        <v>52.36</v>
      </c>
      <c r="Q40">
        <v>35.020000000000003</v>
      </c>
      <c r="R40">
        <v>13.99</v>
      </c>
      <c r="S40">
        <v>0.44</v>
      </c>
      <c r="T40">
        <v>0.28000000000000003</v>
      </c>
      <c r="U40">
        <v>1.74</v>
      </c>
      <c r="V40">
        <v>0.3</v>
      </c>
      <c r="W40">
        <v>3.81</v>
      </c>
      <c r="X40">
        <v>0.5</v>
      </c>
      <c r="Y40">
        <f t="shared" si="0"/>
        <v>18.177050555905179</v>
      </c>
      <c r="Z40">
        <f t="shared" si="1"/>
        <v>34.046570169918191</v>
      </c>
      <c r="AA40">
        <f t="shared" si="2"/>
        <v>54.919236417033765</v>
      </c>
      <c r="AB40">
        <f t="shared" si="3"/>
        <v>36.731697084119993</v>
      </c>
      <c r="AC40">
        <f t="shared" si="4"/>
        <v>14.673799035032514</v>
      </c>
      <c r="AD40">
        <f t="shared" si="5"/>
        <v>0.46150618837843504</v>
      </c>
      <c r="AE40">
        <f t="shared" si="6"/>
        <v>0.29368575624082233</v>
      </c>
      <c r="AF40">
        <f t="shared" si="7"/>
        <v>1.8250471994965385</v>
      </c>
      <c r="AG40">
        <f t="shared" si="8"/>
        <v>0.31466331025802385</v>
      </c>
      <c r="AH40">
        <f t="shared" si="9"/>
        <v>3.9962240402769038</v>
      </c>
      <c r="AI40">
        <f t="shared" si="10"/>
        <v>0.52443885043003979</v>
      </c>
      <c r="AJ40">
        <f t="shared" si="11"/>
        <v>-0.47556114956996021</v>
      </c>
      <c r="AK40">
        <f t="shared" si="12"/>
        <v>51.074889867841406</v>
      </c>
      <c r="AL40">
        <f t="shared" si="13"/>
        <v>62.377721837633736</v>
      </c>
      <c r="AM40">
        <f t="shared" si="14"/>
        <v>2.1850267379679149</v>
      </c>
      <c r="AN40">
        <f t="shared" si="15"/>
        <v>30.223620725823366</v>
      </c>
      <c r="AO40">
        <f t="shared" si="16"/>
        <v>47.089846863855676</v>
      </c>
      <c r="AP40">
        <f t="shared" si="17"/>
        <v>58.446357510657421</v>
      </c>
      <c r="AQ40">
        <f t="shared" si="18"/>
        <v>103.82671048586856</v>
      </c>
      <c r="AR40">
        <f t="shared" si="19"/>
        <v>105.65658144864713</v>
      </c>
    </row>
    <row r="41" spans="1:44" x14ac:dyDescent="0.2">
      <c r="A41" s="1">
        <v>38251</v>
      </c>
      <c r="B41" s="2">
        <v>6.5659722222222217E-2</v>
      </c>
      <c r="C41" t="s">
        <v>0</v>
      </c>
      <c r="D41" t="s">
        <v>1</v>
      </c>
      <c r="E41">
        <v>2021</v>
      </c>
      <c r="F41" t="s">
        <v>56</v>
      </c>
      <c r="G41" t="s">
        <v>64</v>
      </c>
      <c r="H41" t="s">
        <v>65</v>
      </c>
      <c r="I41">
        <v>3</v>
      </c>
      <c r="J41">
        <v>67.599999999999994</v>
      </c>
      <c r="K41">
        <v>2411.9679999999998</v>
      </c>
      <c r="L41">
        <v>2.7038161280000002</v>
      </c>
      <c r="M41">
        <v>96.66</v>
      </c>
      <c r="N41">
        <v>9.2100000000000009</v>
      </c>
      <c r="O41">
        <v>34.74</v>
      </c>
      <c r="P41">
        <v>57.5</v>
      </c>
      <c r="Q41">
        <v>32.78</v>
      </c>
      <c r="R41">
        <v>8.6999999999999993</v>
      </c>
      <c r="S41">
        <v>0.33</v>
      </c>
      <c r="T41">
        <v>0.16</v>
      </c>
      <c r="U41">
        <v>0.5</v>
      </c>
      <c r="V41">
        <v>0.23</v>
      </c>
      <c r="W41">
        <v>3.75</v>
      </c>
      <c r="X41">
        <v>-0.04</v>
      </c>
      <c r="Y41">
        <f t="shared" si="0"/>
        <v>9.5282433271260096</v>
      </c>
      <c r="Z41">
        <f t="shared" si="1"/>
        <v>35.940409683426445</v>
      </c>
      <c r="AA41">
        <f t="shared" si="2"/>
        <v>59.486861162838821</v>
      </c>
      <c r="AB41">
        <f t="shared" si="3"/>
        <v>33.912683633354028</v>
      </c>
      <c r="AC41">
        <f t="shared" si="4"/>
        <v>9.0006207324643075</v>
      </c>
      <c r="AD41">
        <f t="shared" si="5"/>
        <v>0.34140285536933584</v>
      </c>
      <c r="AE41">
        <f t="shared" si="6"/>
        <v>0.16552865714876888</v>
      </c>
      <c r="AF41">
        <f t="shared" si="7"/>
        <v>0.51727705358990272</v>
      </c>
      <c r="AG41">
        <f t="shared" si="8"/>
        <v>0.23794744465135531</v>
      </c>
      <c r="AH41">
        <f t="shared" si="9"/>
        <v>3.8795779019242707</v>
      </c>
      <c r="AI41">
        <f t="shared" si="10"/>
        <v>-4.138216428719222E-2</v>
      </c>
      <c r="AJ41">
        <f t="shared" si="11"/>
        <v>-1.0413821642871923</v>
      </c>
      <c r="AK41">
        <f t="shared" si="12"/>
        <v>55.322780881440103</v>
      </c>
      <c r="AL41">
        <f t="shared" si="13"/>
        <v>60.902420856610803</v>
      </c>
      <c r="AM41">
        <f t="shared" si="14"/>
        <v>2.0172521739130431</v>
      </c>
      <c r="AN41">
        <f t="shared" si="15"/>
        <v>35.190357955721069</v>
      </c>
      <c r="AO41">
        <f t="shared" si="16"/>
        <v>45.218021932547074</v>
      </c>
      <c r="AP41">
        <f t="shared" si="17"/>
        <v>55.519173110314028</v>
      </c>
      <c r="AQ41">
        <f t="shared" si="18"/>
        <v>91.053798902955734</v>
      </c>
      <c r="AR41">
        <f t="shared" si="19"/>
        <v>95.236853387259842</v>
      </c>
    </row>
    <row r="42" spans="1:44" x14ac:dyDescent="0.2">
      <c r="A42" s="1">
        <v>38251</v>
      </c>
      <c r="B42" s="2">
        <v>0.15780092592592593</v>
      </c>
      <c r="C42" t="s">
        <v>0</v>
      </c>
      <c r="D42" t="s">
        <v>49</v>
      </c>
      <c r="E42">
        <v>2021</v>
      </c>
      <c r="F42" t="s">
        <v>57</v>
      </c>
      <c r="G42" t="s">
        <v>61</v>
      </c>
      <c r="H42" t="s">
        <v>65</v>
      </c>
      <c r="I42">
        <v>3</v>
      </c>
      <c r="J42">
        <v>119.5</v>
      </c>
      <c r="K42">
        <v>4263.76</v>
      </c>
      <c r="L42">
        <v>4.7796749600000004</v>
      </c>
      <c r="M42">
        <v>95.93</v>
      </c>
      <c r="N42">
        <v>11.56</v>
      </c>
      <c r="O42">
        <v>33.67</v>
      </c>
      <c r="P42">
        <v>54.78</v>
      </c>
      <c r="Q42">
        <v>34.11</v>
      </c>
      <c r="R42">
        <v>11.07</v>
      </c>
      <c r="S42">
        <v>0.49</v>
      </c>
      <c r="T42">
        <v>0.16</v>
      </c>
      <c r="U42">
        <v>0.39</v>
      </c>
      <c r="V42">
        <v>0.19</v>
      </c>
      <c r="W42">
        <v>6.39</v>
      </c>
      <c r="X42">
        <v>0.13</v>
      </c>
      <c r="Y42">
        <f t="shared" si="0"/>
        <v>12.050453455644741</v>
      </c>
      <c r="Z42">
        <f t="shared" si="1"/>
        <v>35.098509329719583</v>
      </c>
      <c r="AA42">
        <f t="shared" si="2"/>
        <v>57.104138434274986</v>
      </c>
      <c r="AB42">
        <f t="shared" si="3"/>
        <v>35.557177108308139</v>
      </c>
      <c r="AC42">
        <f t="shared" si="4"/>
        <v>11.539664338580215</v>
      </c>
      <c r="AD42">
        <f t="shared" si="5"/>
        <v>0.51078911706452612</v>
      </c>
      <c r="AE42">
        <f t="shared" si="6"/>
        <v>0.16678828312311059</v>
      </c>
      <c r="AF42">
        <f t="shared" si="7"/>
        <v>0.40654644011258206</v>
      </c>
      <c r="AG42">
        <f t="shared" si="8"/>
        <v>0.19806108620869381</v>
      </c>
      <c r="AH42">
        <f t="shared" si="9"/>
        <v>6.6611070572292288</v>
      </c>
      <c r="AI42">
        <f t="shared" si="10"/>
        <v>0.13551548003752736</v>
      </c>
      <c r="AJ42">
        <f t="shared" si="11"/>
        <v>-0.86448451996247266</v>
      </c>
      <c r="AK42">
        <f t="shared" si="12"/>
        <v>53.106848743875737</v>
      </c>
      <c r="AL42">
        <f t="shared" si="13"/>
        <v>61.558261232148453</v>
      </c>
      <c r="AM42">
        <f t="shared" si="14"/>
        <v>2.101423877327492</v>
      </c>
      <c r="AN42">
        <f t="shared" si="15"/>
        <v>34.707182320442001</v>
      </c>
      <c r="AO42">
        <f t="shared" si="16"/>
        <v>46.309965599916609</v>
      </c>
      <c r="AP42">
        <f t="shared" si="17"/>
        <v>57.203959100114588</v>
      </c>
      <c r="AQ42">
        <f t="shared" si="18"/>
        <v>97.731516691582172</v>
      </c>
      <c r="AR42">
        <f t="shared" si="19"/>
        <v>100.2790697674419</v>
      </c>
    </row>
    <row r="43" spans="1:44" x14ac:dyDescent="0.2">
      <c r="A43" s="1">
        <v>38251</v>
      </c>
      <c r="B43" s="2">
        <v>0.10353009259259259</v>
      </c>
      <c r="C43" t="s">
        <v>0</v>
      </c>
      <c r="D43" t="s">
        <v>24</v>
      </c>
      <c r="E43">
        <v>2021</v>
      </c>
      <c r="F43" t="s">
        <v>57</v>
      </c>
      <c r="G43" t="s">
        <v>62</v>
      </c>
      <c r="H43" t="s">
        <v>65</v>
      </c>
      <c r="I43">
        <v>3</v>
      </c>
      <c r="J43">
        <v>118.7</v>
      </c>
      <c r="K43">
        <v>4235.2160000000003</v>
      </c>
      <c r="L43">
        <v>4.7476771360000001</v>
      </c>
      <c r="M43">
        <v>97.07</v>
      </c>
      <c r="N43">
        <v>13.88</v>
      </c>
      <c r="O43">
        <v>30.24</v>
      </c>
      <c r="P43">
        <v>56.07</v>
      </c>
      <c r="Q43">
        <v>32.6</v>
      </c>
      <c r="R43">
        <v>14.65</v>
      </c>
      <c r="S43">
        <v>0.37</v>
      </c>
      <c r="T43">
        <v>0.23</v>
      </c>
      <c r="U43">
        <v>1.23</v>
      </c>
      <c r="V43">
        <v>0.27</v>
      </c>
      <c r="W43">
        <v>5.86</v>
      </c>
      <c r="X43">
        <v>7.0000000000000007E-2</v>
      </c>
      <c r="Y43">
        <f t="shared" si="0"/>
        <v>14.298959513752962</v>
      </c>
      <c r="Z43">
        <f t="shared" si="1"/>
        <v>31.15277634696611</v>
      </c>
      <c r="AA43">
        <f t="shared" si="2"/>
        <v>57.76243947666633</v>
      </c>
      <c r="AB43">
        <f t="shared" si="3"/>
        <v>33.584011538065319</v>
      </c>
      <c r="AC43">
        <f t="shared" si="4"/>
        <v>15.09220150406923</v>
      </c>
      <c r="AD43">
        <f t="shared" si="5"/>
        <v>0.38116822911301124</v>
      </c>
      <c r="AE43">
        <f t="shared" si="6"/>
        <v>0.23694241269187188</v>
      </c>
      <c r="AF43">
        <f t="shared" si="7"/>
        <v>1.2671268157000104</v>
      </c>
      <c r="AG43">
        <f t="shared" si="8"/>
        <v>0.27814978881219743</v>
      </c>
      <c r="AH43">
        <f t="shared" si="9"/>
        <v>6.0368806016276917</v>
      </c>
      <c r="AI43">
        <f t="shared" si="10"/>
        <v>7.2112908210569704E-2</v>
      </c>
      <c r="AJ43">
        <f t="shared" si="11"/>
        <v>-0.9278870917894303</v>
      </c>
      <c r="AK43">
        <f t="shared" si="12"/>
        <v>53.719068713299691</v>
      </c>
      <c r="AL43">
        <f t="shared" si="13"/>
        <v>64.631987225713402</v>
      </c>
      <c r="AM43">
        <f t="shared" si="14"/>
        <v>2.0774745853397536</v>
      </c>
      <c r="AN43">
        <f t="shared" si="15"/>
        <v>31.909858864736776</v>
      </c>
      <c r="AO43">
        <f t="shared" si="16"/>
        <v>44.999783661275373</v>
      </c>
      <c r="AP43">
        <f t="shared" si="17"/>
        <v>55.860107592413414</v>
      </c>
      <c r="AQ43">
        <f t="shared" si="18"/>
        <v>94.347929965514709</v>
      </c>
      <c r="AR43">
        <f t="shared" si="19"/>
        <v>104.08628748947534</v>
      </c>
    </row>
    <row r="44" spans="1:44" x14ac:dyDescent="0.2">
      <c r="A44" s="1">
        <v>38251</v>
      </c>
      <c r="B44" s="2">
        <v>8.627314814814814E-2</v>
      </c>
      <c r="C44" t="s">
        <v>0</v>
      </c>
      <c r="D44" t="s">
        <v>17</v>
      </c>
      <c r="E44">
        <v>2021</v>
      </c>
      <c r="F44" t="s">
        <v>57</v>
      </c>
      <c r="G44" t="s">
        <v>60</v>
      </c>
      <c r="H44" t="s">
        <v>65</v>
      </c>
      <c r="I44">
        <v>3</v>
      </c>
      <c r="J44">
        <v>95.4</v>
      </c>
      <c r="K44">
        <v>3403.8720000000003</v>
      </c>
      <c r="L44">
        <v>3.8157405120000005</v>
      </c>
      <c r="M44">
        <v>94.83</v>
      </c>
      <c r="N44">
        <v>14.27</v>
      </c>
      <c r="O44">
        <v>29.35</v>
      </c>
      <c r="P44">
        <v>49.72</v>
      </c>
      <c r="Q44">
        <v>33.94</v>
      </c>
      <c r="R44">
        <v>14.42</v>
      </c>
      <c r="S44">
        <v>0.51</v>
      </c>
      <c r="T44">
        <v>0.25</v>
      </c>
      <c r="U44">
        <v>1.81</v>
      </c>
      <c r="V44">
        <v>0.21</v>
      </c>
      <c r="W44">
        <v>3.8</v>
      </c>
      <c r="X44">
        <v>0.31</v>
      </c>
      <c r="Y44">
        <f t="shared" si="0"/>
        <v>15.047980596857535</v>
      </c>
      <c r="Z44">
        <f t="shared" si="1"/>
        <v>30.950121269640412</v>
      </c>
      <c r="AA44">
        <f t="shared" si="2"/>
        <v>52.430665401244333</v>
      </c>
      <c r="AB44">
        <f t="shared" si="3"/>
        <v>35.790361699884002</v>
      </c>
      <c r="AC44">
        <f t="shared" si="4"/>
        <v>15.206158388695561</v>
      </c>
      <c r="AD44">
        <f t="shared" si="5"/>
        <v>0.53780449224928817</v>
      </c>
      <c r="AE44">
        <f t="shared" si="6"/>
        <v>0.2636296530633766</v>
      </c>
      <c r="AF44">
        <f t="shared" si="7"/>
        <v>1.9086786881788462</v>
      </c>
      <c r="AG44">
        <f t="shared" si="8"/>
        <v>0.22144890857323632</v>
      </c>
      <c r="AH44">
        <f t="shared" si="9"/>
        <v>4.0071707265633236</v>
      </c>
      <c r="AI44">
        <f t="shared" si="10"/>
        <v>0.32690076979858695</v>
      </c>
      <c r="AJ44">
        <f t="shared" si="11"/>
        <v>-0.67309923020141305</v>
      </c>
      <c r="AK44">
        <f t="shared" si="12"/>
        <v>48.760518823157234</v>
      </c>
      <c r="AL44">
        <f t="shared" si="13"/>
        <v>64.789855530950121</v>
      </c>
      <c r="AM44">
        <f t="shared" si="14"/>
        <v>2.2887369267900239</v>
      </c>
      <c r="AN44">
        <f t="shared" si="15"/>
        <v>35.864599810186647</v>
      </c>
      <c r="AO44">
        <f t="shared" si="16"/>
        <v>46.464800168722974</v>
      </c>
      <c r="AP44">
        <f t="shared" si="17"/>
        <v>59.426489495746949</v>
      </c>
      <c r="AQ44">
        <f t="shared" si="18"/>
        <v>110.57853734830529</v>
      </c>
      <c r="AR44">
        <f t="shared" si="19"/>
        <v>114.95111227525302</v>
      </c>
    </row>
    <row r="45" spans="1:44" x14ac:dyDescent="0.2">
      <c r="A45" s="1">
        <v>38251</v>
      </c>
      <c r="B45" s="2">
        <v>0.11435185185185186</v>
      </c>
      <c r="C45" t="s">
        <v>0</v>
      </c>
      <c r="D45" t="s">
        <v>28</v>
      </c>
      <c r="E45">
        <v>2021</v>
      </c>
      <c r="F45" t="s">
        <v>57</v>
      </c>
      <c r="G45" t="s">
        <v>63</v>
      </c>
      <c r="H45" t="s">
        <v>65</v>
      </c>
      <c r="I45">
        <v>3</v>
      </c>
      <c r="J45">
        <v>199</v>
      </c>
      <c r="K45">
        <v>7100.32</v>
      </c>
      <c r="L45">
        <v>7.9594587199999998</v>
      </c>
      <c r="M45">
        <v>95.36</v>
      </c>
      <c r="N45">
        <v>16.239999999999998</v>
      </c>
      <c r="O45">
        <v>33.880000000000003</v>
      </c>
      <c r="P45">
        <v>54.16</v>
      </c>
      <c r="Q45">
        <v>38.880000000000003</v>
      </c>
      <c r="R45">
        <v>14.48</v>
      </c>
      <c r="S45">
        <v>0.5</v>
      </c>
      <c r="T45">
        <v>0.28000000000000003</v>
      </c>
      <c r="U45">
        <v>2.08</v>
      </c>
      <c r="V45">
        <v>0.31</v>
      </c>
      <c r="W45">
        <v>4.55</v>
      </c>
      <c r="X45">
        <v>-0.24</v>
      </c>
      <c r="Y45">
        <f t="shared" si="0"/>
        <v>17.030201342281877</v>
      </c>
      <c r="Z45">
        <f t="shared" si="1"/>
        <v>35.528523489932887</v>
      </c>
      <c r="AA45">
        <f t="shared" si="2"/>
        <v>56.795302013422813</v>
      </c>
      <c r="AB45">
        <f t="shared" si="3"/>
        <v>40.771812080536918</v>
      </c>
      <c r="AC45">
        <f t="shared" si="4"/>
        <v>15.184563758389263</v>
      </c>
      <c r="AD45">
        <f t="shared" si="5"/>
        <v>0.52432885906040272</v>
      </c>
      <c r="AE45">
        <f t="shared" si="6"/>
        <v>0.2936241610738255</v>
      </c>
      <c r="AF45">
        <f t="shared" si="7"/>
        <v>2.1812080536912752</v>
      </c>
      <c r="AG45">
        <f t="shared" si="8"/>
        <v>0.32508389261744969</v>
      </c>
      <c r="AH45">
        <f t="shared" si="9"/>
        <v>4.7713926174496644</v>
      </c>
      <c r="AI45">
        <f t="shared" si="10"/>
        <v>-0.25167785234899326</v>
      </c>
      <c r="AJ45">
        <f t="shared" si="11"/>
        <v>-1.2516778523489933</v>
      </c>
      <c r="AK45">
        <f t="shared" si="12"/>
        <v>52.819630872483216</v>
      </c>
      <c r="AL45">
        <f t="shared" si="13"/>
        <v>61.223280201342284</v>
      </c>
      <c r="AM45">
        <f t="shared" si="14"/>
        <v>2.112850812407681</v>
      </c>
      <c r="AN45">
        <f t="shared" si="15"/>
        <v>30.401845637583904</v>
      </c>
      <c r="AO45">
        <f t="shared" si="16"/>
        <v>49.772483221476513</v>
      </c>
      <c r="AP45">
        <f t="shared" si="17"/>
        <v>58.167938893518311</v>
      </c>
      <c r="AQ45">
        <f t="shared" si="18"/>
        <v>99.918843046545135</v>
      </c>
      <c r="AR45">
        <f t="shared" si="19"/>
        <v>100.27570334237919</v>
      </c>
    </row>
    <row r="46" spans="1:44" x14ac:dyDescent="0.2">
      <c r="A46" s="1">
        <v>38251</v>
      </c>
      <c r="B46" s="2">
        <v>0.12428240740740741</v>
      </c>
      <c r="C46" t="s">
        <v>0</v>
      </c>
      <c r="D46" t="s">
        <v>33</v>
      </c>
      <c r="E46">
        <v>2021</v>
      </c>
      <c r="F46" t="s">
        <v>57</v>
      </c>
      <c r="G46" t="s">
        <v>64</v>
      </c>
      <c r="H46" t="s">
        <v>65</v>
      </c>
      <c r="I46">
        <v>3</v>
      </c>
      <c r="J46">
        <v>118.1</v>
      </c>
      <c r="K46">
        <v>4213.808</v>
      </c>
      <c r="L46">
        <v>4.7236787680000001</v>
      </c>
      <c r="M46">
        <v>95.4</v>
      </c>
      <c r="N46">
        <v>13.6</v>
      </c>
      <c r="O46">
        <v>31.26</v>
      </c>
      <c r="P46">
        <v>56.83</v>
      </c>
      <c r="Q46">
        <v>35.49</v>
      </c>
      <c r="R46">
        <v>11</v>
      </c>
      <c r="S46">
        <v>0.47</v>
      </c>
      <c r="T46">
        <v>0.24</v>
      </c>
      <c r="U46">
        <v>1.67</v>
      </c>
      <c r="V46">
        <v>0.26</v>
      </c>
      <c r="W46">
        <v>4.97</v>
      </c>
      <c r="X46">
        <v>-0.01</v>
      </c>
      <c r="Y46">
        <f t="shared" si="0"/>
        <v>14.255765199161424</v>
      </c>
      <c r="Z46">
        <f t="shared" si="1"/>
        <v>32.767295597484278</v>
      </c>
      <c r="AA46">
        <f t="shared" si="2"/>
        <v>59.570230607966458</v>
      </c>
      <c r="AB46">
        <f t="shared" si="3"/>
        <v>37.20125786163522</v>
      </c>
      <c r="AC46">
        <f t="shared" si="4"/>
        <v>11.530398322851152</v>
      </c>
      <c r="AD46">
        <f t="shared" si="5"/>
        <v>0.49266247379454919</v>
      </c>
      <c r="AE46">
        <f t="shared" si="6"/>
        <v>0.25157232704402516</v>
      </c>
      <c r="AF46">
        <f t="shared" si="7"/>
        <v>1.7505241090146748</v>
      </c>
      <c r="AG46">
        <f t="shared" si="8"/>
        <v>0.27253668763102723</v>
      </c>
      <c r="AH46">
        <f t="shared" si="9"/>
        <v>5.2096436058700206</v>
      </c>
      <c r="AI46">
        <f t="shared" si="10"/>
        <v>-1.0482180293501047E-2</v>
      </c>
      <c r="AJ46">
        <f t="shared" si="11"/>
        <v>-1.0104821802935011</v>
      </c>
      <c r="AK46">
        <f t="shared" si="12"/>
        <v>55.400314465408812</v>
      </c>
      <c r="AL46">
        <f t="shared" si="13"/>
        <v>63.374276729559753</v>
      </c>
      <c r="AM46">
        <f t="shared" si="14"/>
        <v>2.0144289987682562</v>
      </c>
      <c r="AN46">
        <f t="shared" si="15"/>
        <v>30.35440251572328</v>
      </c>
      <c r="AO46">
        <f t="shared" si="16"/>
        <v>47.401635220125783</v>
      </c>
      <c r="AP46">
        <f t="shared" si="17"/>
        <v>56.205107803884346</v>
      </c>
      <c r="AQ46">
        <f t="shared" si="18"/>
        <v>92.049755316293201</v>
      </c>
      <c r="AR46">
        <f t="shared" si="19"/>
        <v>98.963551023247632</v>
      </c>
    </row>
    <row r="47" spans="1:44" x14ac:dyDescent="0.2">
      <c r="A47" s="1">
        <v>38436</v>
      </c>
      <c r="B47" s="2">
        <v>0.13730324074074074</v>
      </c>
      <c r="C47" t="s">
        <v>0</v>
      </c>
      <c r="D47" t="s">
        <v>103</v>
      </c>
      <c r="E47">
        <v>2021</v>
      </c>
      <c r="F47" t="s">
        <v>59</v>
      </c>
      <c r="G47" t="s">
        <v>61</v>
      </c>
      <c r="H47" t="s">
        <v>65</v>
      </c>
      <c r="I47">
        <v>4</v>
      </c>
      <c r="J47">
        <v>105.1</v>
      </c>
      <c r="K47">
        <v>3749.9679999999998</v>
      </c>
      <c r="L47">
        <v>4.2037141279999997</v>
      </c>
      <c r="M47">
        <v>95.89</v>
      </c>
      <c r="N47">
        <v>10</v>
      </c>
      <c r="O47">
        <v>32.380000000000003</v>
      </c>
      <c r="P47">
        <v>59.81</v>
      </c>
      <c r="Q47">
        <v>37.18</v>
      </c>
      <c r="R47">
        <v>12.45</v>
      </c>
      <c r="S47">
        <v>0.4</v>
      </c>
      <c r="T47">
        <v>0.2</v>
      </c>
      <c r="U47">
        <v>1.37</v>
      </c>
      <c r="V47">
        <v>0.26</v>
      </c>
      <c r="W47">
        <v>4.0199999999999996</v>
      </c>
      <c r="X47">
        <v>0.6</v>
      </c>
      <c r="Y47">
        <f t="shared" si="0"/>
        <v>10.428616122640525</v>
      </c>
      <c r="Z47">
        <f t="shared" si="1"/>
        <v>33.767859005110026</v>
      </c>
      <c r="AA47">
        <f t="shared" si="2"/>
        <v>62.373553029512983</v>
      </c>
      <c r="AB47">
        <f t="shared" si="3"/>
        <v>38.773594743977476</v>
      </c>
      <c r="AC47">
        <f t="shared" si="4"/>
        <v>12.983627072687455</v>
      </c>
      <c r="AD47">
        <f t="shared" si="5"/>
        <v>0.41714464490562103</v>
      </c>
      <c r="AE47">
        <f t="shared" si="6"/>
        <v>0.20857232245281052</v>
      </c>
      <c r="AF47">
        <f t="shared" si="7"/>
        <v>1.4287204088017522</v>
      </c>
      <c r="AG47">
        <f t="shared" si="8"/>
        <v>0.27114401918865372</v>
      </c>
      <c r="AH47">
        <f t="shared" si="9"/>
        <v>4.1923036813014907</v>
      </c>
      <c r="AI47">
        <f t="shared" si="10"/>
        <v>0.62571696735843152</v>
      </c>
      <c r="AJ47">
        <f t="shared" si="11"/>
        <v>-0.37428303264156848</v>
      </c>
      <c r="AK47">
        <f t="shared" si="12"/>
        <v>58.007404317447076</v>
      </c>
      <c r="AL47">
        <f t="shared" si="13"/>
        <v>62.594837835019291</v>
      </c>
      <c r="AM47">
        <f t="shared" si="14"/>
        <v>1.9238923256980438</v>
      </c>
      <c r="AN47">
        <f t="shared" si="15"/>
        <v>30.938262592553968</v>
      </c>
      <c r="AO47">
        <f t="shared" si="16"/>
        <v>48.445666910001044</v>
      </c>
      <c r="AP47">
        <f t="shared" si="17"/>
        <v>56.6775945274279</v>
      </c>
      <c r="AQ47">
        <f t="shared" si="18"/>
        <v>88.651698496214621</v>
      </c>
      <c r="AR47">
        <f t="shared" si="19"/>
        <v>93.353277627214851</v>
      </c>
    </row>
    <row r="48" spans="1:44" x14ac:dyDescent="0.2">
      <c r="A48" s="1">
        <v>38251</v>
      </c>
      <c r="B48" s="2">
        <v>0.14390046296296297</v>
      </c>
      <c r="C48" t="s">
        <v>0</v>
      </c>
      <c r="D48" t="s">
        <v>42</v>
      </c>
      <c r="E48">
        <v>2021</v>
      </c>
      <c r="F48" t="s">
        <v>59</v>
      </c>
      <c r="G48" t="s">
        <v>62</v>
      </c>
      <c r="H48" t="s">
        <v>65</v>
      </c>
      <c r="I48">
        <v>4</v>
      </c>
      <c r="J48">
        <v>101.1</v>
      </c>
      <c r="K48">
        <v>3607.2479999999996</v>
      </c>
      <c r="L48">
        <v>4.0437250079999991</v>
      </c>
      <c r="M48">
        <v>94.65</v>
      </c>
      <c r="N48">
        <v>15.3</v>
      </c>
      <c r="O48">
        <v>31.79</v>
      </c>
      <c r="P48">
        <v>52.81</v>
      </c>
      <c r="Q48">
        <v>36.56</v>
      </c>
      <c r="R48">
        <v>12.52</v>
      </c>
      <c r="S48">
        <v>0.5</v>
      </c>
      <c r="T48">
        <v>0.28999999999999998</v>
      </c>
      <c r="U48">
        <v>2.19</v>
      </c>
      <c r="V48">
        <v>0.28000000000000003</v>
      </c>
      <c r="W48">
        <v>3.48</v>
      </c>
      <c r="X48">
        <v>0.34</v>
      </c>
      <c r="Y48">
        <f t="shared" si="0"/>
        <v>16.164817749603802</v>
      </c>
      <c r="Z48">
        <f t="shared" si="1"/>
        <v>33.586899101954565</v>
      </c>
      <c r="AA48">
        <f t="shared" si="2"/>
        <v>55.795034337031169</v>
      </c>
      <c r="AB48">
        <f t="shared" si="3"/>
        <v>38.626518753301639</v>
      </c>
      <c r="AC48">
        <f t="shared" si="4"/>
        <v>13.227680929741151</v>
      </c>
      <c r="AD48">
        <f t="shared" si="5"/>
        <v>0.52826201796090855</v>
      </c>
      <c r="AE48">
        <f t="shared" si="6"/>
        <v>0.30639197041732696</v>
      </c>
      <c r="AF48">
        <f t="shared" si="7"/>
        <v>2.3137876386687797</v>
      </c>
      <c r="AG48">
        <f t="shared" si="8"/>
        <v>0.29582673005810883</v>
      </c>
      <c r="AH48">
        <f t="shared" si="9"/>
        <v>3.6767036450079233</v>
      </c>
      <c r="AI48">
        <f t="shared" si="10"/>
        <v>0.3592181722134179</v>
      </c>
      <c r="AJ48">
        <f t="shared" si="11"/>
        <v>-0.6407818277865821</v>
      </c>
      <c r="AK48">
        <f t="shared" si="12"/>
        <v>51.88938193343899</v>
      </c>
      <c r="AL48">
        <f t="shared" si="13"/>
        <v>62.735805599577404</v>
      </c>
      <c r="AM48">
        <f t="shared" si="14"/>
        <v>2.1507290285930694</v>
      </c>
      <c r="AN48">
        <f t="shared" si="15"/>
        <v>31.586582144743787</v>
      </c>
      <c r="AO48">
        <f t="shared" si="16"/>
        <v>48.348008452192289</v>
      </c>
      <c r="AP48">
        <f t="shared" si="17"/>
        <v>58.707218367829427</v>
      </c>
      <c r="AQ48">
        <f t="shared" si="18"/>
        <v>102.65310465987234</v>
      </c>
      <c r="AR48">
        <f t="shared" si="19"/>
        <v>104.59513041487034</v>
      </c>
    </row>
    <row r="49" spans="1:54" x14ac:dyDescent="0.2">
      <c r="A49" s="1">
        <v>38436</v>
      </c>
      <c r="B49" s="2">
        <v>0.13292824074074075</v>
      </c>
      <c r="C49" t="s">
        <v>0</v>
      </c>
      <c r="D49" t="s">
        <v>99</v>
      </c>
      <c r="E49">
        <v>2021</v>
      </c>
      <c r="F49" t="s">
        <v>59</v>
      </c>
      <c r="G49" t="s">
        <v>60</v>
      </c>
      <c r="H49" t="s">
        <v>65</v>
      </c>
      <c r="I49">
        <v>4</v>
      </c>
      <c r="J49">
        <v>117.7</v>
      </c>
      <c r="K49">
        <v>4199.5360000000001</v>
      </c>
      <c r="L49">
        <v>4.7076798559999995</v>
      </c>
      <c r="M49">
        <v>94.37</v>
      </c>
      <c r="N49">
        <v>13.34</v>
      </c>
      <c r="O49">
        <v>27.31</v>
      </c>
      <c r="P49">
        <v>51.63</v>
      </c>
      <c r="Q49">
        <v>33.29</v>
      </c>
      <c r="R49">
        <v>12.92</v>
      </c>
      <c r="S49">
        <v>0.44</v>
      </c>
      <c r="T49">
        <v>0.24</v>
      </c>
      <c r="U49">
        <v>1.96</v>
      </c>
      <c r="V49">
        <v>0.21</v>
      </c>
      <c r="W49">
        <v>2.2799999999999998</v>
      </c>
      <c r="X49">
        <v>1.36</v>
      </c>
      <c r="Y49">
        <f t="shared" si="0"/>
        <v>14.135848256861289</v>
      </c>
      <c r="Z49">
        <f t="shared" si="1"/>
        <v>28.939281551340468</v>
      </c>
      <c r="AA49">
        <f t="shared" si="2"/>
        <v>54.71018332097065</v>
      </c>
      <c r="AB49">
        <f t="shared" si="3"/>
        <v>35.276041114761043</v>
      </c>
      <c r="AC49">
        <f t="shared" si="4"/>
        <v>13.690791565116031</v>
      </c>
      <c r="AD49">
        <f t="shared" si="5"/>
        <v>0.46624986754265124</v>
      </c>
      <c r="AE49">
        <f t="shared" si="6"/>
        <v>0.25431810956871886</v>
      </c>
      <c r="AF49">
        <f t="shared" si="7"/>
        <v>2.0769312281445371</v>
      </c>
      <c r="AG49">
        <f t="shared" si="8"/>
        <v>0.22252834587262899</v>
      </c>
      <c r="AH49">
        <f t="shared" si="9"/>
        <v>2.416022040902829</v>
      </c>
      <c r="AI49">
        <f t="shared" si="10"/>
        <v>1.4411359542227404</v>
      </c>
      <c r="AJ49">
        <f t="shared" si="11"/>
        <v>0.44113595422274043</v>
      </c>
      <c r="AK49">
        <f t="shared" si="12"/>
        <v>50.880470488502709</v>
      </c>
      <c r="AL49">
        <f t="shared" si="13"/>
        <v>66.356299671505781</v>
      </c>
      <c r="AM49">
        <f t="shared" si="14"/>
        <v>2.1933759442184777</v>
      </c>
      <c r="AN49">
        <f t="shared" si="15"/>
        <v>33.542545300413252</v>
      </c>
      <c r="AO49">
        <f t="shared" si="16"/>
        <v>46.123291300201331</v>
      </c>
      <c r="AP49">
        <f t="shared" si="17"/>
        <v>59.600409216290501</v>
      </c>
      <c r="AQ49">
        <f t="shared" si="18"/>
        <v>106.2813852362511</v>
      </c>
      <c r="AR49">
        <f t="shared" si="19"/>
        <v>112.82504763320408</v>
      </c>
    </row>
    <row r="50" spans="1:54" x14ac:dyDescent="0.2">
      <c r="A50" s="1">
        <v>38251</v>
      </c>
      <c r="B50" s="2">
        <v>0.14569444444444443</v>
      </c>
      <c r="C50" t="s">
        <v>0</v>
      </c>
      <c r="D50" t="s">
        <v>43</v>
      </c>
      <c r="E50">
        <v>2021</v>
      </c>
      <c r="F50" t="s">
        <v>59</v>
      </c>
      <c r="G50" t="s">
        <v>63</v>
      </c>
      <c r="H50" t="s">
        <v>65</v>
      </c>
      <c r="I50">
        <v>4</v>
      </c>
      <c r="J50">
        <v>160.1</v>
      </c>
      <c r="K50">
        <v>5712.3679999999995</v>
      </c>
      <c r="L50">
        <v>6.4035645279999986</v>
      </c>
      <c r="M50">
        <v>94.6</v>
      </c>
      <c r="N50">
        <v>15.25</v>
      </c>
      <c r="O50">
        <v>30.35</v>
      </c>
      <c r="P50">
        <v>57.82</v>
      </c>
      <c r="Q50">
        <v>39.86</v>
      </c>
      <c r="R50">
        <v>13.16</v>
      </c>
      <c r="S50">
        <v>0.44</v>
      </c>
      <c r="T50">
        <v>0.3</v>
      </c>
      <c r="U50">
        <v>2.33</v>
      </c>
      <c r="V50">
        <v>0.3</v>
      </c>
      <c r="W50">
        <v>4.0999999999999996</v>
      </c>
      <c r="X50">
        <v>0.17</v>
      </c>
      <c r="Y50">
        <f t="shared" si="0"/>
        <v>16.120507399577168</v>
      </c>
      <c r="Z50">
        <f t="shared" si="1"/>
        <v>32.082452431289646</v>
      </c>
      <c r="AA50">
        <f t="shared" si="2"/>
        <v>61.120507399577171</v>
      </c>
      <c r="AB50">
        <f t="shared" si="3"/>
        <v>42.135306553911207</v>
      </c>
      <c r="AC50">
        <f t="shared" si="4"/>
        <v>13.911205073995772</v>
      </c>
      <c r="AD50">
        <f t="shared" si="5"/>
        <v>0.46511627906976744</v>
      </c>
      <c r="AE50">
        <f t="shared" si="6"/>
        <v>0.31712473572938688</v>
      </c>
      <c r="AF50">
        <f t="shared" si="7"/>
        <v>2.463002114164905</v>
      </c>
      <c r="AG50">
        <f t="shared" si="8"/>
        <v>0.31712473572938688</v>
      </c>
      <c r="AH50">
        <f t="shared" si="9"/>
        <v>4.3340380549682873</v>
      </c>
      <c r="AI50">
        <f t="shared" si="10"/>
        <v>0.17970401691331928</v>
      </c>
      <c r="AJ50">
        <f t="shared" si="11"/>
        <v>-0.82029598308668072</v>
      </c>
      <c r="AK50">
        <f t="shared" si="12"/>
        <v>56.84207188160677</v>
      </c>
      <c r="AL50">
        <f t="shared" si="13"/>
        <v>63.907769556025372</v>
      </c>
      <c r="AM50">
        <f t="shared" si="14"/>
        <v>1.9633344863369075</v>
      </c>
      <c r="AN50">
        <f t="shared" si="15"/>
        <v>26.857716701902746</v>
      </c>
      <c r="AO50">
        <f t="shared" si="16"/>
        <v>50.677843551797039</v>
      </c>
      <c r="AP50">
        <f t="shared" si="17"/>
        <v>57.361444082170834</v>
      </c>
      <c r="AQ50">
        <f t="shared" si="18"/>
        <v>91.560732807001727</v>
      </c>
      <c r="AR50">
        <f t="shared" si="19"/>
        <v>97.265370476136852</v>
      </c>
    </row>
    <row r="51" spans="1:54" x14ac:dyDescent="0.2">
      <c r="A51" s="1">
        <v>38436</v>
      </c>
      <c r="B51" s="2">
        <v>0.1290162037037037</v>
      </c>
      <c r="C51" t="s">
        <v>0</v>
      </c>
      <c r="D51" t="s">
        <v>96</v>
      </c>
      <c r="E51">
        <v>2021</v>
      </c>
      <c r="F51" t="s">
        <v>59</v>
      </c>
      <c r="G51" t="s">
        <v>64</v>
      </c>
      <c r="H51" t="s">
        <v>65</v>
      </c>
      <c r="I51">
        <v>4</v>
      </c>
      <c r="J51">
        <v>94.4</v>
      </c>
      <c r="K51">
        <v>3368.192</v>
      </c>
      <c r="L51">
        <v>3.7757432319999999</v>
      </c>
      <c r="M51">
        <v>94.97</v>
      </c>
      <c r="N51">
        <v>13.69</v>
      </c>
      <c r="O51">
        <v>33.04</v>
      </c>
      <c r="P51">
        <v>58.26</v>
      </c>
      <c r="Q51">
        <v>35.22</v>
      </c>
      <c r="R51">
        <v>11.94</v>
      </c>
      <c r="S51">
        <v>0.44</v>
      </c>
      <c r="T51">
        <v>0.21</v>
      </c>
      <c r="U51">
        <v>0.94</v>
      </c>
      <c r="V51">
        <v>0.25</v>
      </c>
      <c r="W51">
        <v>5.14</v>
      </c>
      <c r="X51">
        <v>0.99</v>
      </c>
      <c r="Y51">
        <f t="shared" si="0"/>
        <v>14.415078445824998</v>
      </c>
      <c r="Z51">
        <f t="shared" si="1"/>
        <v>34.789933663262083</v>
      </c>
      <c r="AA51">
        <f t="shared" si="2"/>
        <v>61.345688112035376</v>
      </c>
      <c r="AB51">
        <f t="shared" si="3"/>
        <v>37.085395388017268</v>
      </c>
      <c r="AC51">
        <f t="shared" si="4"/>
        <v>12.572391281457302</v>
      </c>
      <c r="AD51">
        <f t="shared" si="5"/>
        <v>0.46330420132673478</v>
      </c>
      <c r="AE51">
        <f t="shared" si="6"/>
        <v>0.22112245972412339</v>
      </c>
      <c r="AF51">
        <f t="shared" si="7"/>
        <v>0.98978624828893325</v>
      </c>
      <c r="AG51">
        <f t="shared" si="8"/>
        <v>0.26324102348109929</v>
      </c>
      <c r="AH51">
        <f t="shared" si="9"/>
        <v>5.4122354427714017</v>
      </c>
      <c r="AI51">
        <f t="shared" si="10"/>
        <v>1.0424344529851532</v>
      </c>
      <c r="AJ51">
        <f t="shared" si="11"/>
        <v>4.2434452985153248E-2</v>
      </c>
      <c r="AK51">
        <f t="shared" si="12"/>
        <v>57.051489944192902</v>
      </c>
      <c r="AL51">
        <f t="shared" si="13"/>
        <v>61.798641676318837</v>
      </c>
      <c r="AM51">
        <f t="shared" si="14"/>
        <v>1.9561277033985582</v>
      </c>
      <c r="AN51">
        <f t="shared" si="15"/>
        <v>27.490997156996954</v>
      </c>
      <c r="AO51">
        <f t="shared" si="16"/>
        <v>47.324702537643468</v>
      </c>
      <c r="AP51">
        <f t="shared" si="17"/>
        <v>56.574356564747717</v>
      </c>
      <c r="AQ51">
        <f t="shared" si="18"/>
        <v>89.972899331911464</v>
      </c>
      <c r="AR51">
        <f t="shared" si="19"/>
        <v>93.710104663137969</v>
      </c>
    </row>
    <row r="52" spans="1:54" x14ac:dyDescent="0.2">
      <c r="A52" s="1">
        <v>38251</v>
      </c>
      <c r="B52" s="2">
        <v>0.12216435185185186</v>
      </c>
      <c r="C52" t="s">
        <v>0</v>
      </c>
      <c r="D52" t="s">
        <v>32</v>
      </c>
      <c r="E52">
        <v>2021</v>
      </c>
      <c r="F52" t="s">
        <v>56</v>
      </c>
      <c r="G52" t="s">
        <v>61</v>
      </c>
      <c r="H52" t="s">
        <v>65</v>
      </c>
      <c r="I52">
        <v>4</v>
      </c>
      <c r="J52">
        <v>113.6</v>
      </c>
      <c r="K52">
        <v>4053.2479999999996</v>
      </c>
      <c r="L52">
        <v>4.5436910079999997</v>
      </c>
      <c r="M52">
        <v>94.83</v>
      </c>
      <c r="N52">
        <v>12.85</v>
      </c>
      <c r="O52">
        <v>30.48</v>
      </c>
      <c r="P52">
        <v>54.13</v>
      </c>
      <c r="Q52">
        <v>32.49</v>
      </c>
      <c r="R52">
        <v>9.3000000000000007</v>
      </c>
      <c r="S52">
        <v>0.35</v>
      </c>
      <c r="T52">
        <v>0.24</v>
      </c>
      <c r="U52">
        <v>1.01</v>
      </c>
      <c r="V52">
        <v>0.28000000000000003</v>
      </c>
      <c r="W52">
        <v>3.55</v>
      </c>
      <c r="X52">
        <v>0.13</v>
      </c>
      <c r="Y52">
        <f t="shared" si="0"/>
        <v>13.550564167457555</v>
      </c>
      <c r="Z52">
        <f t="shared" si="1"/>
        <v>32.141727301486874</v>
      </c>
      <c r="AA52">
        <f t="shared" si="2"/>
        <v>57.081092481282305</v>
      </c>
      <c r="AB52">
        <f t="shared" si="3"/>
        <v>34.261309712116422</v>
      </c>
      <c r="AC52">
        <f t="shared" si="4"/>
        <v>9.8070230939576089</v>
      </c>
      <c r="AD52">
        <f t="shared" si="5"/>
        <v>0.36908151428872721</v>
      </c>
      <c r="AE52">
        <f t="shared" si="6"/>
        <v>0.25308446694084152</v>
      </c>
      <c r="AF52">
        <f t="shared" si="7"/>
        <v>1.0650637983760414</v>
      </c>
      <c r="AG52">
        <f t="shared" si="8"/>
        <v>0.29526521143098178</v>
      </c>
      <c r="AH52">
        <f t="shared" si="9"/>
        <v>3.7435410734999475</v>
      </c>
      <c r="AI52">
        <f t="shared" si="10"/>
        <v>0.13708741959295581</v>
      </c>
      <c r="AJ52">
        <f t="shared" si="11"/>
        <v>-0.86291258040704422</v>
      </c>
      <c r="AK52">
        <f t="shared" si="12"/>
        <v>53.085416007592549</v>
      </c>
      <c r="AL52">
        <f t="shared" si="13"/>
        <v>63.861594432141729</v>
      </c>
      <c r="AM52">
        <f t="shared" si="14"/>
        <v>2.1022723074080911</v>
      </c>
      <c r="AN52">
        <f t="shared" si="15"/>
        <v>33.226932405356933</v>
      </c>
      <c r="AO52">
        <f t="shared" si="16"/>
        <v>45.449509648845307</v>
      </c>
      <c r="AP52">
        <f t="shared" si="17"/>
        <v>56.59513914669995</v>
      </c>
      <c r="AQ52">
        <f t="shared" si="18"/>
        <v>96.730401432532432</v>
      </c>
      <c r="AR52">
        <f t="shared" si="19"/>
        <v>104.07322595474287</v>
      </c>
    </row>
    <row r="53" spans="1:54" x14ac:dyDescent="0.2">
      <c r="A53" s="1">
        <v>38436</v>
      </c>
      <c r="B53" s="2">
        <v>0.13409722222222223</v>
      </c>
      <c r="C53" t="s">
        <v>0</v>
      </c>
      <c r="D53" t="s">
        <v>100</v>
      </c>
      <c r="E53">
        <v>2021</v>
      </c>
      <c r="F53" t="s">
        <v>56</v>
      </c>
      <c r="G53" t="s">
        <v>62</v>
      </c>
      <c r="H53" t="s">
        <v>65</v>
      </c>
      <c r="I53">
        <v>4</v>
      </c>
      <c r="J53">
        <v>181.2</v>
      </c>
      <c r="K53">
        <v>6465.2159999999994</v>
      </c>
      <c r="L53">
        <v>7.2475071359999994</v>
      </c>
      <c r="M53">
        <v>94.24</v>
      </c>
      <c r="N53">
        <v>14.68</v>
      </c>
      <c r="O53">
        <v>29.58</v>
      </c>
      <c r="P53">
        <v>55.5</v>
      </c>
      <c r="Q53">
        <v>40.72</v>
      </c>
      <c r="R53">
        <v>13.1</v>
      </c>
      <c r="S53">
        <v>0.45</v>
      </c>
      <c r="T53">
        <v>0.26</v>
      </c>
      <c r="U53">
        <v>2.39</v>
      </c>
      <c r="V53">
        <v>0.26</v>
      </c>
      <c r="W53">
        <v>2.38</v>
      </c>
      <c r="X53">
        <v>1.01</v>
      </c>
      <c r="Y53">
        <f t="shared" si="0"/>
        <v>15.577249575551782</v>
      </c>
      <c r="Z53">
        <f t="shared" si="1"/>
        <v>31.387945670628181</v>
      </c>
      <c r="AA53">
        <f t="shared" si="2"/>
        <v>58.892190152801362</v>
      </c>
      <c r="AB53">
        <f t="shared" si="3"/>
        <v>43.208828522920207</v>
      </c>
      <c r="AC53">
        <f t="shared" si="4"/>
        <v>13.900679117147707</v>
      </c>
      <c r="AD53">
        <f t="shared" si="5"/>
        <v>0.47750424448217316</v>
      </c>
      <c r="AE53">
        <f t="shared" si="6"/>
        <v>0.27589134125636677</v>
      </c>
      <c r="AF53">
        <f t="shared" si="7"/>
        <v>2.5360780984719868</v>
      </c>
      <c r="AG53">
        <f t="shared" si="8"/>
        <v>0.27589134125636677</v>
      </c>
      <c r="AH53">
        <f t="shared" si="9"/>
        <v>2.5254668930390491</v>
      </c>
      <c r="AI53">
        <f t="shared" si="10"/>
        <v>1.0717317487266553</v>
      </c>
      <c r="AJ53">
        <f t="shared" si="11"/>
        <v>7.1731748726655331E-2</v>
      </c>
      <c r="AK53">
        <f t="shared" si="12"/>
        <v>54.769736842105267</v>
      </c>
      <c r="AL53">
        <f t="shared" si="13"/>
        <v>64.448790322580649</v>
      </c>
      <c r="AM53">
        <f t="shared" si="14"/>
        <v>2.0376216216216214</v>
      </c>
      <c r="AN53">
        <f t="shared" si="15"/>
        <v>28.581281833616302</v>
      </c>
      <c r="AO53">
        <f t="shared" si="16"/>
        <v>51.390662139219017</v>
      </c>
      <c r="AP53">
        <f t="shared" si="17"/>
        <v>59.864948284335625</v>
      </c>
      <c r="AQ53">
        <f t="shared" si="18"/>
        <v>99.172449594652406</v>
      </c>
      <c r="AR53">
        <f t="shared" si="19"/>
        <v>101.80019275089042</v>
      </c>
    </row>
    <row r="54" spans="1:54" x14ac:dyDescent="0.2">
      <c r="A54" s="1">
        <v>38436</v>
      </c>
      <c r="B54" s="2">
        <v>0.1446412037037037</v>
      </c>
      <c r="C54" t="s">
        <v>0</v>
      </c>
      <c r="D54" t="s">
        <v>107</v>
      </c>
      <c r="E54">
        <v>2021</v>
      </c>
      <c r="F54" t="s">
        <v>56</v>
      </c>
      <c r="G54" t="s">
        <v>60</v>
      </c>
      <c r="H54" t="s">
        <v>65</v>
      </c>
      <c r="I54">
        <v>4</v>
      </c>
      <c r="J54">
        <v>158.5</v>
      </c>
      <c r="K54">
        <v>5655.28</v>
      </c>
      <c r="L54">
        <v>6.3395688799999999</v>
      </c>
      <c r="M54">
        <v>95.41</v>
      </c>
      <c r="N54">
        <v>14.17</v>
      </c>
      <c r="O54">
        <v>31.3</v>
      </c>
      <c r="P54">
        <v>56.22</v>
      </c>
      <c r="Q54">
        <v>35.200000000000003</v>
      </c>
      <c r="R54">
        <v>10.72</v>
      </c>
      <c r="S54">
        <v>0.33</v>
      </c>
      <c r="T54">
        <v>0.25</v>
      </c>
      <c r="U54">
        <v>1.42</v>
      </c>
      <c r="V54">
        <v>0.3</v>
      </c>
      <c r="W54">
        <v>2.86</v>
      </c>
      <c r="X54">
        <v>0.85</v>
      </c>
      <c r="Y54">
        <f t="shared" si="0"/>
        <v>14.851692694686092</v>
      </c>
      <c r="Z54">
        <f t="shared" si="1"/>
        <v>32.805785557069491</v>
      </c>
      <c r="AA54">
        <f t="shared" si="2"/>
        <v>58.924641022953573</v>
      </c>
      <c r="AB54">
        <f t="shared" si="3"/>
        <v>36.89340739964365</v>
      </c>
      <c r="AC54">
        <f t="shared" si="4"/>
        <v>11.235719526255112</v>
      </c>
      <c r="AD54">
        <f t="shared" si="5"/>
        <v>0.34587569437165916</v>
      </c>
      <c r="AE54">
        <f t="shared" si="6"/>
        <v>0.2620270411906509</v>
      </c>
      <c r="AF54">
        <f t="shared" si="7"/>
        <v>1.4883135939628969</v>
      </c>
      <c r="AG54">
        <f t="shared" si="8"/>
        <v>0.31443244942878101</v>
      </c>
      <c r="AH54">
        <f t="shared" si="9"/>
        <v>2.9975893512210461</v>
      </c>
      <c r="AI54">
        <f t="shared" si="10"/>
        <v>0.89089194004821293</v>
      </c>
      <c r="AJ54">
        <f t="shared" si="11"/>
        <v>-0.10910805995178707</v>
      </c>
      <c r="AK54">
        <f t="shared" si="12"/>
        <v>54.799916151346828</v>
      </c>
      <c r="AL54">
        <f t="shared" si="13"/>
        <v>63.344293051042868</v>
      </c>
      <c r="AM54">
        <f t="shared" si="14"/>
        <v>2.0364994663820704</v>
      </c>
      <c r="AN54">
        <f t="shared" si="15"/>
        <v>29.457499213918879</v>
      </c>
      <c r="AO54">
        <f t="shared" si="16"/>
        <v>47.197222513363386</v>
      </c>
      <c r="AP54">
        <f t="shared" si="17"/>
        <v>57.415231896260352</v>
      </c>
      <c r="AQ54">
        <f t="shared" si="18"/>
        <v>95.061861072306527</v>
      </c>
      <c r="AR54">
        <f t="shared" si="19"/>
        <v>100.00047984247929</v>
      </c>
    </row>
    <row r="55" spans="1:54" x14ac:dyDescent="0.2">
      <c r="A55" s="1">
        <v>38440</v>
      </c>
      <c r="B55" s="2">
        <v>0.16570601851851852</v>
      </c>
      <c r="C55" t="s">
        <v>0</v>
      </c>
      <c r="D55" t="s">
        <v>111</v>
      </c>
      <c r="E55">
        <v>2021</v>
      </c>
      <c r="F55" t="s">
        <v>56</v>
      </c>
      <c r="G55" t="s">
        <v>63</v>
      </c>
      <c r="H55" t="s">
        <v>65</v>
      </c>
      <c r="I55">
        <v>4</v>
      </c>
      <c r="J55">
        <v>156.30000000000001</v>
      </c>
      <c r="K55">
        <v>5576.7840000000006</v>
      </c>
      <c r="L55">
        <v>6.2515748640000002</v>
      </c>
      <c r="M55">
        <v>93.06</v>
      </c>
      <c r="N55">
        <v>14.65</v>
      </c>
      <c r="O55">
        <v>33.36</v>
      </c>
      <c r="P55">
        <v>58.98</v>
      </c>
      <c r="Q55">
        <v>38.799999999999997</v>
      </c>
      <c r="R55">
        <v>14.02</v>
      </c>
      <c r="S55">
        <v>0.56000000000000005</v>
      </c>
      <c r="T55">
        <v>0.23</v>
      </c>
      <c r="U55">
        <v>2.1</v>
      </c>
      <c r="V55">
        <v>0.24</v>
      </c>
      <c r="W55">
        <v>3.75</v>
      </c>
      <c r="X55">
        <v>1.4</v>
      </c>
      <c r="Y55">
        <f t="shared" si="0"/>
        <v>15.74253169997851</v>
      </c>
      <c r="Z55">
        <f t="shared" si="1"/>
        <v>35.84784010315925</v>
      </c>
      <c r="AA55">
        <f t="shared" si="2"/>
        <v>63.378465506125082</v>
      </c>
      <c r="AB55">
        <f t="shared" si="3"/>
        <v>41.69353105523318</v>
      </c>
      <c r="AC55">
        <f t="shared" si="4"/>
        <v>15.065549108102299</v>
      </c>
      <c r="AD55">
        <f t="shared" si="5"/>
        <v>0.60176230388996355</v>
      </c>
      <c r="AE55">
        <f t="shared" si="6"/>
        <v>0.24715237481194927</v>
      </c>
      <c r="AF55">
        <f t="shared" si="7"/>
        <v>2.256608639587363</v>
      </c>
      <c r="AG55">
        <f t="shared" si="8"/>
        <v>0.25789813023855579</v>
      </c>
      <c r="AH55">
        <f t="shared" si="9"/>
        <v>4.0296582849774341</v>
      </c>
      <c r="AI55">
        <f t="shared" si="10"/>
        <v>1.5044057597249085</v>
      </c>
      <c r="AJ55">
        <f t="shared" si="11"/>
        <v>0.50440575972490853</v>
      </c>
      <c r="AK55">
        <f t="shared" si="12"/>
        <v>58.94197292069633</v>
      </c>
      <c r="AL55">
        <f t="shared" si="13"/>
        <v>60.974532559638945</v>
      </c>
      <c r="AM55">
        <f t="shared" si="14"/>
        <v>1.8933875890132248</v>
      </c>
      <c r="AN55">
        <f t="shared" si="15"/>
        <v>23.811089619600253</v>
      </c>
      <c r="AO55">
        <f t="shared" si="16"/>
        <v>50.384504620674832</v>
      </c>
      <c r="AP55">
        <f t="shared" si="17"/>
        <v>57.829357046534312</v>
      </c>
      <c r="AQ55">
        <f t="shared" si="18"/>
        <v>89.019013750018331</v>
      </c>
      <c r="AR55">
        <f t="shared" si="19"/>
        <v>89.494901701010193</v>
      </c>
    </row>
    <row r="56" spans="1:54" x14ac:dyDescent="0.2">
      <c r="A56" s="1">
        <v>38440</v>
      </c>
      <c r="B56" s="2">
        <v>0.16993055555555556</v>
      </c>
      <c r="C56" t="s">
        <v>0</v>
      </c>
      <c r="D56" t="s">
        <v>117</v>
      </c>
      <c r="E56">
        <v>2021</v>
      </c>
      <c r="F56" t="s">
        <v>56</v>
      </c>
      <c r="G56" t="s">
        <v>64</v>
      </c>
      <c r="H56" t="s">
        <v>65</v>
      </c>
      <c r="I56">
        <v>4</v>
      </c>
      <c r="J56">
        <v>130.69999999999999</v>
      </c>
      <c r="K56">
        <v>4663.3759999999993</v>
      </c>
      <c r="L56">
        <v>5.227644495999999</v>
      </c>
      <c r="M56">
        <v>91.46</v>
      </c>
      <c r="N56">
        <v>11.74</v>
      </c>
      <c r="O56">
        <v>36.64</v>
      </c>
      <c r="P56">
        <v>57.64</v>
      </c>
      <c r="Q56">
        <v>34.659999999999997</v>
      </c>
      <c r="R56">
        <v>13.35</v>
      </c>
      <c r="S56">
        <v>0.62</v>
      </c>
      <c r="T56">
        <v>0.19</v>
      </c>
      <c r="U56">
        <v>1.31</v>
      </c>
      <c r="V56">
        <v>0.26</v>
      </c>
      <c r="W56">
        <v>4.38</v>
      </c>
      <c r="X56">
        <v>2.37</v>
      </c>
      <c r="Y56">
        <f t="shared" si="0"/>
        <v>12.836212551935272</v>
      </c>
      <c r="Z56">
        <f t="shared" si="1"/>
        <v>40.061228952547566</v>
      </c>
      <c r="AA56">
        <f t="shared" si="2"/>
        <v>63.02208615788323</v>
      </c>
      <c r="AB56">
        <f t="shared" si="3"/>
        <v>37.896348130330196</v>
      </c>
      <c r="AC56">
        <f t="shared" si="4"/>
        <v>14.596544937677674</v>
      </c>
      <c r="AD56">
        <f t="shared" si="5"/>
        <v>0.67789197463371975</v>
      </c>
      <c r="AE56">
        <f t="shared" si="6"/>
        <v>0.20774108900065602</v>
      </c>
      <c r="AF56">
        <f t="shared" si="7"/>
        <v>1.4323201399518917</v>
      </c>
      <c r="AG56">
        <f t="shared" si="8"/>
        <v>0.2842772796851083</v>
      </c>
      <c r="AH56">
        <f t="shared" si="9"/>
        <v>4.7889787885414394</v>
      </c>
      <c r="AI56">
        <f t="shared" si="10"/>
        <v>2.5912967417450252</v>
      </c>
      <c r="AJ56">
        <f t="shared" si="11"/>
        <v>1.5912967417450252</v>
      </c>
      <c r="AK56">
        <f t="shared" si="12"/>
        <v>58.61054012683141</v>
      </c>
      <c r="AL56">
        <f t="shared" si="13"/>
        <v>57.692302645965455</v>
      </c>
      <c r="AM56">
        <f t="shared" si="14"/>
        <v>1.9040943789035392</v>
      </c>
      <c r="AN56">
        <f t="shared" si="15"/>
        <v>25.961950579488288</v>
      </c>
      <c r="AO56">
        <f t="shared" si="16"/>
        <v>47.863175158539249</v>
      </c>
      <c r="AP56">
        <f t="shared" si="17"/>
        <v>58.136087109211985</v>
      </c>
      <c r="AQ56">
        <f t="shared" si="18"/>
        <v>89.997233069997606</v>
      </c>
      <c r="AR56">
        <f t="shared" si="19"/>
        <v>85.156270677662476</v>
      </c>
    </row>
    <row r="57" spans="1:54" x14ac:dyDescent="0.2">
      <c r="A57" s="1">
        <v>38436</v>
      </c>
      <c r="B57" s="2">
        <v>0.13976851851851851</v>
      </c>
      <c r="C57" t="s">
        <v>0</v>
      </c>
      <c r="D57" t="s">
        <v>105</v>
      </c>
      <c r="E57">
        <v>2021</v>
      </c>
      <c r="F57" t="s">
        <v>57</v>
      </c>
      <c r="G57" t="s">
        <v>61</v>
      </c>
      <c r="H57" t="s">
        <v>65</v>
      </c>
      <c r="I57">
        <v>4</v>
      </c>
      <c r="J57">
        <v>109.4</v>
      </c>
      <c r="K57">
        <v>3903.3920000000003</v>
      </c>
      <c r="L57">
        <v>4.3757024319999998</v>
      </c>
      <c r="M57">
        <v>95.46</v>
      </c>
      <c r="N57">
        <v>13.05</v>
      </c>
      <c r="O57">
        <v>32.5</v>
      </c>
      <c r="P57">
        <v>61.19</v>
      </c>
      <c r="Q57">
        <v>38.44</v>
      </c>
      <c r="R57">
        <v>13.77</v>
      </c>
      <c r="S57">
        <v>0.42</v>
      </c>
      <c r="T57">
        <v>0.24</v>
      </c>
      <c r="U57">
        <v>2.23</v>
      </c>
      <c r="V57">
        <v>0.24</v>
      </c>
      <c r="W57">
        <v>3.62</v>
      </c>
      <c r="X57">
        <v>0.82</v>
      </c>
      <c r="Y57">
        <f t="shared" si="0"/>
        <v>13.670647391577626</v>
      </c>
      <c r="Z57">
        <f t="shared" si="1"/>
        <v>34.045673580557306</v>
      </c>
      <c r="AA57">
        <f t="shared" si="2"/>
        <v>64.100146658286192</v>
      </c>
      <c r="AB57">
        <f t="shared" si="3"/>
        <v>40.268175151896088</v>
      </c>
      <c r="AC57">
        <f t="shared" si="4"/>
        <v>14.424890006285358</v>
      </c>
      <c r="AD57">
        <f t="shared" si="5"/>
        <v>0.43997485857950974</v>
      </c>
      <c r="AE57">
        <f t="shared" si="6"/>
        <v>0.25141420490257699</v>
      </c>
      <c r="AF57">
        <f t="shared" si="7"/>
        <v>2.3360569872197781</v>
      </c>
      <c r="AG57">
        <f t="shared" si="8"/>
        <v>0.25141420490257699</v>
      </c>
      <c r="AH57">
        <f t="shared" si="9"/>
        <v>3.7921642572805365</v>
      </c>
      <c r="AI57">
        <f t="shared" si="10"/>
        <v>0.85899853341713817</v>
      </c>
      <c r="AJ57">
        <f t="shared" si="11"/>
        <v>-0.14100146658286183</v>
      </c>
      <c r="AK57">
        <f t="shared" si="12"/>
        <v>59.613136392206165</v>
      </c>
      <c r="AL57">
        <f t="shared" si="13"/>
        <v>62.378420280745864</v>
      </c>
      <c r="AM57">
        <f t="shared" si="14"/>
        <v>1.8720705997712044</v>
      </c>
      <c r="AN57">
        <f t="shared" si="15"/>
        <v>25.857217682799075</v>
      </c>
      <c r="AO57">
        <f t="shared" si="16"/>
        <v>49.438068300859001</v>
      </c>
      <c r="AP57">
        <f t="shared" si="17"/>
        <v>56.397383944861645</v>
      </c>
      <c r="AQ57">
        <f t="shared" si="18"/>
        <v>85.837304379824417</v>
      </c>
      <c r="AR57">
        <f t="shared" si="19"/>
        <v>90.524656331593917</v>
      </c>
    </row>
    <row r="58" spans="1:54" x14ac:dyDescent="0.2">
      <c r="A58" s="1">
        <v>38440</v>
      </c>
      <c r="B58" s="2">
        <v>0.16710648148148147</v>
      </c>
      <c r="C58" t="s">
        <v>0</v>
      </c>
      <c r="D58" t="s">
        <v>113</v>
      </c>
      <c r="E58">
        <v>2021</v>
      </c>
      <c r="F58" t="s">
        <v>57</v>
      </c>
      <c r="G58" t="s">
        <v>62</v>
      </c>
      <c r="H58" t="s">
        <v>65</v>
      </c>
      <c r="I58">
        <v>4</v>
      </c>
      <c r="J58">
        <v>132.5</v>
      </c>
      <c r="K58">
        <v>4727.6000000000004</v>
      </c>
      <c r="L58">
        <v>5.2996396000000008</v>
      </c>
      <c r="M58">
        <v>92.91</v>
      </c>
      <c r="N58">
        <v>12.98</v>
      </c>
      <c r="O58">
        <v>33.47</v>
      </c>
      <c r="P58">
        <v>53.69</v>
      </c>
      <c r="Q58">
        <v>32.130000000000003</v>
      </c>
      <c r="R58">
        <v>12.13</v>
      </c>
      <c r="S58">
        <v>0.43</v>
      </c>
      <c r="T58">
        <v>0.22</v>
      </c>
      <c r="U58">
        <v>0.73</v>
      </c>
      <c r="V58">
        <v>0.28999999999999998</v>
      </c>
      <c r="W58">
        <v>2.98</v>
      </c>
      <c r="X58">
        <v>1.83</v>
      </c>
      <c r="Y58">
        <f t="shared" si="0"/>
        <v>13.970509094822948</v>
      </c>
      <c r="Z58">
        <f t="shared" si="1"/>
        <v>36.024109353137447</v>
      </c>
      <c r="AA58">
        <f t="shared" si="2"/>
        <v>57.787105801313096</v>
      </c>
      <c r="AB58">
        <f t="shared" si="3"/>
        <v>34.581853406522441</v>
      </c>
      <c r="AC58">
        <f t="shared" si="4"/>
        <v>13.055645248089551</v>
      </c>
      <c r="AD58">
        <f t="shared" si="5"/>
        <v>0.46281347540630724</v>
      </c>
      <c r="AE58">
        <f t="shared" si="6"/>
        <v>0.23678828974276184</v>
      </c>
      <c r="AF58">
        <f t="shared" si="7"/>
        <v>0.78570659778280061</v>
      </c>
      <c r="AG58">
        <f t="shared" si="8"/>
        <v>0.31213001829727693</v>
      </c>
      <c r="AH58">
        <f t="shared" si="9"/>
        <v>3.2074050156065006</v>
      </c>
      <c r="AI58">
        <f t="shared" si="10"/>
        <v>1.96964804649661</v>
      </c>
      <c r="AJ58">
        <f t="shared" si="11"/>
        <v>0.96964804649660996</v>
      </c>
      <c r="AK58">
        <f t="shared" si="12"/>
        <v>53.742008395221184</v>
      </c>
      <c r="AL58">
        <f t="shared" si="13"/>
        <v>60.837218813905935</v>
      </c>
      <c r="AM58">
        <f t="shared" si="14"/>
        <v>2.0765878189607005</v>
      </c>
      <c r="AN58">
        <f t="shared" si="15"/>
        <v>30.317834463459249</v>
      </c>
      <c r="AO58">
        <f t="shared" si="16"/>
        <v>45.662350661930901</v>
      </c>
      <c r="AP58">
        <f t="shared" si="17"/>
        <v>58.521941874355122</v>
      </c>
      <c r="AQ58">
        <f t="shared" si="18"/>
        <v>98.801586697733327</v>
      </c>
      <c r="AR58">
        <f t="shared" si="19"/>
        <v>97.933199634421555</v>
      </c>
    </row>
    <row r="59" spans="1:54" x14ac:dyDescent="0.2">
      <c r="A59" s="1">
        <v>38440</v>
      </c>
      <c r="B59" s="2">
        <v>0.16642361111111112</v>
      </c>
      <c r="C59" t="s">
        <v>0</v>
      </c>
      <c r="D59" t="s">
        <v>112</v>
      </c>
      <c r="E59">
        <v>2021</v>
      </c>
      <c r="F59" t="s">
        <v>57</v>
      </c>
      <c r="G59" t="s">
        <v>60</v>
      </c>
      <c r="H59" t="s">
        <v>65</v>
      </c>
      <c r="I59">
        <v>4</v>
      </c>
      <c r="J59">
        <v>156.69999999999999</v>
      </c>
      <c r="K59">
        <v>5591.0559999999996</v>
      </c>
      <c r="L59">
        <v>6.267573775999999</v>
      </c>
      <c r="M59">
        <v>92.73</v>
      </c>
      <c r="N59">
        <v>15.1</v>
      </c>
      <c r="O59">
        <v>34.479999999999997</v>
      </c>
      <c r="P59">
        <v>53.62</v>
      </c>
      <c r="Q59">
        <v>31</v>
      </c>
      <c r="R59">
        <v>14.06</v>
      </c>
      <c r="S59">
        <v>0.52</v>
      </c>
      <c r="T59">
        <v>0.24</v>
      </c>
      <c r="U59">
        <v>1.18</v>
      </c>
      <c r="V59">
        <v>0.25</v>
      </c>
      <c r="W59">
        <v>2.89</v>
      </c>
      <c r="X59">
        <v>1.7</v>
      </c>
      <c r="Y59">
        <f t="shared" si="0"/>
        <v>16.283834789172865</v>
      </c>
      <c r="Z59">
        <f t="shared" si="1"/>
        <v>37.183220101369564</v>
      </c>
      <c r="AA59">
        <f t="shared" si="2"/>
        <v>57.823789496387356</v>
      </c>
      <c r="AB59">
        <f t="shared" si="3"/>
        <v>33.430389302275422</v>
      </c>
      <c r="AC59">
        <f t="shared" si="4"/>
        <v>15.162299148064273</v>
      </c>
      <c r="AD59">
        <f t="shared" si="5"/>
        <v>0.56076782055429741</v>
      </c>
      <c r="AE59">
        <f t="shared" si="6"/>
        <v>0.25881591717890645</v>
      </c>
      <c r="AF59">
        <f t="shared" si="7"/>
        <v>1.2725115927962902</v>
      </c>
      <c r="AG59">
        <f t="shared" si="8"/>
        <v>0.26959991372802761</v>
      </c>
      <c r="AH59">
        <f t="shared" si="9"/>
        <v>3.1165750026959991</v>
      </c>
      <c r="AI59">
        <f t="shared" si="10"/>
        <v>1.8332794133505876</v>
      </c>
      <c r="AJ59">
        <f t="shared" si="11"/>
        <v>0.83327941335058764</v>
      </c>
      <c r="AK59">
        <f t="shared" si="12"/>
        <v>53.776124231640246</v>
      </c>
      <c r="AL59">
        <f t="shared" si="13"/>
        <v>59.934271541033112</v>
      </c>
      <c r="AM59">
        <f t="shared" si="14"/>
        <v>2.0752704214845208</v>
      </c>
      <c r="AN59">
        <f t="shared" si="15"/>
        <v>28.106761565836308</v>
      </c>
      <c r="AO59">
        <f t="shared" si="16"/>
        <v>44.897778496710885</v>
      </c>
      <c r="AP59">
        <f t="shared" si="17"/>
        <v>57.674480062375537</v>
      </c>
      <c r="AQ59">
        <f t="shared" si="18"/>
        <v>97.309058982070454</v>
      </c>
      <c r="AR59">
        <f t="shared" si="19"/>
        <v>96.418465862269372</v>
      </c>
    </row>
    <row r="60" spans="1:54" x14ac:dyDescent="0.2">
      <c r="A60" s="1">
        <v>38440</v>
      </c>
      <c r="B60" s="2">
        <v>0.17142361111111112</v>
      </c>
      <c r="C60" t="s">
        <v>0</v>
      </c>
      <c r="D60" t="s">
        <v>119</v>
      </c>
      <c r="E60">
        <v>2021</v>
      </c>
      <c r="F60" t="s">
        <v>57</v>
      </c>
      <c r="G60" t="s">
        <v>63</v>
      </c>
      <c r="H60" t="s">
        <v>65</v>
      </c>
      <c r="I60">
        <v>4</v>
      </c>
      <c r="J60">
        <v>166.8</v>
      </c>
      <c r="K60">
        <v>5951.424</v>
      </c>
      <c r="L60">
        <v>6.6715463039999996</v>
      </c>
      <c r="M60">
        <v>91.96</v>
      </c>
      <c r="N60">
        <v>16.16</v>
      </c>
      <c r="O60">
        <v>32.68</v>
      </c>
      <c r="P60">
        <v>56.86</v>
      </c>
      <c r="Q60">
        <v>33.9</v>
      </c>
      <c r="R60">
        <v>12.73</v>
      </c>
      <c r="S60">
        <v>0.57999999999999996</v>
      </c>
      <c r="T60">
        <v>0.23</v>
      </c>
      <c r="U60">
        <v>1.49</v>
      </c>
      <c r="V60">
        <v>0.21</v>
      </c>
      <c r="W60">
        <v>4.68</v>
      </c>
      <c r="X60">
        <v>1.96</v>
      </c>
      <c r="Y60">
        <f t="shared" si="0"/>
        <v>17.572857764245324</v>
      </c>
      <c r="Z60">
        <f t="shared" si="1"/>
        <v>35.537190082644635</v>
      </c>
      <c r="AA60">
        <f t="shared" si="2"/>
        <v>61.831230969986947</v>
      </c>
      <c r="AB60">
        <f t="shared" si="3"/>
        <v>36.863853849499783</v>
      </c>
      <c r="AC60">
        <f t="shared" si="4"/>
        <v>13.842975206611571</v>
      </c>
      <c r="AD60">
        <f t="shared" si="5"/>
        <v>0.6307090039147456</v>
      </c>
      <c r="AE60">
        <f t="shared" si="6"/>
        <v>0.25010874293170948</v>
      </c>
      <c r="AF60">
        <f t="shared" si="7"/>
        <v>1.6202696824706395</v>
      </c>
      <c r="AG60">
        <f t="shared" si="8"/>
        <v>0.22836015658982167</v>
      </c>
      <c r="AH60">
        <f t="shared" si="9"/>
        <v>5.08916920400174</v>
      </c>
      <c r="AI60">
        <f t="shared" si="10"/>
        <v>2.1313614615050023</v>
      </c>
      <c r="AJ60">
        <f t="shared" si="11"/>
        <v>1.1313614615050023</v>
      </c>
      <c r="AK60">
        <f t="shared" si="12"/>
        <v>57.503044802087864</v>
      </c>
      <c r="AL60">
        <f t="shared" si="13"/>
        <v>61.216528925619834</v>
      </c>
      <c r="AM60">
        <f t="shared" si="14"/>
        <v>1.9407667956384103</v>
      </c>
      <c r="AN60">
        <f t="shared" si="15"/>
        <v>22.792735972161807</v>
      </c>
      <c r="AO60">
        <f t="shared" si="16"/>
        <v>47.177598956067854</v>
      </c>
      <c r="AP60">
        <f t="shared" si="17"/>
        <v>57.223019761603709</v>
      </c>
      <c r="AQ60">
        <f t="shared" si="18"/>
        <v>90.289867235350457</v>
      </c>
      <c r="AR60">
        <f t="shared" si="19"/>
        <v>92.098454793086248</v>
      </c>
    </row>
    <row r="61" spans="1:54" x14ac:dyDescent="0.2">
      <c r="A61" s="1">
        <v>38440</v>
      </c>
      <c r="B61" s="2">
        <v>0.16427083333333334</v>
      </c>
      <c r="C61" t="s">
        <v>0</v>
      </c>
      <c r="D61" t="s">
        <v>109</v>
      </c>
      <c r="E61">
        <v>2021</v>
      </c>
      <c r="F61" t="s">
        <v>57</v>
      </c>
      <c r="G61" t="s">
        <v>64</v>
      </c>
      <c r="H61" t="s">
        <v>65</v>
      </c>
      <c r="I61">
        <v>4</v>
      </c>
      <c r="J61">
        <v>132</v>
      </c>
      <c r="K61">
        <v>4709.76</v>
      </c>
      <c r="L61">
        <v>5.2796409600000009</v>
      </c>
      <c r="M61">
        <v>94.52</v>
      </c>
      <c r="N61">
        <v>16.66</v>
      </c>
      <c r="O61">
        <v>31.09</v>
      </c>
      <c r="P61">
        <v>54.76</v>
      </c>
      <c r="Q61">
        <v>36.54</v>
      </c>
      <c r="R61">
        <v>13.62</v>
      </c>
      <c r="S61">
        <v>0.59</v>
      </c>
      <c r="T61">
        <v>0.28000000000000003</v>
      </c>
      <c r="U61">
        <v>2.09</v>
      </c>
      <c r="V61">
        <v>0.24</v>
      </c>
      <c r="W61">
        <v>4.42</v>
      </c>
      <c r="X61">
        <v>0.91</v>
      </c>
      <c r="Y61">
        <f t="shared" si="0"/>
        <v>17.625899280575542</v>
      </c>
      <c r="Z61">
        <f t="shared" si="1"/>
        <v>32.892509521794331</v>
      </c>
      <c r="AA61">
        <f t="shared" si="2"/>
        <v>57.934828607702073</v>
      </c>
      <c r="AB61">
        <f t="shared" si="3"/>
        <v>38.658484976724509</v>
      </c>
      <c r="AC61">
        <f t="shared" si="4"/>
        <v>14.409648751586964</v>
      </c>
      <c r="AD61">
        <f t="shared" si="5"/>
        <v>0.62420651713922981</v>
      </c>
      <c r="AE61">
        <f t="shared" si="6"/>
        <v>0.29623360135421078</v>
      </c>
      <c r="AF61">
        <f t="shared" si="7"/>
        <v>2.2111722386796444</v>
      </c>
      <c r="AG61">
        <f t="shared" si="8"/>
        <v>0.25391451544646637</v>
      </c>
      <c r="AH61">
        <f t="shared" si="9"/>
        <v>4.6762589928057556</v>
      </c>
      <c r="AI61">
        <f t="shared" si="10"/>
        <v>0.96275920440118501</v>
      </c>
      <c r="AJ61">
        <f t="shared" si="11"/>
        <v>-3.7240795598814991E-2</v>
      </c>
      <c r="AK61">
        <f t="shared" si="12"/>
        <v>53.879390605162932</v>
      </c>
      <c r="AL61">
        <f t="shared" si="13"/>
        <v>63.276735082522222</v>
      </c>
      <c r="AM61">
        <f t="shared" si="14"/>
        <v>2.0712929145361576</v>
      </c>
      <c r="AN61">
        <f t="shared" si="15"/>
        <v>27.531950909860342</v>
      </c>
      <c r="AO61">
        <f t="shared" si="16"/>
        <v>48.369234024545079</v>
      </c>
      <c r="AP61">
        <f t="shared" si="17"/>
        <v>58.295614762179454</v>
      </c>
      <c r="AQ61">
        <f t="shared" si="18"/>
        <v>98.168531549131501</v>
      </c>
      <c r="AR61">
        <f t="shared" si="19"/>
        <v>101.60050622589905</v>
      </c>
    </row>
    <row r="62" spans="1:54" x14ac:dyDescent="0.2">
      <c r="A62" s="1">
        <v>38251</v>
      </c>
      <c r="B62" s="2">
        <v>0.13373842592592591</v>
      </c>
      <c r="C62" t="s">
        <v>0</v>
      </c>
      <c r="D62" t="s">
        <v>37</v>
      </c>
      <c r="E62">
        <v>2021</v>
      </c>
      <c r="F62" t="s">
        <v>59</v>
      </c>
      <c r="G62" t="s">
        <v>61</v>
      </c>
      <c r="H62" t="s">
        <v>66</v>
      </c>
      <c r="I62">
        <v>1</v>
      </c>
      <c r="J62" s="3"/>
      <c r="M62">
        <v>96.02</v>
      </c>
      <c r="N62">
        <v>11.73</v>
      </c>
      <c r="O62">
        <v>35.89</v>
      </c>
      <c r="P62">
        <v>56.35</v>
      </c>
      <c r="Q62">
        <v>36.200000000000003</v>
      </c>
      <c r="R62">
        <v>11.34</v>
      </c>
      <c r="S62">
        <v>0.4</v>
      </c>
      <c r="T62">
        <v>0.21</v>
      </c>
      <c r="U62">
        <v>1.45</v>
      </c>
      <c r="V62">
        <v>0.26</v>
      </c>
      <c r="W62">
        <v>3.89</v>
      </c>
      <c r="X62">
        <v>-0.11</v>
      </c>
      <c r="Y62">
        <f t="shared" si="0"/>
        <v>12.216204957300564</v>
      </c>
      <c r="Z62">
        <f t="shared" si="1"/>
        <v>37.377629660487401</v>
      </c>
      <c r="AA62">
        <f t="shared" si="2"/>
        <v>58.685690481149763</v>
      </c>
      <c r="AB62">
        <f t="shared" si="3"/>
        <v>37.700479066861078</v>
      </c>
      <c r="AC62">
        <f t="shared" si="4"/>
        <v>11.810039575088524</v>
      </c>
      <c r="AD62">
        <f t="shared" si="5"/>
        <v>0.41657987919183503</v>
      </c>
      <c r="AE62">
        <f t="shared" si="6"/>
        <v>0.21870443657571337</v>
      </c>
      <c r="AF62">
        <f t="shared" si="7"/>
        <v>1.510102062070402</v>
      </c>
      <c r="AG62">
        <f t="shared" si="8"/>
        <v>0.27077692147469279</v>
      </c>
      <c r="AH62">
        <f t="shared" si="9"/>
        <v>4.051239325140596</v>
      </c>
      <c r="AI62">
        <f t="shared" si="10"/>
        <v>-0.11455946677775464</v>
      </c>
      <c r="AJ62">
        <f t="shared" si="11"/>
        <v>-1.1145594667777545</v>
      </c>
      <c r="AK62">
        <f t="shared" si="12"/>
        <v>54.577692147469286</v>
      </c>
      <c r="AL62">
        <f t="shared" si="13"/>
        <v>59.782826494480318</v>
      </c>
      <c r="AM62">
        <f t="shared" si="14"/>
        <v>2.0447914818101154</v>
      </c>
      <c r="AN62">
        <f t="shared" si="15"/>
        <v>33.320662362007894</v>
      </c>
      <c r="AO62">
        <f t="shared" si="16"/>
        <v>47.733118100395757</v>
      </c>
      <c r="AP62">
        <f t="shared" si="17"/>
        <v>56.901455640598712</v>
      </c>
      <c r="AQ62">
        <f t="shared" si="18"/>
        <v>94.594806338611704</v>
      </c>
      <c r="AR62">
        <f t="shared" si="19"/>
        <v>94.762336724376311</v>
      </c>
      <c r="AT62">
        <f>AVERAGE(K62:K66,K77:K81,K92:K96,K107:K111)</f>
        <v>3515.8448533675114</v>
      </c>
      <c r="AU62">
        <f>AVERAGE(K62,K67,K72,K77,K82,K87,K92,K97,K102,K107,K112,K117)</f>
        <v>3384.5625874628895</v>
      </c>
      <c r="BA62">
        <f>AVERAGE(AR62:AR66,AR77:AR81,AR92:AR96,AR107:AR111)</f>
        <v>104.93281871111139</v>
      </c>
      <c r="BB62">
        <f>AVERAGE(AR62,AR67,AR72,AR77,AR82,AR87,AR92,AR97,AR102,AR107,AR112,AR117)</f>
        <v>104.20670784175341</v>
      </c>
    </row>
    <row r="63" spans="1:54" x14ac:dyDescent="0.2">
      <c r="A63" s="1">
        <v>38436</v>
      </c>
      <c r="B63" s="2">
        <v>0.10300925925925926</v>
      </c>
      <c r="C63" t="s">
        <v>0</v>
      </c>
      <c r="D63" t="s">
        <v>81</v>
      </c>
      <c r="E63">
        <v>2021</v>
      </c>
      <c r="F63" t="s">
        <v>59</v>
      </c>
      <c r="G63" t="s">
        <v>62</v>
      </c>
      <c r="H63" t="s">
        <v>66</v>
      </c>
      <c r="I63">
        <v>1</v>
      </c>
      <c r="J63" s="3"/>
      <c r="M63">
        <v>93.89</v>
      </c>
      <c r="N63">
        <v>17</v>
      </c>
      <c r="O63">
        <v>29.52</v>
      </c>
      <c r="P63">
        <v>42.87</v>
      </c>
      <c r="Q63">
        <v>26.59</v>
      </c>
      <c r="R63">
        <v>12.62</v>
      </c>
      <c r="S63">
        <v>0.62</v>
      </c>
      <c r="T63">
        <v>0.25</v>
      </c>
      <c r="U63">
        <v>1.37</v>
      </c>
      <c r="V63">
        <v>0.3</v>
      </c>
      <c r="W63">
        <v>3.99</v>
      </c>
      <c r="X63">
        <v>1.57</v>
      </c>
      <c r="Y63">
        <f t="shared" si="0"/>
        <v>18.106294600063904</v>
      </c>
      <c r="Z63">
        <f t="shared" si="1"/>
        <v>31.4410480349345</v>
      </c>
      <c r="AA63">
        <f t="shared" si="2"/>
        <v>45.659814676749384</v>
      </c>
      <c r="AB63">
        <f t="shared" si="3"/>
        <v>28.320374906805835</v>
      </c>
      <c r="AC63">
        <f t="shared" si="4"/>
        <v>13.441261050165085</v>
      </c>
      <c r="AD63">
        <f t="shared" si="5"/>
        <v>0.66034721482586012</v>
      </c>
      <c r="AE63">
        <f t="shared" si="6"/>
        <v>0.26626903823623388</v>
      </c>
      <c r="AF63">
        <f t="shared" si="7"/>
        <v>1.4591543295345617</v>
      </c>
      <c r="AG63">
        <f t="shared" si="8"/>
        <v>0.31952284588348068</v>
      </c>
      <c r="AH63">
        <f t="shared" si="9"/>
        <v>4.2496538502502927</v>
      </c>
      <c r="AI63">
        <f t="shared" si="10"/>
        <v>1.6721695601235491</v>
      </c>
      <c r="AJ63">
        <f t="shared" si="11"/>
        <v>0.67216956012354911</v>
      </c>
      <c r="AK63">
        <f t="shared" si="12"/>
        <v>42.463627649376932</v>
      </c>
      <c r="AL63">
        <f t="shared" si="13"/>
        <v>64.40742358078603</v>
      </c>
      <c r="AM63">
        <f t="shared" si="14"/>
        <v>2.6281315605318407</v>
      </c>
      <c r="AN63">
        <f t="shared" si="15"/>
        <v>37.757908190435614</v>
      </c>
      <c r="AO63">
        <f t="shared" si="16"/>
        <v>41.504728938119072</v>
      </c>
      <c r="AP63">
        <f t="shared" si="17"/>
        <v>61.846649946818218</v>
      </c>
      <c r="AQ63">
        <f t="shared" si="18"/>
        <v>132.14726230764052</v>
      </c>
      <c r="AR63">
        <f t="shared" si="19"/>
        <v>131.21797104279571</v>
      </c>
      <c r="AU63">
        <f>AVERAGE(K63,K68,K73,K78,K83,K88,K93,K98,K103,K108,K113,K118)</f>
        <v>4445.7090542891146</v>
      </c>
      <c r="BB63">
        <f>AVERAGE(AR63,AR68,AR73,AR78,AR83,AR88,AR93,AR98,AR103,AR108,AR113,AR118)</f>
        <v>111.06150039217182</v>
      </c>
    </row>
    <row r="64" spans="1:54" x14ac:dyDescent="0.2">
      <c r="A64" s="1">
        <v>38440</v>
      </c>
      <c r="B64" s="2">
        <v>0.19018518518518521</v>
      </c>
      <c r="C64" t="s">
        <v>0</v>
      </c>
      <c r="D64" t="s">
        <v>146</v>
      </c>
      <c r="E64">
        <v>2021</v>
      </c>
      <c r="F64" t="s">
        <v>59</v>
      </c>
      <c r="G64" t="s">
        <v>60</v>
      </c>
      <c r="H64" t="s">
        <v>66</v>
      </c>
      <c r="I64">
        <v>1</v>
      </c>
      <c r="J64" s="3"/>
      <c r="M64">
        <v>91.68</v>
      </c>
      <c r="N64">
        <v>13.5</v>
      </c>
      <c r="O64">
        <v>31.66</v>
      </c>
      <c r="P64">
        <v>52.27</v>
      </c>
      <c r="Q64">
        <v>31.99</v>
      </c>
      <c r="R64">
        <v>13.57</v>
      </c>
      <c r="S64">
        <v>0.48</v>
      </c>
      <c r="T64">
        <v>0.24</v>
      </c>
      <c r="U64">
        <v>1.18</v>
      </c>
      <c r="V64">
        <v>0.26</v>
      </c>
      <c r="W64">
        <v>2.59</v>
      </c>
      <c r="X64">
        <v>2.0699999999999998</v>
      </c>
      <c r="Y64">
        <f t="shared" si="0"/>
        <v>14.725130890052354</v>
      </c>
      <c r="Z64">
        <f t="shared" si="1"/>
        <v>34.533158813263519</v>
      </c>
      <c r="AA64">
        <f t="shared" si="2"/>
        <v>57.01352530541012</v>
      </c>
      <c r="AB64">
        <f t="shared" si="3"/>
        <v>34.893106457242581</v>
      </c>
      <c r="AC64">
        <f t="shared" si="4"/>
        <v>14.801483420593367</v>
      </c>
      <c r="AD64">
        <f t="shared" si="5"/>
        <v>0.52356020942408377</v>
      </c>
      <c r="AE64">
        <f t="shared" si="6"/>
        <v>0.26178010471204188</v>
      </c>
      <c r="AF64">
        <f t="shared" si="7"/>
        <v>1.2870855148342057</v>
      </c>
      <c r="AG64">
        <f t="shared" si="8"/>
        <v>0.28359511343804533</v>
      </c>
      <c r="AH64">
        <f t="shared" si="9"/>
        <v>2.825043630017452</v>
      </c>
      <c r="AI64">
        <f t="shared" si="10"/>
        <v>2.2578534031413611</v>
      </c>
      <c r="AJ64">
        <f t="shared" si="11"/>
        <v>1.2578534031413611</v>
      </c>
      <c r="AK64">
        <f t="shared" si="12"/>
        <v>53.022578534031418</v>
      </c>
      <c r="AL64">
        <f t="shared" si="13"/>
        <v>61.998669284467724</v>
      </c>
      <c r="AM64">
        <f t="shared" si="14"/>
        <v>2.1047637268031378</v>
      </c>
      <c r="AN64">
        <f t="shared" si="15"/>
        <v>29.994437172774866</v>
      </c>
      <c r="AO64">
        <f t="shared" si="16"/>
        <v>45.869022687609075</v>
      </c>
      <c r="AP64">
        <f t="shared" si="17"/>
        <v>59.271615933351143</v>
      </c>
      <c r="AQ64">
        <f t="shared" si="18"/>
        <v>101.42499776058894</v>
      </c>
      <c r="AR64">
        <f t="shared" si="19"/>
        <v>101.15701567442753</v>
      </c>
      <c r="AU64">
        <f>AVERAGE(K64,K69,K74,K79,K84,K89,K94,K99,K104,K109,K114,K119)</f>
        <v>4026.7801885928775</v>
      </c>
      <c r="BB64">
        <f>AVERAGE(AR64,AR69,AR74,AR79,AR84,AR89,AR94,AR99,AR104,AR109,AR114,AR119)</f>
        <v>99.433973622926416</v>
      </c>
    </row>
    <row r="65" spans="1:54" x14ac:dyDescent="0.2">
      <c r="A65" s="1">
        <v>38440</v>
      </c>
      <c r="B65" s="2">
        <v>0.18888888888888888</v>
      </c>
      <c r="C65" t="s">
        <v>0</v>
      </c>
      <c r="D65" t="s">
        <v>144</v>
      </c>
      <c r="E65">
        <v>2021</v>
      </c>
      <c r="F65" t="s">
        <v>59</v>
      </c>
      <c r="G65" t="s">
        <v>63</v>
      </c>
      <c r="H65" t="s">
        <v>66</v>
      </c>
      <c r="I65">
        <v>1</v>
      </c>
      <c r="J65" s="3"/>
      <c r="M65">
        <v>93.15</v>
      </c>
      <c r="N65">
        <v>14.88</v>
      </c>
      <c r="O65">
        <v>31.79</v>
      </c>
      <c r="P65">
        <v>53.54</v>
      </c>
      <c r="Q65">
        <v>29.29</v>
      </c>
      <c r="R65">
        <v>12.59</v>
      </c>
      <c r="S65">
        <v>0.49</v>
      </c>
      <c r="T65">
        <v>0.26</v>
      </c>
      <c r="U65">
        <v>1.19</v>
      </c>
      <c r="V65">
        <v>0.27</v>
      </c>
      <c r="W65">
        <v>4.4800000000000004</v>
      </c>
      <c r="X65">
        <v>1.45</v>
      </c>
      <c r="Y65">
        <f t="shared" si="0"/>
        <v>15.974235104669887</v>
      </c>
      <c r="Z65">
        <f t="shared" si="1"/>
        <v>34.127750939345141</v>
      </c>
      <c r="AA65">
        <f t="shared" si="2"/>
        <v>57.477187332259795</v>
      </c>
      <c r="AB65">
        <f t="shared" si="3"/>
        <v>31.443907675791731</v>
      </c>
      <c r="AC65">
        <f t="shared" si="4"/>
        <v>13.515834675254965</v>
      </c>
      <c r="AD65">
        <f t="shared" si="5"/>
        <v>0.52603327965646796</v>
      </c>
      <c r="AE65">
        <f t="shared" si="6"/>
        <v>0.2791196994095545</v>
      </c>
      <c r="AF65">
        <f t="shared" si="7"/>
        <v>1.2775093934514223</v>
      </c>
      <c r="AG65">
        <f t="shared" si="8"/>
        <v>0.28985507246376813</v>
      </c>
      <c r="AH65">
        <f t="shared" si="9"/>
        <v>4.809447128287708</v>
      </c>
      <c r="AI65">
        <f t="shared" si="10"/>
        <v>1.5566290928609767</v>
      </c>
      <c r="AJ65">
        <f t="shared" si="11"/>
        <v>0.55662909286097673</v>
      </c>
      <c r="AK65">
        <f t="shared" si="12"/>
        <v>53.453784219001612</v>
      </c>
      <c r="AL65">
        <f t="shared" si="13"/>
        <v>62.314482018250139</v>
      </c>
      <c r="AM65">
        <f t="shared" si="14"/>
        <v>2.0877848337691445</v>
      </c>
      <c r="AN65">
        <f t="shared" si="15"/>
        <v>29.015351583467535</v>
      </c>
      <c r="AO65">
        <f t="shared" si="16"/>
        <v>43.57875469672571</v>
      </c>
      <c r="AP65">
        <f t="shared" si="17"/>
        <v>56.841965588945854</v>
      </c>
      <c r="AQ65">
        <f t="shared" si="18"/>
        <v>96.482759087990857</v>
      </c>
      <c r="AR65">
        <f t="shared" si="19"/>
        <v>100.85211665262224</v>
      </c>
      <c r="AU65">
        <f>AVERAGE(K65,K70,K75,K80,K85,K90,K95,K100,K105,K110,K115,K120)</f>
        <v>4817.273642772132</v>
      </c>
      <c r="BB65">
        <f>AVERAGE(AR65,AR70,AR75,AR80,AR85,AR90,AR95,AR100,AR105,AR110,AR115,AR120)</f>
        <v>107.18594578561665</v>
      </c>
    </row>
    <row r="66" spans="1:54" x14ac:dyDescent="0.2">
      <c r="A66" s="1">
        <v>38251</v>
      </c>
      <c r="B66" s="2">
        <v>0.16158564814814816</v>
      </c>
      <c r="C66" t="s">
        <v>0</v>
      </c>
      <c r="D66" t="s">
        <v>51</v>
      </c>
      <c r="E66">
        <v>2021</v>
      </c>
      <c r="F66" t="s">
        <v>59</v>
      </c>
      <c r="G66" t="s">
        <v>64</v>
      </c>
      <c r="H66" t="s">
        <v>66</v>
      </c>
      <c r="I66">
        <v>1</v>
      </c>
      <c r="J66" s="3"/>
      <c r="M66">
        <v>95.67</v>
      </c>
      <c r="N66">
        <v>10.31</v>
      </c>
      <c r="O66">
        <v>34.380000000000003</v>
      </c>
      <c r="P66">
        <v>52.06</v>
      </c>
      <c r="Q66">
        <v>26.88</v>
      </c>
      <c r="R66">
        <v>9.15</v>
      </c>
      <c r="S66">
        <v>0.47</v>
      </c>
      <c r="T66">
        <v>0.2</v>
      </c>
      <c r="U66">
        <v>0.5</v>
      </c>
      <c r="V66">
        <v>0.27</v>
      </c>
      <c r="W66">
        <v>5.03</v>
      </c>
      <c r="X66">
        <v>0.31</v>
      </c>
      <c r="Y66">
        <f t="shared" ref="Y66:Y129" si="20">N66/M66*100</f>
        <v>10.776627992056026</v>
      </c>
      <c r="Z66">
        <f t="shared" ref="Z66:Z129" si="21">O66/M66*100</f>
        <v>35.936030103480718</v>
      </c>
      <c r="AA66">
        <f t="shared" ref="AA66:AA129" si="22">P66/M66*100</f>
        <v>54.416222431274178</v>
      </c>
      <c r="AB66">
        <f t="shared" ref="AB66:AB129" si="23">Q66/M66*100</f>
        <v>28.096582000627151</v>
      </c>
      <c r="AC66">
        <f t="shared" ref="AC66:AC129" si="24">R66/M66*100</f>
        <v>9.5641266854813409</v>
      </c>
      <c r="AD66">
        <f t="shared" ref="AD66:AD129" si="25">S66/M66*100</f>
        <v>0.49127208111215637</v>
      </c>
      <c r="AE66">
        <f t="shared" ref="AE66:AE129" si="26">T66/M66*100</f>
        <v>0.20905194940942823</v>
      </c>
      <c r="AF66">
        <f t="shared" ref="AF66:AF129" si="27">U66/M66*100</f>
        <v>0.5226298735235706</v>
      </c>
      <c r="AG66">
        <f t="shared" ref="AG66:AG129" si="28">V66/M66*100</f>
        <v>0.28222013170272814</v>
      </c>
      <c r="AH66">
        <f t="shared" ref="AH66:AH129" si="29">W66/M66*100</f>
        <v>5.2576565276471205</v>
      </c>
      <c r="AI66">
        <f t="shared" ref="AI66:AI129" si="30">X66/M66*100</f>
        <v>0.32403052158461376</v>
      </c>
      <c r="AJ66">
        <f t="shared" ref="AJ66:AJ129" si="31">AI66-1</f>
        <v>-0.67596947841538624</v>
      </c>
      <c r="AK66">
        <f t="shared" ref="AK66:AK129" si="32">AA66*0.93</f>
        <v>50.607086861084987</v>
      </c>
      <c r="AL66">
        <f t="shared" ref="AL66:AL129" si="33">88.9-(0.779*Z66)</f>
        <v>60.905832549388521</v>
      </c>
      <c r="AM66">
        <f t="shared" ref="AM66:AM129" si="34">120/AA66</f>
        <v>2.2052247406838261</v>
      </c>
      <c r="AN66">
        <f t="shared" ref="AN66:AN129" si="35">(100-((AA66*0.93)+Y66+AI66))</f>
        <v>38.292254625274374</v>
      </c>
      <c r="AO66">
        <f t="shared" ref="AO66:AO129" si="36">22.7+(0.664*AB66)</f>
        <v>41.35613044841643</v>
      </c>
      <c r="AP66">
        <f t="shared" ref="AP66:AP129" si="37">(AN66*0.98)+(Y66*0.87)+(AJ66*0.97*2.25)+(AK66*(AO66/100))-10</f>
        <v>56.355905357629766</v>
      </c>
      <c r="AQ66">
        <f t="shared" ref="AQ66:AQ129" si="38">(AM66*AP66)/1.23</f>
        <v>101.03856648640759</v>
      </c>
      <c r="AR66">
        <f t="shared" ref="AR66:AR129" si="39">(AM66*AL66)/1.29</f>
        <v>104.1170920851611</v>
      </c>
      <c r="AU66">
        <f>AVERAGE(K66,K71,K76,K81,K86,K91,K96,K101,K106,K111,K116,K121)</f>
        <v>3701.7632518538862</v>
      </c>
      <c r="BB66">
        <f>AVERAGE(AR66,AR71,AR76,AR81,AR86,AR91,AR96,AR101,AR106,AR111,AR116,AR121)</f>
        <v>103.08562621418088</v>
      </c>
    </row>
    <row r="67" spans="1:54" x14ac:dyDescent="0.2">
      <c r="A67" s="1">
        <v>38436</v>
      </c>
      <c r="B67" s="2">
        <v>0.10645833333333332</v>
      </c>
      <c r="C67" t="s">
        <v>0</v>
      </c>
      <c r="D67" t="s">
        <v>83</v>
      </c>
      <c r="E67">
        <v>2021</v>
      </c>
      <c r="F67" t="s">
        <v>56</v>
      </c>
      <c r="G67" t="s">
        <v>61</v>
      </c>
      <c r="H67" t="s">
        <v>66</v>
      </c>
      <c r="I67">
        <v>1</v>
      </c>
      <c r="J67" s="3">
        <v>100.33873477982239</v>
      </c>
      <c r="K67">
        <f>J67*8.92*4</f>
        <v>3580.0860569440629</v>
      </c>
      <c r="L67">
        <v>4.0132764698342944</v>
      </c>
      <c r="M67">
        <v>94.84</v>
      </c>
      <c r="N67">
        <v>11.88</v>
      </c>
      <c r="O67">
        <v>30.38</v>
      </c>
      <c r="P67">
        <v>53.22</v>
      </c>
      <c r="Q67">
        <v>34.56</v>
      </c>
      <c r="R67">
        <v>14.08</v>
      </c>
      <c r="S67">
        <v>0.53</v>
      </c>
      <c r="T67">
        <v>0.18</v>
      </c>
      <c r="U67">
        <v>1.24</v>
      </c>
      <c r="V67">
        <v>0.2</v>
      </c>
      <c r="W67">
        <v>3.84</v>
      </c>
      <c r="X67">
        <v>0.75</v>
      </c>
      <c r="Y67">
        <f t="shared" si="20"/>
        <v>12.526360185575708</v>
      </c>
      <c r="Z67">
        <f t="shared" si="21"/>
        <v>32.032897511598478</v>
      </c>
      <c r="AA67">
        <f t="shared" si="22"/>
        <v>56.115563053563896</v>
      </c>
      <c r="AB67">
        <f t="shared" si="23"/>
        <v>36.4403205398566</v>
      </c>
      <c r="AC67">
        <f t="shared" si="24"/>
        <v>14.846056516237875</v>
      </c>
      <c r="AD67">
        <f t="shared" si="25"/>
        <v>0.55883593420497679</v>
      </c>
      <c r="AE67">
        <f t="shared" si="26"/>
        <v>0.18979333614508645</v>
      </c>
      <c r="AF67">
        <f t="shared" si="27"/>
        <v>1.3074652045550399</v>
      </c>
      <c r="AG67">
        <f t="shared" si="28"/>
        <v>0.21088148460565162</v>
      </c>
      <c r="AH67">
        <f t="shared" si="29"/>
        <v>4.0489245044285109</v>
      </c>
      <c r="AI67">
        <f t="shared" si="30"/>
        <v>0.79080556727119355</v>
      </c>
      <c r="AJ67">
        <f t="shared" si="31"/>
        <v>-0.20919443272880645</v>
      </c>
      <c r="AK67">
        <f t="shared" si="32"/>
        <v>52.187473639814428</v>
      </c>
      <c r="AL67">
        <f t="shared" si="33"/>
        <v>63.946372838464789</v>
      </c>
      <c r="AM67">
        <f t="shared" si="34"/>
        <v>2.1384441939120631</v>
      </c>
      <c r="AN67">
        <f t="shared" si="35"/>
        <v>34.495360607338668</v>
      </c>
      <c r="AO67">
        <f t="shared" si="36"/>
        <v>46.896372838464785</v>
      </c>
      <c r="AP67">
        <f t="shared" si="37"/>
        <v>58.720852120315044</v>
      </c>
      <c r="AQ67">
        <f t="shared" si="38"/>
        <v>102.09045957581834</v>
      </c>
      <c r="AR67">
        <f t="shared" si="39"/>
        <v>106.00445714585355</v>
      </c>
      <c r="AT67">
        <f>AVERAGE(K67:K71,K82:K86,K97:K101,K112:K116)</f>
        <v>3978.2363412574891</v>
      </c>
      <c r="BA67">
        <f>AVERAGE(AR67:AR71,AR82:AR86,AR97:AR101,AR112:AR116)</f>
        <v>105.74844456423557</v>
      </c>
    </row>
    <row r="68" spans="1:54" x14ac:dyDescent="0.2">
      <c r="A68" s="1">
        <v>38440</v>
      </c>
      <c r="B68" s="2">
        <v>0.19083333333333333</v>
      </c>
      <c r="C68" t="s">
        <v>0</v>
      </c>
      <c r="D68" t="s">
        <v>147</v>
      </c>
      <c r="E68">
        <v>2021</v>
      </c>
      <c r="F68" t="s">
        <v>56</v>
      </c>
      <c r="G68" t="s">
        <v>62</v>
      </c>
      <c r="H68" t="s">
        <v>66</v>
      </c>
      <c r="I68">
        <v>1</v>
      </c>
      <c r="J68" s="3"/>
      <c r="M68">
        <v>91.83</v>
      </c>
      <c r="N68">
        <v>16.52</v>
      </c>
      <c r="O68">
        <v>35.96</v>
      </c>
      <c r="P68">
        <v>47.98</v>
      </c>
      <c r="Q68">
        <v>25.02</v>
      </c>
      <c r="R68">
        <v>12.78</v>
      </c>
      <c r="S68">
        <v>0.87</v>
      </c>
      <c r="T68">
        <v>0.25</v>
      </c>
      <c r="U68">
        <v>1.2</v>
      </c>
      <c r="V68">
        <v>0.3</v>
      </c>
      <c r="W68">
        <v>5.73</v>
      </c>
      <c r="X68">
        <v>2.33</v>
      </c>
      <c r="Y68">
        <f t="shared" si="20"/>
        <v>17.989763693781988</v>
      </c>
      <c r="Z68">
        <f t="shared" si="21"/>
        <v>39.159316127627136</v>
      </c>
      <c r="AA68">
        <f t="shared" si="22"/>
        <v>52.248720461722741</v>
      </c>
      <c r="AB68">
        <f t="shared" si="23"/>
        <v>27.245998039856257</v>
      </c>
      <c r="AC68">
        <f t="shared" si="24"/>
        <v>13.917020581509309</v>
      </c>
      <c r="AD68">
        <f t="shared" si="25"/>
        <v>0.94740280953936629</v>
      </c>
      <c r="AE68">
        <f t="shared" si="26"/>
        <v>0.27224218664924316</v>
      </c>
      <c r="AF68">
        <f t="shared" si="27"/>
        <v>1.3067624959163673</v>
      </c>
      <c r="AG68">
        <f t="shared" si="28"/>
        <v>0.32669062397909182</v>
      </c>
      <c r="AH68">
        <f t="shared" si="29"/>
        <v>6.2397909180006543</v>
      </c>
      <c r="AI68">
        <f t="shared" si="30"/>
        <v>2.5372971795709462</v>
      </c>
      <c r="AJ68">
        <f t="shared" si="31"/>
        <v>1.5372971795709462</v>
      </c>
      <c r="AK68">
        <f t="shared" si="32"/>
        <v>48.591310029402152</v>
      </c>
      <c r="AL68">
        <f t="shared" si="33"/>
        <v>58.39489273657847</v>
      </c>
      <c r="AM68">
        <f t="shared" si="34"/>
        <v>2.296706961233848</v>
      </c>
      <c r="AN68">
        <f t="shared" si="35"/>
        <v>30.881629097244911</v>
      </c>
      <c r="AO68">
        <f t="shared" si="36"/>
        <v>40.791342698464554</v>
      </c>
      <c r="AP68">
        <f t="shared" si="37"/>
        <v>59.091289819070738</v>
      </c>
      <c r="AQ68">
        <f t="shared" si="38"/>
        <v>110.33770461442811</v>
      </c>
      <c r="AR68">
        <f t="shared" si="39"/>
        <v>103.96585786713459</v>
      </c>
    </row>
    <row r="69" spans="1:54" x14ac:dyDescent="0.2">
      <c r="A69" s="1">
        <v>38440</v>
      </c>
      <c r="B69" s="2">
        <v>0.18958333333333333</v>
      </c>
      <c r="C69" t="s">
        <v>0</v>
      </c>
      <c r="D69" t="s">
        <v>145</v>
      </c>
      <c r="E69">
        <v>2021</v>
      </c>
      <c r="F69" t="s">
        <v>56</v>
      </c>
      <c r="G69" t="s">
        <v>60</v>
      </c>
      <c r="H69" t="s">
        <v>66</v>
      </c>
      <c r="I69">
        <v>1</v>
      </c>
      <c r="J69" s="3"/>
      <c r="M69">
        <v>92.21</v>
      </c>
      <c r="N69">
        <v>12.38</v>
      </c>
      <c r="O69">
        <v>32.29</v>
      </c>
      <c r="P69">
        <v>54.07</v>
      </c>
      <c r="Q69">
        <v>30.17</v>
      </c>
      <c r="R69">
        <v>11.59</v>
      </c>
      <c r="S69">
        <v>0.56999999999999995</v>
      </c>
      <c r="T69">
        <v>0.22</v>
      </c>
      <c r="U69">
        <v>1.0900000000000001</v>
      </c>
      <c r="V69">
        <v>0.22</v>
      </c>
      <c r="W69">
        <v>4.34</v>
      </c>
      <c r="X69">
        <v>2</v>
      </c>
      <c r="Y69">
        <f t="shared" si="20"/>
        <v>13.425875718468713</v>
      </c>
      <c r="Z69">
        <f t="shared" si="21"/>
        <v>35.017893937750785</v>
      </c>
      <c r="AA69">
        <f t="shared" si="22"/>
        <v>58.637891768788641</v>
      </c>
      <c r="AB69">
        <f t="shared" si="23"/>
        <v>32.718794057043709</v>
      </c>
      <c r="AC69">
        <f t="shared" si="24"/>
        <v>12.569135668582584</v>
      </c>
      <c r="AD69">
        <f t="shared" si="25"/>
        <v>0.61815421320897945</v>
      </c>
      <c r="AE69">
        <f t="shared" si="26"/>
        <v>0.23858583667715003</v>
      </c>
      <c r="AF69">
        <f t="shared" si="27"/>
        <v>1.1820843726276979</v>
      </c>
      <c r="AG69">
        <f t="shared" si="28"/>
        <v>0.23858583667715003</v>
      </c>
      <c r="AH69">
        <f t="shared" si="29"/>
        <v>4.7066478689946862</v>
      </c>
      <c r="AI69">
        <f t="shared" si="30"/>
        <v>2.1689621516104545</v>
      </c>
      <c r="AJ69">
        <f t="shared" si="31"/>
        <v>1.1689621516104545</v>
      </c>
      <c r="AK69">
        <f t="shared" si="32"/>
        <v>54.533239344973438</v>
      </c>
      <c r="AL69">
        <f t="shared" si="33"/>
        <v>61.621060622492145</v>
      </c>
      <c r="AM69">
        <f t="shared" si="34"/>
        <v>2.046458294803033</v>
      </c>
      <c r="AN69">
        <f t="shared" si="35"/>
        <v>29.871922784947387</v>
      </c>
      <c r="AO69">
        <f t="shared" si="36"/>
        <v>44.425279253877022</v>
      </c>
      <c r="AP69">
        <f t="shared" si="37"/>
        <v>57.732799965395614</v>
      </c>
      <c r="AQ69">
        <f t="shared" si="38"/>
        <v>96.05509542389278</v>
      </c>
      <c r="AR69">
        <f t="shared" si="39"/>
        <v>97.755760190278764</v>
      </c>
    </row>
    <row r="70" spans="1:54" x14ac:dyDescent="0.2">
      <c r="A70" s="1">
        <v>38436</v>
      </c>
      <c r="B70" s="2">
        <v>0.11729166666666667</v>
      </c>
      <c r="C70" t="s">
        <v>0</v>
      </c>
      <c r="D70" t="s">
        <v>91</v>
      </c>
      <c r="E70">
        <v>2021</v>
      </c>
      <c r="F70" t="s">
        <v>56</v>
      </c>
      <c r="G70" t="s">
        <v>63</v>
      </c>
      <c r="H70" t="s">
        <v>66</v>
      </c>
      <c r="I70">
        <v>1</v>
      </c>
      <c r="J70" s="3">
        <v>113.52192621074796</v>
      </c>
      <c r="K70">
        <f>J70*8.92*4</f>
        <v>4050.4623271994874</v>
      </c>
      <c r="L70">
        <v>4.5405682687906257</v>
      </c>
      <c r="M70">
        <v>95.84</v>
      </c>
      <c r="N70">
        <v>11.8</v>
      </c>
      <c r="O70">
        <v>27.94</v>
      </c>
      <c r="P70">
        <v>56.99</v>
      </c>
      <c r="Q70">
        <v>33.369999999999997</v>
      </c>
      <c r="R70">
        <v>14.48</v>
      </c>
      <c r="S70">
        <v>0.44</v>
      </c>
      <c r="T70">
        <v>0.21</v>
      </c>
      <c r="U70">
        <v>1.57</v>
      </c>
      <c r="V70">
        <v>0.19</v>
      </c>
      <c r="W70">
        <v>3.83</v>
      </c>
      <c r="X70">
        <v>0.82</v>
      </c>
      <c r="Y70">
        <f t="shared" si="20"/>
        <v>12.312186978297163</v>
      </c>
      <c r="Z70">
        <f t="shared" si="21"/>
        <v>29.152754590984976</v>
      </c>
      <c r="AA70">
        <f t="shared" si="22"/>
        <v>59.463689482470784</v>
      </c>
      <c r="AB70">
        <f t="shared" si="23"/>
        <v>34.818447412353919</v>
      </c>
      <c r="AC70">
        <f t="shared" si="24"/>
        <v>15.108514190317196</v>
      </c>
      <c r="AD70">
        <f t="shared" si="25"/>
        <v>0.45909849749582637</v>
      </c>
      <c r="AE70">
        <f t="shared" si="26"/>
        <v>0.21911519198664439</v>
      </c>
      <c r="AF70">
        <f t="shared" si="27"/>
        <v>1.6381469115191987</v>
      </c>
      <c r="AG70">
        <f t="shared" si="28"/>
        <v>0.19824707846410683</v>
      </c>
      <c r="AH70">
        <f t="shared" si="29"/>
        <v>3.9962437395659434</v>
      </c>
      <c r="AI70">
        <f t="shared" si="30"/>
        <v>0.85559265442403998</v>
      </c>
      <c r="AJ70">
        <f t="shared" si="31"/>
        <v>-0.14440734557596002</v>
      </c>
      <c r="AK70">
        <f t="shared" si="32"/>
        <v>55.301231218697829</v>
      </c>
      <c r="AL70">
        <f t="shared" si="33"/>
        <v>66.190004173622711</v>
      </c>
      <c r="AM70">
        <f t="shared" si="34"/>
        <v>2.0180382523249691</v>
      </c>
      <c r="AN70">
        <f t="shared" si="35"/>
        <v>31.530989148580971</v>
      </c>
      <c r="AO70">
        <f t="shared" si="36"/>
        <v>45.819449081803</v>
      </c>
      <c r="AP70">
        <f t="shared" si="37"/>
        <v>56.635522484869739</v>
      </c>
      <c r="AQ70">
        <f t="shared" si="38"/>
        <v>92.920854321039045</v>
      </c>
      <c r="AR70">
        <f t="shared" si="39"/>
        <v>103.54570569296123</v>
      </c>
    </row>
    <row r="71" spans="1:54" x14ac:dyDescent="0.2">
      <c r="A71" s="1">
        <v>38436</v>
      </c>
      <c r="B71" s="2">
        <v>0.12009259259259258</v>
      </c>
      <c r="C71" t="s">
        <v>0</v>
      </c>
      <c r="D71" t="s">
        <v>93</v>
      </c>
      <c r="E71">
        <v>2021</v>
      </c>
      <c r="F71" t="s">
        <v>56</v>
      </c>
      <c r="G71" t="s">
        <v>64</v>
      </c>
      <c r="H71" t="s">
        <v>66</v>
      </c>
      <c r="I71">
        <v>1</v>
      </c>
      <c r="J71" s="3">
        <v>143.4587567518081</v>
      </c>
      <c r="K71">
        <f>J71*8.92*4</f>
        <v>5118.6084409045125</v>
      </c>
      <c r="L71">
        <v>5.7379600622539586</v>
      </c>
      <c r="M71">
        <v>95.95</v>
      </c>
      <c r="N71">
        <v>8.3699999999999992</v>
      </c>
      <c r="O71">
        <v>32.71</v>
      </c>
      <c r="P71">
        <v>57.11</v>
      </c>
      <c r="Q71">
        <v>32.72</v>
      </c>
      <c r="R71">
        <v>8.9499999999999993</v>
      </c>
      <c r="S71">
        <v>0.41</v>
      </c>
      <c r="T71">
        <v>0.15</v>
      </c>
      <c r="U71">
        <v>0.8</v>
      </c>
      <c r="V71">
        <v>0.22</v>
      </c>
      <c r="W71">
        <v>3.8</v>
      </c>
      <c r="X71">
        <v>0.84</v>
      </c>
      <c r="Y71">
        <f t="shared" si="20"/>
        <v>8.7232933819697749</v>
      </c>
      <c r="Z71">
        <f t="shared" si="21"/>
        <v>34.090672225117245</v>
      </c>
      <c r="AA71">
        <f t="shared" si="22"/>
        <v>59.520583637311098</v>
      </c>
      <c r="AB71">
        <f t="shared" si="23"/>
        <v>34.101094319958307</v>
      </c>
      <c r="AC71">
        <f t="shared" si="24"/>
        <v>9.3277748827514309</v>
      </c>
      <c r="AD71">
        <f t="shared" si="25"/>
        <v>0.42730588848358519</v>
      </c>
      <c r="AE71">
        <f t="shared" si="26"/>
        <v>0.15633142261594579</v>
      </c>
      <c r="AF71">
        <f t="shared" si="27"/>
        <v>0.83376758728504441</v>
      </c>
      <c r="AG71">
        <f t="shared" si="28"/>
        <v>0.22928608650338717</v>
      </c>
      <c r="AH71">
        <f t="shared" si="29"/>
        <v>3.9603960396039599</v>
      </c>
      <c r="AI71">
        <f t="shared" si="30"/>
        <v>0.87545596664929648</v>
      </c>
      <c r="AJ71">
        <f t="shared" si="31"/>
        <v>-0.12454403335070352</v>
      </c>
      <c r="AK71">
        <f t="shared" si="32"/>
        <v>55.354142782699327</v>
      </c>
      <c r="AL71">
        <f t="shared" si="33"/>
        <v>62.343366336633672</v>
      </c>
      <c r="AM71">
        <f t="shared" si="34"/>
        <v>2.016109262826125</v>
      </c>
      <c r="AN71">
        <f t="shared" si="35"/>
        <v>35.047107868681593</v>
      </c>
      <c r="AO71">
        <f t="shared" si="36"/>
        <v>45.343126628452318</v>
      </c>
      <c r="AP71">
        <f t="shared" si="37"/>
        <v>56.762912656887409</v>
      </c>
      <c r="AQ71">
        <f t="shared" si="38"/>
        <v>93.040840644342268</v>
      </c>
      <c r="AR71">
        <f t="shared" si="39"/>
        <v>97.434913447325243</v>
      </c>
    </row>
    <row r="72" spans="1:54" x14ac:dyDescent="0.2">
      <c r="A72" s="1">
        <v>38436</v>
      </c>
      <c r="B72" s="2">
        <v>0.11828703703703704</v>
      </c>
      <c r="C72" t="s">
        <v>0</v>
      </c>
      <c r="D72" t="s">
        <v>92</v>
      </c>
      <c r="E72">
        <v>2021</v>
      </c>
      <c r="F72" t="s">
        <v>57</v>
      </c>
      <c r="G72" t="s">
        <v>61</v>
      </c>
      <c r="H72" t="s">
        <v>66</v>
      </c>
      <c r="I72">
        <v>1</v>
      </c>
      <c r="J72" s="3">
        <v>107.38808019774787</v>
      </c>
      <c r="K72">
        <f>J72*8.92*4</f>
        <v>3831.6067014556438</v>
      </c>
      <c r="L72">
        <v>4.295231112331777</v>
      </c>
      <c r="M72">
        <v>96.08</v>
      </c>
      <c r="N72">
        <v>10.24</v>
      </c>
      <c r="O72">
        <v>28.66</v>
      </c>
      <c r="P72">
        <v>55.02</v>
      </c>
      <c r="Q72">
        <v>33.58</v>
      </c>
      <c r="R72">
        <v>14.4</v>
      </c>
      <c r="S72">
        <v>0.47</v>
      </c>
      <c r="T72">
        <v>0.17</v>
      </c>
      <c r="U72">
        <v>1.44</v>
      </c>
      <c r="V72">
        <v>0.18</v>
      </c>
      <c r="W72">
        <v>3.77</v>
      </c>
      <c r="X72">
        <v>1</v>
      </c>
      <c r="Y72">
        <f t="shared" si="20"/>
        <v>10.657785179017486</v>
      </c>
      <c r="Z72">
        <f t="shared" si="21"/>
        <v>29.829308909242297</v>
      </c>
      <c r="AA72">
        <f t="shared" si="22"/>
        <v>57.264779350541218</v>
      </c>
      <c r="AB72">
        <f t="shared" si="23"/>
        <v>34.950041631973356</v>
      </c>
      <c r="AC72">
        <f t="shared" si="24"/>
        <v>14.987510407993341</v>
      </c>
      <c r="AD72">
        <f t="shared" si="25"/>
        <v>0.48917568692756036</v>
      </c>
      <c r="AE72">
        <f t="shared" si="26"/>
        <v>0.1769358867610325</v>
      </c>
      <c r="AF72">
        <f t="shared" si="27"/>
        <v>1.4987510407993339</v>
      </c>
      <c r="AG72">
        <f t="shared" si="28"/>
        <v>0.18734388009991673</v>
      </c>
      <c r="AH72">
        <f t="shared" si="29"/>
        <v>3.9238134887593672</v>
      </c>
      <c r="AI72">
        <f t="shared" si="30"/>
        <v>1.0407993338884263</v>
      </c>
      <c r="AJ72">
        <f t="shared" si="31"/>
        <v>4.079933388842627E-2</v>
      </c>
      <c r="AK72">
        <f t="shared" si="32"/>
        <v>53.256244796003337</v>
      </c>
      <c r="AL72">
        <f t="shared" si="33"/>
        <v>65.662968359700258</v>
      </c>
      <c r="AM72">
        <f t="shared" si="34"/>
        <v>2.0955288985823337</v>
      </c>
      <c r="AN72">
        <f t="shared" si="35"/>
        <v>35.045170691090746</v>
      </c>
      <c r="AO72">
        <f t="shared" si="36"/>
        <v>45.906827643630308</v>
      </c>
      <c r="AP72">
        <f t="shared" si="37"/>
        <v>58.153837437196728</v>
      </c>
      <c r="AQ72">
        <f t="shared" si="38"/>
        <v>99.075647896833289</v>
      </c>
      <c r="AR72">
        <f t="shared" si="39"/>
        <v>106.66561842205373</v>
      </c>
      <c r="AT72">
        <f>AVERAGE(K72:K76,K87:K91,K102:K106,K117:K121)</f>
        <v>4067.4481369587111</v>
      </c>
      <c r="BA72">
        <f>AVERAGE(AR72:AR76,AR87:AR91,AR102:AR106,AR117:AR121)</f>
        <v>104.30298903864252</v>
      </c>
    </row>
    <row r="73" spans="1:54" x14ac:dyDescent="0.2">
      <c r="A73" s="1">
        <v>38251</v>
      </c>
      <c r="B73" s="2">
        <v>0.14986111111111111</v>
      </c>
      <c r="C73" t="s">
        <v>0</v>
      </c>
      <c r="D73" t="s">
        <v>45</v>
      </c>
      <c r="E73">
        <v>2021</v>
      </c>
      <c r="F73" t="s">
        <v>57</v>
      </c>
      <c r="G73" t="s">
        <v>62</v>
      </c>
      <c r="H73" t="s">
        <v>66</v>
      </c>
      <c r="I73">
        <v>1</v>
      </c>
      <c r="J73" s="3"/>
      <c r="M73">
        <v>95.28</v>
      </c>
      <c r="N73">
        <v>12.85</v>
      </c>
      <c r="O73">
        <v>33.9</v>
      </c>
      <c r="P73">
        <v>47.77</v>
      </c>
      <c r="Q73">
        <v>32.24</v>
      </c>
      <c r="R73">
        <v>11.43</v>
      </c>
      <c r="S73">
        <v>0.6</v>
      </c>
      <c r="T73">
        <v>0.22</v>
      </c>
      <c r="U73">
        <v>1.82</v>
      </c>
      <c r="V73">
        <v>0.21</v>
      </c>
      <c r="W73">
        <v>4.47</v>
      </c>
      <c r="X73">
        <v>0.36</v>
      </c>
      <c r="Y73">
        <f t="shared" si="20"/>
        <v>13.486565910999159</v>
      </c>
      <c r="Z73">
        <f t="shared" si="21"/>
        <v>35.579345088161205</v>
      </c>
      <c r="AA73">
        <f t="shared" si="22"/>
        <v>50.136439966414784</v>
      </c>
      <c r="AB73">
        <f t="shared" si="23"/>
        <v>33.837111670864822</v>
      </c>
      <c r="AC73">
        <f t="shared" si="24"/>
        <v>11.996221662468514</v>
      </c>
      <c r="AD73">
        <f t="shared" si="25"/>
        <v>0.62972292191435764</v>
      </c>
      <c r="AE73">
        <f t="shared" si="26"/>
        <v>0.23089840470193115</v>
      </c>
      <c r="AF73">
        <f t="shared" si="27"/>
        <v>1.910159529806885</v>
      </c>
      <c r="AG73">
        <f t="shared" si="28"/>
        <v>0.22040302267002521</v>
      </c>
      <c r="AH73">
        <f t="shared" si="29"/>
        <v>4.6914357682619645</v>
      </c>
      <c r="AI73">
        <f t="shared" si="30"/>
        <v>0.37783375314861462</v>
      </c>
      <c r="AJ73">
        <f t="shared" si="31"/>
        <v>-0.62216624685138533</v>
      </c>
      <c r="AK73">
        <f t="shared" si="32"/>
        <v>46.62688916876575</v>
      </c>
      <c r="AL73">
        <f t="shared" si="33"/>
        <v>61.183690176322429</v>
      </c>
      <c r="AM73">
        <f t="shared" si="34"/>
        <v>2.3934687042076614</v>
      </c>
      <c r="AN73">
        <f t="shared" si="35"/>
        <v>39.508711167086474</v>
      </c>
      <c r="AO73">
        <f t="shared" si="36"/>
        <v>45.167842149454245</v>
      </c>
      <c r="AP73">
        <f t="shared" si="37"/>
        <v>60.15433115150995</v>
      </c>
      <c r="AQ73">
        <f t="shared" si="38"/>
        <v>117.05488539323828</v>
      </c>
      <c r="AR73">
        <f t="shared" si="39"/>
        <v>113.52034701160113</v>
      </c>
    </row>
    <row r="74" spans="1:54" x14ac:dyDescent="0.2">
      <c r="A74" s="1">
        <v>38440</v>
      </c>
      <c r="B74" s="2">
        <v>0.18829861111111112</v>
      </c>
      <c r="C74" t="s">
        <v>0</v>
      </c>
      <c r="D74" t="s">
        <v>143</v>
      </c>
      <c r="E74">
        <v>2021</v>
      </c>
      <c r="F74" t="s">
        <v>57</v>
      </c>
      <c r="G74" t="s">
        <v>60</v>
      </c>
      <c r="H74" t="s">
        <v>66</v>
      </c>
      <c r="I74">
        <v>1</v>
      </c>
      <c r="J74" s="3"/>
      <c r="M74">
        <v>92.64</v>
      </c>
      <c r="N74">
        <v>12.58</v>
      </c>
      <c r="O74">
        <v>31.52</v>
      </c>
      <c r="P74">
        <v>55.56</v>
      </c>
      <c r="Q74">
        <v>35.07</v>
      </c>
      <c r="R74">
        <v>13.34</v>
      </c>
      <c r="S74">
        <v>0.53</v>
      </c>
      <c r="T74">
        <v>0.22</v>
      </c>
      <c r="U74">
        <v>1.41</v>
      </c>
      <c r="V74">
        <v>0.2</v>
      </c>
      <c r="W74">
        <v>4</v>
      </c>
      <c r="X74">
        <v>1.59</v>
      </c>
      <c r="Y74">
        <f t="shared" si="20"/>
        <v>13.579447322970639</v>
      </c>
      <c r="Z74">
        <f t="shared" si="21"/>
        <v>34.024179620034538</v>
      </c>
      <c r="AA74">
        <f t="shared" si="22"/>
        <v>59.974093264248708</v>
      </c>
      <c r="AB74">
        <f t="shared" si="23"/>
        <v>37.856217616580309</v>
      </c>
      <c r="AC74">
        <f t="shared" si="24"/>
        <v>14.399827288428323</v>
      </c>
      <c r="AD74">
        <f t="shared" si="25"/>
        <v>0.57210708117443865</v>
      </c>
      <c r="AE74">
        <f t="shared" si="26"/>
        <v>0.23747841105354059</v>
      </c>
      <c r="AF74">
        <f t="shared" si="27"/>
        <v>1.5220207253886009</v>
      </c>
      <c r="AG74">
        <f t="shared" si="28"/>
        <v>0.21588946459412781</v>
      </c>
      <c r="AH74">
        <f t="shared" si="29"/>
        <v>4.3177892918825558</v>
      </c>
      <c r="AI74">
        <f t="shared" si="30"/>
        <v>1.7163212435233162</v>
      </c>
      <c r="AJ74">
        <f t="shared" si="31"/>
        <v>0.71632124352331616</v>
      </c>
      <c r="AK74">
        <f t="shared" si="32"/>
        <v>55.775906735751299</v>
      </c>
      <c r="AL74">
        <f t="shared" si="33"/>
        <v>62.395164075993101</v>
      </c>
      <c r="AM74">
        <f t="shared" si="34"/>
        <v>2.0008639308855289</v>
      </c>
      <c r="AN74">
        <f t="shared" si="35"/>
        <v>28.928324697754746</v>
      </c>
      <c r="AO74">
        <f t="shared" si="36"/>
        <v>47.836528497409326</v>
      </c>
      <c r="AP74">
        <f t="shared" si="37"/>
        <v>58.408506009109857</v>
      </c>
      <c r="AQ74">
        <f t="shared" si="38"/>
        <v>95.014205634584215</v>
      </c>
      <c r="AR74">
        <f t="shared" si="39"/>
        <v>96.778475396386895</v>
      </c>
    </row>
    <row r="75" spans="1:54" x14ac:dyDescent="0.2">
      <c r="A75" s="1">
        <v>38251</v>
      </c>
      <c r="B75" s="2">
        <v>0.12950231481481481</v>
      </c>
      <c r="C75" t="s">
        <v>0</v>
      </c>
      <c r="D75" t="s">
        <v>35</v>
      </c>
      <c r="E75">
        <v>2021</v>
      </c>
      <c r="F75" t="s">
        <v>57</v>
      </c>
      <c r="G75" t="s">
        <v>63</v>
      </c>
      <c r="H75" t="s">
        <v>66</v>
      </c>
      <c r="I75">
        <v>1</v>
      </c>
      <c r="J75" s="3"/>
      <c r="M75">
        <v>96.09</v>
      </c>
      <c r="N75">
        <v>10.34</v>
      </c>
      <c r="O75">
        <v>29.2</v>
      </c>
      <c r="P75">
        <v>47.84</v>
      </c>
      <c r="Q75">
        <v>30.14</v>
      </c>
      <c r="R75">
        <v>8.32</v>
      </c>
      <c r="S75">
        <v>0.65</v>
      </c>
      <c r="T75">
        <v>0.21</v>
      </c>
      <c r="U75">
        <v>1.17</v>
      </c>
      <c r="V75">
        <v>0.2</v>
      </c>
      <c r="W75">
        <v>5.77</v>
      </c>
      <c r="X75">
        <v>0.17</v>
      </c>
      <c r="Y75">
        <f t="shared" si="20"/>
        <v>10.760745134769486</v>
      </c>
      <c r="Z75">
        <f t="shared" si="21"/>
        <v>30.388177750026014</v>
      </c>
      <c r="AA75">
        <f t="shared" si="22"/>
        <v>49.786658341138519</v>
      </c>
      <c r="AB75">
        <f t="shared" si="23"/>
        <v>31.366427307732337</v>
      </c>
      <c r="AC75">
        <f t="shared" si="24"/>
        <v>8.6585492767197412</v>
      </c>
      <c r="AD75">
        <f t="shared" si="25"/>
        <v>0.67644916224372975</v>
      </c>
      <c r="AE75">
        <f t="shared" si="26"/>
        <v>0.21854511395566653</v>
      </c>
      <c r="AF75">
        <f t="shared" si="27"/>
        <v>1.2176084920387136</v>
      </c>
      <c r="AG75">
        <f t="shared" si="28"/>
        <v>0.20813820376730149</v>
      </c>
      <c r="AH75">
        <f t="shared" si="29"/>
        <v>6.0047871786866471</v>
      </c>
      <c r="AI75">
        <f t="shared" si="30"/>
        <v>0.17691747320220627</v>
      </c>
      <c r="AJ75">
        <f t="shared" si="31"/>
        <v>-0.8230825267977937</v>
      </c>
      <c r="AK75">
        <f t="shared" si="32"/>
        <v>46.301592257258825</v>
      </c>
      <c r="AL75">
        <f t="shared" si="33"/>
        <v>65.227609532729744</v>
      </c>
      <c r="AM75">
        <f t="shared" si="34"/>
        <v>2.4102842809364549</v>
      </c>
      <c r="AN75">
        <f t="shared" si="35"/>
        <v>42.760745134769479</v>
      </c>
      <c r="AO75">
        <f t="shared" si="36"/>
        <v>43.527307732334272</v>
      </c>
      <c r="AP75">
        <f t="shared" si="37"/>
        <v>59.624837431375056</v>
      </c>
      <c r="AQ75">
        <f t="shared" si="38"/>
        <v>116.83968163758931</v>
      </c>
      <c r="AR75">
        <f t="shared" si="39"/>
        <v>121.87370693007702</v>
      </c>
    </row>
    <row r="76" spans="1:54" x14ac:dyDescent="0.2">
      <c r="A76" s="1">
        <v>38436</v>
      </c>
      <c r="B76" s="2">
        <v>9.9837962962962948E-2</v>
      </c>
      <c r="C76" t="s">
        <v>0</v>
      </c>
      <c r="D76" t="s">
        <v>79</v>
      </c>
      <c r="E76">
        <v>2021</v>
      </c>
      <c r="F76" t="s">
        <v>57</v>
      </c>
      <c r="G76" t="s">
        <v>64</v>
      </c>
      <c r="H76" t="s">
        <v>66</v>
      </c>
      <c r="I76">
        <v>1</v>
      </c>
      <c r="J76" s="3">
        <v>106.47258079282248</v>
      </c>
      <c r="K76">
        <f>J76*8.92*4</f>
        <v>3798.941682687906</v>
      </c>
      <c r="L76">
        <v>4.2586136262931422</v>
      </c>
      <c r="M76">
        <v>95.49</v>
      </c>
      <c r="N76">
        <v>9.73</v>
      </c>
      <c r="O76">
        <v>32.49</v>
      </c>
      <c r="P76">
        <v>59.6</v>
      </c>
      <c r="Q76">
        <v>32.869999999999997</v>
      </c>
      <c r="R76">
        <v>10.28</v>
      </c>
      <c r="S76">
        <v>0.56000000000000005</v>
      </c>
      <c r="T76">
        <v>0.17</v>
      </c>
      <c r="U76">
        <v>0.86</v>
      </c>
      <c r="V76">
        <v>0.16</v>
      </c>
      <c r="W76">
        <v>4.9800000000000004</v>
      </c>
      <c r="X76">
        <v>0.67</v>
      </c>
      <c r="Y76">
        <f t="shared" si="20"/>
        <v>10.189548643837052</v>
      </c>
      <c r="Z76">
        <f t="shared" si="21"/>
        <v>34.024505183788882</v>
      </c>
      <c r="AA76">
        <f t="shared" si="22"/>
        <v>62.414912556288627</v>
      </c>
      <c r="AB76">
        <f t="shared" si="23"/>
        <v>34.422452612839038</v>
      </c>
      <c r="AC76">
        <f t="shared" si="24"/>
        <v>10.765525185883339</v>
      </c>
      <c r="AD76">
        <f t="shared" si="25"/>
        <v>0.58644884281076559</v>
      </c>
      <c r="AE76">
        <f t="shared" si="26"/>
        <v>0.17802911299612528</v>
      </c>
      <c r="AF76">
        <f t="shared" si="27"/>
        <v>0.90061786574510416</v>
      </c>
      <c r="AG76">
        <f t="shared" si="28"/>
        <v>0.16755681223164731</v>
      </c>
      <c r="AH76">
        <f t="shared" si="29"/>
        <v>5.2152057807100229</v>
      </c>
      <c r="AI76">
        <f t="shared" si="30"/>
        <v>0.7016441512200231</v>
      </c>
      <c r="AJ76">
        <f t="shared" si="31"/>
        <v>-0.2983558487799769</v>
      </c>
      <c r="AK76">
        <f t="shared" si="32"/>
        <v>58.045868677348423</v>
      </c>
      <c r="AL76">
        <f t="shared" si="33"/>
        <v>62.394910461828466</v>
      </c>
      <c r="AM76">
        <f t="shared" si="34"/>
        <v>1.9226174496644293</v>
      </c>
      <c r="AN76">
        <f t="shared" si="35"/>
        <v>31.062938527594497</v>
      </c>
      <c r="AO76">
        <f t="shared" si="36"/>
        <v>45.556508534925122</v>
      </c>
      <c r="AP76">
        <f t="shared" si="37"/>
        <v>55.099096555386211</v>
      </c>
      <c r="AQ76">
        <f t="shared" si="38"/>
        <v>86.125597152951855</v>
      </c>
      <c r="AR76">
        <f t="shared" si="39"/>
        <v>92.993444669892298</v>
      </c>
    </row>
    <row r="77" spans="1:54" x14ac:dyDescent="0.2">
      <c r="A77" s="1">
        <v>38251</v>
      </c>
      <c r="B77" s="2">
        <v>0.13630787037037037</v>
      </c>
      <c r="C77" t="s">
        <v>0</v>
      </c>
      <c r="D77" t="s">
        <v>38</v>
      </c>
      <c r="E77">
        <v>2021</v>
      </c>
      <c r="F77" t="s">
        <v>59</v>
      </c>
      <c r="G77" t="s">
        <v>61</v>
      </c>
      <c r="H77" t="s">
        <v>66</v>
      </c>
      <c r="I77">
        <v>2</v>
      </c>
      <c r="J77" s="3"/>
      <c r="M77">
        <v>95.13</v>
      </c>
      <c r="N77">
        <v>12.32</v>
      </c>
      <c r="O77">
        <v>31.83</v>
      </c>
      <c r="P77">
        <v>52.49</v>
      </c>
      <c r="Q77">
        <v>31.49</v>
      </c>
      <c r="R77">
        <v>11</v>
      </c>
      <c r="S77">
        <v>0.44</v>
      </c>
      <c r="T77">
        <v>0.25</v>
      </c>
      <c r="U77">
        <v>1.47</v>
      </c>
      <c r="V77">
        <v>0.24</v>
      </c>
      <c r="W77">
        <v>3.59</v>
      </c>
      <c r="X77">
        <v>0.06</v>
      </c>
      <c r="Y77">
        <f t="shared" si="20"/>
        <v>12.950699043414277</v>
      </c>
      <c r="Z77">
        <f t="shared" si="21"/>
        <v>33.459476505834125</v>
      </c>
      <c r="AA77">
        <f t="shared" si="22"/>
        <v>55.177126038053196</v>
      </c>
      <c r="AB77">
        <f t="shared" si="23"/>
        <v>33.102070850415224</v>
      </c>
      <c r="AC77">
        <f t="shared" si="24"/>
        <v>11.563124145905604</v>
      </c>
      <c r="AD77">
        <f t="shared" si="25"/>
        <v>0.4625249658362241</v>
      </c>
      <c r="AE77">
        <f t="shared" si="26"/>
        <v>0.26279827604330913</v>
      </c>
      <c r="AF77">
        <f t="shared" si="27"/>
        <v>1.545253863134658</v>
      </c>
      <c r="AG77">
        <f t="shared" si="28"/>
        <v>0.25228634500157676</v>
      </c>
      <c r="AH77">
        <f t="shared" si="29"/>
        <v>3.7737832439819194</v>
      </c>
      <c r="AI77">
        <f t="shared" si="30"/>
        <v>6.307158625039419E-2</v>
      </c>
      <c r="AJ77">
        <f t="shared" si="31"/>
        <v>-0.93692841374960578</v>
      </c>
      <c r="AK77">
        <f t="shared" si="32"/>
        <v>51.314727215389475</v>
      </c>
      <c r="AL77">
        <f t="shared" si="33"/>
        <v>62.835067801955219</v>
      </c>
      <c r="AM77">
        <f t="shared" si="34"/>
        <v>2.1748142503333967</v>
      </c>
      <c r="AN77">
        <f t="shared" si="35"/>
        <v>35.671502154945856</v>
      </c>
      <c r="AO77">
        <f t="shared" si="36"/>
        <v>44.679775044675708</v>
      </c>
      <c r="AP77">
        <f t="shared" si="37"/>
        <v>57.107638701233839</v>
      </c>
      <c r="AQ77">
        <f t="shared" si="38"/>
        <v>100.97439548807671</v>
      </c>
      <c r="AR77">
        <f t="shared" si="39"/>
        <v>105.93379912895922</v>
      </c>
    </row>
    <row r="78" spans="1:54" x14ac:dyDescent="0.2">
      <c r="A78" s="1">
        <v>38251</v>
      </c>
      <c r="B78" s="2">
        <v>0.11821759259259258</v>
      </c>
      <c r="C78" t="s">
        <v>0</v>
      </c>
      <c r="D78" t="s">
        <v>29</v>
      </c>
      <c r="E78">
        <v>2021</v>
      </c>
      <c r="F78" t="s">
        <v>59</v>
      </c>
      <c r="G78" t="s">
        <v>62</v>
      </c>
      <c r="H78" t="s">
        <v>66</v>
      </c>
      <c r="I78">
        <v>2</v>
      </c>
      <c r="J78" s="3">
        <v>93.197839421404367</v>
      </c>
      <c r="K78">
        <f>J78*8.92*4</f>
        <v>3325.2989105557076</v>
      </c>
      <c r="L78">
        <v>3.7276600787329479</v>
      </c>
      <c r="M78">
        <v>94.96</v>
      </c>
      <c r="N78">
        <v>13.55</v>
      </c>
      <c r="O78">
        <v>28.86</v>
      </c>
      <c r="P78">
        <v>48.51</v>
      </c>
      <c r="Q78">
        <v>30.65</v>
      </c>
      <c r="R78">
        <v>11.79</v>
      </c>
      <c r="S78">
        <v>0.53</v>
      </c>
      <c r="T78">
        <v>0.24</v>
      </c>
      <c r="U78">
        <v>1.53</v>
      </c>
      <c r="V78">
        <v>0.24</v>
      </c>
      <c r="W78">
        <v>3.96</v>
      </c>
      <c r="X78">
        <v>0.31</v>
      </c>
      <c r="Y78">
        <f t="shared" si="20"/>
        <v>14.269165964616681</v>
      </c>
      <c r="Z78">
        <f t="shared" si="21"/>
        <v>30.391743892165124</v>
      </c>
      <c r="AA78">
        <f t="shared" si="22"/>
        <v>51.084667228306657</v>
      </c>
      <c r="AB78">
        <f t="shared" si="23"/>
        <v>32.276748104465035</v>
      </c>
      <c r="AC78">
        <f t="shared" si="24"/>
        <v>12.41575400168492</v>
      </c>
      <c r="AD78">
        <f t="shared" si="25"/>
        <v>0.55812973883740535</v>
      </c>
      <c r="AE78">
        <f t="shared" si="26"/>
        <v>0.25273799494524007</v>
      </c>
      <c r="AF78">
        <f t="shared" si="27"/>
        <v>1.6112047177759059</v>
      </c>
      <c r="AG78">
        <f t="shared" si="28"/>
        <v>0.25273799494524007</v>
      </c>
      <c r="AH78">
        <f t="shared" si="29"/>
        <v>4.1701769165964615</v>
      </c>
      <c r="AI78">
        <f t="shared" si="30"/>
        <v>0.32645324347093513</v>
      </c>
      <c r="AJ78">
        <f t="shared" si="31"/>
        <v>-0.67354675652906493</v>
      </c>
      <c r="AK78">
        <f t="shared" si="32"/>
        <v>47.508740522325191</v>
      </c>
      <c r="AL78">
        <f t="shared" si="33"/>
        <v>65.224831508003376</v>
      </c>
      <c r="AM78">
        <f t="shared" si="34"/>
        <v>2.3490414347557205</v>
      </c>
      <c r="AN78">
        <f t="shared" si="35"/>
        <v>37.89564026958719</v>
      </c>
      <c r="AO78">
        <f t="shared" si="36"/>
        <v>44.131760741364786</v>
      </c>
      <c r="AP78">
        <f t="shared" si="37"/>
        <v>59.048329755835638</v>
      </c>
      <c r="AQ78">
        <f t="shared" si="38"/>
        <v>112.76989695087566</v>
      </c>
      <c r="AR78">
        <f t="shared" si="39"/>
        <v>118.77196262578325</v>
      </c>
    </row>
    <row r="79" spans="1:54" x14ac:dyDescent="0.2">
      <c r="A79" s="1">
        <v>38436</v>
      </c>
      <c r="B79" s="2">
        <v>9.2662037037037029E-2</v>
      </c>
      <c r="C79" t="s">
        <v>0</v>
      </c>
      <c r="D79" t="s">
        <v>75</v>
      </c>
      <c r="E79">
        <v>2021</v>
      </c>
      <c r="F79" t="s">
        <v>59</v>
      </c>
      <c r="G79" t="s">
        <v>60</v>
      </c>
      <c r="H79" t="s">
        <v>66</v>
      </c>
      <c r="I79">
        <v>2</v>
      </c>
      <c r="J79" s="3">
        <v>87.247093289389355</v>
      </c>
      <c r="K79">
        <f>J79*8.92*4</f>
        <v>3112.9762885654122</v>
      </c>
      <c r="L79">
        <v>3.4896464194818271</v>
      </c>
      <c r="M79">
        <v>96.89</v>
      </c>
      <c r="N79">
        <v>8.15</v>
      </c>
      <c r="O79">
        <v>28.88</v>
      </c>
      <c r="P79">
        <v>56.96</v>
      </c>
      <c r="Q79">
        <v>26.29</v>
      </c>
      <c r="R79">
        <v>9.59</v>
      </c>
      <c r="S79">
        <v>0.27</v>
      </c>
      <c r="T79">
        <v>0.16</v>
      </c>
      <c r="U79">
        <v>0.55000000000000004</v>
      </c>
      <c r="V79">
        <v>0.23</v>
      </c>
      <c r="W79">
        <v>3.4</v>
      </c>
      <c r="X79">
        <v>0.76</v>
      </c>
      <c r="Y79">
        <f t="shared" si="20"/>
        <v>8.4116007843946754</v>
      </c>
      <c r="Z79">
        <f t="shared" si="21"/>
        <v>29.806997626174009</v>
      </c>
      <c r="AA79">
        <f t="shared" si="22"/>
        <v>58.788316647744864</v>
      </c>
      <c r="AB79">
        <f t="shared" si="23"/>
        <v>27.133863143771286</v>
      </c>
      <c r="AC79">
        <f t="shared" si="24"/>
        <v>9.8978222726803597</v>
      </c>
      <c r="AD79">
        <f t="shared" si="25"/>
        <v>0.27866652905356593</v>
      </c>
      <c r="AE79">
        <f t="shared" si="26"/>
        <v>0.16513572092063167</v>
      </c>
      <c r="AF79">
        <f t="shared" si="27"/>
        <v>0.5676540406646714</v>
      </c>
      <c r="AG79">
        <f t="shared" si="28"/>
        <v>0.23738259882340801</v>
      </c>
      <c r="AH79">
        <f t="shared" si="29"/>
        <v>3.5091340695634221</v>
      </c>
      <c r="AI79">
        <f t="shared" si="30"/>
        <v>0.78439467437300037</v>
      </c>
      <c r="AJ79">
        <f t="shared" si="31"/>
        <v>-0.21560532562699963</v>
      </c>
      <c r="AK79">
        <f t="shared" si="32"/>
        <v>54.673134482402723</v>
      </c>
      <c r="AL79">
        <f t="shared" si="33"/>
        <v>65.680348849210446</v>
      </c>
      <c r="AM79">
        <f t="shared" si="34"/>
        <v>2.0412219101123594</v>
      </c>
      <c r="AN79">
        <f t="shared" si="35"/>
        <v>36.130870058829608</v>
      </c>
      <c r="AO79">
        <f t="shared" si="36"/>
        <v>40.716885127464138</v>
      </c>
      <c r="AP79">
        <f t="shared" si="37"/>
        <v>54.516984079679361</v>
      </c>
      <c r="AQ79">
        <f t="shared" si="38"/>
        <v>90.472571037957877</v>
      </c>
      <c r="AR79">
        <f t="shared" si="39"/>
        <v>103.92881173242749</v>
      </c>
    </row>
    <row r="80" spans="1:54" x14ac:dyDescent="0.2">
      <c r="A80" s="1">
        <v>38440</v>
      </c>
      <c r="B80" s="2">
        <v>0.18760416666666666</v>
      </c>
      <c r="C80" t="s">
        <v>0</v>
      </c>
      <c r="D80" t="s">
        <v>142</v>
      </c>
      <c r="E80">
        <v>2021</v>
      </c>
      <c r="F80" t="s">
        <v>59</v>
      </c>
      <c r="G80" t="s">
        <v>63</v>
      </c>
      <c r="H80" t="s">
        <v>66</v>
      </c>
      <c r="I80">
        <v>2</v>
      </c>
      <c r="J80" s="3"/>
      <c r="M80">
        <v>92.51</v>
      </c>
      <c r="N80">
        <v>14.44</v>
      </c>
      <c r="O80">
        <v>32.81</v>
      </c>
      <c r="P80">
        <v>50.87</v>
      </c>
      <c r="Q80">
        <v>32.21</v>
      </c>
      <c r="R80">
        <v>14.6</v>
      </c>
      <c r="S80">
        <v>0.5</v>
      </c>
      <c r="T80">
        <v>0.23</v>
      </c>
      <c r="U80">
        <v>1.28</v>
      </c>
      <c r="V80">
        <v>0.27</v>
      </c>
      <c r="W80">
        <v>2.3199999999999998</v>
      </c>
      <c r="X80">
        <v>1.88</v>
      </c>
      <c r="Y80">
        <f t="shared" si="20"/>
        <v>15.609123338017511</v>
      </c>
      <c r="Z80">
        <f t="shared" si="21"/>
        <v>35.46643606096638</v>
      </c>
      <c r="AA80">
        <f t="shared" si="22"/>
        <v>54.988649875689113</v>
      </c>
      <c r="AB80">
        <f t="shared" si="23"/>
        <v>34.817857528915788</v>
      </c>
      <c r="AC80">
        <f t="shared" si="24"/>
        <v>15.782077613231001</v>
      </c>
      <c r="AD80">
        <f t="shared" si="25"/>
        <v>0.54048211004215752</v>
      </c>
      <c r="AE80">
        <f t="shared" si="26"/>
        <v>0.2486217706193925</v>
      </c>
      <c r="AF80">
        <f t="shared" si="27"/>
        <v>1.3836342017079233</v>
      </c>
      <c r="AG80">
        <f t="shared" si="28"/>
        <v>0.29186033942276512</v>
      </c>
      <c r="AH80">
        <f t="shared" si="29"/>
        <v>2.507836990595611</v>
      </c>
      <c r="AI80">
        <f t="shared" si="30"/>
        <v>2.0322127337585125</v>
      </c>
      <c r="AJ80">
        <f t="shared" si="31"/>
        <v>1.0322127337585125</v>
      </c>
      <c r="AK80">
        <f t="shared" si="32"/>
        <v>51.139444384390877</v>
      </c>
      <c r="AL80">
        <f t="shared" si="33"/>
        <v>61.271646308507194</v>
      </c>
      <c r="AM80">
        <f t="shared" si="34"/>
        <v>2.182268527619422</v>
      </c>
      <c r="AN80">
        <f t="shared" si="35"/>
        <v>31.219219543833105</v>
      </c>
      <c r="AO80">
        <f t="shared" si="36"/>
        <v>45.819057399200084</v>
      </c>
      <c r="AP80">
        <f t="shared" si="37"/>
        <v>59.859188124575695</v>
      </c>
      <c r="AQ80">
        <f t="shared" si="38"/>
        <v>106.20229457976569</v>
      </c>
      <c r="AR80">
        <f t="shared" si="39"/>
        <v>103.65208168564649</v>
      </c>
    </row>
    <row r="81" spans="1:44" x14ac:dyDescent="0.2">
      <c r="A81" s="1">
        <v>38440</v>
      </c>
      <c r="B81" s="2">
        <v>0.18692129629629628</v>
      </c>
      <c r="C81" t="s">
        <v>0</v>
      </c>
      <c r="D81" t="s">
        <v>141</v>
      </c>
      <c r="E81">
        <v>2021</v>
      </c>
      <c r="F81" t="s">
        <v>59</v>
      </c>
      <c r="G81" t="s">
        <v>64</v>
      </c>
      <c r="H81" t="s">
        <v>66</v>
      </c>
      <c r="I81">
        <v>2</v>
      </c>
      <c r="J81" s="3"/>
      <c r="M81">
        <v>91.74</v>
      </c>
      <c r="N81">
        <v>13.38</v>
      </c>
      <c r="O81">
        <v>33.89</v>
      </c>
      <c r="P81">
        <v>54.58</v>
      </c>
      <c r="Q81">
        <v>32.9</v>
      </c>
      <c r="R81">
        <v>12.98</v>
      </c>
      <c r="S81">
        <v>0.56999999999999995</v>
      </c>
      <c r="T81">
        <v>0.22</v>
      </c>
      <c r="U81">
        <v>1.26</v>
      </c>
      <c r="V81">
        <v>0.26</v>
      </c>
      <c r="W81">
        <v>3.52</v>
      </c>
      <c r="X81">
        <v>2.06</v>
      </c>
      <c r="Y81">
        <f t="shared" si="20"/>
        <v>14.584695879659909</v>
      </c>
      <c r="Z81">
        <f t="shared" si="21"/>
        <v>36.941356006104208</v>
      </c>
      <c r="AA81">
        <f t="shared" si="22"/>
        <v>59.494222803575326</v>
      </c>
      <c r="AB81">
        <f t="shared" si="23"/>
        <v>35.862219315456727</v>
      </c>
      <c r="AC81">
        <f t="shared" si="24"/>
        <v>14.148681055155876</v>
      </c>
      <c r="AD81">
        <f t="shared" si="25"/>
        <v>0.6213211249182472</v>
      </c>
      <c r="AE81">
        <f t="shared" si="26"/>
        <v>0.23980815347721826</v>
      </c>
      <c r="AF81">
        <f t="shared" si="27"/>
        <v>1.3734466971877044</v>
      </c>
      <c r="AG81">
        <f t="shared" si="28"/>
        <v>0.28340963592762153</v>
      </c>
      <c r="AH81">
        <f t="shared" si="29"/>
        <v>3.8369304556354922</v>
      </c>
      <c r="AI81">
        <f t="shared" si="30"/>
        <v>2.2454763461957707</v>
      </c>
      <c r="AJ81">
        <f t="shared" si="31"/>
        <v>1.2454763461957707</v>
      </c>
      <c r="AK81">
        <f t="shared" si="32"/>
        <v>55.329627207325053</v>
      </c>
      <c r="AL81">
        <f t="shared" si="33"/>
        <v>60.122683671244829</v>
      </c>
      <c r="AM81">
        <f t="shared" si="34"/>
        <v>2.0170025650421399</v>
      </c>
      <c r="AN81">
        <f t="shared" si="35"/>
        <v>27.840200566819263</v>
      </c>
      <c r="AO81">
        <f t="shared" si="36"/>
        <v>46.512513625463271</v>
      </c>
      <c r="AP81">
        <f t="shared" si="37"/>
        <v>58.425534490084374</v>
      </c>
      <c r="AQ81">
        <f t="shared" si="38"/>
        <v>95.808498317445697</v>
      </c>
      <c r="AR81">
        <f t="shared" si="39"/>
        <v>94.00589704040155</v>
      </c>
    </row>
    <row r="82" spans="1:44" x14ac:dyDescent="0.2">
      <c r="A82" s="1">
        <v>38440</v>
      </c>
      <c r="B82" s="2">
        <v>0.18452546296296299</v>
      </c>
      <c r="C82" t="s">
        <v>0</v>
      </c>
      <c r="D82" t="s">
        <v>138</v>
      </c>
      <c r="E82">
        <v>2021</v>
      </c>
      <c r="F82" t="s">
        <v>56</v>
      </c>
      <c r="G82" t="s">
        <v>148</v>
      </c>
      <c r="H82" t="s">
        <v>66</v>
      </c>
      <c r="I82">
        <v>2</v>
      </c>
      <c r="J82" s="3"/>
      <c r="M82">
        <v>92.88</v>
      </c>
      <c r="N82">
        <v>11.64</v>
      </c>
      <c r="O82">
        <v>30.11</v>
      </c>
      <c r="P82">
        <v>51.92</v>
      </c>
      <c r="Q82">
        <v>29.86</v>
      </c>
      <c r="R82">
        <v>12.78</v>
      </c>
      <c r="S82">
        <v>0.53</v>
      </c>
      <c r="T82">
        <v>0.21</v>
      </c>
      <c r="U82">
        <v>1.17</v>
      </c>
      <c r="V82">
        <v>0.19</v>
      </c>
      <c r="W82">
        <v>2.93</v>
      </c>
      <c r="X82">
        <v>1.98</v>
      </c>
      <c r="Y82">
        <f t="shared" si="20"/>
        <v>12.532299741602069</v>
      </c>
      <c r="Z82">
        <f t="shared" si="21"/>
        <v>32.418173987941429</v>
      </c>
      <c r="AA82">
        <f t="shared" si="22"/>
        <v>55.900086132644276</v>
      </c>
      <c r="AB82">
        <f t="shared" si="23"/>
        <v>32.149009474590869</v>
      </c>
      <c r="AC82">
        <f t="shared" si="24"/>
        <v>13.75968992248062</v>
      </c>
      <c r="AD82">
        <f t="shared" si="25"/>
        <v>0.57062876830318698</v>
      </c>
      <c r="AE82">
        <f t="shared" si="26"/>
        <v>0.22609819121447028</v>
      </c>
      <c r="AF82">
        <f t="shared" si="27"/>
        <v>1.2596899224806202</v>
      </c>
      <c r="AG82">
        <f t="shared" si="28"/>
        <v>0.20456503014642549</v>
      </c>
      <c r="AH82">
        <f t="shared" si="29"/>
        <v>3.1546080964685621</v>
      </c>
      <c r="AI82">
        <f t="shared" si="30"/>
        <v>2.1317829457364339</v>
      </c>
      <c r="AJ82">
        <f t="shared" si="31"/>
        <v>1.1317829457364339</v>
      </c>
      <c r="AK82">
        <f t="shared" si="32"/>
        <v>51.987080103359176</v>
      </c>
      <c r="AL82">
        <f t="shared" si="33"/>
        <v>63.646242463393634</v>
      </c>
      <c r="AM82">
        <f t="shared" si="34"/>
        <v>2.1466872110939907</v>
      </c>
      <c r="AN82">
        <f t="shared" si="35"/>
        <v>33.348837209302317</v>
      </c>
      <c r="AO82">
        <f t="shared" si="36"/>
        <v>44.046942291128339</v>
      </c>
      <c r="AP82">
        <f t="shared" si="37"/>
        <v>58.953796691349112</v>
      </c>
      <c r="AQ82">
        <f t="shared" si="38"/>
        <v>102.89053772581656</v>
      </c>
      <c r="AR82">
        <f t="shared" si="39"/>
        <v>105.91362382198017</v>
      </c>
    </row>
    <row r="83" spans="1:44" x14ac:dyDescent="0.2">
      <c r="A83" s="1">
        <v>38440</v>
      </c>
      <c r="B83" s="2">
        <v>0.1852314814814815</v>
      </c>
      <c r="C83" t="s">
        <v>0</v>
      </c>
      <c r="D83" t="s">
        <v>139</v>
      </c>
      <c r="E83">
        <v>2021</v>
      </c>
      <c r="F83" t="s">
        <v>56</v>
      </c>
      <c r="G83" t="s">
        <v>62</v>
      </c>
      <c r="H83" t="s">
        <v>66</v>
      </c>
      <c r="I83">
        <v>2</v>
      </c>
      <c r="J83" s="3"/>
      <c r="M83">
        <v>91.84</v>
      </c>
      <c r="N83">
        <v>12.28</v>
      </c>
      <c r="O83">
        <v>36.22</v>
      </c>
      <c r="P83">
        <v>54.5</v>
      </c>
      <c r="Q83">
        <v>31.25</v>
      </c>
      <c r="R83">
        <v>14.29</v>
      </c>
      <c r="S83">
        <v>0.61</v>
      </c>
      <c r="T83">
        <v>0.2</v>
      </c>
      <c r="U83">
        <v>0.84</v>
      </c>
      <c r="V83">
        <v>0.25</v>
      </c>
      <c r="W83">
        <v>4.38</v>
      </c>
      <c r="X83">
        <v>2.27</v>
      </c>
      <c r="Y83">
        <f t="shared" si="20"/>
        <v>13.37108013937282</v>
      </c>
      <c r="Z83">
        <f t="shared" si="21"/>
        <v>39.438153310104532</v>
      </c>
      <c r="AA83">
        <f t="shared" si="22"/>
        <v>59.342334494773517</v>
      </c>
      <c r="AB83">
        <f t="shared" si="23"/>
        <v>34.026567944250871</v>
      </c>
      <c r="AC83">
        <f t="shared" si="24"/>
        <v>15.559668989547038</v>
      </c>
      <c r="AD83">
        <f t="shared" si="25"/>
        <v>0.66419860627177696</v>
      </c>
      <c r="AE83">
        <f t="shared" si="26"/>
        <v>0.21777003484320556</v>
      </c>
      <c r="AF83">
        <f t="shared" si="27"/>
        <v>0.91463414634146334</v>
      </c>
      <c r="AG83">
        <f t="shared" si="28"/>
        <v>0.27221254355400692</v>
      </c>
      <c r="AH83">
        <f t="shared" si="29"/>
        <v>4.769163763066202</v>
      </c>
      <c r="AI83">
        <f t="shared" si="30"/>
        <v>2.4716898954703832</v>
      </c>
      <c r="AJ83">
        <f t="shared" si="31"/>
        <v>1.4716898954703832</v>
      </c>
      <c r="AK83">
        <f t="shared" si="32"/>
        <v>55.188371080139376</v>
      </c>
      <c r="AL83">
        <f t="shared" si="33"/>
        <v>58.177678571428572</v>
      </c>
      <c r="AM83">
        <f t="shared" si="34"/>
        <v>2.022165137614679</v>
      </c>
      <c r="AN83">
        <f t="shared" si="35"/>
        <v>28.968858885017426</v>
      </c>
      <c r="AO83">
        <f t="shared" si="36"/>
        <v>45.293641114982577</v>
      </c>
      <c r="AP83">
        <f t="shared" si="37"/>
        <v>58.231107359678703</v>
      </c>
      <c r="AQ83">
        <f t="shared" si="38"/>
        <v>95.734077420682794</v>
      </c>
      <c r="AR83">
        <f t="shared" si="39"/>
        <v>91.197576274802643</v>
      </c>
    </row>
    <row r="84" spans="1:44" x14ac:dyDescent="0.2">
      <c r="A84" s="1">
        <v>38251</v>
      </c>
      <c r="B84" s="2">
        <v>0.12009259259259258</v>
      </c>
      <c r="C84" t="s">
        <v>0</v>
      </c>
      <c r="D84" t="s">
        <v>30</v>
      </c>
      <c r="E84">
        <v>2021</v>
      </c>
      <c r="F84" t="s">
        <v>56</v>
      </c>
      <c r="G84" t="s">
        <v>60</v>
      </c>
      <c r="H84" t="s">
        <v>66</v>
      </c>
      <c r="I84">
        <v>2</v>
      </c>
      <c r="J84" s="3"/>
      <c r="M84">
        <v>95.48</v>
      </c>
      <c r="N84">
        <v>10.65</v>
      </c>
      <c r="O84">
        <v>29.31</v>
      </c>
      <c r="P84">
        <v>52.91</v>
      </c>
      <c r="Q84">
        <v>30.94</v>
      </c>
      <c r="R84">
        <v>9.85</v>
      </c>
      <c r="S84">
        <v>0.48</v>
      </c>
      <c r="T84">
        <v>0.18</v>
      </c>
      <c r="U84">
        <v>1.1599999999999999</v>
      </c>
      <c r="V84">
        <v>0.19</v>
      </c>
      <c r="W84">
        <v>4.03</v>
      </c>
      <c r="X84">
        <v>0.12</v>
      </c>
      <c r="Y84">
        <f t="shared" si="20"/>
        <v>11.154168412232929</v>
      </c>
      <c r="Z84">
        <f t="shared" si="21"/>
        <v>30.697528278173436</v>
      </c>
      <c r="AA84">
        <f t="shared" si="22"/>
        <v>55.41474654377879</v>
      </c>
      <c r="AB84">
        <f t="shared" si="23"/>
        <v>32.404692082111438</v>
      </c>
      <c r="AC84">
        <f t="shared" si="24"/>
        <v>10.316296606619186</v>
      </c>
      <c r="AD84">
        <f t="shared" si="25"/>
        <v>0.50272308336824467</v>
      </c>
      <c r="AE84">
        <f t="shared" si="26"/>
        <v>0.18852115626309174</v>
      </c>
      <c r="AF84">
        <f t="shared" si="27"/>
        <v>1.2149141181399246</v>
      </c>
      <c r="AG84">
        <f t="shared" si="28"/>
        <v>0.19899455383326348</v>
      </c>
      <c r="AH84">
        <f t="shared" si="29"/>
        <v>4.220779220779221</v>
      </c>
      <c r="AI84">
        <f t="shared" si="30"/>
        <v>0.12568077084206117</v>
      </c>
      <c r="AJ84">
        <f t="shared" si="31"/>
        <v>-0.8743192291579388</v>
      </c>
      <c r="AK84">
        <f t="shared" si="32"/>
        <v>51.535714285714278</v>
      </c>
      <c r="AL84">
        <f t="shared" si="33"/>
        <v>64.986625471302901</v>
      </c>
      <c r="AM84">
        <f t="shared" si="34"/>
        <v>2.1654885654885661</v>
      </c>
      <c r="AN84">
        <f t="shared" si="35"/>
        <v>37.184436531210736</v>
      </c>
      <c r="AO84">
        <f t="shared" si="36"/>
        <v>44.216715542521996</v>
      </c>
      <c r="AP84">
        <f t="shared" si="37"/>
        <v>57.024072790113109</v>
      </c>
      <c r="AQ84">
        <f t="shared" si="38"/>
        <v>100.39429071916879</v>
      </c>
      <c r="AR84">
        <f t="shared" si="39"/>
        <v>109.09131346340652</v>
      </c>
    </row>
    <row r="85" spans="1:44" x14ac:dyDescent="0.2">
      <c r="A85" s="1">
        <v>38436</v>
      </c>
      <c r="B85" s="2">
        <v>0.10800925925925926</v>
      </c>
      <c r="C85" t="s">
        <v>0</v>
      </c>
      <c r="D85" t="s">
        <v>84</v>
      </c>
      <c r="E85">
        <v>2021</v>
      </c>
      <c r="F85" t="s">
        <v>56</v>
      </c>
      <c r="G85" t="s">
        <v>63</v>
      </c>
      <c r="H85" t="s">
        <v>66</v>
      </c>
      <c r="I85">
        <v>2</v>
      </c>
      <c r="J85" s="3">
        <v>161.76874485031584</v>
      </c>
      <c r="K85">
        <f>J85*8.92*4</f>
        <v>5771.9088162592689</v>
      </c>
      <c r="L85">
        <v>6.4703097830266403</v>
      </c>
      <c r="M85">
        <v>95.44</v>
      </c>
      <c r="N85">
        <v>14.43</v>
      </c>
      <c r="O85">
        <v>28.5</v>
      </c>
      <c r="P85">
        <v>52.95</v>
      </c>
      <c r="Q85">
        <v>35.159999999999997</v>
      </c>
      <c r="R85">
        <v>13.71</v>
      </c>
      <c r="S85">
        <v>0.44</v>
      </c>
      <c r="T85">
        <v>0.23</v>
      </c>
      <c r="U85">
        <v>1.93</v>
      </c>
      <c r="V85">
        <v>0.23</v>
      </c>
      <c r="W85">
        <v>3.46</v>
      </c>
      <c r="X85">
        <v>1.07</v>
      </c>
      <c r="Y85">
        <f t="shared" si="20"/>
        <v>15.119446772841577</v>
      </c>
      <c r="Z85">
        <f t="shared" si="21"/>
        <v>29.861693210393963</v>
      </c>
      <c r="AA85">
        <f t="shared" si="22"/>
        <v>55.479882648784582</v>
      </c>
      <c r="AB85">
        <f t="shared" si="23"/>
        <v>36.83989941324392</v>
      </c>
      <c r="AC85">
        <f t="shared" si="24"/>
        <v>14.365046102263204</v>
      </c>
      <c r="AD85">
        <f t="shared" si="25"/>
        <v>0.4610226320201174</v>
      </c>
      <c r="AE85">
        <f t="shared" si="26"/>
        <v>0.24098910310142502</v>
      </c>
      <c r="AF85">
        <f t="shared" si="27"/>
        <v>2.0222129086336964</v>
      </c>
      <c r="AG85">
        <f t="shared" si="28"/>
        <v>0.24098910310142502</v>
      </c>
      <c r="AH85">
        <f t="shared" si="29"/>
        <v>3.6253143336127414</v>
      </c>
      <c r="AI85">
        <f t="shared" si="30"/>
        <v>1.1211232187761946</v>
      </c>
      <c r="AJ85">
        <f t="shared" si="31"/>
        <v>0.12112321877619459</v>
      </c>
      <c r="AK85">
        <f t="shared" si="32"/>
        <v>51.596290863369667</v>
      </c>
      <c r="AL85">
        <f t="shared" si="33"/>
        <v>65.637740989103108</v>
      </c>
      <c r="AM85">
        <f t="shared" si="34"/>
        <v>2.1629461756373938</v>
      </c>
      <c r="AN85">
        <f t="shared" si="35"/>
        <v>32.163139145012565</v>
      </c>
      <c r="AO85">
        <f t="shared" si="36"/>
        <v>47.161693210393963</v>
      </c>
      <c r="AP85">
        <f t="shared" si="37"/>
        <v>59.271830884388464</v>
      </c>
      <c r="AQ85">
        <f t="shared" si="38"/>
        <v>104.22908937757268</v>
      </c>
      <c r="AR85">
        <f t="shared" si="39"/>
        <v>110.05496189911501</v>
      </c>
    </row>
    <row r="86" spans="1:44" x14ac:dyDescent="0.2">
      <c r="A86" s="1">
        <v>38440</v>
      </c>
      <c r="B86" s="2">
        <v>0.18590277777777778</v>
      </c>
      <c r="C86" t="s">
        <v>0</v>
      </c>
      <c r="D86" t="s">
        <v>140</v>
      </c>
      <c r="E86">
        <v>2021</v>
      </c>
      <c r="F86" t="s">
        <v>56</v>
      </c>
      <c r="G86" t="s">
        <v>64</v>
      </c>
      <c r="H86" t="s">
        <v>66</v>
      </c>
      <c r="I86">
        <v>2</v>
      </c>
      <c r="J86" s="3"/>
      <c r="M86">
        <v>92.09</v>
      </c>
      <c r="N86">
        <v>9.6300000000000008</v>
      </c>
      <c r="O86">
        <v>27.97</v>
      </c>
      <c r="P86">
        <v>52.45</v>
      </c>
      <c r="Q86">
        <v>29.96</v>
      </c>
      <c r="R86">
        <v>11.62</v>
      </c>
      <c r="S86">
        <v>0.56000000000000005</v>
      </c>
      <c r="T86">
        <v>0.17</v>
      </c>
      <c r="U86">
        <v>1.1399999999999999</v>
      </c>
      <c r="V86">
        <v>0.2</v>
      </c>
      <c r="W86">
        <v>2.73</v>
      </c>
      <c r="X86">
        <v>2.87</v>
      </c>
      <c r="Y86">
        <f t="shared" si="20"/>
        <v>10.457161472472581</v>
      </c>
      <c r="Z86">
        <f t="shared" si="21"/>
        <v>30.372461722228252</v>
      </c>
      <c r="AA86">
        <f t="shared" si="22"/>
        <v>56.955152568139866</v>
      </c>
      <c r="AB86">
        <f t="shared" si="23"/>
        <v>32.533391247692471</v>
      </c>
      <c r="AC86">
        <f t="shared" si="24"/>
        <v>12.618090997936799</v>
      </c>
      <c r="AD86">
        <f t="shared" si="25"/>
        <v>0.60810077098490611</v>
      </c>
      <c r="AE86">
        <f t="shared" si="26"/>
        <v>0.18460201976327506</v>
      </c>
      <c r="AF86">
        <f t="shared" si="27"/>
        <v>1.2379194266478444</v>
      </c>
      <c r="AG86">
        <f t="shared" si="28"/>
        <v>0.21717884678032359</v>
      </c>
      <c r="AH86">
        <f t="shared" si="29"/>
        <v>2.9644912585514169</v>
      </c>
      <c r="AI86">
        <f t="shared" si="30"/>
        <v>3.116516451297644</v>
      </c>
      <c r="AJ86">
        <f t="shared" si="31"/>
        <v>2.116516451297644</v>
      </c>
      <c r="AK86">
        <f t="shared" si="32"/>
        <v>52.968291888370075</v>
      </c>
      <c r="AL86">
        <f t="shared" si="33"/>
        <v>65.239852318384195</v>
      </c>
      <c r="AM86">
        <f t="shared" si="34"/>
        <v>2.1069208770257388</v>
      </c>
      <c r="AN86">
        <f t="shared" si="35"/>
        <v>33.458030187859706</v>
      </c>
      <c r="AO86">
        <f t="shared" si="36"/>
        <v>44.302171788467803</v>
      </c>
      <c r="AP86">
        <f t="shared" si="37"/>
        <v>59.972000885913531</v>
      </c>
      <c r="AQ86">
        <f t="shared" si="38"/>
        <v>102.72866723864823</v>
      </c>
      <c r="AR86">
        <f t="shared" si="39"/>
        <v>106.5544239253331</v>
      </c>
    </row>
    <row r="87" spans="1:44" x14ac:dyDescent="0.2">
      <c r="A87" s="1">
        <v>38251</v>
      </c>
      <c r="B87" s="2">
        <v>0.14219907407407409</v>
      </c>
      <c r="C87" t="s">
        <v>0</v>
      </c>
      <c r="D87" t="s">
        <v>41</v>
      </c>
      <c r="E87">
        <v>2021</v>
      </c>
      <c r="F87" t="s">
        <v>57</v>
      </c>
      <c r="G87" t="s">
        <v>61</v>
      </c>
      <c r="H87" t="s">
        <v>66</v>
      </c>
      <c r="I87">
        <v>2</v>
      </c>
      <c r="J87" s="3"/>
      <c r="M87">
        <v>95.12</v>
      </c>
      <c r="N87">
        <v>10.78</v>
      </c>
      <c r="O87">
        <v>32.31</v>
      </c>
      <c r="P87">
        <v>53.65</v>
      </c>
      <c r="Q87">
        <v>33.159999999999997</v>
      </c>
      <c r="R87">
        <v>12.24</v>
      </c>
      <c r="S87">
        <v>0.57999999999999996</v>
      </c>
      <c r="T87">
        <v>0.17</v>
      </c>
      <c r="U87">
        <v>1.24</v>
      </c>
      <c r="V87">
        <v>0.17</v>
      </c>
      <c r="W87">
        <v>4.66</v>
      </c>
      <c r="X87">
        <v>0.02</v>
      </c>
      <c r="Y87">
        <f t="shared" si="20"/>
        <v>11.33305298570227</v>
      </c>
      <c r="Z87">
        <f t="shared" si="21"/>
        <v>33.96761984861228</v>
      </c>
      <c r="AA87">
        <f t="shared" si="22"/>
        <v>56.40243902439024</v>
      </c>
      <c r="AB87">
        <f t="shared" si="23"/>
        <v>34.861227922624053</v>
      </c>
      <c r="AC87">
        <f t="shared" si="24"/>
        <v>12.867956265769553</v>
      </c>
      <c r="AD87">
        <f t="shared" si="25"/>
        <v>0.6097560975609756</v>
      </c>
      <c r="AE87">
        <f t="shared" si="26"/>
        <v>0.17872161480235493</v>
      </c>
      <c r="AF87">
        <f t="shared" si="27"/>
        <v>1.3036164844407065</v>
      </c>
      <c r="AG87">
        <f t="shared" si="28"/>
        <v>0.17872161480235493</v>
      </c>
      <c r="AH87">
        <f t="shared" si="29"/>
        <v>4.8990748528174937</v>
      </c>
      <c r="AI87">
        <f t="shared" si="30"/>
        <v>2.1026072329688814E-2</v>
      </c>
      <c r="AJ87">
        <f t="shared" si="31"/>
        <v>-0.97897392767031122</v>
      </c>
      <c r="AK87">
        <f t="shared" si="32"/>
        <v>52.454268292682926</v>
      </c>
      <c r="AL87">
        <f t="shared" si="33"/>
        <v>62.439224137931035</v>
      </c>
      <c r="AM87">
        <f t="shared" si="34"/>
        <v>2.1275675675675676</v>
      </c>
      <c r="AN87">
        <f t="shared" si="35"/>
        <v>36.191652649285118</v>
      </c>
      <c r="AO87">
        <f t="shared" si="36"/>
        <v>45.847855340622374</v>
      </c>
      <c r="AP87">
        <f t="shared" si="37"/>
        <v>57.240122143531153</v>
      </c>
      <c r="AQ87">
        <f t="shared" si="38"/>
        <v>99.00994100502686</v>
      </c>
      <c r="AR87">
        <f t="shared" si="39"/>
        <v>102.97958776739851</v>
      </c>
    </row>
    <row r="88" spans="1:44" x14ac:dyDescent="0.2">
      <c r="A88" s="1">
        <v>38251</v>
      </c>
      <c r="B88" s="2">
        <v>9.6030092592592597E-2</v>
      </c>
      <c r="C88" t="s">
        <v>0</v>
      </c>
      <c r="D88" t="s">
        <v>21</v>
      </c>
      <c r="E88">
        <v>2021</v>
      </c>
      <c r="F88" t="s">
        <v>57</v>
      </c>
      <c r="G88" t="s">
        <v>62</v>
      </c>
      <c r="H88" t="s">
        <v>66</v>
      </c>
      <c r="I88">
        <v>2</v>
      </c>
      <c r="J88" s="3"/>
      <c r="M88">
        <v>95.52</v>
      </c>
      <c r="N88">
        <v>12.66</v>
      </c>
      <c r="O88">
        <v>32</v>
      </c>
      <c r="P88">
        <v>50.56</v>
      </c>
      <c r="Q88">
        <v>30.67</v>
      </c>
      <c r="R88">
        <v>13.64</v>
      </c>
      <c r="S88">
        <v>0.43</v>
      </c>
      <c r="T88">
        <v>0.22</v>
      </c>
      <c r="U88">
        <v>1.45</v>
      </c>
      <c r="V88">
        <v>0.25</v>
      </c>
      <c r="W88">
        <v>2.92</v>
      </c>
      <c r="X88">
        <v>0.23</v>
      </c>
      <c r="Y88">
        <f t="shared" si="20"/>
        <v>13.253768844221106</v>
      </c>
      <c r="Z88">
        <f t="shared" si="21"/>
        <v>33.500837520938028</v>
      </c>
      <c r="AA88">
        <f t="shared" si="22"/>
        <v>52.931323283082079</v>
      </c>
      <c r="AB88">
        <f t="shared" si="23"/>
        <v>32.108458961474042</v>
      </c>
      <c r="AC88">
        <f t="shared" si="24"/>
        <v>14.279731993299832</v>
      </c>
      <c r="AD88">
        <f t="shared" si="25"/>
        <v>0.45016750418760471</v>
      </c>
      <c r="AE88">
        <f t="shared" si="26"/>
        <v>0.23031825795644892</v>
      </c>
      <c r="AF88">
        <f t="shared" si="27"/>
        <v>1.5180067001675042</v>
      </c>
      <c r="AG88">
        <f t="shared" si="28"/>
        <v>0.26172529313232834</v>
      </c>
      <c r="AH88">
        <f t="shared" si="29"/>
        <v>3.0569514237855944</v>
      </c>
      <c r="AI88">
        <f t="shared" si="30"/>
        <v>0.24078726968174208</v>
      </c>
      <c r="AJ88">
        <f t="shared" si="31"/>
        <v>-0.75921273031825787</v>
      </c>
      <c r="AK88">
        <f t="shared" si="32"/>
        <v>49.226130653266338</v>
      </c>
      <c r="AL88">
        <f t="shared" si="33"/>
        <v>62.802847571189282</v>
      </c>
      <c r="AM88">
        <f t="shared" si="34"/>
        <v>2.2670886075949368</v>
      </c>
      <c r="AN88">
        <f t="shared" si="35"/>
        <v>37.279313232830816</v>
      </c>
      <c r="AO88">
        <f t="shared" si="36"/>
        <v>44.020016750418762</v>
      </c>
      <c r="AP88">
        <f t="shared" si="37"/>
        <v>58.076875037877826</v>
      </c>
      <c r="AQ88">
        <f t="shared" si="38"/>
        <v>107.04505834397364</v>
      </c>
      <c r="AR88">
        <f t="shared" si="39"/>
        <v>110.371798645864</v>
      </c>
    </row>
    <row r="89" spans="1:44" x14ac:dyDescent="0.2">
      <c r="A89" s="1">
        <v>38251</v>
      </c>
      <c r="B89" s="2">
        <v>0.13186342592592593</v>
      </c>
      <c r="C89" t="s">
        <v>0</v>
      </c>
      <c r="D89" t="s">
        <v>36</v>
      </c>
      <c r="E89">
        <v>2021</v>
      </c>
      <c r="F89" t="s">
        <v>57</v>
      </c>
      <c r="G89" t="s">
        <v>60</v>
      </c>
      <c r="H89" t="s">
        <v>66</v>
      </c>
      <c r="I89">
        <v>2</v>
      </c>
      <c r="J89" s="3"/>
      <c r="M89">
        <v>95.35</v>
      </c>
      <c r="N89">
        <v>13</v>
      </c>
      <c r="O89">
        <v>35.5</v>
      </c>
      <c r="P89">
        <v>57.86</v>
      </c>
      <c r="Q89">
        <v>39.5</v>
      </c>
      <c r="R89">
        <v>13.1</v>
      </c>
      <c r="S89">
        <v>0.52</v>
      </c>
      <c r="T89">
        <v>0.22</v>
      </c>
      <c r="U89">
        <v>1.94</v>
      </c>
      <c r="V89">
        <v>0.23</v>
      </c>
      <c r="W89">
        <v>4.33</v>
      </c>
      <c r="X89">
        <v>-0.25</v>
      </c>
      <c r="Y89">
        <f t="shared" si="20"/>
        <v>13.63398007341374</v>
      </c>
      <c r="Z89">
        <f t="shared" si="21"/>
        <v>37.231253277399055</v>
      </c>
      <c r="AA89">
        <f t="shared" si="22"/>
        <v>60.681699003670687</v>
      </c>
      <c r="AB89">
        <f t="shared" si="23"/>
        <v>41.426324069218673</v>
      </c>
      <c r="AC89">
        <f t="shared" si="24"/>
        <v>13.738856843209229</v>
      </c>
      <c r="AD89">
        <f t="shared" si="25"/>
        <v>0.5453592029365496</v>
      </c>
      <c r="AE89">
        <f t="shared" si="26"/>
        <v>0.2307288935500787</v>
      </c>
      <c r="AF89">
        <f t="shared" si="27"/>
        <v>2.034609334032512</v>
      </c>
      <c r="AG89">
        <f t="shared" si="28"/>
        <v>0.24121657052962769</v>
      </c>
      <c r="AH89">
        <f t="shared" si="29"/>
        <v>4.54116413214473</v>
      </c>
      <c r="AI89">
        <f t="shared" si="30"/>
        <v>-0.26219192448872575</v>
      </c>
      <c r="AJ89">
        <f t="shared" si="31"/>
        <v>-1.2621919244887256</v>
      </c>
      <c r="AK89">
        <f t="shared" si="32"/>
        <v>56.433980073413743</v>
      </c>
      <c r="AL89">
        <f t="shared" si="33"/>
        <v>59.896853696906142</v>
      </c>
      <c r="AM89">
        <f t="shared" si="34"/>
        <v>1.9775319737296924</v>
      </c>
      <c r="AN89">
        <f t="shared" si="35"/>
        <v>30.194231777661244</v>
      </c>
      <c r="AO89">
        <f t="shared" si="36"/>
        <v>50.207079181961198</v>
      </c>
      <c r="AP89">
        <f t="shared" si="37"/>
        <v>57.031028991772374</v>
      </c>
      <c r="AQ89">
        <f t="shared" si="38"/>
        <v>91.691612460109695</v>
      </c>
      <c r="AR89">
        <f t="shared" si="39"/>
        <v>91.820111094140628</v>
      </c>
    </row>
    <row r="90" spans="1:44" x14ac:dyDescent="0.2">
      <c r="A90" s="1">
        <v>38436</v>
      </c>
      <c r="B90" s="2">
        <v>0.11122685185185184</v>
      </c>
      <c r="C90" t="s">
        <v>0</v>
      </c>
      <c r="D90" t="s">
        <v>86</v>
      </c>
      <c r="E90">
        <v>2021</v>
      </c>
      <c r="F90" t="s">
        <v>57</v>
      </c>
      <c r="G90" t="s">
        <v>63</v>
      </c>
      <c r="H90" t="s">
        <v>66</v>
      </c>
      <c r="I90">
        <v>2</v>
      </c>
      <c r="J90" s="3">
        <v>168.45189050627116</v>
      </c>
      <c r="K90">
        <f>J90*8.92*4</f>
        <v>6010.3634532637552</v>
      </c>
      <c r="L90">
        <v>6.7376174311086698</v>
      </c>
      <c r="M90">
        <v>94.54</v>
      </c>
      <c r="N90">
        <v>13.82</v>
      </c>
      <c r="O90">
        <v>29.66</v>
      </c>
      <c r="P90">
        <v>53.38</v>
      </c>
      <c r="Q90">
        <v>37.07</v>
      </c>
      <c r="R90">
        <v>15.23</v>
      </c>
      <c r="S90">
        <v>0.5</v>
      </c>
      <c r="T90">
        <v>0.23</v>
      </c>
      <c r="U90">
        <v>2.1800000000000002</v>
      </c>
      <c r="V90">
        <v>0.22</v>
      </c>
      <c r="W90">
        <v>2.77</v>
      </c>
      <c r="X90">
        <v>0.74</v>
      </c>
      <c r="Y90">
        <f t="shared" si="20"/>
        <v>14.618151047175798</v>
      </c>
      <c r="Z90">
        <f t="shared" si="21"/>
        <v>31.372963824836049</v>
      </c>
      <c r="AA90">
        <f t="shared" si="22"/>
        <v>56.462872858049508</v>
      </c>
      <c r="AB90">
        <f t="shared" si="23"/>
        <v>39.210916014385447</v>
      </c>
      <c r="AC90">
        <f t="shared" si="24"/>
        <v>16.109583245187224</v>
      </c>
      <c r="AD90">
        <f t="shared" si="25"/>
        <v>0.52887666596149774</v>
      </c>
      <c r="AE90">
        <f t="shared" si="26"/>
        <v>0.24328326634228897</v>
      </c>
      <c r="AF90">
        <f t="shared" si="27"/>
        <v>2.3059022635921305</v>
      </c>
      <c r="AG90">
        <f t="shared" si="28"/>
        <v>0.23270573302305902</v>
      </c>
      <c r="AH90">
        <f t="shared" si="29"/>
        <v>2.9299767294266976</v>
      </c>
      <c r="AI90">
        <f t="shared" si="30"/>
        <v>0.78273746562301671</v>
      </c>
      <c r="AJ90">
        <f t="shared" si="31"/>
        <v>-0.21726253437698329</v>
      </c>
      <c r="AK90">
        <f t="shared" si="32"/>
        <v>52.510471757986046</v>
      </c>
      <c r="AL90">
        <f t="shared" si="33"/>
        <v>64.460461180452725</v>
      </c>
      <c r="AM90">
        <f t="shared" si="34"/>
        <v>2.1252903709254403</v>
      </c>
      <c r="AN90">
        <f t="shared" si="35"/>
        <v>32.088639729215146</v>
      </c>
      <c r="AO90">
        <f t="shared" si="36"/>
        <v>48.736048233551941</v>
      </c>
      <c r="AP90">
        <f t="shared" si="37"/>
        <v>59.282011708033764</v>
      </c>
      <c r="AQ90">
        <f t="shared" si="38"/>
        <v>102.43210459526291</v>
      </c>
      <c r="AR90">
        <f t="shared" si="39"/>
        <v>106.19937786994521</v>
      </c>
    </row>
    <row r="91" spans="1:44" x14ac:dyDescent="0.2">
      <c r="A91" s="1">
        <v>38436</v>
      </c>
      <c r="B91" s="2">
        <v>0.10962962962962963</v>
      </c>
      <c r="C91" t="s">
        <v>0</v>
      </c>
      <c r="D91" t="s">
        <v>85</v>
      </c>
      <c r="E91">
        <v>2021</v>
      </c>
      <c r="F91" t="s">
        <v>57</v>
      </c>
      <c r="G91" t="s">
        <v>64</v>
      </c>
      <c r="H91" t="s">
        <v>66</v>
      </c>
      <c r="I91">
        <v>2</v>
      </c>
      <c r="J91" s="3">
        <v>63.261008880344221</v>
      </c>
      <c r="K91">
        <f>J91*8.92*4</f>
        <v>2257.1527968506816</v>
      </c>
      <c r="L91">
        <v>2.5302682852696141</v>
      </c>
      <c r="M91">
        <v>95.74</v>
      </c>
      <c r="N91">
        <v>11.23</v>
      </c>
      <c r="O91">
        <v>29.52</v>
      </c>
      <c r="P91">
        <v>53.06</v>
      </c>
      <c r="Q91">
        <v>30.73</v>
      </c>
      <c r="R91">
        <v>13.44</v>
      </c>
      <c r="S91">
        <v>0.46</v>
      </c>
      <c r="T91">
        <v>0.17</v>
      </c>
      <c r="U91">
        <v>0.82</v>
      </c>
      <c r="V91">
        <v>0.24</v>
      </c>
      <c r="W91">
        <v>4.1900000000000004</v>
      </c>
      <c r="X91">
        <v>1.3</v>
      </c>
      <c r="Y91">
        <f t="shared" si="20"/>
        <v>11.729684562356384</v>
      </c>
      <c r="Z91">
        <f t="shared" si="21"/>
        <v>30.833507415918117</v>
      </c>
      <c r="AA91">
        <f t="shared" si="22"/>
        <v>55.420931689993736</v>
      </c>
      <c r="AB91">
        <f t="shared" si="23"/>
        <v>32.097346981407981</v>
      </c>
      <c r="AC91">
        <f t="shared" si="24"/>
        <v>14.038019636515564</v>
      </c>
      <c r="AD91">
        <f t="shared" si="25"/>
        <v>0.48046793398788384</v>
      </c>
      <c r="AE91">
        <f t="shared" si="26"/>
        <v>0.17756423647378317</v>
      </c>
      <c r="AF91">
        <f t="shared" si="27"/>
        <v>0.85648631710883649</v>
      </c>
      <c r="AG91">
        <f t="shared" si="28"/>
        <v>0.25067892208063508</v>
      </c>
      <c r="AH91">
        <f t="shared" si="29"/>
        <v>4.3764361813244212</v>
      </c>
      <c r="AI91">
        <f t="shared" si="30"/>
        <v>1.3578441612701067</v>
      </c>
      <c r="AJ91">
        <f t="shared" si="31"/>
        <v>0.35784416127010665</v>
      </c>
      <c r="AK91">
        <f t="shared" si="32"/>
        <v>51.541466471694179</v>
      </c>
      <c r="AL91">
        <f t="shared" si="33"/>
        <v>64.880697722999798</v>
      </c>
      <c r="AM91">
        <f t="shared" si="34"/>
        <v>2.1652468903128534</v>
      </c>
      <c r="AN91">
        <f t="shared" si="35"/>
        <v>35.37100480467933</v>
      </c>
      <c r="AO91">
        <f t="shared" si="36"/>
        <v>44.012638395654903</v>
      </c>
      <c r="AP91">
        <f t="shared" si="37"/>
        <v>58.334164421812275</v>
      </c>
      <c r="AQ91">
        <f t="shared" si="38"/>
        <v>102.68932366937213</v>
      </c>
      <c r="AR91">
        <f t="shared" si="39"/>
        <v>108.90134029926632</v>
      </c>
    </row>
    <row r="92" spans="1:44" x14ac:dyDescent="0.2">
      <c r="A92" s="1">
        <v>38436</v>
      </c>
      <c r="B92" s="2">
        <v>9.0821759259259269E-2</v>
      </c>
      <c r="C92" t="s">
        <v>0</v>
      </c>
      <c r="D92" t="s">
        <v>74</v>
      </c>
      <c r="E92">
        <v>2021</v>
      </c>
      <c r="F92" t="s">
        <v>59</v>
      </c>
      <c r="G92" t="s">
        <v>61</v>
      </c>
      <c r="H92" t="s">
        <v>66</v>
      </c>
      <c r="I92">
        <v>3</v>
      </c>
      <c r="J92" s="3">
        <v>40.098873935731937</v>
      </c>
      <c r="K92">
        <f>J92*8.92*4</f>
        <v>1430.7278220269154</v>
      </c>
      <c r="L92">
        <v>1.6038458884921722</v>
      </c>
      <c r="M92">
        <v>96.82</v>
      </c>
      <c r="N92">
        <v>10.11</v>
      </c>
      <c r="O92">
        <v>27.66</v>
      </c>
      <c r="P92">
        <v>52.94</v>
      </c>
      <c r="Q92">
        <v>29.49</v>
      </c>
      <c r="R92">
        <v>11.47</v>
      </c>
      <c r="S92">
        <v>0.32</v>
      </c>
      <c r="T92">
        <v>0.16</v>
      </c>
      <c r="U92">
        <v>0.81</v>
      </c>
      <c r="V92">
        <v>0.26</v>
      </c>
      <c r="W92">
        <v>3.13</v>
      </c>
      <c r="X92">
        <v>0.83</v>
      </c>
      <c r="Y92">
        <f t="shared" si="20"/>
        <v>10.442057426151621</v>
      </c>
      <c r="Z92">
        <f t="shared" si="21"/>
        <v>28.56847758727536</v>
      </c>
      <c r="AA92">
        <f t="shared" si="22"/>
        <v>54.678785374922533</v>
      </c>
      <c r="AB92">
        <f t="shared" si="23"/>
        <v>30.458582937409627</v>
      </c>
      <c r="AC92">
        <f t="shared" si="24"/>
        <v>11.84672588308201</v>
      </c>
      <c r="AD92">
        <f t="shared" si="25"/>
        <v>0.33051022516009093</v>
      </c>
      <c r="AE92">
        <f t="shared" si="26"/>
        <v>0.16525511258004547</v>
      </c>
      <c r="AF92">
        <f t="shared" si="27"/>
        <v>0.83660400743648022</v>
      </c>
      <c r="AG92">
        <f t="shared" si="28"/>
        <v>0.26853955794257389</v>
      </c>
      <c r="AH92">
        <f t="shared" si="29"/>
        <v>3.2328031398471389</v>
      </c>
      <c r="AI92">
        <f t="shared" si="30"/>
        <v>0.85726089650898574</v>
      </c>
      <c r="AJ92">
        <f t="shared" si="31"/>
        <v>-0.14273910349101426</v>
      </c>
      <c r="AK92">
        <f t="shared" si="32"/>
        <v>50.851270398677961</v>
      </c>
      <c r="AL92">
        <f t="shared" si="33"/>
        <v>66.645155959512493</v>
      </c>
      <c r="AM92">
        <f t="shared" si="34"/>
        <v>2.19463543634303</v>
      </c>
      <c r="AN92">
        <f t="shared" si="35"/>
        <v>37.849411278661435</v>
      </c>
      <c r="AO92">
        <f t="shared" si="36"/>
        <v>42.924499070439992</v>
      </c>
      <c r="AP92">
        <f t="shared" si="37"/>
        <v>57.693138010058419</v>
      </c>
      <c r="AQ92">
        <f t="shared" si="38"/>
        <v>102.93935374853919</v>
      </c>
      <c r="AR92">
        <f t="shared" si="39"/>
        <v>113.38125653438294</v>
      </c>
    </row>
    <row r="93" spans="1:44" x14ac:dyDescent="0.2">
      <c r="A93" s="1">
        <v>38251</v>
      </c>
      <c r="B93" s="2">
        <v>9.1076388888888901E-2</v>
      </c>
      <c r="C93" t="s">
        <v>0</v>
      </c>
      <c r="D93" t="s">
        <v>19</v>
      </c>
      <c r="E93">
        <v>2021</v>
      </c>
      <c r="F93" t="s">
        <v>59</v>
      </c>
      <c r="G93" t="s">
        <v>62</v>
      </c>
      <c r="H93" t="s">
        <v>66</v>
      </c>
      <c r="I93">
        <v>3</v>
      </c>
      <c r="J93" s="3"/>
      <c r="M93">
        <v>95.74</v>
      </c>
      <c r="N93">
        <v>16.559999999999999</v>
      </c>
      <c r="O93">
        <v>31.47</v>
      </c>
      <c r="P93">
        <v>47.47</v>
      </c>
      <c r="Q93">
        <v>31.08</v>
      </c>
      <c r="R93">
        <v>14.27</v>
      </c>
      <c r="S93">
        <v>0.55000000000000004</v>
      </c>
      <c r="T93">
        <v>0.27</v>
      </c>
      <c r="U93">
        <v>1.75</v>
      </c>
      <c r="V93">
        <v>0.3</v>
      </c>
      <c r="W93">
        <v>4.91</v>
      </c>
      <c r="X93">
        <v>0.28999999999999998</v>
      </c>
      <c r="Y93">
        <f t="shared" si="20"/>
        <v>17.296845623563819</v>
      </c>
      <c r="Z93">
        <f t="shared" si="21"/>
        <v>32.870273657823276</v>
      </c>
      <c r="AA93">
        <f t="shared" si="22"/>
        <v>49.582201796532274</v>
      </c>
      <c r="AB93">
        <f t="shared" si="23"/>
        <v>32.462920409442241</v>
      </c>
      <c r="AC93">
        <f t="shared" si="24"/>
        <v>14.904950908711093</v>
      </c>
      <c r="AD93">
        <f t="shared" si="25"/>
        <v>0.57447252976812213</v>
      </c>
      <c r="AE93">
        <f t="shared" si="26"/>
        <v>0.28201378734071447</v>
      </c>
      <c r="AF93">
        <f t="shared" si="27"/>
        <v>1.8278671401712976</v>
      </c>
      <c r="AG93">
        <f t="shared" si="28"/>
        <v>0.31334865260079381</v>
      </c>
      <c r="AH93">
        <f t="shared" si="29"/>
        <v>5.1284729475663262</v>
      </c>
      <c r="AI93">
        <f t="shared" si="30"/>
        <v>0.30290369751410068</v>
      </c>
      <c r="AJ93">
        <f t="shared" si="31"/>
        <v>-0.69709630248589938</v>
      </c>
      <c r="AK93">
        <f t="shared" si="32"/>
        <v>46.111447670775014</v>
      </c>
      <c r="AL93">
        <f t="shared" si="33"/>
        <v>63.294056820555674</v>
      </c>
      <c r="AM93">
        <f t="shared" si="34"/>
        <v>2.4202232989256371</v>
      </c>
      <c r="AN93">
        <f t="shared" si="35"/>
        <v>36.288803008147063</v>
      </c>
      <c r="AO93">
        <f t="shared" si="36"/>
        <v>44.255379151869647</v>
      </c>
      <c r="AP93">
        <f t="shared" si="37"/>
        <v>59.496665959426622</v>
      </c>
      <c r="AQ93">
        <f t="shared" si="38"/>
        <v>117.0692822466668</v>
      </c>
      <c r="AR93">
        <f t="shared" si="39"/>
        <v>118.74864418653641</v>
      </c>
    </row>
    <row r="94" spans="1:44" x14ac:dyDescent="0.2">
      <c r="A94" s="1">
        <v>38440</v>
      </c>
      <c r="B94" s="2">
        <v>0.18302083333333333</v>
      </c>
      <c r="C94" t="s">
        <v>0</v>
      </c>
      <c r="D94" t="s">
        <v>136</v>
      </c>
      <c r="E94">
        <v>2021</v>
      </c>
      <c r="F94" t="s">
        <v>59</v>
      </c>
      <c r="G94" t="s">
        <v>60</v>
      </c>
      <c r="H94" t="s">
        <v>66</v>
      </c>
      <c r="I94">
        <v>3</v>
      </c>
      <c r="J94" s="3"/>
      <c r="M94">
        <v>92.16</v>
      </c>
      <c r="N94">
        <v>11.42</v>
      </c>
      <c r="O94">
        <v>32.33</v>
      </c>
      <c r="P94">
        <v>57.96</v>
      </c>
      <c r="Q94">
        <v>34.01</v>
      </c>
      <c r="R94">
        <v>12.58</v>
      </c>
      <c r="S94">
        <v>0.55000000000000004</v>
      </c>
      <c r="T94">
        <v>0.2</v>
      </c>
      <c r="U94">
        <v>1.3</v>
      </c>
      <c r="V94">
        <v>0.22</v>
      </c>
      <c r="W94">
        <v>4</v>
      </c>
      <c r="X94">
        <v>1.81</v>
      </c>
      <c r="Y94">
        <f t="shared" si="20"/>
        <v>12.391493055555555</v>
      </c>
      <c r="Z94">
        <f t="shared" si="21"/>
        <v>35.080295138888893</v>
      </c>
      <c r="AA94">
        <f t="shared" si="22"/>
        <v>62.890625</v>
      </c>
      <c r="AB94">
        <f t="shared" si="23"/>
        <v>36.90321180555555</v>
      </c>
      <c r="AC94">
        <f t="shared" si="24"/>
        <v>13.650173611111111</v>
      </c>
      <c r="AD94">
        <f t="shared" si="25"/>
        <v>0.59678819444444453</v>
      </c>
      <c r="AE94">
        <f t="shared" si="26"/>
        <v>0.2170138888888889</v>
      </c>
      <c r="AF94">
        <f t="shared" si="27"/>
        <v>1.4105902777777779</v>
      </c>
      <c r="AG94">
        <f t="shared" si="28"/>
        <v>0.23871527777777779</v>
      </c>
      <c r="AH94">
        <f t="shared" si="29"/>
        <v>4.3402777777777777</v>
      </c>
      <c r="AI94">
        <f t="shared" si="30"/>
        <v>1.9639756944444444</v>
      </c>
      <c r="AJ94">
        <f t="shared" si="31"/>
        <v>0.96397569444444442</v>
      </c>
      <c r="AK94">
        <f t="shared" si="32"/>
        <v>58.48828125</v>
      </c>
      <c r="AL94">
        <f t="shared" si="33"/>
        <v>61.57245008680556</v>
      </c>
      <c r="AM94">
        <f t="shared" si="34"/>
        <v>1.9080745341614906</v>
      </c>
      <c r="AN94">
        <f t="shared" si="35"/>
        <v>27.15625</v>
      </c>
      <c r="AO94">
        <f t="shared" si="36"/>
        <v>47.203732638888887</v>
      </c>
      <c r="AP94">
        <f t="shared" si="37"/>
        <v>57.106252817789709</v>
      </c>
      <c r="AQ94">
        <f t="shared" si="38"/>
        <v>88.587794100010086</v>
      </c>
      <c r="AR94">
        <f t="shared" si="39"/>
        <v>91.073506989583834</v>
      </c>
    </row>
    <row r="95" spans="1:44" x14ac:dyDescent="0.2">
      <c r="A95" s="1">
        <v>38251</v>
      </c>
      <c r="B95" s="2">
        <v>0.14064814814814816</v>
      </c>
      <c r="C95" t="s">
        <v>0</v>
      </c>
      <c r="D95" t="s">
        <v>40</v>
      </c>
      <c r="E95">
        <v>2021</v>
      </c>
      <c r="F95" t="s">
        <v>59</v>
      </c>
      <c r="G95" t="s">
        <v>63</v>
      </c>
      <c r="H95" t="s">
        <v>66</v>
      </c>
      <c r="I95">
        <v>3</v>
      </c>
      <c r="J95" s="3"/>
      <c r="M95">
        <v>94.64</v>
      </c>
      <c r="N95">
        <v>15.27</v>
      </c>
      <c r="O95">
        <v>31.58</v>
      </c>
      <c r="P95">
        <v>52.37</v>
      </c>
      <c r="Q95">
        <v>35.299999999999997</v>
      </c>
      <c r="R95">
        <v>12.49</v>
      </c>
      <c r="S95">
        <v>0.43</v>
      </c>
      <c r="T95">
        <v>0.26</v>
      </c>
      <c r="U95">
        <v>1.86</v>
      </c>
      <c r="V95">
        <v>0.26</v>
      </c>
      <c r="W95">
        <v>3.75</v>
      </c>
      <c r="X95">
        <v>0.21</v>
      </c>
      <c r="Y95">
        <f t="shared" si="20"/>
        <v>16.134826711749788</v>
      </c>
      <c r="Z95">
        <f t="shared" si="21"/>
        <v>33.368554522400672</v>
      </c>
      <c r="AA95">
        <f t="shared" si="22"/>
        <v>55.336010143702453</v>
      </c>
      <c r="AB95">
        <f t="shared" si="23"/>
        <v>37.299239222316146</v>
      </c>
      <c r="AC95">
        <f t="shared" si="24"/>
        <v>13.197379543533389</v>
      </c>
      <c r="AD95">
        <f t="shared" si="25"/>
        <v>0.45435333896872354</v>
      </c>
      <c r="AE95">
        <f t="shared" si="26"/>
        <v>0.27472527472527475</v>
      </c>
      <c r="AF95">
        <f t="shared" si="27"/>
        <v>1.9653423499577347</v>
      </c>
      <c r="AG95">
        <f t="shared" si="28"/>
        <v>0.27472527472527475</v>
      </c>
      <c r="AH95">
        <f t="shared" si="29"/>
        <v>3.9623837700760776</v>
      </c>
      <c r="AI95">
        <f t="shared" si="30"/>
        <v>0.22189349112426035</v>
      </c>
      <c r="AJ95">
        <f t="shared" si="31"/>
        <v>-0.77810650887573962</v>
      </c>
      <c r="AK95">
        <f t="shared" si="32"/>
        <v>51.462489433643285</v>
      </c>
      <c r="AL95">
        <f t="shared" si="33"/>
        <v>62.905896027049877</v>
      </c>
      <c r="AM95">
        <f t="shared" si="34"/>
        <v>2.168569791865572</v>
      </c>
      <c r="AN95">
        <f t="shared" si="35"/>
        <v>32.180790363482657</v>
      </c>
      <c r="AO95">
        <f t="shared" si="36"/>
        <v>47.466694843617923</v>
      </c>
      <c r="AP95">
        <f t="shared" si="37"/>
        <v>58.30379915821058</v>
      </c>
      <c r="AQ95">
        <f t="shared" si="38"/>
        <v>102.79338016706734</v>
      </c>
      <c r="AR95">
        <f t="shared" si="39"/>
        <v>105.74870221278826</v>
      </c>
    </row>
    <row r="96" spans="1:44" x14ac:dyDescent="0.2">
      <c r="A96" s="1">
        <v>38440</v>
      </c>
      <c r="B96" s="2">
        <v>0.18229166666666666</v>
      </c>
      <c r="C96" t="s">
        <v>0</v>
      </c>
      <c r="D96" t="s">
        <v>135</v>
      </c>
      <c r="E96">
        <v>2021</v>
      </c>
      <c r="F96" t="s">
        <v>59</v>
      </c>
      <c r="G96" t="s">
        <v>63</v>
      </c>
      <c r="H96" t="s">
        <v>66</v>
      </c>
      <c r="I96">
        <v>3</v>
      </c>
      <c r="J96" s="3"/>
      <c r="M96">
        <v>92.36</v>
      </c>
      <c r="N96">
        <v>12.22</v>
      </c>
      <c r="O96">
        <v>35.549999999999997</v>
      </c>
      <c r="P96">
        <v>57.69</v>
      </c>
      <c r="Q96">
        <v>33.090000000000003</v>
      </c>
      <c r="R96">
        <v>14.85</v>
      </c>
      <c r="S96">
        <v>0.64</v>
      </c>
      <c r="T96">
        <v>0.19</v>
      </c>
      <c r="U96">
        <v>0.98</v>
      </c>
      <c r="V96">
        <v>0.17</v>
      </c>
      <c r="W96">
        <v>4.5999999999999996</v>
      </c>
      <c r="X96">
        <v>1.77</v>
      </c>
      <c r="Y96">
        <f t="shared" si="20"/>
        <v>13.230835859679516</v>
      </c>
      <c r="Z96">
        <f t="shared" si="21"/>
        <v>38.490688609787782</v>
      </c>
      <c r="AA96">
        <f t="shared" si="22"/>
        <v>62.462104807275878</v>
      </c>
      <c r="AB96">
        <f t="shared" si="23"/>
        <v>35.827197921178005</v>
      </c>
      <c r="AC96">
        <f t="shared" si="24"/>
        <v>16.078388912949329</v>
      </c>
      <c r="AD96">
        <f t="shared" si="25"/>
        <v>0.69294066695539203</v>
      </c>
      <c r="AE96">
        <f t="shared" si="26"/>
        <v>0.205716760502382</v>
      </c>
      <c r="AF96">
        <f t="shared" si="27"/>
        <v>1.0610653962754439</v>
      </c>
      <c r="AG96">
        <f t="shared" si="28"/>
        <v>0.18406236466002601</v>
      </c>
      <c r="AH96">
        <f t="shared" si="29"/>
        <v>4.9805110437418794</v>
      </c>
      <c r="AI96">
        <f t="shared" si="30"/>
        <v>1.9164140320485059</v>
      </c>
      <c r="AJ96">
        <f t="shared" si="31"/>
        <v>0.91641403204850591</v>
      </c>
      <c r="AK96">
        <f t="shared" si="32"/>
        <v>58.089757470766571</v>
      </c>
      <c r="AL96">
        <f t="shared" si="33"/>
        <v>58.915753572975319</v>
      </c>
      <c r="AM96">
        <f t="shared" si="34"/>
        <v>1.9211648465938638</v>
      </c>
      <c r="AN96">
        <f t="shared" si="35"/>
        <v>26.762992637505405</v>
      </c>
      <c r="AO96">
        <f t="shared" si="36"/>
        <v>46.489259419662197</v>
      </c>
      <c r="AP96">
        <f t="shared" si="37"/>
        <v>56.744131654459608</v>
      </c>
      <c r="AQ96">
        <f t="shared" si="38"/>
        <v>88.629943890277971</v>
      </c>
      <c r="AR96">
        <f t="shared" si="39"/>
        <v>87.741763313943423</v>
      </c>
    </row>
    <row r="97" spans="1:44" x14ac:dyDescent="0.2">
      <c r="A97" s="1">
        <v>38251</v>
      </c>
      <c r="B97" s="2">
        <v>0.10945601851851851</v>
      </c>
      <c r="C97" t="s">
        <v>0</v>
      </c>
      <c r="D97" t="s">
        <v>26</v>
      </c>
      <c r="E97">
        <v>2021</v>
      </c>
      <c r="F97" t="s">
        <v>56</v>
      </c>
      <c r="G97" t="s">
        <v>61</v>
      </c>
      <c r="H97" t="s">
        <v>66</v>
      </c>
      <c r="I97">
        <v>3</v>
      </c>
      <c r="J97" s="3"/>
      <c r="M97">
        <v>95.77</v>
      </c>
      <c r="N97">
        <v>14.52</v>
      </c>
      <c r="O97">
        <v>31.74</v>
      </c>
      <c r="P97">
        <v>51.19</v>
      </c>
      <c r="Q97">
        <v>30.1</v>
      </c>
      <c r="R97">
        <v>12.16</v>
      </c>
      <c r="S97">
        <v>0.42</v>
      </c>
      <c r="T97">
        <v>0.2</v>
      </c>
      <c r="U97">
        <v>0.65</v>
      </c>
      <c r="V97">
        <v>0.21</v>
      </c>
      <c r="W97">
        <v>5.3</v>
      </c>
      <c r="X97">
        <v>0.19</v>
      </c>
      <c r="Y97">
        <f t="shared" si="20"/>
        <v>15.161324005429675</v>
      </c>
      <c r="Z97">
        <f t="shared" si="21"/>
        <v>33.141902474678922</v>
      </c>
      <c r="AA97">
        <f t="shared" si="22"/>
        <v>53.450976297379135</v>
      </c>
      <c r="AB97">
        <f t="shared" si="23"/>
        <v>31.429466429988516</v>
      </c>
      <c r="AC97">
        <f t="shared" si="24"/>
        <v>12.697086770387386</v>
      </c>
      <c r="AD97">
        <f t="shared" si="25"/>
        <v>0.43855069437193273</v>
      </c>
      <c r="AE97">
        <f t="shared" si="26"/>
        <v>0.20883366398663467</v>
      </c>
      <c r="AF97">
        <f t="shared" si="27"/>
        <v>0.67870940795656265</v>
      </c>
      <c r="AG97">
        <f t="shared" si="28"/>
        <v>0.21927534718596636</v>
      </c>
      <c r="AH97">
        <f t="shared" si="29"/>
        <v>5.5340920956458177</v>
      </c>
      <c r="AI97">
        <f t="shared" si="30"/>
        <v>0.19839198078730291</v>
      </c>
      <c r="AJ97">
        <f t="shared" si="31"/>
        <v>-0.80160801921269709</v>
      </c>
      <c r="AK97">
        <f t="shared" si="32"/>
        <v>49.7094079565626</v>
      </c>
      <c r="AL97">
        <f t="shared" si="33"/>
        <v>63.082457972225129</v>
      </c>
      <c r="AM97">
        <f t="shared" si="34"/>
        <v>2.2450478609103341</v>
      </c>
      <c r="AN97">
        <f t="shared" si="35"/>
        <v>34.930876057220416</v>
      </c>
      <c r="AO97">
        <f t="shared" si="36"/>
        <v>43.569165709512376</v>
      </c>
      <c r="AP97">
        <f t="shared" si="37"/>
        <v>57.331075244680406</v>
      </c>
      <c r="AQ97">
        <f t="shared" si="38"/>
        <v>104.64309580630827</v>
      </c>
      <c r="AR97">
        <f t="shared" si="39"/>
        <v>109.78537777636441</v>
      </c>
    </row>
    <row r="98" spans="1:44" x14ac:dyDescent="0.2">
      <c r="A98" s="1">
        <v>38251</v>
      </c>
      <c r="B98" s="2">
        <v>0.16493055555555555</v>
      </c>
      <c r="C98" t="s">
        <v>0</v>
      </c>
      <c r="D98" t="s">
        <v>53</v>
      </c>
      <c r="E98">
        <v>2021</v>
      </c>
      <c r="F98" t="s">
        <v>56</v>
      </c>
      <c r="G98" t="s">
        <v>62</v>
      </c>
      <c r="H98" t="s">
        <v>66</v>
      </c>
      <c r="I98">
        <v>3</v>
      </c>
      <c r="J98" s="3"/>
      <c r="M98">
        <v>95.37</v>
      </c>
      <c r="N98">
        <v>10.119999999999999</v>
      </c>
      <c r="O98">
        <v>29.81</v>
      </c>
      <c r="P98">
        <v>49.62</v>
      </c>
      <c r="Q98">
        <v>31.13</v>
      </c>
      <c r="R98">
        <v>10.53</v>
      </c>
      <c r="S98">
        <v>0.55000000000000004</v>
      </c>
      <c r="T98">
        <v>0.19</v>
      </c>
      <c r="U98">
        <v>1.01</v>
      </c>
      <c r="V98">
        <v>0.16</v>
      </c>
      <c r="W98">
        <v>5.42</v>
      </c>
      <c r="X98">
        <v>0.54</v>
      </c>
      <c r="Y98">
        <f t="shared" si="20"/>
        <v>10.611303344867357</v>
      </c>
      <c r="Z98">
        <f t="shared" si="21"/>
        <v>31.257208765859286</v>
      </c>
      <c r="AA98">
        <f t="shared" si="22"/>
        <v>52.028939918213268</v>
      </c>
      <c r="AB98">
        <f t="shared" si="23"/>
        <v>32.641291810841984</v>
      </c>
      <c r="AC98">
        <f t="shared" si="24"/>
        <v>11.041207927021075</v>
      </c>
      <c r="AD98">
        <f t="shared" si="25"/>
        <v>0.57670126874279126</v>
      </c>
      <c r="AE98">
        <f t="shared" si="26"/>
        <v>0.19922407465660064</v>
      </c>
      <c r="AF98">
        <f t="shared" si="27"/>
        <v>1.0590332389640347</v>
      </c>
      <c r="AG98">
        <f t="shared" si="28"/>
        <v>0.16776764181608472</v>
      </c>
      <c r="AH98">
        <f t="shared" si="29"/>
        <v>5.6831288665198691</v>
      </c>
      <c r="AI98">
        <f t="shared" si="30"/>
        <v>0.56621579112928599</v>
      </c>
      <c r="AJ98">
        <f t="shared" si="31"/>
        <v>-0.43378420887071401</v>
      </c>
      <c r="AK98">
        <f t="shared" si="32"/>
        <v>48.38691412393834</v>
      </c>
      <c r="AL98">
        <f t="shared" si="33"/>
        <v>64.550634371395617</v>
      </c>
      <c r="AM98">
        <f t="shared" si="34"/>
        <v>2.3064087061668683</v>
      </c>
      <c r="AN98">
        <f t="shared" si="35"/>
        <v>40.435566740065013</v>
      </c>
      <c r="AO98">
        <f t="shared" si="36"/>
        <v>44.373817762399078</v>
      </c>
      <c r="AP98">
        <f t="shared" si="37"/>
        <v>59.383076373642922</v>
      </c>
      <c r="AQ98">
        <f t="shared" si="38"/>
        <v>111.35093036353017</v>
      </c>
      <c r="AR98">
        <f t="shared" si="39"/>
        <v>115.41096519595438</v>
      </c>
    </row>
    <row r="99" spans="1:44" x14ac:dyDescent="0.2">
      <c r="A99" s="1">
        <v>38436</v>
      </c>
      <c r="B99" s="2">
        <v>0.1047337962962963</v>
      </c>
      <c r="C99" t="s">
        <v>0</v>
      </c>
      <c r="D99" t="s">
        <v>82</v>
      </c>
      <c r="E99">
        <v>2021</v>
      </c>
      <c r="F99" t="s">
        <v>56</v>
      </c>
      <c r="G99" t="s">
        <v>60</v>
      </c>
      <c r="H99" t="s">
        <v>66</v>
      </c>
      <c r="I99">
        <v>3</v>
      </c>
      <c r="J99" s="3">
        <v>155.45179895633069</v>
      </c>
      <c r="K99">
        <f>J99*8.92*4</f>
        <v>5546.5201867618789</v>
      </c>
      <c r="L99">
        <v>6.2176491293600664</v>
      </c>
      <c r="M99">
        <v>95.16</v>
      </c>
      <c r="N99">
        <v>11.26</v>
      </c>
      <c r="O99">
        <v>31.04</v>
      </c>
      <c r="P99">
        <v>56.51</v>
      </c>
      <c r="Q99">
        <v>36.85</v>
      </c>
      <c r="R99">
        <v>13.79</v>
      </c>
      <c r="S99">
        <v>0.47</v>
      </c>
      <c r="T99">
        <v>0.2</v>
      </c>
      <c r="U99">
        <v>1.46</v>
      </c>
      <c r="V99">
        <v>0.21</v>
      </c>
      <c r="W99">
        <v>3.71</v>
      </c>
      <c r="X99">
        <v>0.79</v>
      </c>
      <c r="Y99">
        <f t="shared" si="20"/>
        <v>11.832702816309373</v>
      </c>
      <c r="Z99">
        <f t="shared" si="21"/>
        <v>32.618747372845732</v>
      </c>
      <c r="AA99">
        <f t="shared" si="22"/>
        <v>59.384195039932742</v>
      </c>
      <c r="AB99">
        <f t="shared" si="23"/>
        <v>38.724253888188315</v>
      </c>
      <c r="AC99">
        <f t="shared" si="24"/>
        <v>14.491382934005884</v>
      </c>
      <c r="AD99">
        <f t="shared" si="25"/>
        <v>0.49390500210172344</v>
      </c>
      <c r="AE99">
        <f t="shared" si="26"/>
        <v>0.2101723413198823</v>
      </c>
      <c r="AF99">
        <f t="shared" si="27"/>
        <v>1.5342580916351407</v>
      </c>
      <c r="AG99">
        <f t="shared" si="28"/>
        <v>0.2206809583858764</v>
      </c>
      <c r="AH99">
        <f t="shared" si="29"/>
        <v>3.8986969314838165</v>
      </c>
      <c r="AI99">
        <f t="shared" si="30"/>
        <v>0.83018074821353516</v>
      </c>
      <c r="AJ99">
        <f t="shared" si="31"/>
        <v>-0.16981925178646484</v>
      </c>
      <c r="AK99">
        <f t="shared" si="32"/>
        <v>55.227301387137452</v>
      </c>
      <c r="AL99">
        <f t="shared" si="33"/>
        <v>63.489995796553181</v>
      </c>
      <c r="AM99">
        <f t="shared" si="34"/>
        <v>2.0207396920898959</v>
      </c>
      <c r="AN99">
        <f t="shared" si="35"/>
        <v>32.109815048339641</v>
      </c>
      <c r="AO99">
        <f t="shared" si="36"/>
        <v>48.41290458175704</v>
      </c>
      <c r="AP99">
        <f t="shared" si="37"/>
        <v>58.128580404172268</v>
      </c>
      <c r="AQ99">
        <f t="shared" si="38"/>
        <v>95.498154201260022</v>
      </c>
      <c r="AR99">
        <f t="shared" si="39"/>
        <v>99.454848493578027</v>
      </c>
    </row>
    <row r="100" spans="1:44" x14ac:dyDescent="0.2">
      <c r="A100" s="1">
        <v>38440</v>
      </c>
      <c r="B100" s="2">
        <v>0.18167824074074077</v>
      </c>
      <c r="C100" t="s">
        <v>0</v>
      </c>
      <c r="D100" t="s">
        <v>134</v>
      </c>
      <c r="E100">
        <v>2021</v>
      </c>
      <c r="F100" t="s">
        <v>56</v>
      </c>
      <c r="G100" t="s">
        <v>63</v>
      </c>
      <c r="H100" t="s">
        <v>66</v>
      </c>
      <c r="I100">
        <v>3</v>
      </c>
      <c r="J100" s="3"/>
      <c r="M100">
        <v>91.97</v>
      </c>
      <c r="N100">
        <v>17.47</v>
      </c>
      <c r="O100">
        <v>28.99</v>
      </c>
      <c r="P100">
        <v>48.16</v>
      </c>
      <c r="Q100">
        <v>29.68</v>
      </c>
      <c r="R100">
        <v>14.48</v>
      </c>
      <c r="S100">
        <v>0.53</v>
      </c>
      <c r="T100">
        <v>0.26</v>
      </c>
      <c r="U100">
        <v>1.57</v>
      </c>
      <c r="V100">
        <v>0.26</v>
      </c>
      <c r="W100">
        <v>3.22</v>
      </c>
      <c r="X100">
        <v>2.33</v>
      </c>
      <c r="Y100">
        <f t="shared" si="20"/>
        <v>18.99532456235729</v>
      </c>
      <c r="Z100">
        <f t="shared" si="21"/>
        <v>31.521148200500161</v>
      </c>
      <c r="AA100">
        <f t="shared" si="22"/>
        <v>52.364901598347281</v>
      </c>
      <c r="AB100">
        <f t="shared" si="23"/>
        <v>32.271392845493097</v>
      </c>
      <c r="AC100">
        <f t="shared" si="24"/>
        <v>15.744264434054584</v>
      </c>
      <c r="AD100">
        <f t="shared" si="25"/>
        <v>0.5762748722409482</v>
      </c>
      <c r="AE100">
        <f t="shared" si="26"/>
        <v>0.28270088072197458</v>
      </c>
      <c r="AF100">
        <f t="shared" si="27"/>
        <v>1.7070783951288464</v>
      </c>
      <c r="AG100">
        <f t="shared" si="28"/>
        <v>0.28270088072197458</v>
      </c>
      <c r="AH100">
        <f t="shared" si="29"/>
        <v>3.5011416766336851</v>
      </c>
      <c r="AI100">
        <f t="shared" si="30"/>
        <v>2.5334348157007724</v>
      </c>
      <c r="AJ100">
        <f t="shared" si="31"/>
        <v>1.5334348157007724</v>
      </c>
      <c r="AK100">
        <f t="shared" si="32"/>
        <v>48.699358486462977</v>
      </c>
      <c r="AL100">
        <f t="shared" si="33"/>
        <v>64.34502555181038</v>
      </c>
      <c r="AM100">
        <f t="shared" si="34"/>
        <v>2.2916112956810633</v>
      </c>
      <c r="AN100">
        <f t="shared" si="35"/>
        <v>29.771882135478961</v>
      </c>
      <c r="AO100">
        <f t="shared" si="36"/>
        <v>44.128204849407417</v>
      </c>
      <c r="AP100">
        <f t="shared" si="37"/>
        <v>60.539251020540817</v>
      </c>
      <c r="AQ100">
        <f t="shared" si="38"/>
        <v>112.79059469166071</v>
      </c>
      <c r="AR100">
        <f t="shared" si="39"/>
        <v>114.30526153132971</v>
      </c>
    </row>
    <row r="101" spans="1:44" x14ac:dyDescent="0.2">
      <c r="A101" s="1">
        <v>38436</v>
      </c>
      <c r="B101" s="2">
        <v>9.8159722222222232E-2</v>
      </c>
      <c r="C101" t="s">
        <v>0</v>
      </c>
      <c r="D101" t="s">
        <v>78</v>
      </c>
      <c r="E101">
        <v>2021</v>
      </c>
      <c r="F101" t="s">
        <v>56</v>
      </c>
      <c r="G101" t="s">
        <v>64</v>
      </c>
      <c r="H101" t="s">
        <v>66</v>
      </c>
      <c r="I101">
        <v>3</v>
      </c>
      <c r="J101" s="3">
        <v>77.176599835210098</v>
      </c>
      <c r="K101">
        <f>J101*8.92*4</f>
        <v>2753.6610821202962</v>
      </c>
      <c r="L101">
        <v>3.0868540730568519</v>
      </c>
      <c r="M101">
        <v>94.14</v>
      </c>
      <c r="N101">
        <v>10.83</v>
      </c>
      <c r="O101">
        <v>32.72</v>
      </c>
      <c r="P101">
        <v>52.44</v>
      </c>
      <c r="Q101">
        <v>29.82</v>
      </c>
      <c r="R101">
        <v>10.87</v>
      </c>
      <c r="S101">
        <v>0.43</v>
      </c>
      <c r="T101">
        <v>0.17</v>
      </c>
      <c r="U101">
        <v>0.28999999999999998</v>
      </c>
      <c r="V101">
        <v>0.2</v>
      </c>
      <c r="W101">
        <v>2.65</v>
      </c>
      <c r="X101">
        <v>1.07</v>
      </c>
      <c r="Y101">
        <f t="shared" si="20"/>
        <v>11.504142766093054</v>
      </c>
      <c r="Z101">
        <f t="shared" si="21"/>
        <v>34.756745272997662</v>
      </c>
      <c r="AA101">
        <f t="shared" si="22"/>
        <v>55.704270235818989</v>
      </c>
      <c r="AB101">
        <f t="shared" si="23"/>
        <v>31.676226896112176</v>
      </c>
      <c r="AC101">
        <f t="shared" si="24"/>
        <v>11.546632674739749</v>
      </c>
      <c r="AD101">
        <f t="shared" si="25"/>
        <v>0.45676651795198636</v>
      </c>
      <c r="AE101">
        <f t="shared" si="26"/>
        <v>0.18058211174845976</v>
      </c>
      <c r="AF101">
        <f t="shared" si="27"/>
        <v>0.30805183768854894</v>
      </c>
      <c r="AG101">
        <f t="shared" si="28"/>
        <v>0.21244954323348203</v>
      </c>
      <c r="AH101">
        <f t="shared" si="29"/>
        <v>2.8149564478436369</v>
      </c>
      <c r="AI101">
        <f t="shared" si="30"/>
        <v>1.136605056299129</v>
      </c>
      <c r="AJ101">
        <f t="shared" si="31"/>
        <v>0.136605056299129</v>
      </c>
      <c r="AK101">
        <f t="shared" si="32"/>
        <v>51.804971319311662</v>
      </c>
      <c r="AL101">
        <f t="shared" si="33"/>
        <v>61.824495432334828</v>
      </c>
      <c r="AM101">
        <f t="shared" si="34"/>
        <v>2.1542334096109843</v>
      </c>
      <c r="AN101">
        <f t="shared" si="35"/>
        <v>35.554280858296153</v>
      </c>
      <c r="AO101">
        <f t="shared" si="36"/>
        <v>43.733014659018487</v>
      </c>
      <c r="AP101">
        <f t="shared" si="37"/>
        <v>57.805815684178924</v>
      </c>
      <c r="AQ101">
        <f t="shared" si="38"/>
        <v>101.24164180217308</v>
      </c>
      <c r="AR101">
        <f t="shared" si="39"/>
        <v>103.24371596331581</v>
      </c>
    </row>
    <row r="102" spans="1:44" x14ac:dyDescent="0.2">
      <c r="A102" s="1">
        <v>38436</v>
      </c>
      <c r="B102" s="2">
        <v>9.4756944444444449E-2</v>
      </c>
      <c r="C102" t="s">
        <v>0</v>
      </c>
      <c r="D102" t="s">
        <v>76</v>
      </c>
      <c r="E102">
        <v>2021</v>
      </c>
      <c r="F102" t="s">
        <v>57</v>
      </c>
      <c r="G102" t="s">
        <v>61</v>
      </c>
      <c r="H102" t="s">
        <v>66</v>
      </c>
      <c r="I102">
        <v>3</v>
      </c>
      <c r="J102" s="3">
        <v>121.39522109310627</v>
      </c>
      <c r="K102">
        <f>J102*8.92*4</f>
        <v>4331.3814886020318</v>
      </c>
      <c r="L102">
        <v>4.8554786487228778</v>
      </c>
      <c r="M102">
        <v>97.23</v>
      </c>
      <c r="N102">
        <v>8.83</v>
      </c>
      <c r="O102">
        <v>30.66</v>
      </c>
      <c r="P102">
        <v>57.6</v>
      </c>
      <c r="Q102">
        <v>35.46</v>
      </c>
      <c r="R102">
        <v>14.02</v>
      </c>
      <c r="S102">
        <v>0.31</v>
      </c>
      <c r="T102">
        <v>0.18</v>
      </c>
      <c r="U102">
        <v>1.38</v>
      </c>
      <c r="V102">
        <v>0.28000000000000003</v>
      </c>
      <c r="W102">
        <v>3.55</v>
      </c>
      <c r="X102">
        <v>0.54</v>
      </c>
      <c r="Y102">
        <f t="shared" si="20"/>
        <v>9.0815591895505499</v>
      </c>
      <c r="Z102">
        <f t="shared" si="21"/>
        <v>31.533477321814253</v>
      </c>
      <c r="AA102">
        <f t="shared" si="22"/>
        <v>59.240975007713672</v>
      </c>
      <c r="AB102">
        <f t="shared" si="23"/>
        <v>36.470225239123728</v>
      </c>
      <c r="AC102">
        <f t="shared" si="24"/>
        <v>14.419417875141416</v>
      </c>
      <c r="AD102">
        <f t="shared" si="25"/>
        <v>0.31883163632623673</v>
      </c>
      <c r="AE102">
        <f t="shared" si="26"/>
        <v>0.1851280468991052</v>
      </c>
      <c r="AF102">
        <f t="shared" si="27"/>
        <v>1.4193150262264731</v>
      </c>
      <c r="AG102">
        <f t="shared" si="28"/>
        <v>0.2879769618430526</v>
      </c>
      <c r="AH102">
        <f t="shared" si="29"/>
        <v>3.6511364805101301</v>
      </c>
      <c r="AI102">
        <f t="shared" si="30"/>
        <v>0.55538414069731568</v>
      </c>
      <c r="AJ102">
        <f t="shared" si="31"/>
        <v>-0.44461585930268432</v>
      </c>
      <c r="AK102">
        <f t="shared" si="32"/>
        <v>55.094106757173719</v>
      </c>
      <c r="AL102">
        <f t="shared" si="33"/>
        <v>64.335421166306702</v>
      </c>
      <c r="AM102">
        <f t="shared" si="34"/>
        <v>2.0256249999999998</v>
      </c>
      <c r="AN102">
        <f t="shared" si="35"/>
        <v>35.268949912578421</v>
      </c>
      <c r="AO102">
        <f t="shared" si="36"/>
        <v>46.916229558778156</v>
      </c>
      <c r="AP102">
        <f t="shared" si="37"/>
        <v>57.342230895861647</v>
      </c>
      <c r="AQ102">
        <f t="shared" si="38"/>
        <v>94.434029640999796</v>
      </c>
      <c r="AR102">
        <f t="shared" si="39"/>
        <v>101.02281976744185</v>
      </c>
    </row>
    <row r="103" spans="1:44" x14ac:dyDescent="0.2">
      <c r="A103" s="1">
        <v>38440</v>
      </c>
      <c r="B103" s="2">
        <v>0.18380787037037039</v>
      </c>
      <c r="C103" t="s">
        <v>0</v>
      </c>
      <c r="D103" t="s">
        <v>137</v>
      </c>
      <c r="E103">
        <v>2021</v>
      </c>
      <c r="F103" t="s">
        <v>57</v>
      </c>
      <c r="G103" t="s">
        <v>62</v>
      </c>
      <c r="H103" t="s">
        <v>66</v>
      </c>
      <c r="I103">
        <v>3</v>
      </c>
      <c r="J103" s="3"/>
      <c r="M103">
        <v>92.66</v>
      </c>
      <c r="N103">
        <v>12.64</v>
      </c>
      <c r="O103">
        <v>29.9</v>
      </c>
      <c r="P103">
        <v>49.72</v>
      </c>
      <c r="Q103">
        <v>29.59</v>
      </c>
      <c r="R103">
        <v>12.93</v>
      </c>
      <c r="S103">
        <v>0.56999999999999995</v>
      </c>
      <c r="T103">
        <v>0.21</v>
      </c>
      <c r="U103">
        <v>1.33</v>
      </c>
      <c r="V103">
        <v>0.19</v>
      </c>
      <c r="W103">
        <v>3.11</v>
      </c>
      <c r="X103">
        <v>1.89</v>
      </c>
      <c r="Y103">
        <f t="shared" si="20"/>
        <v>13.641269156054395</v>
      </c>
      <c r="Z103">
        <f t="shared" si="21"/>
        <v>32.268508525793223</v>
      </c>
      <c r="AA103">
        <f t="shared" si="22"/>
        <v>53.658536585365859</v>
      </c>
      <c r="AB103">
        <f t="shared" si="23"/>
        <v>31.93395208288366</v>
      </c>
      <c r="AC103">
        <f t="shared" si="24"/>
        <v>13.954241312324628</v>
      </c>
      <c r="AD103">
        <f t="shared" si="25"/>
        <v>0.61515216922080718</v>
      </c>
      <c r="AE103">
        <f t="shared" si="26"/>
        <v>0.22663500971292896</v>
      </c>
      <c r="AF103">
        <f t="shared" si="27"/>
        <v>1.4353550615152171</v>
      </c>
      <c r="AG103">
        <f t="shared" si="28"/>
        <v>0.20505072307360239</v>
      </c>
      <c r="AH103">
        <f t="shared" si="29"/>
        <v>3.3563565724152817</v>
      </c>
      <c r="AI103">
        <f t="shared" si="30"/>
        <v>2.039715087416361</v>
      </c>
      <c r="AJ103">
        <f t="shared" si="31"/>
        <v>1.039715087416361</v>
      </c>
      <c r="AK103">
        <f t="shared" si="32"/>
        <v>49.902439024390254</v>
      </c>
      <c r="AL103">
        <f t="shared" si="33"/>
        <v>63.762831858407083</v>
      </c>
      <c r="AM103">
        <f t="shared" si="34"/>
        <v>2.2363636363636363</v>
      </c>
      <c r="AN103">
        <f t="shared" si="35"/>
        <v>34.416576732138992</v>
      </c>
      <c r="AO103">
        <f t="shared" si="36"/>
        <v>43.904144183034752</v>
      </c>
      <c r="AP103">
        <f t="shared" si="37"/>
        <v>59.774566321669042</v>
      </c>
      <c r="AQ103">
        <f t="shared" si="38"/>
        <v>108.68102967576189</v>
      </c>
      <c r="AR103">
        <f t="shared" si="39"/>
        <v>110.54021590675222</v>
      </c>
    </row>
    <row r="104" spans="1:44" x14ac:dyDescent="0.2">
      <c r="A104" s="1">
        <v>38436</v>
      </c>
      <c r="B104" s="2">
        <v>9.6284722222222216E-2</v>
      </c>
      <c r="C104" t="s">
        <v>0</v>
      </c>
      <c r="D104" t="s">
        <v>77</v>
      </c>
      <c r="E104">
        <v>2021</v>
      </c>
      <c r="F104" t="s">
        <v>57</v>
      </c>
      <c r="G104" t="s">
        <v>60</v>
      </c>
      <c r="H104" t="s">
        <v>66</v>
      </c>
      <c r="I104">
        <v>3</v>
      </c>
      <c r="J104" s="3">
        <v>79.007598645060881</v>
      </c>
      <c r="K104">
        <f>J104*8.92*4</f>
        <v>2818.9911196557723</v>
      </c>
      <c r="L104">
        <v>3.1600890451341206</v>
      </c>
      <c r="M104">
        <v>97.17</v>
      </c>
      <c r="N104">
        <v>10.6</v>
      </c>
      <c r="O104">
        <v>26.83</v>
      </c>
      <c r="P104">
        <v>56.15</v>
      </c>
      <c r="Q104">
        <v>33.380000000000003</v>
      </c>
      <c r="R104">
        <v>13.05</v>
      </c>
      <c r="S104">
        <v>0.21</v>
      </c>
      <c r="T104">
        <v>0.21</v>
      </c>
      <c r="U104">
        <v>1.61</v>
      </c>
      <c r="V104">
        <v>0.25</v>
      </c>
      <c r="W104">
        <v>3.66</v>
      </c>
      <c r="X104">
        <v>0.49</v>
      </c>
      <c r="Y104">
        <f t="shared" si="20"/>
        <v>10.908716682103529</v>
      </c>
      <c r="Z104">
        <f t="shared" si="21"/>
        <v>27.611402696305444</v>
      </c>
      <c r="AA104">
        <f t="shared" si="22"/>
        <v>57.785324688689919</v>
      </c>
      <c r="AB104">
        <f t="shared" si="23"/>
        <v>34.352166306473194</v>
      </c>
      <c r="AC104">
        <f t="shared" si="24"/>
        <v>13.430071009570858</v>
      </c>
      <c r="AD104">
        <f t="shared" si="25"/>
        <v>0.21611608521148501</v>
      </c>
      <c r="AE104">
        <f t="shared" si="26"/>
        <v>0.21611608521148501</v>
      </c>
      <c r="AF104">
        <f t="shared" si="27"/>
        <v>1.6568899866213853</v>
      </c>
      <c r="AG104">
        <f t="shared" si="28"/>
        <v>0.25728105382319649</v>
      </c>
      <c r="AH104">
        <f t="shared" si="29"/>
        <v>3.7665946279715965</v>
      </c>
      <c r="AI104">
        <f t="shared" si="30"/>
        <v>0.50427086549346511</v>
      </c>
      <c r="AJ104">
        <f t="shared" si="31"/>
        <v>-0.49572913450653489</v>
      </c>
      <c r="AK104">
        <f t="shared" si="32"/>
        <v>53.740351960481625</v>
      </c>
      <c r="AL104">
        <f t="shared" si="33"/>
        <v>67.390717299578057</v>
      </c>
      <c r="AM104">
        <f t="shared" si="34"/>
        <v>2.0766518254674979</v>
      </c>
      <c r="AN104">
        <f t="shared" si="35"/>
        <v>34.846660491921384</v>
      </c>
      <c r="AO104">
        <f t="shared" si="36"/>
        <v>45.509838427498202</v>
      </c>
      <c r="AP104">
        <f t="shared" si="37"/>
        <v>57.015529307036559</v>
      </c>
      <c r="AQ104">
        <f t="shared" si="38"/>
        <v>96.261303264596023</v>
      </c>
      <c r="AR104">
        <f t="shared" si="39"/>
        <v>108.48608999979291</v>
      </c>
    </row>
    <row r="105" spans="1:44" x14ac:dyDescent="0.2">
      <c r="A105" s="1">
        <v>38251</v>
      </c>
      <c r="B105" s="2">
        <v>0.14780092592592595</v>
      </c>
      <c r="C105" t="s">
        <v>0</v>
      </c>
      <c r="D105" t="s">
        <v>44</v>
      </c>
      <c r="E105">
        <v>2021</v>
      </c>
      <c r="F105" t="s">
        <v>57</v>
      </c>
      <c r="G105" t="s">
        <v>63</v>
      </c>
      <c r="H105" t="s">
        <v>66</v>
      </c>
      <c r="I105">
        <v>3</v>
      </c>
      <c r="J105" s="3"/>
      <c r="M105">
        <v>94.88</v>
      </c>
      <c r="N105">
        <v>14.78</v>
      </c>
      <c r="O105">
        <v>33.71</v>
      </c>
      <c r="P105">
        <v>59.14</v>
      </c>
      <c r="Q105">
        <v>38.75</v>
      </c>
      <c r="R105">
        <v>13.95</v>
      </c>
      <c r="S105">
        <v>0.45</v>
      </c>
      <c r="T105">
        <v>0.28000000000000003</v>
      </c>
      <c r="U105">
        <v>2.3199999999999998</v>
      </c>
      <c r="V105">
        <v>0.26</v>
      </c>
      <c r="W105">
        <v>3.69</v>
      </c>
      <c r="X105">
        <v>-0.02</v>
      </c>
      <c r="Y105">
        <f t="shared" si="20"/>
        <v>15.577571669477233</v>
      </c>
      <c r="Z105">
        <f t="shared" si="21"/>
        <v>35.52908937605396</v>
      </c>
      <c r="AA105">
        <f t="shared" si="22"/>
        <v>62.331365935919059</v>
      </c>
      <c r="AB105">
        <f t="shared" si="23"/>
        <v>40.841062394603711</v>
      </c>
      <c r="AC105">
        <f t="shared" si="24"/>
        <v>14.702782462057334</v>
      </c>
      <c r="AD105">
        <f t="shared" si="25"/>
        <v>0.47428330522765599</v>
      </c>
      <c r="AE105">
        <f t="shared" si="26"/>
        <v>0.29510961214165266</v>
      </c>
      <c r="AF105">
        <f t="shared" si="27"/>
        <v>2.4451939291736928</v>
      </c>
      <c r="AG105">
        <f t="shared" si="28"/>
        <v>0.27403035413153459</v>
      </c>
      <c r="AH105">
        <f t="shared" si="29"/>
        <v>3.8891231028667796</v>
      </c>
      <c r="AI105">
        <f t="shared" si="30"/>
        <v>-2.1079258010118045E-2</v>
      </c>
      <c r="AJ105">
        <f t="shared" si="31"/>
        <v>-1.021079258010118</v>
      </c>
      <c r="AK105">
        <f t="shared" si="32"/>
        <v>57.968170320404731</v>
      </c>
      <c r="AL105">
        <f t="shared" si="33"/>
        <v>61.222839376053969</v>
      </c>
      <c r="AM105">
        <f t="shared" si="34"/>
        <v>1.9251944538383496</v>
      </c>
      <c r="AN105">
        <f t="shared" si="35"/>
        <v>26.475337268128158</v>
      </c>
      <c r="AO105">
        <f t="shared" si="36"/>
        <v>49.818465430016865</v>
      </c>
      <c r="AP105">
        <f t="shared" si="37"/>
        <v>56.148665286087834</v>
      </c>
      <c r="AQ105">
        <f t="shared" si="38"/>
        <v>87.88382032455462</v>
      </c>
      <c r="AR105">
        <f t="shared" si="39"/>
        <v>91.368892104662962</v>
      </c>
    </row>
    <row r="106" spans="1:44" x14ac:dyDescent="0.2">
      <c r="A106" s="1">
        <v>38436</v>
      </c>
      <c r="B106" s="2">
        <v>0.11271990740740741</v>
      </c>
      <c r="C106" t="s">
        <v>0</v>
      </c>
      <c r="D106" t="s">
        <v>87</v>
      </c>
      <c r="E106">
        <v>2021</v>
      </c>
      <c r="F106" t="s">
        <v>57</v>
      </c>
      <c r="G106" t="s">
        <v>64</v>
      </c>
      <c r="H106" t="s">
        <v>66</v>
      </c>
      <c r="I106">
        <v>3</v>
      </c>
      <c r="J106" s="3">
        <v>77.085049894717571</v>
      </c>
      <c r="K106">
        <f>J106*8.92*4</f>
        <v>2750.3945802435228</v>
      </c>
      <c r="L106">
        <v>3.0831923244529889</v>
      </c>
      <c r="M106">
        <v>96.01</v>
      </c>
      <c r="N106">
        <v>11.32</v>
      </c>
      <c r="O106">
        <v>27.16</v>
      </c>
      <c r="P106">
        <v>56.38</v>
      </c>
      <c r="Q106">
        <v>38.33</v>
      </c>
      <c r="R106">
        <v>12.05</v>
      </c>
      <c r="S106">
        <v>0.34</v>
      </c>
      <c r="T106">
        <v>0.2</v>
      </c>
      <c r="U106">
        <v>1.67</v>
      </c>
      <c r="V106">
        <v>0.26</v>
      </c>
      <c r="W106">
        <v>4</v>
      </c>
      <c r="X106">
        <v>0.79</v>
      </c>
      <c r="Y106">
        <f t="shared" si="20"/>
        <v>11.790438495990001</v>
      </c>
      <c r="Z106">
        <f t="shared" si="21"/>
        <v>28.288719925007811</v>
      </c>
      <c r="AA106">
        <f t="shared" si="22"/>
        <v>58.723049682324756</v>
      </c>
      <c r="AB106">
        <f t="shared" si="23"/>
        <v>39.922924695344228</v>
      </c>
      <c r="AC106">
        <f t="shared" si="24"/>
        <v>12.550775960837413</v>
      </c>
      <c r="AD106">
        <f t="shared" si="25"/>
        <v>0.35412977814810959</v>
      </c>
      <c r="AE106">
        <f t="shared" si="26"/>
        <v>0.20831163420477034</v>
      </c>
      <c r="AF106">
        <f t="shared" si="27"/>
        <v>1.7394021456098321</v>
      </c>
      <c r="AG106">
        <f t="shared" si="28"/>
        <v>0.27080512446620142</v>
      </c>
      <c r="AH106">
        <f t="shared" si="29"/>
        <v>4.166232684095406</v>
      </c>
      <c r="AI106">
        <f t="shared" si="30"/>
        <v>0.82283095510884285</v>
      </c>
      <c r="AJ106">
        <f t="shared" si="31"/>
        <v>-0.17716904489115715</v>
      </c>
      <c r="AK106">
        <f t="shared" si="32"/>
        <v>54.612436204562023</v>
      </c>
      <c r="AL106">
        <f t="shared" si="33"/>
        <v>66.863087178418922</v>
      </c>
      <c r="AM106">
        <f t="shared" si="34"/>
        <v>2.0434905995033699</v>
      </c>
      <c r="AN106">
        <f t="shared" si="35"/>
        <v>32.77429434433914</v>
      </c>
      <c r="AO106">
        <f t="shared" si="36"/>
        <v>49.208821997708569</v>
      </c>
      <c r="AP106">
        <f t="shared" si="37"/>
        <v>58.863955029003776</v>
      </c>
      <c r="AQ106">
        <f t="shared" si="38"/>
        <v>97.79507215557588</v>
      </c>
      <c r="AR106">
        <f t="shared" si="39"/>
        <v>105.91789930455299</v>
      </c>
    </row>
    <row r="107" spans="1:44" x14ac:dyDescent="0.2">
      <c r="A107" s="1">
        <v>38436</v>
      </c>
      <c r="B107" s="2">
        <v>0.11420138888888888</v>
      </c>
      <c r="C107" t="s">
        <v>0</v>
      </c>
      <c r="D107" t="s">
        <v>88</v>
      </c>
      <c r="E107">
        <v>2021</v>
      </c>
      <c r="F107" t="s">
        <v>59</v>
      </c>
      <c r="G107" t="s">
        <v>61</v>
      </c>
      <c r="H107" t="s">
        <v>66</v>
      </c>
      <c r="I107">
        <v>4</v>
      </c>
      <c r="J107" s="3">
        <v>128.07836674906162</v>
      </c>
      <c r="K107">
        <f>J107*8.92*4</f>
        <v>4569.8361256065182</v>
      </c>
      <c r="L107">
        <v>5.1227862968049065</v>
      </c>
      <c r="M107">
        <v>95.86</v>
      </c>
      <c r="N107">
        <v>11.09</v>
      </c>
      <c r="O107">
        <v>30.24</v>
      </c>
      <c r="P107">
        <v>54.59</v>
      </c>
      <c r="Q107">
        <v>32.14</v>
      </c>
      <c r="R107">
        <v>14.14</v>
      </c>
      <c r="S107">
        <v>0.44</v>
      </c>
      <c r="T107">
        <v>0.17</v>
      </c>
      <c r="U107">
        <v>1.1299999999999999</v>
      </c>
      <c r="V107">
        <v>0.22</v>
      </c>
      <c r="W107">
        <v>4.28</v>
      </c>
      <c r="X107">
        <v>1.1000000000000001</v>
      </c>
      <c r="Y107">
        <f t="shared" si="20"/>
        <v>11.568954725641561</v>
      </c>
      <c r="Z107">
        <f t="shared" si="21"/>
        <v>31.54600459002712</v>
      </c>
      <c r="AA107">
        <f t="shared" si="22"/>
        <v>56.94763196327979</v>
      </c>
      <c r="AB107">
        <f t="shared" si="23"/>
        <v>33.528061756728562</v>
      </c>
      <c r="AC107">
        <f t="shared" si="24"/>
        <v>14.750678072188608</v>
      </c>
      <c r="AD107">
        <f t="shared" si="25"/>
        <v>0.4590027122887545</v>
      </c>
      <c r="AE107">
        <f t="shared" si="26"/>
        <v>0.17734195702065514</v>
      </c>
      <c r="AF107">
        <f t="shared" si="27"/>
        <v>1.1788024201961191</v>
      </c>
      <c r="AG107">
        <f t="shared" si="28"/>
        <v>0.22950135614437725</v>
      </c>
      <c r="AH107">
        <f t="shared" si="29"/>
        <v>4.4648445649906119</v>
      </c>
      <c r="AI107">
        <f t="shared" si="30"/>
        <v>1.1475067807218862</v>
      </c>
      <c r="AJ107">
        <f t="shared" si="31"/>
        <v>0.14750678072188617</v>
      </c>
      <c r="AK107">
        <f t="shared" si="32"/>
        <v>52.961297725850208</v>
      </c>
      <c r="AL107">
        <f t="shared" si="33"/>
        <v>64.325662424368886</v>
      </c>
      <c r="AM107">
        <f t="shared" si="34"/>
        <v>2.10719912071808</v>
      </c>
      <c r="AN107">
        <f t="shared" si="35"/>
        <v>34.32224076778634</v>
      </c>
      <c r="AO107">
        <f t="shared" si="36"/>
        <v>44.962633006467769</v>
      </c>
      <c r="AP107">
        <f t="shared" si="37"/>
        <v>57.835514044601069</v>
      </c>
      <c r="AQ107">
        <f t="shared" si="38"/>
        <v>99.08206856996874</v>
      </c>
      <c r="AR107">
        <f t="shared" si="39"/>
        <v>105.0751777521226</v>
      </c>
    </row>
    <row r="108" spans="1:44" x14ac:dyDescent="0.2">
      <c r="A108" s="1">
        <v>38440</v>
      </c>
      <c r="B108" s="2">
        <v>0.17972222222222223</v>
      </c>
      <c r="C108" t="s">
        <v>0</v>
      </c>
      <c r="D108" t="s">
        <v>131</v>
      </c>
      <c r="E108">
        <v>2021</v>
      </c>
      <c r="F108" t="s">
        <v>59</v>
      </c>
      <c r="G108" t="s">
        <v>62</v>
      </c>
      <c r="H108" t="s">
        <v>66</v>
      </c>
      <c r="I108">
        <v>4</v>
      </c>
      <c r="J108" s="3"/>
      <c r="M108">
        <v>92.22</v>
      </c>
      <c r="N108">
        <v>11.03</v>
      </c>
      <c r="O108">
        <v>31.98</v>
      </c>
      <c r="P108">
        <v>51.96</v>
      </c>
      <c r="Q108">
        <v>32.32</v>
      </c>
      <c r="R108">
        <v>14.32</v>
      </c>
      <c r="S108">
        <v>0.59</v>
      </c>
      <c r="T108">
        <v>0.18</v>
      </c>
      <c r="U108">
        <v>1.17</v>
      </c>
      <c r="V108">
        <v>0.22</v>
      </c>
      <c r="W108">
        <v>2.96</v>
      </c>
      <c r="X108">
        <v>2.2799999999999998</v>
      </c>
      <c r="Y108">
        <f t="shared" si="20"/>
        <v>11.960529169377574</v>
      </c>
      <c r="Z108">
        <f t="shared" si="21"/>
        <v>34.677944046844509</v>
      </c>
      <c r="AA108">
        <f t="shared" si="22"/>
        <v>56.343526350032533</v>
      </c>
      <c r="AB108">
        <f t="shared" si="23"/>
        <v>35.046627629581437</v>
      </c>
      <c r="AC108">
        <f t="shared" si="24"/>
        <v>15.528085014096726</v>
      </c>
      <c r="AD108">
        <f t="shared" si="25"/>
        <v>0.63977445239644326</v>
      </c>
      <c r="AE108">
        <f t="shared" si="26"/>
        <v>0.1951854261548471</v>
      </c>
      <c r="AF108">
        <f t="shared" si="27"/>
        <v>1.268705270006506</v>
      </c>
      <c r="AG108">
        <f t="shared" si="28"/>
        <v>0.23855996530036866</v>
      </c>
      <c r="AH108">
        <f t="shared" si="29"/>
        <v>3.2097158967685968</v>
      </c>
      <c r="AI108">
        <f t="shared" si="30"/>
        <v>2.4723487312947299</v>
      </c>
      <c r="AJ108">
        <f t="shared" si="31"/>
        <v>1.4723487312947299</v>
      </c>
      <c r="AK108">
        <f t="shared" si="32"/>
        <v>52.399479505530259</v>
      </c>
      <c r="AL108">
        <f t="shared" si="33"/>
        <v>61.885881587508138</v>
      </c>
      <c r="AM108">
        <f t="shared" si="34"/>
        <v>2.1297921478060045</v>
      </c>
      <c r="AN108">
        <f t="shared" si="35"/>
        <v>33.167642593797439</v>
      </c>
      <c r="AO108">
        <f t="shared" si="36"/>
        <v>45.970960746042074</v>
      </c>
      <c r="AP108">
        <f t="shared" si="37"/>
        <v>60.211895379948402</v>
      </c>
      <c r="AQ108">
        <f t="shared" si="38"/>
        <v>104.25920486563476</v>
      </c>
      <c r="AR108">
        <f t="shared" si="39"/>
        <v>102.17369353885815</v>
      </c>
    </row>
    <row r="109" spans="1:44" x14ac:dyDescent="0.2">
      <c r="A109" s="1">
        <v>38440</v>
      </c>
      <c r="B109" s="2">
        <v>0.18032407407407405</v>
      </c>
      <c r="C109" t="s">
        <v>0</v>
      </c>
      <c r="D109" t="s">
        <v>132</v>
      </c>
      <c r="E109">
        <v>2021</v>
      </c>
      <c r="F109" t="s">
        <v>59</v>
      </c>
      <c r="G109" t="s">
        <v>60</v>
      </c>
      <c r="H109" t="s">
        <v>66</v>
      </c>
      <c r="I109">
        <v>4</v>
      </c>
      <c r="J109" s="3"/>
      <c r="M109">
        <v>92.57</v>
      </c>
      <c r="N109">
        <v>14.59</v>
      </c>
      <c r="O109">
        <v>34.28</v>
      </c>
      <c r="P109">
        <v>53.78</v>
      </c>
      <c r="Q109">
        <v>31.26</v>
      </c>
      <c r="R109">
        <v>13.9</v>
      </c>
      <c r="S109">
        <v>0.53</v>
      </c>
      <c r="T109">
        <v>0.23</v>
      </c>
      <c r="U109">
        <v>1.25</v>
      </c>
      <c r="V109">
        <v>0.26</v>
      </c>
      <c r="W109">
        <v>4.84</v>
      </c>
      <c r="X109">
        <v>1.61</v>
      </c>
      <c r="Y109">
        <f t="shared" si="20"/>
        <v>15.761045695149617</v>
      </c>
      <c r="Z109">
        <f t="shared" si="21"/>
        <v>37.031435670303559</v>
      </c>
      <c r="AA109">
        <f t="shared" si="22"/>
        <v>58.096575564437728</v>
      </c>
      <c r="AB109">
        <f t="shared" si="23"/>
        <v>33.769039645673551</v>
      </c>
      <c r="AC109">
        <f t="shared" si="24"/>
        <v>15.015663821972563</v>
      </c>
      <c r="AD109">
        <f t="shared" si="25"/>
        <v>0.57253969968672358</v>
      </c>
      <c r="AE109">
        <f t="shared" si="26"/>
        <v>0.24846062439235175</v>
      </c>
      <c r="AF109">
        <f t="shared" si="27"/>
        <v>1.3503294803932162</v>
      </c>
      <c r="AG109">
        <f t="shared" si="28"/>
        <v>0.28086853192178896</v>
      </c>
      <c r="AH109">
        <f t="shared" si="29"/>
        <v>5.2284757480825323</v>
      </c>
      <c r="AI109">
        <f t="shared" si="30"/>
        <v>1.7392243707464623</v>
      </c>
      <c r="AJ109">
        <f t="shared" si="31"/>
        <v>0.7392243707464623</v>
      </c>
      <c r="AK109">
        <f t="shared" si="32"/>
        <v>54.029815274927088</v>
      </c>
      <c r="AL109">
        <f t="shared" si="33"/>
        <v>60.052511612833534</v>
      </c>
      <c r="AM109">
        <f t="shared" si="34"/>
        <v>2.0655262179248788</v>
      </c>
      <c r="AN109">
        <f t="shared" si="35"/>
        <v>28.469914659176837</v>
      </c>
      <c r="AO109">
        <f t="shared" si="36"/>
        <v>45.122642324727238</v>
      </c>
      <c r="AP109">
        <f t="shared" si="37"/>
        <v>57.605663605143803</v>
      </c>
      <c r="AQ109">
        <f t="shared" si="38"/>
        <v>96.736592258037007</v>
      </c>
      <c r="AR109">
        <f t="shared" si="39"/>
        <v>96.155067588020088</v>
      </c>
    </row>
    <row r="110" spans="1:44" x14ac:dyDescent="0.2">
      <c r="A110" s="1">
        <v>38436</v>
      </c>
      <c r="B110" s="2">
        <v>0.11607638888888888</v>
      </c>
      <c r="C110" t="s">
        <v>0</v>
      </c>
      <c r="D110" t="s">
        <v>90</v>
      </c>
      <c r="E110">
        <v>2021</v>
      </c>
      <c r="F110" t="s">
        <v>59</v>
      </c>
      <c r="G110" t="s">
        <v>63</v>
      </c>
      <c r="H110" t="s">
        <v>66</v>
      </c>
      <c r="I110">
        <v>4</v>
      </c>
      <c r="J110" s="3">
        <v>96.310537398150686</v>
      </c>
      <c r="K110">
        <f>J110*8.92*4</f>
        <v>3436.3599743660166</v>
      </c>
      <c r="L110">
        <v>3.8521595312643044</v>
      </c>
      <c r="M110">
        <v>94.88</v>
      </c>
      <c r="N110">
        <v>14.43</v>
      </c>
      <c r="O110">
        <v>25.79</v>
      </c>
      <c r="P110">
        <v>52.62</v>
      </c>
      <c r="Q110">
        <v>35.270000000000003</v>
      </c>
      <c r="R110">
        <v>15.23</v>
      </c>
      <c r="S110">
        <v>0.44</v>
      </c>
      <c r="T110">
        <v>0.25</v>
      </c>
      <c r="U110">
        <v>1.96</v>
      </c>
      <c r="V110">
        <v>0.22</v>
      </c>
      <c r="W110">
        <v>3.13</v>
      </c>
      <c r="X110">
        <v>0.9</v>
      </c>
      <c r="Y110">
        <f t="shared" si="20"/>
        <v>15.208684654300169</v>
      </c>
      <c r="Z110">
        <f t="shared" si="21"/>
        <v>27.181703204047221</v>
      </c>
      <c r="AA110">
        <f t="shared" si="22"/>
        <v>55.459527824620572</v>
      </c>
      <c r="AB110">
        <f t="shared" si="23"/>
        <v>37.173271500843171</v>
      </c>
      <c r="AC110">
        <f t="shared" si="24"/>
        <v>16.051854974704892</v>
      </c>
      <c r="AD110">
        <f t="shared" si="25"/>
        <v>0.46374367622259699</v>
      </c>
      <c r="AE110">
        <f t="shared" si="26"/>
        <v>0.26349072512647559</v>
      </c>
      <c r="AF110">
        <f t="shared" si="27"/>
        <v>2.0657672849915687</v>
      </c>
      <c r="AG110">
        <f t="shared" si="28"/>
        <v>0.23187183811129849</v>
      </c>
      <c r="AH110">
        <f t="shared" si="29"/>
        <v>3.2989038785834737</v>
      </c>
      <c r="AI110">
        <f t="shared" si="30"/>
        <v>0.94856661045531199</v>
      </c>
      <c r="AJ110">
        <f t="shared" si="31"/>
        <v>-5.1433389544688013E-2</v>
      </c>
      <c r="AK110">
        <f t="shared" si="32"/>
        <v>51.577360876897131</v>
      </c>
      <c r="AL110">
        <f t="shared" si="33"/>
        <v>67.725453204047227</v>
      </c>
      <c r="AM110">
        <f t="shared" si="34"/>
        <v>2.1637400228050172</v>
      </c>
      <c r="AN110">
        <f t="shared" si="35"/>
        <v>32.265387858347381</v>
      </c>
      <c r="AO110">
        <f t="shared" si="36"/>
        <v>47.383052276559866</v>
      </c>
      <c r="AP110">
        <f t="shared" si="37"/>
        <v>59.178310244910406</v>
      </c>
      <c r="AQ110">
        <f t="shared" si="38"/>
        <v>104.10282793405271</v>
      </c>
      <c r="AR110">
        <f t="shared" si="39"/>
        <v>113.59711136450019</v>
      </c>
    </row>
    <row r="111" spans="1:44" x14ac:dyDescent="0.2">
      <c r="A111" s="1">
        <v>38436</v>
      </c>
      <c r="B111" s="2">
        <v>8.8946759259259267E-2</v>
      </c>
      <c r="C111" t="s">
        <v>0</v>
      </c>
      <c r="D111" t="s">
        <v>73</v>
      </c>
      <c r="E111">
        <v>2021</v>
      </c>
      <c r="F111" t="s">
        <v>59</v>
      </c>
      <c r="G111" t="s">
        <v>64</v>
      </c>
      <c r="H111" t="s">
        <v>66</v>
      </c>
      <c r="I111">
        <v>4</v>
      </c>
      <c r="J111" s="3">
        <v>146.29680490707682</v>
      </c>
      <c r="K111">
        <f>J111*8.92*4</f>
        <v>5219.8699990845007</v>
      </c>
      <c r="L111">
        <v>5.8514742689737247</v>
      </c>
      <c r="M111">
        <v>97.17</v>
      </c>
      <c r="N111">
        <v>9.35</v>
      </c>
      <c r="O111">
        <v>28.85</v>
      </c>
      <c r="P111">
        <v>55.79</v>
      </c>
      <c r="Q111">
        <v>33.369999999999997</v>
      </c>
      <c r="R111">
        <v>11.19</v>
      </c>
      <c r="S111">
        <v>0.36</v>
      </c>
      <c r="T111">
        <v>0.17</v>
      </c>
      <c r="U111">
        <v>1.18</v>
      </c>
      <c r="V111">
        <v>0.24</v>
      </c>
      <c r="W111">
        <v>3.9</v>
      </c>
      <c r="X111">
        <v>0.49</v>
      </c>
      <c r="Y111">
        <f t="shared" si="20"/>
        <v>9.6223114129875462</v>
      </c>
      <c r="Z111">
        <f t="shared" si="21"/>
        <v>29.69023361119687</v>
      </c>
      <c r="AA111">
        <f t="shared" si="22"/>
        <v>57.41483997118452</v>
      </c>
      <c r="AB111">
        <f t="shared" si="23"/>
        <v>34.341875064320263</v>
      </c>
      <c r="AC111">
        <f t="shared" si="24"/>
        <v>11.515899969126272</v>
      </c>
      <c r="AD111">
        <f t="shared" si="25"/>
        <v>0.37048471750540291</v>
      </c>
      <c r="AE111">
        <f t="shared" si="26"/>
        <v>0.17495111659977361</v>
      </c>
      <c r="AF111">
        <f t="shared" si="27"/>
        <v>1.2143665740454872</v>
      </c>
      <c r="AG111">
        <f t="shared" si="28"/>
        <v>0.24698981167026859</v>
      </c>
      <c r="AH111">
        <f t="shared" si="29"/>
        <v>4.0135844396418641</v>
      </c>
      <c r="AI111">
        <f t="shared" si="30"/>
        <v>0.50427086549346511</v>
      </c>
      <c r="AJ111">
        <f t="shared" si="31"/>
        <v>-0.49572913450653489</v>
      </c>
      <c r="AK111">
        <f t="shared" si="32"/>
        <v>53.395801173201605</v>
      </c>
      <c r="AL111">
        <f t="shared" si="33"/>
        <v>65.77130801687764</v>
      </c>
      <c r="AM111">
        <f t="shared" si="34"/>
        <v>2.0900519806416922</v>
      </c>
      <c r="AN111">
        <f t="shared" si="35"/>
        <v>36.477616548317386</v>
      </c>
      <c r="AO111">
        <f t="shared" si="36"/>
        <v>45.503005042708651</v>
      </c>
      <c r="AP111">
        <f t="shared" si="37"/>
        <v>57.3342404110263</v>
      </c>
      <c r="AQ111">
        <f t="shared" si="38"/>
        <v>97.424018479392259</v>
      </c>
      <c r="AR111">
        <f t="shared" si="39"/>
        <v>106.56236634889142</v>
      </c>
    </row>
    <row r="112" spans="1:44" x14ac:dyDescent="0.2">
      <c r="A112" s="1">
        <v>38440</v>
      </c>
      <c r="B112" s="2">
        <v>0.17840277777777777</v>
      </c>
      <c r="C112" t="s">
        <v>0</v>
      </c>
      <c r="D112" t="s">
        <v>129</v>
      </c>
      <c r="E112">
        <v>2021</v>
      </c>
      <c r="F112" t="s">
        <v>56</v>
      </c>
      <c r="G112" t="s">
        <v>148</v>
      </c>
      <c r="H112" t="s">
        <v>66</v>
      </c>
      <c r="I112">
        <v>4</v>
      </c>
      <c r="J112" s="3">
        <v>43.30312185297079</v>
      </c>
      <c r="K112">
        <f>J112*8.92*4</f>
        <v>1545.0553877139978</v>
      </c>
      <c r="L112">
        <v>1.7320070896273914</v>
      </c>
      <c r="M112">
        <v>93.87</v>
      </c>
      <c r="N112">
        <v>11.3</v>
      </c>
      <c r="O112">
        <v>33.11</v>
      </c>
      <c r="P112">
        <v>54.14</v>
      </c>
      <c r="Q112">
        <v>31.56</v>
      </c>
      <c r="R112">
        <v>11.36</v>
      </c>
      <c r="S112">
        <v>0.44</v>
      </c>
      <c r="T112">
        <v>0.19</v>
      </c>
      <c r="U112">
        <v>0.77</v>
      </c>
      <c r="V112">
        <v>0.25</v>
      </c>
      <c r="W112">
        <v>3.35</v>
      </c>
      <c r="X112">
        <v>1.18</v>
      </c>
      <c r="Y112">
        <f t="shared" si="20"/>
        <v>12.037924789602641</v>
      </c>
      <c r="Z112">
        <f t="shared" si="21"/>
        <v>35.272184936614465</v>
      </c>
      <c r="AA112">
        <f t="shared" si="22"/>
        <v>57.675508682220091</v>
      </c>
      <c r="AB112">
        <f t="shared" si="23"/>
        <v>33.620965164589322</v>
      </c>
      <c r="AC112">
        <f t="shared" si="24"/>
        <v>12.101842974326194</v>
      </c>
      <c r="AD112">
        <f t="shared" si="25"/>
        <v>0.46873335463939492</v>
      </c>
      <c r="AE112">
        <f t="shared" si="26"/>
        <v>0.20240758495792052</v>
      </c>
      <c r="AF112">
        <f t="shared" si="27"/>
        <v>0.82028337061894108</v>
      </c>
      <c r="AG112">
        <f t="shared" si="28"/>
        <v>0.26632576968147437</v>
      </c>
      <c r="AH112">
        <f t="shared" si="29"/>
        <v>3.5687653137317565</v>
      </c>
      <c r="AI112">
        <f t="shared" si="30"/>
        <v>1.2570576328965588</v>
      </c>
      <c r="AJ112">
        <f t="shared" si="31"/>
        <v>0.25705763289655881</v>
      </c>
      <c r="AK112">
        <f t="shared" si="32"/>
        <v>53.63822307446469</v>
      </c>
      <c r="AL112">
        <f t="shared" si="33"/>
        <v>61.42296793437734</v>
      </c>
      <c r="AM112">
        <f t="shared" si="34"/>
        <v>2.0806058367196156</v>
      </c>
      <c r="AN112">
        <f t="shared" si="35"/>
        <v>33.066794503036107</v>
      </c>
      <c r="AO112">
        <f t="shared" si="36"/>
        <v>45.024320869287308</v>
      </c>
      <c r="AP112">
        <f t="shared" si="37"/>
        <v>57.589727129357513</v>
      </c>
      <c r="AQ112">
        <f t="shared" si="38"/>
        <v>97.415871870269299</v>
      </c>
      <c r="AR112">
        <f t="shared" si="39"/>
        <v>99.067430692176188</v>
      </c>
    </row>
    <row r="113" spans="1:54" x14ac:dyDescent="0.2">
      <c r="A113" s="1">
        <v>38436</v>
      </c>
      <c r="B113" s="2">
        <v>8.6550925925925934E-2</v>
      </c>
      <c r="C113" t="s">
        <v>0</v>
      </c>
      <c r="D113" t="s">
        <v>72</v>
      </c>
      <c r="E113">
        <v>2021</v>
      </c>
      <c r="F113" t="s">
        <v>56</v>
      </c>
      <c r="G113" t="s">
        <v>62</v>
      </c>
      <c r="H113" t="s">
        <v>66</v>
      </c>
      <c r="I113">
        <v>4</v>
      </c>
      <c r="J113" s="3"/>
      <c r="M113">
        <v>95.47</v>
      </c>
      <c r="N113">
        <v>13.35</v>
      </c>
      <c r="O113">
        <v>28.02</v>
      </c>
      <c r="P113">
        <v>50.57</v>
      </c>
      <c r="Q113">
        <v>31.43</v>
      </c>
      <c r="R113">
        <v>13.14</v>
      </c>
      <c r="S113">
        <v>0.36</v>
      </c>
      <c r="T113">
        <v>0.24</v>
      </c>
      <c r="U113">
        <v>1.65</v>
      </c>
      <c r="V113">
        <v>0.25</v>
      </c>
      <c r="W113">
        <v>2.71</v>
      </c>
      <c r="X113">
        <v>0.77</v>
      </c>
      <c r="Y113">
        <f t="shared" si="20"/>
        <v>13.983450298523096</v>
      </c>
      <c r="Z113">
        <f t="shared" si="21"/>
        <v>29.349533884990048</v>
      </c>
      <c r="AA113">
        <f t="shared" si="22"/>
        <v>52.969519220697606</v>
      </c>
      <c r="AB113">
        <f t="shared" si="23"/>
        <v>32.921336545511679</v>
      </c>
      <c r="AC113">
        <f t="shared" si="24"/>
        <v>13.763485911804757</v>
      </c>
      <c r="AD113">
        <f t="shared" si="25"/>
        <v>0.37708180580286998</v>
      </c>
      <c r="AE113">
        <f t="shared" si="26"/>
        <v>0.25138787053524669</v>
      </c>
      <c r="AF113">
        <f t="shared" si="27"/>
        <v>1.7282916099298207</v>
      </c>
      <c r="AG113">
        <f t="shared" si="28"/>
        <v>0.26186236514088196</v>
      </c>
      <c r="AH113">
        <f t="shared" si="29"/>
        <v>2.8385880381271602</v>
      </c>
      <c r="AI113">
        <f t="shared" si="30"/>
        <v>0.80653608463391646</v>
      </c>
      <c r="AJ113">
        <f t="shared" si="31"/>
        <v>-0.19346391536608354</v>
      </c>
      <c r="AK113">
        <f t="shared" si="32"/>
        <v>49.261652875248778</v>
      </c>
      <c r="AL113">
        <f t="shared" si="33"/>
        <v>66.03671310359276</v>
      </c>
      <c r="AM113">
        <f t="shared" si="34"/>
        <v>2.2654538263792761</v>
      </c>
      <c r="AN113">
        <f t="shared" si="35"/>
        <v>35.948360741594215</v>
      </c>
      <c r="AO113">
        <f t="shared" si="36"/>
        <v>44.559767466219753</v>
      </c>
      <c r="AP113">
        <f t="shared" si="37"/>
        <v>58.923638262418152</v>
      </c>
      <c r="AQ113">
        <f t="shared" si="38"/>
        <v>108.52746485023052</v>
      </c>
      <c r="AR113">
        <f t="shared" si="39"/>
        <v>115.97141424964704</v>
      </c>
    </row>
    <row r="114" spans="1:54" x14ac:dyDescent="0.2">
      <c r="A114" s="1">
        <v>38440</v>
      </c>
      <c r="B114" s="2">
        <v>0.17903935185185185</v>
      </c>
      <c r="C114" t="s">
        <v>0</v>
      </c>
      <c r="D114" t="s">
        <v>130</v>
      </c>
      <c r="E114">
        <v>2021</v>
      </c>
      <c r="F114" t="s">
        <v>56</v>
      </c>
      <c r="G114" t="s">
        <v>60</v>
      </c>
      <c r="H114" t="s">
        <v>66</v>
      </c>
      <c r="I114">
        <v>4</v>
      </c>
      <c r="J114" s="3">
        <v>129.7262656779273</v>
      </c>
      <c r="K114">
        <f>J114*8.92*4</f>
        <v>4628.6331593884461</v>
      </c>
      <c r="L114">
        <v>5.1886977716744473</v>
      </c>
      <c r="M114">
        <v>92.83</v>
      </c>
      <c r="N114">
        <v>12.75</v>
      </c>
      <c r="O114">
        <v>34.51</v>
      </c>
      <c r="P114">
        <v>55.26</v>
      </c>
      <c r="Q114">
        <v>30.52</v>
      </c>
      <c r="R114">
        <v>15.41</v>
      </c>
      <c r="S114">
        <v>0.48</v>
      </c>
      <c r="T114">
        <v>0.22</v>
      </c>
      <c r="U114">
        <v>0.94</v>
      </c>
      <c r="V114">
        <v>0.28000000000000003</v>
      </c>
      <c r="W114">
        <v>3.11</v>
      </c>
      <c r="X114">
        <v>1.67</v>
      </c>
      <c r="Y114">
        <f t="shared" si="20"/>
        <v>13.734784013788644</v>
      </c>
      <c r="Z114">
        <f t="shared" si="21"/>
        <v>37.175482063987936</v>
      </c>
      <c r="AA114">
        <f t="shared" si="22"/>
        <v>59.528169772702789</v>
      </c>
      <c r="AB114">
        <f t="shared" si="23"/>
        <v>32.877302596143487</v>
      </c>
      <c r="AC114">
        <f t="shared" si="24"/>
        <v>16.600236992351611</v>
      </c>
      <c r="AD114">
        <f t="shared" si="25"/>
        <v>0.5170742216955726</v>
      </c>
      <c r="AE114">
        <f t="shared" si="26"/>
        <v>0.23699235161047075</v>
      </c>
      <c r="AF114">
        <f t="shared" si="27"/>
        <v>1.0126036841538295</v>
      </c>
      <c r="AG114">
        <f t="shared" si="28"/>
        <v>0.30162662932241735</v>
      </c>
      <c r="AH114">
        <f t="shared" si="29"/>
        <v>3.3502100614025636</v>
      </c>
      <c r="AI114">
        <f t="shared" si="30"/>
        <v>1.7989873963158463</v>
      </c>
      <c r="AJ114">
        <f t="shared" si="31"/>
        <v>0.79898739631584625</v>
      </c>
      <c r="AK114">
        <f t="shared" si="32"/>
        <v>55.361197888613596</v>
      </c>
      <c r="AL114">
        <f t="shared" si="33"/>
        <v>59.940299472153399</v>
      </c>
      <c r="AM114">
        <f t="shared" si="34"/>
        <v>2.0158523344191095</v>
      </c>
      <c r="AN114">
        <f t="shared" si="35"/>
        <v>29.105030701281905</v>
      </c>
      <c r="AO114">
        <f t="shared" si="36"/>
        <v>44.530528923839277</v>
      </c>
      <c r="AP114">
        <f t="shared" si="37"/>
        <v>56.868616410084698</v>
      </c>
      <c r="AQ114">
        <f t="shared" si="38"/>
        <v>93.202222069474885</v>
      </c>
      <c r="AR114">
        <f t="shared" si="39"/>
        <v>93.667281098233289</v>
      </c>
    </row>
    <row r="115" spans="1:54" x14ac:dyDescent="0.2">
      <c r="A115" s="1">
        <v>38436</v>
      </c>
      <c r="B115" s="2">
        <v>0.11519675925925926</v>
      </c>
      <c r="C115" t="s">
        <v>0</v>
      </c>
      <c r="D115" t="s">
        <v>89</v>
      </c>
      <c r="E115">
        <v>2021</v>
      </c>
      <c r="F115" t="s">
        <v>56</v>
      </c>
      <c r="G115" t="s">
        <v>63</v>
      </c>
      <c r="H115" t="s">
        <v>66</v>
      </c>
      <c r="I115">
        <v>4</v>
      </c>
      <c r="J115" s="3"/>
      <c r="M115">
        <v>95.39</v>
      </c>
      <c r="N115">
        <v>12.68</v>
      </c>
      <c r="O115">
        <v>23.99</v>
      </c>
      <c r="P115">
        <v>51.95</v>
      </c>
      <c r="Q115">
        <v>34.869999999999997</v>
      </c>
      <c r="R115">
        <v>13.43</v>
      </c>
      <c r="S115">
        <v>0.4</v>
      </c>
      <c r="T115">
        <v>0.21</v>
      </c>
      <c r="U115">
        <v>1.67</v>
      </c>
      <c r="V115">
        <v>0.2</v>
      </c>
      <c r="W115">
        <v>2.62</v>
      </c>
      <c r="X115">
        <v>1.29</v>
      </c>
      <c r="Y115">
        <f t="shared" si="20"/>
        <v>13.292797987210401</v>
      </c>
      <c r="Z115">
        <f t="shared" si="21"/>
        <v>25.149386728168572</v>
      </c>
      <c r="AA115">
        <f t="shared" si="22"/>
        <v>54.460635286717682</v>
      </c>
      <c r="AB115">
        <f t="shared" si="23"/>
        <v>36.555194464828595</v>
      </c>
      <c r="AC115">
        <f t="shared" si="24"/>
        <v>14.079043924939722</v>
      </c>
      <c r="AD115">
        <f t="shared" si="25"/>
        <v>0.41933116678897164</v>
      </c>
      <c r="AE115">
        <f t="shared" si="26"/>
        <v>0.22014886256421007</v>
      </c>
      <c r="AF115">
        <f t="shared" si="27"/>
        <v>1.7507076213439565</v>
      </c>
      <c r="AG115">
        <f t="shared" si="28"/>
        <v>0.20966558339448582</v>
      </c>
      <c r="AH115">
        <f t="shared" si="29"/>
        <v>2.7466191424677642</v>
      </c>
      <c r="AI115">
        <f t="shared" si="30"/>
        <v>1.3523430128944334</v>
      </c>
      <c r="AJ115">
        <f t="shared" si="31"/>
        <v>0.35234301289443337</v>
      </c>
      <c r="AK115">
        <f t="shared" si="32"/>
        <v>50.648390816647449</v>
      </c>
      <c r="AL115">
        <f t="shared" si="33"/>
        <v>69.308627738756684</v>
      </c>
      <c r="AM115">
        <f t="shared" si="34"/>
        <v>2.2034263715110685</v>
      </c>
      <c r="AN115">
        <f t="shared" si="35"/>
        <v>34.706468183247722</v>
      </c>
      <c r="AO115">
        <f t="shared" si="36"/>
        <v>46.972649124646189</v>
      </c>
      <c r="AP115">
        <f t="shared" si="37"/>
        <v>60.136952599681251</v>
      </c>
      <c r="AQ115">
        <f t="shared" si="38"/>
        <v>107.72955061825103</v>
      </c>
      <c r="AR115">
        <f t="shared" si="39"/>
        <v>118.38485126575196</v>
      </c>
    </row>
    <row r="116" spans="1:54" x14ac:dyDescent="0.2">
      <c r="A116" s="1">
        <v>38436</v>
      </c>
      <c r="B116" s="2">
        <v>7.8993055555555566E-2</v>
      </c>
      <c r="C116" t="s">
        <v>0</v>
      </c>
      <c r="D116" t="s">
        <v>69</v>
      </c>
      <c r="E116">
        <v>2021</v>
      </c>
      <c r="F116" t="s">
        <v>56</v>
      </c>
      <c r="G116" t="s">
        <v>64</v>
      </c>
      <c r="H116" t="s">
        <v>66</v>
      </c>
      <c r="I116">
        <v>4</v>
      </c>
      <c r="J116" s="3">
        <v>78.732948823583257</v>
      </c>
      <c r="K116">
        <f>J116*8.92*4</f>
        <v>2809.1916140254507</v>
      </c>
      <c r="L116">
        <v>3.1491037993225302</v>
      </c>
      <c r="M116">
        <v>95.27</v>
      </c>
      <c r="N116">
        <v>10.81</v>
      </c>
      <c r="O116">
        <v>28.19</v>
      </c>
      <c r="P116">
        <v>51.12</v>
      </c>
      <c r="Q116">
        <v>36.229999999999997</v>
      </c>
      <c r="R116">
        <v>11.5</v>
      </c>
      <c r="S116">
        <v>0.43</v>
      </c>
      <c r="T116">
        <v>0.17</v>
      </c>
      <c r="U116">
        <v>1.1399999999999999</v>
      </c>
      <c r="V116">
        <v>0.19</v>
      </c>
      <c r="W116">
        <v>3.57</v>
      </c>
      <c r="X116">
        <v>0.33</v>
      </c>
      <c r="Y116">
        <f t="shared" si="20"/>
        <v>11.346698855883281</v>
      </c>
      <c r="Z116">
        <f t="shared" si="21"/>
        <v>29.589587488191459</v>
      </c>
      <c r="AA116">
        <f t="shared" si="22"/>
        <v>53.658024561771811</v>
      </c>
      <c r="AB116">
        <f t="shared" si="23"/>
        <v>38.028760365277634</v>
      </c>
      <c r="AC116">
        <f t="shared" si="24"/>
        <v>12.070956229663063</v>
      </c>
      <c r="AD116">
        <f t="shared" si="25"/>
        <v>0.45134879815261886</v>
      </c>
      <c r="AE116">
        <f t="shared" si="26"/>
        <v>0.178440222525454</v>
      </c>
      <c r="AF116">
        <f t="shared" si="27"/>
        <v>1.1965991392883384</v>
      </c>
      <c r="AG116">
        <f t="shared" si="28"/>
        <v>0.19943318988138972</v>
      </c>
      <c r="AH116">
        <f t="shared" si="29"/>
        <v>3.7472446730345332</v>
      </c>
      <c r="AI116">
        <f t="shared" si="30"/>
        <v>0.34638396137294009</v>
      </c>
      <c r="AJ116">
        <f t="shared" si="31"/>
        <v>-0.65361603862705997</v>
      </c>
      <c r="AK116">
        <f t="shared" si="32"/>
        <v>49.901962842447787</v>
      </c>
      <c r="AL116">
        <f t="shared" si="33"/>
        <v>65.849711346698854</v>
      </c>
      <c r="AM116">
        <f t="shared" si="34"/>
        <v>2.2363849765258212</v>
      </c>
      <c r="AN116">
        <f t="shared" si="35"/>
        <v>38.404954340295987</v>
      </c>
      <c r="AO116">
        <f t="shared" si="36"/>
        <v>47.951096882544348</v>
      </c>
      <c r="AP116">
        <f t="shared" si="37"/>
        <v>60.010504802678383</v>
      </c>
      <c r="AQ116">
        <f t="shared" si="38"/>
        <v>109.11104989791919</v>
      </c>
      <c r="AR116">
        <f t="shared" si="39"/>
        <v>114.15915129016993</v>
      </c>
    </row>
    <row r="117" spans="1:54" x14ac:dyDescent="0.2">
      <c r="A117" s="1">
        <v>38436</v>
      </c>
      <c r="B117" s="2">
        <v>8.3877314814814807E-2</v>
      </c>
      <c r="C117" t="s">
        <v>0</v>
      </c>
      <c r="D117" t="s">
        <v>71</v>
      </c>
      <c r="E117">
        <v>2021</v>
      </c>
      <c r="F117" t="s">
        <v>57</v>
      </c>
      <c r="G117" t="s">
        <v>61</v>
      </c>
      <c r="H117" t="s">
        <v>66</v>
      </c>
      <c r="I117">
        <v>4</v>
      </c>
      <c r="J117" s="3">
        <v>123.40931978394215</v>
      </c>
      <c r="K117">
        <f>J117*8.92*4</f>
        <v>4403.2445298910561</v>
      </c>
      <c r="L117">
        <v>4.9360371180078735</v>
      </c>
      <c r="M117">
        <v>95.33</v>
      </c>
      <c r="N117">
        <v>13</v>
      </c>
      <c r="O117">
        <v>30.22</v>
      </c>
      <c r="P117">
        <v>57</v>
      </c>
      <c r="Q117">
        <v>40.18</v>
      </c>
      <c r="R117">
        <v>13.38</v>
      </c>
      <c r="S117">
        <v>0.39</v>
      </c>
      <c r="T117">
        <v>0.22</v>
      </c>
      <c r="U117">
        <v>1.87</v>
      </c>
      <c r="V117">
        <v>0.25</v>
      </c>
      <c r="W117">
        <v>3.86</v>
      </c>
      <c r="X117">
        <v>0.08</v>
      </c>
      <c r="Y117">
        <f t="shared" si="20"/>
        <v>13.636840448966748</v>
      </c>
      <c r="Z117">
        <f t="shared" si="21"/>
        <v>31.700409105213467</v>
      </c>
      <c r="AA117">
        <f t="shared" si="22"/>
        <v>59.792300430084964</v>
      </c>
      <c r="AB117">
        <f t="shared" si="23"/>
        <v>42.148326864575687</v>
      </c>
      <c r="AC117">
        <f t="shared" si="24"/>
        <v>14.035455785167313</v>
      </c>
      <c r="AD117">
        <f t="shared" si="25"/>
        <v>0.40910521346900242</v>
      </c>
      <c r="AE117">
        <f t="shared" si="26"/>
        <v>0.23077729990559109</v>
      </c>
      <c r="AF117">
        <f t="shared" si="27"/>
        <v>1.9616070491975244</v>
      </c>
      <c r="AG117">
        <f t="shared" si="28"/>
        <v>0.26224693171089897</v>
      </c>
      <c r="AH117">
        <f t="shared" si="29"/>
        <v>4.0490926256162805</v>
      </c>
      <c r="AI117">
        <f t="shared" si="30"/>
        <v>8.3919018147487673E-2</v>
      </c>
      <c r="AJ117">
        <f t="shared" si="31"/>
        <v>-0.9160809818525123</v>
      </c>
      <c r="AK117">
        <f t="shared" si="32"/>
        <v>55.606839399979016</v>
      </c>
      <c r="AL117">
        <f t="shared" si="33"/>
        <v>64.205381307038721</v>
      </c>
      <c r="AM117">
        <f t="shared" si="34"/>
        <v>2.0069473684210526</v>
      </c>
      <c r="AN117">
        <f t="shared" si="35"/>
        <v>30.672401132906757</v>
      </c>
      <c r="AO117">
        <f t="shared" si="36"/>
        <v>50.686489038078257</v>
      </c>
      <c r="AP117">
        <f t="shared" si="37"/>
        <v>58.108812114848718</v>
      </c>
      <c r="AQ117">
        <f t="shared" si="38"/>
        <v>94.814087443877256</v>
      </c>
      <c r="AR117">
        <f t="shared" si="39"/>
        <v>99.889008567931469</v>
      </c>
    </row>
    <row r="118" spans="1:54" x14ac:dyDescent="0.2">
      <c r="A118" s="1">
        <v>38436</v>
      </c>
      <c r="B118" s="2">
        <v>8.2129629629629622E-2</v>
      </c>
      <c r="C118" t="s">
        <v>0</v>
      </c>
      <c r="D118" t="s">
        <v>70</v>
      </c>
      <c r="E118">
        <v>2021</v>
      </c>
      <c r="F118" t="s">
        <v>57</v>
      </c>
      <c r="G118" t="s">
        <v>62</v>
      </c>
      <c r="H118" t="s">
        <v>66</v>
      </c>
      <c r="I118">
        <v>4</v>
      </c>
      <c r="J118" s="3">
        <v>156.00109859928591</v>
      </c>
      <c r="K118">
        <f>J118*8.92*4</f>
        <v>5566.1191980225212</v>
      </c>
      <c r="L118">
        <v>6.2396196209832464</v>
      </c>
      <c r="M118">
        <v>95.38</v>
      </c>
      <c r="N118">
        <v>12.12</v>
      </c>
      <c r="O118">
        <v>31.04</v>
      </c>
      <c r="P118">
        <v>55.91</v>
      </c>
      <c r="Q118">
        <v>35.51</v>
      </c>
      <c r="R118">
        <v>10.31</v>
      </c>
      <c r="S118">
        <v>0.36</v>
      </c>
      <c r="T118">
        <v>0.22</v>
      </c>
      <c r="U118">
        <v>1.4</v>
      </c>
      <c r="V118">
        <v>0.27</v>
      </c>
      <c r="W118">
        <v>3</v>
      </c>
      <c r="X118">
        <v>0.42</v>
      </c>
      <c r="Y118">
        <f t="shared" si="20"/>
        <v>12.707066470958273</v>
      </c>
      <c r="Z118">
        <f t="shared" si="21"/>
        <v>32.543510169846925</v>
      </c>
      <c r="AA118">
        <f t="shared" si="22"/>
        <v>58.61815894317467</v>
      </c>
      <c r="AB118">
        <f t="shared" si="23"/>
        <v>37.230027259383519</v>
      </c>
      <c r="AC118">
        <f t="shared" si="24"/>
        <v>10.809394002935626</v>
      </c>
      <c r="AD118">
        <f t="shared" si="25"/>
        <v>0.37743761794925562</v>
      </c>
      <c r="AE118">
        <f t="shared" si="26"/>
        <v>0.23065632208010065</v>
      </c>
      <c r="AF118">
        <f t="shared" si="27"/>
        <v>1.4678129586915496</v>
      </c>
      <c r="AG118">
        <f t="shared" si="28"/>
        <v>0.28307821346194173</v>
      </c>
      <c r="AH118">
        <f t="shared" si="29"/>
        <v>3.1453134829104634</v>
      </c>
      <c r="AI118">
        <f t="shared" si="30"/>
        <v>0.44034388760746485</v>
      </c>
      <c r="AJ118">
        <f t="shared" si="31"/>
        <v>-0.55965611239253521</v>
      </c>
      <c r="AK118">
        <f t="shared" si="32"/>
        <v>54.514887817152449</v>
      </c>
      <c r="AL118">
        <f t="shared" si="33"/>
        <v>63.548605577689251</v>
      </c>
      <c r="AM118">
        <f t="shared" si="34"/>
        <v>2.0471472008585225</v>
      </c>
      <c r="AN118">
        <f t="shared" si="35"/>
        <v>32.337701824281808</v>
      </c>
      <c r="AO118">
        <f t="shared" si="36"/>
        <v>47.420738100230658</v>
      </c>
      <c r="AP118">
        <f t="shared" si="37"/>
        <v>57.376008329639575</v>
      </c>
      <c r="AQ118">
        <f t="shared" si="38"/>
        <v>95.493605567851162</v>
      </c>
      <c r="AR118">
        <f t="shared" si="39"/>
        <v>100.84755816033243</v>
      </c>
    </row>
    <row r="119" spans="1:54" x14ac:dyDescent="0.2">
      <c r="A119" s="1">
        <v>38251</v>
      </c>
      <c r="B119" s="2">
        <v>0.13846064814814815</v>
      </c>
      <c r="C119" t="s">
        <v>0</v>
      </c>
      <c r="D119" t="s">
        <v>39</v>
      </c>
      <c r="E119">
        <v>2021</v>
      </c>
      <c r="F119" t="s">
        <v>57</v>
      </c>
      <c r="G119" t="s">
        <v>60</v>
      </c>
      <c r="H119" t="s">
        <v>66</v>
      </c>
      <c r="I119">
        <v>4</v>
      </c>
      <c r="J119" s="3"/>
      <c r="M119">
        <v>95.65</v>
      </c>
      <c r="N119">
        <v>13.58</v>
      </c>
      <c r="O119">
        <v>33.31</v>
      </c>
      <c r="P119">
        <v>52.93</v>
      </c>
      <c r="Q119">
        <v>29.15</v>
      </c>
      <c r="R119">
        <v>10.71</v>
      </c>
      <c r="S119">
        <v>0.4</v>
      </c>
      <c r="T119">
        <v>0.22</v>
      </c>
      <c r="U119">
        <v>0.87</v>
      </c>
      <c r="V119">
        <v>0.28000000000000003</v>
      </c>
      <c r="W119">
        <v>4.21</v>
      </c>
      <c r="X119">
        <v>0.01</v>
      </c>
      <c r="Y119">
        <f t="shared" si="20"/>
        <v>14.197595399895452</v>
      </c>
      <c r="Z119">
        <f t="shared" si="21"/>
        <v>34.824882383690536</v>
      </c>
      <c r="AA119">
        <f t="shared" si="22"/>
        <v>55.337166753789859</v>
      </c>
      <c r="AB119">
        <f t="shared" si="23"/>
        <v>30.475692629377939</v>
      </c>
      <c r="AC119">
        <f t="shared" si="24"/>
        <v>11.19707266074229</v>
      </c>
      <c r="AD119">
        <f t="shared" si="25"/>
        <v>0.41819132253005747</v>
      </c>
      <c r="AE119">
        <f t="shared" si="26"/>
        <v>0.23000522739153162</v>
      </c>
      <c r="AF119">
        <f t="shared" si="27"/>
        <v>0.90956612650287505</v>
      </c>
      <c r="AG119">
        <f t="shared" si="28"/>
        <v>0.29273392577104029</v>
      </c>
      <c r="AH119">
        <f t="shared" si="29"/>
        <v>4.4014636696288552</v>
      </c>
      <c r="AI119">
        <f t="shared" si="30"/>
        <v>1.0454783063251438E-2</v>
      </c>
      <c r="AJ119">
        <f t="shared" si="31"/>
        <v>-0.98954521693674857</v>
      </c>
      <c r="AK119">
        <f t="shared" si="32"/>
        <v>51.463565081024569</v>
      </c>
      <c r="AL119">
        <f t="shared" si="33"/>
        <v>61.771416623105083</v>
      </c>
      <c r="AM119">
        <f t="shared" si="34"/>
        <v>2.1685244662762138</v>
      </c>
      <c r="AN119">
        <f t="shared" si="35"/>
        <v>34.32838473601673</v>
      </c>
      <c r="AO119">
        <f t="shared" si="36"/>
        <v>42.935859905906952</v>
      </c>
      <c r="AP119">
        <f t="shared" si="37"/>
        <v>55.930366809014942</v>
      </c>
      <c r="AQ119">
        <f t="shared" si="38"/>
        <v>98.606803929391859</v>
      </c>
      <c r="AR119">
        <f t="shared" si="39"/>
        <v>103.83940175484075</v>
      </c>
    </row>
    <row r="120" spans="1:54" x14ac:dyDescent="0.2">
      <c r="A120" s="1">
        <v>38440</v>
      </c>
      <c r="B120" s="2">
        <v>0.18096064814814816</v>
      </c>
      <c r="C120" t="s">
        <v>0</v>
      </c>
      <c r="D120" t="s">
        <v>133</v>
      </c>
      <c r="E120">
        <v>2021</v>
      </c>
      <c r="F120" t="s">
        <v>57</v>
      </c>
      <c r="G120" t="s">
        <v>63</v>
      </c>
      <c r="H120" t="s">
        <v>66</v>
      </c>
      <c r="I120">
        <v>4</v>
      </c>
      <c r="J120" s="3"/>
      <c r="M120">
        <v>92.5</v>
      </c>
      <c r="N120">
        <v>15.59</v>
      </c>
      <c r="O120">
        <v>32.06</v>
      </c>
      <c r="P120">
        <v>55.11</v>
      </c>
      <c r="Q120">
        <v>32.28</v>
      </c>
      <c r="R120">
        <v>14.02</v>
      </c>
      <c r="S120">
        <v>0.61</v>
      </c>
      <c r="T120">
        <v>0.26</v>
      </c>
      <c r="U120">
        <v>1.64</v>
      </c>
      <c r="V120">
        <v>0.25</v>
      </c>
      <c r="W120">
        <v>4.99</v>
      </c>
      <c r="X120">
        <v>2</v>
      </c>
      <c r="Y120">
        <f t="shared" si="20"/>
        <v>16.854054054054053</v>
      </c>
      <c r="Z120">
        <f t="shared" si="21"/>
        <v>34.659459459459462</v>
      </c>
      <c r="AA120">
        <f t="shared" si="22"/>
        <v>59.578378378378382</v>
      </c>
      <c r="AB120">
        <f t="shared" si="23"/>
        <v>34.8972972972973</v>
      </c>
      <c r="AC120">
        <f t="shared" si="24"/>
        <v>15.156756756756756</v>
      </c>
      <c r="AD120">
        <f t="shared" si="25"/>
        <v>0.6594594594594595</v>
      </c>
      <c r="AE120">
        <f t="shared" si="26"/>
        <v>0.2810810810810811</v>
      </c>
      <c r="AF120">
        <f t="shared" si="27"/>
        <v>1.7729729729729728</v>
      </c>
      <c r="AG120">
        <f t="shared" si="28"/>
        <v>0.27027027027027029</v>
      </c>
      <c r="AH120">
        <f t="shared" si="29"/>
        <v>5.3945945945945946</v>
      </c>
      <c r="AI120">
        <f t="shared" si="30"/>
        <v>2.1621621621621623</v>
      </c>
      <c r="AJ120">
        <f t="shared" si="31"/>
        <v>1.1621621621621623</v>
      </c>
      <c r="AK120">
        <f t="shared" si="32"/>
        <v>55.4078918918919</v>
      </c>
      <c r="AL120">
        <f t="shared" si="33"/>
        <v>61.900281081081083</v>
      </c>
      <c r="AM120">
        <f t="shared" si="34"/>
        <v>2.014153511159499</v>
      </c>
      <c r="AN120">
        <f t="shared" si="35"/>
        <v>25.575891891891885</v>
      </c>
      <c r="AO120">
        <f t="shared" si="36"/>
        <v>45.871805405405411</v>
      </c>
      <c r="AP120">
        <f t="shared" si="37"/>
        <v>57.680420347886042</v>
      </c>
      <c r="AQ120">
        <f t="shared" si="38"/>
        <v>94.453025340528853</v>
      </c>
      <c r="AR120">
        <f t="shared" si="39"/>
        <v>96.648580217999523</v>
      </c>
    </row>
    <row r="121" spans="1:54" x14ac:dyDescent="0.2">
      <c r="A121" s="1">
        <v>38436</v>
      </c>
      <c r="B121" s="2">
        <v>0.10125000000000001</v>
      </c>
      <c r="C121" t="s">
        <v>0</v>
      </c>
      <c r="D121" t="s">
        <v>80</v>
      </c>
      <c r="E121">
        <v>2021</v>
      </c>
      <c r="F121" t="s">
        <v>57</v>
      </c>
      <c r="G121" t="s">
        <v>64</v>
      </c>
      <c r="H121" t="s">
        <v>66</v>
      </c>
      <c r="I121">
        <v>4</v>
      </c>
      <c r="J121" s="3">
        <v>137.50801061979308</v>
      </c>
      <c r="K121">
        <f t="shared" ref="K121:K152" si="40">J121*8.92*4</f>
        <v>4906.2858189142171</v>
      </c>
      <c r="L121">
        <v>5.4999464030028378</v>
      </c>
      <c r="M121">
        <v>93.97</v>
      </c>
      <c r="N121">
        <v>13.11</v>
      </c>
      <c r="O121">
        <v>27.57</v>
      </c>
      <c r="P121">
        <v>50.03</v>
      </c>
      <c r="Q121">
        <v>33.42</v>
      </c>
      <c r="R121">
        <v>12.75</v>
      </c>
      <c r="S121">
        <v>0.46</v>
      </c>
      <c r="T121">
        <v>0.22</v>
      </c>
      <c r="U121">
        <v>1.26</v>
      </c>
      <c r="V121">
        <v>0.23</v>
      </c>
      <c r="W121">
        <v>2.2599999999999998</v>
      </c>
      <c r="X121">
        <v>1.39</v>
      </c>
      <c r="Y121">
        <f t="shared" si="20"/>
        <v>13.951261040757688</v>
      </c>
      <c r="Z121">
        <f t="shared" si="21"/>
        <v>29.339150792806219</v>
      </c>
      <c r="AA121">
        <f t="shared" si="22"/>
        <v>53.24039587102267</v>
      </c>
      <c r="AB121">
        <f t="shared" si="23"/>
        <v>35.56454187506651</v>
      </c>
      <c r="AC121">
        <f t="shared" si="24"/>
        <v>13.568160051080133</v>
      </c>
      <c r="AD121">
        <f t="shared" si="25"/>
        <v>0.48951793125465576</v>
      </c>
      <c r="AE121">
        <f t="shared" si="26"/>
        <v>0.23411727146961797</v>
      </c>
      <c r="AF121">
        <f t="shared" si="27"/>
        <v>1.3408534638714484</v>
      </c>
      <c r="AG121">
        <f t="shared" si="28"/>
        <v>0.24475896562732788</v>
      </c>
      <c r="AH121">
        <f t="shared" si="29"/>
        <v>2.4050228796424387</v>
      </c>
      <c r="AI121">
        <f t="shared" si="30"/>
        <v>1.4791954879216771</v>
      </c>
      <c r="AJ121">
        <f t="shared" si="31"/>
        <v>0.4791954879216771</v>
      </c>
      <c r="AK121">
        <f t="shared" si="32"/>
        <v>49.513568160051086</v>
      </c>
      <c r="AL121">
        <f t="shared" si="33"/>
        <v>66.044801532403966</v>
      </c>
      <c r="AM121">
        <f t="shared" si="34"/>
        <v>2.2539276434139515</v>
      </c>
      <c r="AN121">
        <f t="shared" si="35"/>
        <v>35.055975311269549</v>
      </c>
      <c r="AO121">
        <f t="shared" si="36"/>
        <v>46.314855805044161</v>
      </c>
      <c r="AP121">
        <f t="shared" si="37"/>
        <v>60.47043476015233</v>
      </c>
      <c r="AQ121">
        <f t="shared" si="38"/>
        <v>110.80974350826605</v>
      </c>
      <c r="AR121">
        <f t="shared" si="39"/>
        <v>115.39550688191736</v>
      </c>
    </row>
    <row r="122" spans="1:54" x14ac:dyDescent="0.2">
      <c r="A122" s="1">
        <v>38551</v>
      </c>
      <c r="B122" s="2">
        <v>1.877314814814815E-2</v>
      </c>
      <c r="C122" t="s">
        <v>0</v>
      </c>
      <c r="D122" t="s">
        <v>168</v>
      </c>
      <c r="E122">
        <v>2022</v>
      </c>
      <c r="F122" t="s">
        <v>59</v>
      </c>
      <c r="G122" t="s">
        <v>148</v>
      </c>
      <c r="H122" t="s">
        <v>65</v>
      </c>
      <c r="I122">
        <v>1</v>
      </c>
      <c r="J122">
        <v>121.3</v>
      </c>
      <c r="K122">
        <f t="shared" si="40"/>
        <v>4327.9839999999995</v>
      </c>
      <c r="L122">
        <v>4.8516700639999986</v>
      </c>
      <c r="M122">
        <v>93.97</v>
      </c>
      <c r="N122">
        <v>13.68</v>
      </c>
      <c r="O122">
        <v>27.66</v>
      </c>
      <c r="P122">
        <v>56.56</v>
      </c>
      <c r="Q122">
        <v>34.770000000000003</v>
      </c>
      <c r="R122">
        <v>14.67</v>
      </c>
      <c r="S122">
        <v>0.53</v>
      </c>
      <c r="T122">
        <v>0.15</v>
      </c>
      <c r="U122">
        <v>0.81</v>
      </c>
      <c r="V122">
        <v>0.16</v>
      </c>
      <c r="W122">
        <v>4.3</v>
      </c>
      <c r="X122">
        <v>1.74</v>
      </c>
      <c r="Y122">
        <f t="shared" si="20"/>
        <v>14.557837607747153</v>
      </c>
      <c r="Z122">
        <f t="shared" si="21"/>
        <v>29.434926040225605</v>
      </c>
      <c r="AA122">
        <f t="shared" si="22"/>
        <v>60.189422156007247</v>
      </c>
      <c r="AB122">
        <f t="shared" si="23"/>
        <v>37.001170586357354</v>
      </c>
      <c r="AC122">
        <f t="shared" si="24"/>
        <v>15.611365329360435</v>
      </c>
      <c r="AD122">
        <f t="shared" si="25"/>
        <v>0.56400979035862508</v>
      </c>
      <c r="AE122">
        <f t="shared" si="26"/>
        <v>0.15962541236564862</v>
      </c>
      <c r="AF122">
        <f t="shared" si="27"/>
        <v>0.8619772267745025</v>
      </c>
      <c r="AG122">
        <f t="shared" si="28"/>
        <v>0.17026710652335852</v>
      </c>
      <c r="AH122">
        <f t="shared" si="29"/>
        <v>4.5759284878152604</v>
      </c>
      <c r="AI122">
        <f t="shared" si="30"/>
        <v>1.851654783441524</v>
      </c>
      <c r="AJ122">
        <f t="shared" si="31"/>
        <v>0.85165478344152401</v>
      </c>
      <c r="AK122">
        <f t="shared" si="32"/>
        <v>55.976162605086742</v>
      </c>
      <c r="AL122">
        <f t="shared" si="33"/>
        <v>65.970192614664256</v>
      </c>
      <c r="AM122">
        <f t="shared" si="34"/>
        <v>1.9937057991513434</v>
      </c>
      <c r="AN122">
        <f t="shared" si="35"/>
        <v>27.614345003724594</v>
      </c>
      <c r="AO122">
        <f t="shared" si="36"/>
        <v>47.268777269341285</v>
      </c>
      <c r="AP122">
        <f t="shared" si="37"/>
        <v>58.045361012974013</v>
      </c>
      <c r="AQ122">
        <f t="shared" si="38"/>
        <v>94.085668996259827</v>
      </c>
      <c r="AR122">
        <f t="shared" si="39"/>
        <v>101.95748495115289</v>
      </c>
      <c r="AT122">
        <f>AVERAGE(K122:K126,K137:K141,K152:K156,K167:K171)</f>
        <v>3417.0736000000006</v>
      </c>
      <c r="AU122">
        <f>AVERAGE(K122,K127,K132,K137,K142,K147,K152,K157,K162,K167,K172,K177)</f>
        <v>3011.3919999999998</v>
      </c>
      <c r="BA122">
        <f>AVERAGE(AR122:AR126,AR137:AR141,AR152:AR156,AR167:AR171)</f>
        <v>104.46188747963038</v>
      </c>
      <c r="BB122">
        <f>AVERAGE(AR122,AR127,AR132,AR137,AR142,AR147,AR152,AR157,AR162,AR167,AR172,AR177)</f>
        <v>105.12226388651878</v>
      </c>
    </row>
    <row r="123" spans="1:54" x14ac:dyDescent="0.2">
      <c r="A123" s="1">
        <v>38551</v>
      </c>
      <c r="B123" s="2">
        <v>6.5127314814814818E-2</v>
      </c>
      <c r="C123" t="s">
        <v>0</v>
      </c>
      <c r="D123" t="s">
        <v>182</v>
      </c>
      <c r="E123">
        <v>2022</v>
      </c>
      <c r="F123" t="s">
        <v>59</v>
      </c>
      <c r="G123" t="s">
        <v>62</v>
      </c>
      <c r="H123" t="s">
        <v>65</v>
      </c>
      <c r="I123">
        <v>1</v>
      </c>
      <c r="J123">
        <v>107.8</v>
      </c>
      <c r="K123">
        <f t="shared" si="40"/>
        <v>3846.3040000000001</v>
      </c>
      <c r="L123">
        <v>4.3117067840000001</v>
      </c>
      <c r="M123">
        <v>93.65</v>
      </c>
      <c r="N123">
        <v>17.3</v>
      </c>
      <c r="O123">
        <v>33.43</v>
      </c>
      <c r="P123">
        <v>56.07</v>
      </c>
      <c r="Q123">
        <v>30.04</v>
      </c>
      <c r="R123">
        <v>13.62</v>
      </c>
      <c r="S123">
        <v>0.55000000000000004</v>
      </c>
      <c r="T123">
        <v>0.22</v>
      </c>
      <c r="U123">
        <v>0.17</v>
      </c>
      <c r="V123">
        <v>0.38</v>
      </c>
      <c r="W123">
        <v>5.04</v>
      </c>
      <c r="X123">
        <v>1.88</v>
      </c>
      <c r="Y123">
        <f t="shared" si="20"/>
        <v>18.473037907100906</v>
      </c>
      <c r="Z123">
        <f t="shared" si="21"/>
        <v>35.696743192738914</v>
      </c>
      <c r="AA123">
        <f t="shared" si="22"/>
        <v>59.871863320875597</v>
      </c>
      <c r="AB123">
        <f t="shared" si="23"/>
        <v>32.076882007474637</v>
      </c>
      <c r="AC123">
        <f t="shared" si="24"/>
        <v>14.543513080619325</v>
      </c>
      <c r="AD123">
        <f t="shared" si="25"/>
        <v>0.58729311265349704</v>
      </c>
      <c r="AE123">
        <f t="shared" si="26"/>
        <v>0.2349172450613988</v>
      </c>
      <c r="AF123">
        <f t="shared" si="27"/>
        <v>0.18152696209289909</v>
      </c>
      <c r="AG123">
        <f t="shared" si="28"/>
        <v>0.40576615056059795</v>
      </c>
      <c r="AH123">
        <f t="shared" si="29"/>
        <v>5.3817405232247726</v>
      </c>
      <c r="AI123">
        <f t="shared" si="30"/>
        <v>2.0074746396155896</v>
      </c>
      <c r="AJ123">
        <f t="shared" si="31"/>
        <v>1.0074746396155896</v>
      </c>
      <c r="AK123">
        <f t="shared" si="32"/>
        <v>55.680832888414308</v>
      </c>
      <c r="AL123">
        <f t="shared" si="33"/>
        <v>61.09223705285639</v>
      </c>
      <c r="AM123">
        <f t="shared" si="34"/>
        <v>2.0042803638309259</v>
      </c>
      <c r="AN123">
        <f t="shared" si="35"/>
        <v>23.838654564869188</v>
      </c>
      <c r="AO123">
        <f t="shared" si="36"/>
        <v>43.999049652963159</v>
      </c>
      <c r="AP123">
        <f t="shared" si="37"/>
        <v>56.131275163467464</v>
      </c>
      <c r="AQ123">
        <f t="shared" si="38"/>
        <v>91.465701306445851</v>
      </c>
      <c r="AR123">
        <f t="shared" si="39"/>
        <v>94.919357447708663</v>
      </c>
      <c r="AU123">
        <f>AVERAGE(K123,K128,K133,K138,K143,K148,K153,K158,K163,K168,K173,K178)</f>
        <v>3055.9919999999997</v>
      </c>
      <c r="BB123">
        <f>AVERAGE(AR123,AR128,AR133,AR138,AR143,AR148,AR153,AR158,AR163,AR168,AR173,AR178)</f>
        <v>105.91139398502837</v>
      </c>
    </row>
    <row r="124" spans="1:54" x14ac:dyDescent="0.2">
      <c r="A124" s="1">
        <v>38551</v>
      </c>
      <c r="B124" s="2">
        <v>4.0081018518518523E-2</v>
      </c>
      <c r="C124" t="s">
        <v>0</v>
      </c>
      <c r="D124" t="s">
        <v>173</v>
      </c>
      <c r="E124">
        <v>2022</v>
      </c>
      <c r="F124" t="s">
        <v>59</v>
      </c>
      <c r="G124" t="s">
        <v>60</v>
      </c>
      <c r="H124" t="s">
        <v>65</v>
      </c>
      <c r="I124">
        <v>1</v>
      </c>
      <c r="J124">
        <v>133.9</v>
      </c>
      <c r="K124">
        <f t="shared" si="40"/>
        <v>4777.5520000000006</v>
      </c>
      <c r="L124">
        <v>5.3556357920000011</v>
      </c>
      <c r="M124">
        <v>93.55</v>
      </c>
      <c r="N124">
        <v>12.94</v>
      </c>
      <c r="O124">
        <v>25.59</v>
      </c>
      <c r="P124">
        <v>47.49</v>
      </c>
      <c r="Q124">
        <v>25.52</v>
      </c>
      <c r="R124">
        <v>12.9</v>
      </c>
      <c r="S124">
        <v>0.45</v>
      </c>
      <c r="T124">
        <v>0.18</v>
      </c>
      <c r="U124">
        <v>0.35</v>
      </c>
      <c r="V124">
        <v>0.24</v>
      </c>
      <c r="W124">
        <v>2.25</v>
      </c>
      <c r="X124">
        <v>2.34</v>
      </c>
      <c r="Y124">
        <f t="shared" si="20"/>
        <v>13.832175307322286</v>
      </c>
      <c r="Z124">
        <f t="shared" si="21"/>
        <v>27.354355959380012</v>
      </c>
      <c r="AA124">
        <f t="shared" si="22"/>
        <v>50.764297167290216</v>
      </c>
      <c r="AB124">
        <f t="shared" si="23"/>
        <v>27.279529663281664</v>
      </c>
      <c r="AC124">
        <f t="shared" si="24"/>
        <v>13.789417423837522</v>
      </c>
      <c r="AD124">
        <f t="shared" si="25"/>
        <v>0.48102618920363449</v>
      </c>
      <c r="AE124">
        <f t="shared" si="26"/>
        <v>0.19241047568145378</v>
      </c>
      <c r="AF124">
        <f t="shared" si="27"/>
        <v>0.37413148049171563</v>
      </c>
      <c r="AG124">
        <f t="shared" si="28"/>
        <v>0.256547300908605</v>
      </c>
      <c r="AH124">
        <f t="shared" si="29"/>
        <v>2.4051309460181725</v>
      </c>
      <c r="AI124">
        <f t="shared" si="30"/>
        <v>2.501336183858899</v>
      </c>
      <c r="AJ124">
        <f t="shared" si="31"/>
        <v>1.501336183858899</v>
      </c>
      <c r="AK124">
        <f t="shared" si="32"/>
        <v>47.210796365579903</v>
      </c>
      <c r="AL124">
        <f t="shared" si="33"/>
        <v>67.590956707642974</v>
      </c>
      <c r="AM124">
        <f t="shared" si="34"/>
        <v>2.3638660770688569</v>
      </c>
      <c r="AN124">
        <f t="shared" si="35"/>
        <v>36.455692143238913</v>
      </c>
      <c r="AO124">
        <f t="shared" si="36"/>
        <v>40.813607696419027</v>
      </c>
      <c r="AP124">
        <f t="shared" si="37"/>
        <v>60.305666258019599</v>
      </c>
      <c r="AQ124">
        <f t="shared" si="38"/>
        <v>115.89798270111262</v>
      </c>
      <c r="AR124">
        <f t="shared" si="39"/>
        <v>123.85734083552475</v>
      </c>
      <c r="AU124">
        <f>AVERAGE(K124,K129,K134,K139,K144,K149,K154,K159,K164,K169,K174,K179)</f>
        <v>3486.2333333333336</v>
      </c>
      <c r="BB124">
        <f>AVERAGE(AR124,AR129,AR134,AR139,AR144,AR149,AR154,AR159,AR164,AR169,AR174,AR179)</f>
        <v>106.84083951602643</v>
      </c>
    </row>
    <row r="125" spans="1:54" x14ac:dyDescent="0.2">
      <c r="A125" s="1">
        <v>38551</v>
      </c>
      <c r="B125" s="2">
        <v>5.0879629629629629E-2</v>
      </c>
      <c r="C125" t="s">
        <v>0</v>
      </c>
      <c r="D125" t="s">
        <v>177</v>
      </c>
      <c r="E125">
        <v>2022</v>
      </c>
      <c r="F125" t="s">
        <v>59</v>
      </c>
      <c r="G125" t="s">
        <v>63</v>
      </c>
      <c r="H125" t="s">
        <v>65</v>
      </c>
      <c r="I125">
        <v>1</v>
      </c>
      <c r="J125">
        <v>82.8</v>
      </c>
      <c r="K125">
        <f t="shared" si="40"/>
        <v>2954.3040000000001</v>
      </c>
      <c r="L125">
        <v>3.3117747840000002</v>
      </c>
      <c r="M125">
        <v>95.31</v>
      </c>
      <c r="N125">
        <v>13.97</v>
      </c>
      <c r="O125">
        <v>29.7</v>
      </c>
      <c r="P125">
        <v>61.48</v>
      </c>
      <c r="Q125">
        <v>37.159999999999997</v>
      </c>
      <c r="R125">
        <v>13.23</v>
      </c>
      <c r="S125">
        <v>0.49</v>
      </c>
      <c r="T125">
        <v>0.22</v>
      </c>
      <c r="U125">
        <v>1.1399999999999999</v>
      </c>
      <c r="V125">
        <v>0.35</v>
      </c>
      <c r="W125">
        <v>4.8499999999999996</v>
      </c>
      <c r="X125">
        <v>1.5</v>
      </c>
      <c r="Y125">
        <f t="shared" si="20"/>
        <v>14.657433637603608</v>
      </c>
      <c r="Z125">
        <f t="shared" si="21"/>
        <v>31.161473087818699</v>
      </c>
      <c r="AA125">
        <f t="shared" si="22"/>
        <v>64.505298499632772</v>
      </c>
      <c r="AB125">
        <f t="shared" si="23"/>
        <v>38.988563634455979</v>
      </c>
      <c r="AC125">
        <f t="shared" si="24"/>
        <v>13.881019830028329</v>
      </c>
      <c r="AD125">
        <f t="shared" si="25"/>
        <v>0.51411184555660472</v>
      </c>
      <c r="AE125">
        <f t="shared" si="26"/>
        <v>0.23082572657643477</v>
      </c>
      <c r="AF125">
        <f t="shared" si="27"/>
        <v>1.1960969468051621</v>
      </c>
      <c r="AG125">
        <f t="shared" si="28"/>
        <v>0.36722274682614625</v>
      </c>
      <c r="AH125">
        <f t="shared" si="29"/>
        <v>5.0886580631623124</v>
      </c>
      <c r="AI125">
        <f t="shared" si="30"/>
        <v>1.5738117721120555</v>
      </c>
      <c r="AJ125">
        <f t="shared" si="31"/>
        <v>0.57381177211205547</v>
      </c>
      <c r="AK125">
        <f t="shared" si="32"/>
        <v>59.989927604658483</v>
      </c>
      <c r="AL125">
        <f t="shared" si="33"/>
        <v>64.625212464589239</v>
      </c>
      <c r="AM125">
        <f t="shared" si="34"/>
        <v>1.8603122966818479</v>
      </c>
      <c r="AN125">
        <f t="shared" si="35"/>
        <v>23.778826985625855</v>
      </c>
      <c r="AO125">
        <f t="shared" si="36"/>
        <v>48.588406253278769</v>
      </c>
      <c r="AP125">
        <f t="shared" si="37"/>
        <v>56.455711638862326</v>
      </c>
      <c r="AQ125">
        <f t="shared" si="38"/>
        <v>85.386385837154563</v>
      </c>
      <c r="AR125">
        <f t="shared" si="39"/>
        <v>93.196184049265426</v>
      </c>
      <c r="AU125">
        <f>AVERAGE(K125,K130,K135,K140,K145,K150,K155,K160,K165,K170,K175,K180)</f>
        <v>3336.9719999999998</v>
      </c>
      <c r="BB125">
        <f>AVERAGE(AR125,AR130,AR135,AR140,AR145,AR150,AR155,AR160,AR165,AR170,AR175,AR180)</f>
        <v>109.99441584528954</v>
      </c>
    </row>
    <row r="126" spans="1:54" x14ac:dyDescent="0.2">
      <c r="A126" s="1">
        <v>38551</v>
      </c>
      <c r="B126" s="2">
        <v>2.4976851851851851E-2</v>
      </c>
      <c r="C126" t="s">
        <v>0</v>
      </c>
      <c r="D126" t="s">
        <v>171</v>
      </c>
      <c r="E126">
        <v>2022</v>
      </c>
      <c r="F126" t="s">
        <v>59</v>
      </c>
      <c r="G126" t="s">
        <v>64</v>
      </c>
      <c r="H126" t="s">
        <v>65</v>
      </c>
      <c r="I126">
        <v>1</v>
      </c>
      <c r="J126">
        <v>44.9</v>
      </c>
      <c r="K126">
        <f t="shared" si="40"/>
        <v>1602.0319999999999</v>
      </c>
      <c r="L126">
        <v>1.7958778719999997</v>
      </c>
      <c r="M126">
        <v>94.97</v>
      </c>
      <c r="N126">
        <v>12.83</v>
      </c>
      <c r="O126">
        <v>28.64</v>
      </c>
      <c r="P126">
        <v>58.74</v>
      </c>
      <c r="Q126">
        <v>27.37</v>
      </c>
      <c r="R126">
        <v>11.45</v>
      </c>
      <c r="S126">
        <v>0.35</v>
      </c>
      <c r="T126">
        <v>0.19</v>
      </c>
      <c r="U126">
        <v>0.19</v>
      </c>
      <c r="V126">
        <v>0.31</v>
      </c>
      <c r="W126">
        <v>3.94</v>
      </c>
      <c r="X126">
        <v>1.76</v>
      </c>
      <c r="Y126">
        <f t="shared" si="20"/>
        <v>13.509529325050016</v>
      </c>
      <c r="Z126">
        <f t="shared" si="21"/>
        <v>30.156891649994737</v>
      </c>
      <c r="AA126">
        <f t="shared" si="22"/>
        <v>61.851110877119098</v>
      </c>
      <c r="AB126">
        <f t="shared" si="23"/>
        <v>28.819627250710749</v>
      </c>
      <c r="AC126">
        <f t="shared" si="24"/>
        <v>12.056438875434347</v>
      </c>
      <c r="AD126">
        <f t="shared" si="25"/>
        <v>0.36853743287353902</v>
      </c>
      <c r="AE126">
        <f t="shared" si="26"/>
        <v>0.20006317784563546</v>
      </c>
      <c r="AF126">
        <f t="shared" si="27"/>
        <v>0.20006317784563546</v>
      </c>
      <c r="AG126">
        <f t="shared" si="28"/>
        <v>0.32641886911656309</v>
      </c>
      <c r="AH126">
        <f t="shared" si="29"/>
        <v>4.1486785300621252</v>
      </c>
      <c r="AI126">
        <f t="shared" si="30"/>
        <v>1.8532168053069391</v>
      </c>
      <c r="AJ126">
        <f t="shared" si="31"/>
        <v>0.85321680530693911</v>
      </c>
      <c r="AK126">
        <f t="shared" si="32"/>
        <v>57.521533115720764</v>
      </c>
      <c r="AL126">
        <f t="shared" si="33"/>
        <v>65.407781404654102</v>
      </c>
      <c r="AM126">
        <f t="shared" si="34"/>
        <v>1.9401430030643512</v>
      </c>
      <c r="AN126">
        <f t="shared" si="35"/>
        <v>27.115720753922275</v>
      </c>
      <c r="AO126">
        <f t="shared" si="36"/>
        <v>41.836232494471936</v>
      </c>
      <c r="AP126">
        <f t="shared" si="37"/>
        <v>54.253684857897355</v>
      </c>
      <c r="AQ126">
        <f t="shared" si="38"/>
        <v>85.577160217486096</v>
      </c>
      <c r="AR126">
        <f t="shared" si="39"/>
        <v>98.372441424962972</v>
      </c>
      <c r="AU126">
        <f>AVERAGE(K126,K131,K136,K141,K146,K151,K156,K161,K166,K171,K176,K181)</f>
        <v>2966.7919999999999</v>
      </c>
      <c r="BB126">
        <f>AVERAGE(AR126,AR131,AR136,AR141,AR146,AR151,AR156,AR161,AR166,AR171,AR176,AR181)</f>
        <v>101.5778675066133</v>
      </c>
    </row>
    <row r="127" spans="1:54" x14ac:dyDescent="0.2">
      <c r="A127" s="1">
        <v>38551</v>
      </c>
      <c r="B127" s="2">
        <v>7.1620370370370376E-2</v>
      </c>
      <c r="C127" t="s">
        <v>0</v>
      </c>
      <c r="D127" t="s">
        <v>186</v>
      </c>
      <c r="E127">
        <v>2022</v>
      </c>
      <c r="F127" t="s">
        <v>56</v>
      </c>
      <c r="G127" t="s">
        <v>148</v>
      </c>
      <c r="H127" t="s">
        <v>65</v>
      </c>
      <c r="I127">
        <v>1</v>
      </c>
      <c r="J127">
        <v>87.5</v>
      </c>
      <c r="K127">
        <f t="shared" si="40"/>
        <v>3122</v>
      </c>
      <c r="L127">
        <v>3.499762</v>
      </c>
      <c r="M127">
        <v>93.73</v>
      </c>
      <c r="N127">
        <v>15.24</v>
      </c>
      <c r="O127">
        <v>32.42</v>
      </c>
      <c r="P127">
        <v>48.56</v>
      </c>
      <c r="Q127">
        <v>28.67</v>
      </c>
      <c r="R127">
        <v>12.81</v>
      </c>
      <c r="S127">
        <v>0.53</v>
      </c>
      <c r="T127">
        <v>0.2</v>
      </c>
      <c r="U127">
        <v>0.18</v>
      </c>
      <c r="V127">
        <v>0.3</v>
      </c>
      <c r="W127">
        <v>4.97</v>
      </c>
      <c r="X127">
        <v>1.76</v>
      </c>
      <c r="Y127">
        <f t="shared" si="20"/>
        <v>16.259468686653154</v>
      </c>
      <c r="Z127">
        <f t="shared" si="21"/>
        <v>34.588712258615175</v>
      </c>
      <c r="AA127">
        <f t="shared" si="22"/>
        <v>51.808385788968316</v>
      </c>
      <c r="AB127">
        <f t="shared" si="23"/>
        <v>30.587858743198549</v>
      </c>
      <c r="AC127">
        <f t="shared" si="24"/>
        <v>13.666915608663183</v>
      </c>
      <c r="AD127">
        <f t="shared" si="25"/>
        <v>0.565453963512216</v>
      </c>
      <c r="AE127">
        <f t="shared" si="26"/>
        <v>0.21337885415555319</v>
      </c>
      <c r="AF127">
        <f t="shared" si="27"/>
        <v>0.19204096873999787</v>
      </c>
      <c r="AG127">
        <f t="shared" si="28"/>
        <v>0.32006828123332975</v>
      </c>
      <c r="AH127">
        <f t="shared" si="29"/>
        <v>5.3024645257654965</v>
      </c>
      <c r="AI127">
        <f t="shared" si="30"/>
        <v>1.8777339165688678</v>
      </c>
      <c r="AJ127">
        <f t="shared" si="31"/>
        <v>0.87773391656886779</v>
      </c>
      <c r="AK127">
        <f t="shared" si="32"/>
        <v>48.18179878374054</v>
      </c>
      <c r="AL127">
        <f t="shared" si="33"/>
        <v>61.955393150538782</v>
      </c>
      <c r="AM127">
        <f t="shared" si="34"/>
        <v>2.3162273476112025</v>
      </c>
      <c r="AN127">
        <f t="shared" si="35"/>
        <v>33.680998613037431</v>
      </c>
      <c r="AO127">
        <f t="shared" si="36"/>
        <v>43.010338205483833</v>
      </c>
      <c r="AP127">
        <f t="shared" si="37"/>
        <v>59.791925281448982</v>
      </c>
      <c r="AQ127">
        <f t="shared" si="38"/>
        <v>112.59487195383561</v>
      </c>
      <c r="AR127">
        <f t="shared" si="39"/>
        <v>111.242461974637</v>
      </c>
      <c r="AT127">
        <f>AVERAGE(K127:K131,K142:K146,K157:K161,K172:K176)</f>
        <v>2984.0968000000003</v>
      </c>
      <c r="BA127">
        <f>AVERAGE(AR127:AR131,AR142:AR146,AR157:AR161,AR172:AR176)</f>
        <v>105.74194553620539</v>
      </c>
    </row>
    <row r="128" spans="1:54" x14ac:dyDescent="0.2">
      <c r="A128" s="1">
        <v>38551</v>
      </c>
      <c r="B128" s="2">
        <v>0.10390046296296296</v>
      </c>
      <c r="C128" t="s">
        <v>0</v>
      </c>
      <c r="D128" t="s">
        <v>202</v>
      </c>
      <c r="E128">
        <v>2022</v>
      </c>
      <c r="F128" t="s">
        <v>56</v>
      </c>
      <c r="G128" t="s">
        <v>62</v>
      </c>
      <c r="H128" t="s">
        <v>65</v>
      </c>
      <c r="I128">
        <v>1</v>
      </c>
      <c r="J128">
        <v>47.1</v>
      </c>
      <c r="K128">
        <f t="shared" si="40"/>
        <v>1680.528</v>
      </c>
      <c r="L128">
        <v>1.883871888</v>
      </c>
      <c r="M128">
        <v>93.42</v>
      </c>
      <c r="N128">
        <v>16.260000000000002</v>
      </c>
      <c r="O128">
        <v>29.4</v>
      </c>
      <c r="P128">
        <v>46.27</v>
      </c>
      <c r="Q128">
        <v>25.7</v>
      </c>
      <c r="R128">
        <v>11.7</v>
      </c>
      <c r="S128">
        <v>0.66</v>
      </c>
      <c r="T128">
        <v>0.24</v>
      </c>
      <c r="U128">
        <v>0.82</v>
      </c>
      <c r="V128">
        <v>0.25</v>
      </c>
      <c r="W128">
        <v>4.05</v>
      </c>
      <c r="X128">
        <v>2.38</v>
      </c>
      <c r="Y128">
        <f t="shared" si="20"/>
        <v>17.405266538214516</v>
      </c>
      <c r="Z128">
        <f t="shared" si="21"/>
        <v>31.470777135517018</v>
      </c>
      <c r="AA128">
        <f t="shared" si="22"/>
        <v>49.529008777563696</v>
      </c>
      <c r="AB128">
        <f t="shared" si="23"/>
        <v>27.510169128666242</v>
      </c>
      <c r="AC128">
        <f t="shared" si="24"/>
        <v>12.524084778420038</v>
      </c>
      <c r="AD128">
        <f t="shared" si="25"/>
        <v>0.70648683365446374</v>
      </c>
      <c r="AE128">
        <f t="shared" si="26"/>
        <v>0.25690430314707768</v>
      </c>
      <c r="AF128">
        <f t="shared" si="27"/>
        <v>0.87775636908584875</v>
      </c>
      <c r="AG128">
        <f t="shared" si="28"/>
        <v>0.26760864911153931</v>
      </c>
      <c r="AH128">
        <f t="shared" si="29"/>
        <v>4.3352601156069364</v>
      </c>
      <c r="AI128">
        <f t="shared" si="30"/>
        <v>2.5476343395418537</v>
      </c>
      <c r="AJ128">
        <f t="shared" si="31"/>
        <v>1.5476343395418537</v>
      </c>
      <c r="AK128">
        <f t="shared" si="32"/>
        <v>46.061978163134242</v>
      </c>
      <c r="AL128">
        <f t="shared" si="33"/>
        <v>64.384264611432243</v>
      </c>
      <c r="AM128">
        <f t="shared" si="34"/>
        <v>2.4228225632159064</v>
      </c>
      <c r="AN128">
        <f t="shared" si="35"/>
        <v>33.985120959109381</v>
      </c>
      <c r="AO128">
        <f t="shared" si="36"/>
        <v>40.966752301434383</v>
      </c>
      <c r="AP128">
        <f t="shared" si="37"/>
        <v>60.695808873455931</v>
      </c>
      <c r="AQ128">
        <f t="shared" si="38"/>
        <v>119.55705303353598</v>
      </c>
      <c r="AR128">
        <f t="shared" si="39"/>
        <v>120.92375892762902</v>
      </c>
    </row>
    <row r="129" spans="1:53" x14ac:dyDescent="0.2">
      <c r="A129" s="1">
        <v>38551</v>
      </c>
      <c r="B129" s="2">
        <v>7.7141203703703712E-2</v>
      </c>
      <c r="C129" t="s">
        <v>0</v>
      </c>
      <c r="D129" t="s">
        <v>190</v>
      </c>
      <c r="E129">
        <v>2022</v>
      </c>
      <c r="F129" t="s">
        <v>56</v>
      </c>
      <c r="G129" t="s">
        <v>60</v>
      </c>
      <c r="H129" t="s">
        <v>65</v>
      </c>
      <c r="I129">
        <v>1</v>
      </c>
      <c r="J129">
        <v>97</v>
      </c>
      <c r="K129">
        <f t="shared" si="40"/>
        <v>3460.96</v>
      </c>
      <c r="L129">
        <v>3.8797361599999998</v>
      </c>
      <c r="M129">
        <v>93.52</v>
      </c>
      <c r="N129">
        <v>14.17</v>
      </c>
      <c r="O129">
        <v>32.25</v>
      </c>
      <c r="P129">
        <v>54.65</v>
      </c>
      <c r="Q129">
        <v>30.46</v>
      </c>
      <c r="R129">
        <v>12.92</v>
      </c>
      <c r="S129">
        <v>0.61</v>
      </c>
      <c r="T129">
        <v>0.19</v>
      </c>
      <c r="U129">
        <v>0.45</v>
      </c>
      <c r="V129">
        <v>0.26</v>
      </c>
      <c r="W129">
        <v>3.87</v>
      </c>
      <c r="X129">
        <v>1.83</v>
      </c>
      <c r="Y129">
        <f t="shared" si="20"/>
        <v>15.151839178785288</v>
      </c>
      <c r="Z129">
        <f t="shared" si="21"/>
        <v>34.484602224123186</v>
      </c>
      <c r="AA129">
        <f t="shared" si="22"/>
        <v>58.43669803250642</v>
      </c>
      <c r="AB129">
        <f t="shared" si="23"/>
        <v>32.570573139435417</v>
      </c>
      <c r="AC129">
        <f t="shared" si="24"/>
        <v>13.815226689478187</v>
      </c>
      <c r="AD129">
        <f t="shared" si="25"/>
        <v>0.65226689478186484</v>
      </c>
      <c r="AE129">
        <f t="shared" si="26"/>
        <v>0.20316509837467922</v>
      </c>
      <c r="AF129">
        <f t="shared" si="27"/>
        <v>0.48118049615055603</v>
      </c>
      <c r="AG129">
        <f t="shared" si="28"/>
        <v>0.27801539777587686</v>
      </c>
      <c r="AH129">
        <f t="shared" si="29"/>
        <v>4.1381522668947825</v>
      </c>
      <c r="AI129">
        <f t="shared" si="30"/>
        <v>1.9568006843455947</v>
      </c>
      <c r="AJ129">
        <f t="shared" si="31"/>
        <v>0.95680068434559473</v>
      </c>
      <c r="AK129">
        <f t="shared" si="32"/>
        <v>54.346129170230974</v>
      </c>
      <c r="AL129">
        <f t="shared" si="33"/>
        <v>62.036494867408038</v>
      </c>
      <c r="AM129">
        <f t="shared" si="34"/>
        <v>2.0535041171088744</v>
      </c>
      <c r="AN129">
        <f t="shared" si="35"/>
        <v>28.545230966638144</v>
      </c>
      <c r="AO129">
        <f t="shared" si="36"/>
        <v>44.326860564585118</v>
      </c>
      <c r="AP129">
        <f t="shared" si="37"/>
        <v>57.334576825970444</v>
      </c>
      <c r="AQ129">
        <f t="shared" si="38"/>
        <v>95.720967125874282</v>
      </c>
      <c r="AR129">
        <f t="shared" si="39"/>
        <v>98.753641566841821</v>
      </c>
    </row>
    <row r="130" spans="1:53" x14ac:dyDescent="0.2">
      <c r="A130" s="1">
        <v>38551</v>
      </c>
      <c r="B130" s="2">
        <v>9.2407407407407396E-2</v>
      </c>
      <c r="C130" t="s">
        <v>0</v>
      </c>
      <c r="D130" t="s">
        <v>198</v>
      </c>
      <c r="E130">
        <v>2022</v>
      </c>
      <c r="F130" t="s">
        <v>56</v>
      </c>
      <c r="G130" t="s">
        <v>63</v>
      </c>
      <c r="H130" t="s">
        <v>65</v>
      </c>
      <c r="I130">
        <v>1</v>
      </c>
      <c r="J130">
        <v>76.099999999999994</v>
      </c>
      <c r="K130">
        <f t="shared" si="40"/>
        <v>2715.2479999999996</v>
      </c>
      <c r="L130">
        <v>3.0437930079999997</v>
      </c>
      <c r="M130">
        <v>93.5</v>
      </c>
      <c r="N130">
        <v>19.04</v>
      </c>
      <c r="O130">
        <v>25.04</v>
      </c>
      <c r="P130">
        <v>48.95</v>
      </c>
      <c r="Q130">
        <v>31.1</v>
      </c>
      <c r="R130">
        <v>12.2</v>
      </c>
      <c r="S130">
        <v>0.51</v>
      </c>
      <c r="T130">
        <v>0.26</v>
      </c>
      <c r="U130">
        <v>0.93</v>
      </c>
      <c r="V130">
        <v>0.31</v>
      </c>
      <c r="W130">
        <v>3.1</v>
      </c>
      <c r="X130">
        <v>2.06</v>
      </c>
      <c r="Y130">
        <f t="shared" ref="Y130:Y193" si="41">N130/M130*100</f>
        <v>20.36363636363636</v>
      </c>
      <c r="Z130">
        <f t="shared" ref="Z130:Z193" si="42">O130/M130*100</f>
        <v>26.780748663101605</v>
      </c>
      <c r="AA130">
        <f t="shared" ref="AA130:AA193" si="43">P130/M130*100</f>
        <v>52.352941176470594</v>
      </c>
      <c r="AB130">
        <f t="shared" ref="AB130:AB193" si="44">Q130/M130*100</f>
        <v>33.262032085561501</v>
      </c>
      <c r="AC130">
        <f t="shared" ref="AC130:AC193" si="45">R130/M130*100</f>
        <v>13.048128342245988</v>
      </c>
      <c r="AD130">
        <f t="shared" ref="AD130:AD193" si="46">S130/M130*100</f>
        <v>0.54545454545454553</v>
      </c>
      <c r="AE130">
        <f t="shared" ref="AE130:AE193" si="47">T130/M130*100</f>
        <v>0.27807486631016043</v>
      </c>
      <c r="AF130">
        <f t="shared" ref="AF130:AF193" si="48">U130/M130*100</f>
        <v>0.99465240641711228</v>
      </c>
      <c r="AG130">
        <f t="shared" ref="AG130:AG193" si="49">V130/M130*100</f>
        <v>0.33155080213903743</v>
      </c>
      <c r="AH130">
        <f t="shared" ref="AH130:AH193" si="50">W130/M130*100</f>
        <v>3.3155080213903747</v>
      </c>
      <c r="AI130">
        <f t="shared" ref="AI130:AI193" si="51">X130/M130*100</f>
        <v>2.2032085561497325</v>
      </c>
      <c r="AJ130">
        <f t="shared" ref="AJ130:AJ193" si="52">AI130-1</f>
        <v>1.2032085561497325</v>
      </c>
      <c r="AK130">
        <f t="shared" ref="AK130:AK193" si="53">AA130*0.93</f>
        <v>48.688235294117653</v>
      </c>
      <c r="AL130">
        <f t="shared" ref="AL130:AL193" si="54">88.9-(0.779*Z130)</f>
        <v>68.037796791443853</v>
      </c>
      <c r="AM130">
        <f t="shared" ref="AM130:AM193" si="55">120/AA130</f>
        <v>2.292134831460674</v>
      </c>
      <c r="AN130">
        <f t="shared" ref="AN130:AN193" si="56">(100-((AA130*0.93)+Y130+AI130))</f>
        <v>28.744919786096247</v>
      </c>
      <c r="AO130">
        <f t="shared" ref="AO130:AO193" si="57">22.7+(0.664*AB130)</f>
        <v>44.785989304812837</v>
      </c>
      <c r="AP130">
        <f t="shared" ref="AP130:AP193" si="58">(AN130*0.98)+(Y130*0.87)+(AJ130*0.97*2.25)+(AK130*(AO130/100))-10</f>
        <v>60.317895552060378</v>
      </c>
      <c r="AQ130">
        <f t="shared" ref="AQ130:AQ193" si="59">(AM130*AP130)/1.23</f>
        <v>112.40386126445891</v>
      </c>
      <c r="AR130">
        <f t="shared" ref="AR130:AR193" si="60">(AM130*AL130)/1.29</f>
        <v>120.8928712259781</v>
      </c>
    </row>
    <row r="131" spans="1:53" x14ac:dyDescent="0.2">
      <c r="A131" s="1">
        <v>38551</v>
      </c>
      <c r="B131" s="2">
        <v>8.7650462962962972E-2</v>
      </c>
      <c r="C131" t="s">
        <v>0</v>
      </c>
      <c r="D131" t="s">
        <v>194</v>
      </c>
      <c r="E131">
        <v>2022</v>
      </c>
      <c r="F131" t="s">
        <v>56</v>
      </c>
      <c r="G131" t="s">
        <v>64</v>
      </c>
      <c r="H131" t="s">
        <v>65</v>
      </c>
      <c r="I131">
        <v>1</v>
      </c>
      <c r="J131">
        <v>54.8</v>
      </c>
      <c r="K131">
        <f t="shared" si="40"/>
        <v>1955.2639999999999</v>
      </c>
      <c r="L131">
        <v>2.1918509439999996</v>
      </c>
      <c r="M131">
        <v>94.11</v>
      </c>
      <c r="N131">
        <v>11.48</v>
      </c>
      <c r="O131">
        <v>28.94</v>
      </c>
      <c r="P131">
        <v>53.79</v>
      </c>
      <c r="Q131">
        <v>29.55</v>
      </c>
      <c r="R131">
        <v>11.9</v>
      </c>
      <c r="S131">
        <v>0.47</v>
      </c>
      <c r="T131">
        <v>0.18</v>
      </c>
      <c r="U131">
        <v>0.44</v>
      </c>
      <c r="V131">
        <v>0.28000000000000003</v>
      </c>
      <c r="W131">
        <v>3.52</v>
      </c>
      <c r="X131">
        <v>1.78</v>
      </c>
      <c r="Y131">
        <f t="shared" si="41"/>
        <v>12.198491127404102</v>
      </c>
      <c r="Z131">
        <f t="shared" si="42"/>
        <v>30.751248538943791</v>
      </c>
      <c r="AA131">
        <f t="shared" si="43"/>
        <v>57.156518967166079</v>
      </c>
      <c r="AB131">
        <f t="shared" si="44"/>
        <v>31.399426203379026</v>
      </c>
      <c r="AC131">
        <f t="shared" si="45"/>
        <v>12.64477738816279</v>
      </c>
      <c r="AD131">
        <f t="shared" si="46"/>
        <v>0.49941557751567317</v>
      </c>
      <c r="AE131">
        <f t="shared" si="47"/>
        <v>0.19126554032515142</v>
      </c>
      <c r="AF131">
        <f t="shared" si="48"/>
        <v>0.46753798746148123</v>
      </c>
      <c r="AG131">
        <f t="shared" si="49"/>
        <v>0.29752417383912444</v>
      </c>
      <c r="AH131">
        <f t="shared" si="50"/>
        <v>3.7403038996918498</v>
      </c>
      <c r="AI131">
        <f t="shared" si="51"/>
        <v>1.8914036765487197</v>
      </c>
      <c r="AJ131">
        <f t="shared" si="52"/>
        <v>0.89140367654871966</v>
      </c>
      <c r="AK131">
        <f t="shared" si="53"/>
        <v>53.155562639464456</v>
      </c>
      <c r="AL131">
        <f t="shared" si="54"/>
        <v>64.944777388162791</v>
      </c>
      <c r="AM131">
        <f t="shared" si="55"/>
        <v>2.0994980479643059</v>
      </c>
      <c r="AN131">
        <f t="shared" si="56"/>
        <v>32.75454255658272</v>
      </c>
      <c r="AO131">
        <f t="shared" si="57"/>
        <v>43.549218999043674</v>
      </c>
      <c r="AP131">
        <f t="shared" si="58"/>
        <v>57.806459894394436</v>
      </c>
      <c r="AQ131">
        <f t="shared" si="59"/>
        <v>98.670365616266707</v>
      </c>
      <c r="AR131">
        <f t="shared" si="60"/>
        <v>105.69878554412728</v>
      </c>
    </row>
    <row r="132" spans="1:53" x14ac:dyDescent="0.2">
      <c r="A132" s="1">
        <v>38551</v>
      </c>
      <c r="B132" s="2">
        <v>0.10967592592592591</v>
      </c>
      <c r="C132" t="s">
        <v>0</v>
      </c>
      <c r="D132" t="s">
        <v>206</v>
      </c>
      <c r="E132">
        <v>2022</v>
      </c>
      <c r="F132" t="s">
        <v>57</v>
      </c>
      <c r="G132" t="s">
        <v>61</v>
      </c>
      <c r="H132" t="s">
        <v>65</v>
      </c>
      <c r="I132">
        <v>1</v>
      </c>
      <c r="J132">
        <v>80.599999999999994</v>
      </c>
      <c r="K132">
        <f t="shared" si="40"/>
        <v>2875.808</v>
      </c>
      <c r="L132">
        <v>3.2237807680000001</v>
      </c>
      <c r="M132">
        <v>93.76</v>
      </c>
      <c r="N132">
        <v>12.01</v>
      </c>
      <c r="O132">
        <v>30.53</v>
      </c>
      <c r="P132">
        <v>57.23</v>
      </c>
      <c r="Q132">
        <v>31.31</v>
      </c>
      <c r="R132">
        <v>12.52</v>
      </c>
      <c r="S132">
        <v>0.47</v>
      </c>
      <c r="T132">
        <v>0.13</v>
      </c>
      <c r="U132">
        <v>-0.45</v>
      </c>
      <c r="V132">
        <v>0.22</v>
      </c>
      <c r="W132">
        <v>4.7</v>
      </c>
      <c r="X132">
        <v>1.87</v>
      </c>
      <c r="Y132">
        <f t="shared" si="41"/>
        <v>12.809300341296929</v>
      </c>
      <c r="Z132">
        <f t="shared" si="42"/>
        <v>32.561860068259385</v>
      </c>
      <c r="AA132">
        <f t="shared" si="43"/>
        <v>61.038822525597261</v>
      </c>
      <c r="AB132">
        <f t="shared" si="44"/>
        <v>33.393771331058019</v>
      </c>
      <c r="AC132">
        <f t="shared" si="45"/>
        <v>13.353242320819112</v>
      </c>
      <c r="AD132">
        <f t="shared" si="46"/>
        <v>0.50127986348122855</v>
      </c>
      <c r="AE132">
        <f t="shared" si="47"/>
        <v>0.13865187713310581</v>
      </c>
      <c r="AF132">
        <f t="shared" si="48"/>
        <v>-0.47994880546075086</v>
      </c>
      <c r="AG132">
        <f t="shared" si="49"/>
        <v>0.23464163822525594</v>
      </c>
      <c r="AH132">
        <f t="shared" si="50"/>
        <v>5.0127986348122864</v>
      </c>
      <c r="AI132">
        <f t="shared" si="51"/>
        <v>1.9944539249146755</v>
      </c>
      <c r="AJ132">
        <f t="shared" si="52"/>
        <v>0.99445392491467555</v>
      </c>
      <c r="AK132">
        <f t="shared" si="53"/>
        <v>56.766104948805456</v>
      </c>
      <c r="AL132">
        <f t="shared" si="54"/>
        <v>63.534311006825945</v>
      </c>
      <c r="AM132">
        <f t="shared" si="55"/>
        <v>1.9659619080901627</v>
      </c>
      <c r="AN132">
        <f t="shared" si="56"/>
        <v>28.430140784982939</v>
      </c>
      <c r="AO132">
        <f t="shared" si="57"/>
        <v>44.873464163822526</v>
      </c>
      <c r="AP132">
        <f t="shared" si="58"/>
        <v>56.648942718737985</v>
      </c>
      <c r="AQ132">
        <f t="shared" si="59"/>
        <v>90.544441885057282</v>
      </c>
      <c r="AR132">
        <f t="shared" si="60"/>
        <v>96.826383950521986</v>
      </c>
      <c r="AT132">
        <f>AVERAGE(K132:K136,K147:K151,K162:K166,K177:K181)</f>
        <v>3113.2584000000002</v>
      </c>
      <c r="BA132">
        <f>AVERAGE(AR132:AR136,AR147:AR151,AR162:AR166,AR177:AR181)</f>
        <v>107.4642354278501</v>
      </c>
    </row>
    <row r="133" spans="1:53" x14ac:dyDescent="0.2">
      <c r="A133" s="1">
        <v>38551</v>
      </c>
      <c r="B133" s="2">
        <v>0.13292824074074075</v>
      </c>
      <c r="C133" t="s">
        <v>0</v>
      </c>
      <c r="D133" t="s">
        <v>222</v>
      </c>
      <c r="E133">
        <v>2022</v>
      </c>
      <c r="F133" t="s">
        <v>57</v>
      </c>
      <c r="G133" t="s">
        <v>62</v>
      </c>
      <c r="H133" t="s">
        <v>65</v>
      </c>
      <c r="I133">
        <v>1</v>
      </c>
      <c r="J133">
        <v>103.4</v>
      </c>
      <c r="K133">
        <f t="shared" si="40"/>
        <v>3689.3120000000004</v>
      </c>
      <c r="L133">
        <v>4.1357187520000007</v>
      </c>
      <c r="M133">
        <v>94.28</v>
      </c>
      <c r="N133">
        <v>12.3</v>
      </c>
      <c r="O133">
        <v>28.96</v>
      </c>
      <c r="P133">
        <v>55.49</v>
      </c>
      <c r="Q133">
        <v>31.25</v>
      </c>
      <c r="R133">
        <v>9.09</v>
      </c>
      <c r="S133">
        <v>0.48</v>
      </c>
      <c r="T133">
        <v>0.17</v>
      </c>
      <c r="U133">
        <v>0.34</v>
      </c>
      <c r="V133">
        <v>0.22</v>
      </c>
      <c r="W133">
        <v>4.25</v>
      </c>
      <c r="X133">
        <v>1.66</v>
      </c>
      <c r="Y133">
        <f t="shared" si="41"/>
        <v>13.046245226983455</v>
      </c>
      <c r="Z133">
        <f t="shared" si="42"/>
        <v>30.717013152312262</v>
      </c>
      <c r="AA133">
        <f t="shared" si="43"/>
        <v>58.856597369537546</v>
      </c>
      <c r="AB133">
        <f t="shared" si="44"/>
        <v>33.145948239287229</v>
      </c>
      <c r="AC133">
        <f t="shared" si="45"/>
        <v>9.641493423843869</v>
      </c>
      <c r="AD133">
        <f t="shared" si="46"/>
        <v>0.50912176495545181</v>
      </c>
      <c r="AE133">
        <f t="shared" si="47"/>
        <v>0.18031395842172254</v>
      </c>
      <c r="AF133">
        <f t="shared" si="48"/>
        <v>0.36062791684344508</v>
      </c>
      <c r="AG133">
        <f t="shared" si="49"/>
        <v>0.23334747560458208</v>
      </c>
      <c r="AH133">
        <f t="shared" si="50"/>
        <v>4.5078489605430629</v>
      </c>
      <c r="AI133">
        <f t="shared" si="51"/>
        <v>1.7607127704709375</v>
      </c>
      <c r="AJ133">
        <f t="shared" si="52"/>
        <v>0.76071277047093755</v>
      </c>
      <c r="AK133">
        <f t="shared" si="53"/>
        <v>54.73663555366992</v>
      </c>
      <c r="AL133">
        <f t="shared" si="54"/>
        <v>64.971446754348761</v>
      </c>
      <c r="AM133">
        <f t="shared" si="55"/>
        <v>2.0388538475400972</v>
      </c>
      <c r="AN133">
        <f t="shared" si="56"/>
        <v>30.456406448875697</v>
      </c>
      <c r="AO133">
        <f t="shared" si="57"/>
        <v>44.708909630886723</v>
      </c>
      <c r="AP133">
        <f t="shared" si="58"/>
        <v>57.329920213604709</v>
      </c>
      <c r="AQ133">
        <f t="shared" si="59"/>
        <v>95.030348298109558</v>
      </c>
      <c r="AR133">
        <f t="shared" si="60"/>
        <v>102.6878172056981</v>
      </c>
    </row>
    <row r="134" spans="1:53" x14ac:dyDescent="0.2">
      <c r="A134" s="1">
        <v>38551</v>
      </c>
      <c r="B134" s="2">
        <v>0.11532407407407408</v>
      </c>
      <c r="C134" t="s">
        <v>0</v>
      </c>
      <c r="D134" t="s">
        <v>210</v>
      </c>
      <c r="E134">
        <v>2022</v>
      </c>
      <c r="F134" t="s">
        <v>57</v>
      </c>
      <c r="G134" t="s">
        <v>60</v>
      </c>
      <c r="H134" t="s">
        <v>65</v>
      </c>
      <c r="I134">
        <v>1</v>
      </c>
      <c r="J134">
        <v>65.400000000000006</v>
      </c>
      <c r="K134">
        <f t="shared" si="40"/>
        <v>2333.4720000000002</v>
      </c>
      <c r="L134">
        <v>2.6158221120000005</v>
      </c>
      <c r="M134">
        <v>93.72</v>
      </c>
      <c r="N134">
        <v>13.66</v>
      </c>
      <c r="O134">
        <v>29.35</v>
      </c>
      <c r="P134">
        <v>52.8</v>
      </c>
      <c r="Q134">
        <v>30.33</v>
      </c>
      <c r="R134">
        <v>13.5</v>
      </c>
      <c r="S134">
        <v>0.6</v>
      </c>
      <c r="T134">
        <v>0.19</v>
      </c>
      <c r="U134">
        <v>0.28000000000000003</v>
      </c>
      <c r="V134">
        <v>0.23</v>
      </c>
      <c r="W134">
        <v>4.1900000000000004</v>
      </c>
      <c r="X134">
        <v>2.08</v>
      </c>
      <c r="Y134">
        <f t="shared" si="41"/>
        <v>14.575330772513873</v>
      </c>
      <c r="Z134">
        <f t="shared" si="42"/>
        <v>31.316688006828851</v>
      </c>
      <c r="AA134">
        <f t="shared" si="43"/>
        <v>56.338028169014088</v>
      </c>
      <c r="AB134">
        <f t="shared" si="44"/>
        <v>32.362355953905251</v>
      </c>
      <c r="AC134">
        <f t="shared" si="45"/>
        <v>14.404609475032009</v>
      </c>
      <c r="AD134">
        <f t="shared" si="46"/>
        <v>0.6402048655569782</v>
      </c>
      <c r="AE134">
        <f t="shared" si="47"/>
        <v>0.20273154075970976</v>
      </c>
      <c r="AF134">
        <f t="shared" si="48"/>
        <v>0.29876227059325655</v>
      </c>
      <c r="AG134">
        <f t="shared" si="49"/>
        <v>0.24541186513017499</v>
      </c>
      <c r="AH134">
        <f t="shared" si="50"/>
        <v>4.4707639778062314</v>
      </c>
      <c r="AI134">
        <f t="shared" si="51"/>
        <v>2.2193768672641911</v>
      </c>
      <c r="AJ134">
        <f t="shared" si="52"/>
        <v>1.2193768672641911</v>
      </c>
      <c r="AK134">
        <f t="shared" si="53"/>
        <v>52.394366197183103</v>
      </c>
      <c r="AL134">
        <f t="shared" si="54"/>
        <v>64.504300042680327</v>
      </c>
      <c r="AM134">
        <f t="shared" si="55"/>
        <v>2.13</v>
      </c>
      <c r="AN134">
        <f t="shared" si="56"/>
        <v>30.810926163038843</v>
      </c>
      <c r="AO134">
        <f t="shared" si="57"/>
        <v>44.188604353393089</v>
      </c>
      <c r="AP134">
        <f t="shared" si="58"/>
        <v>58.688874607010405</v>
      </c>
      <c r="AQ134">
        <f t="shared" si="59"/>
        <v>101.63195358774972</v>
      </c>
      <c r="AR134">
        <f t="shared" si="60"/>
        <v>106.50710007047216</v>
      </c>
    </row>
    <row r="135" spans="1:53" x14ac:dyDescent="0.2">
      <c r="A135" s="1">
        <v>38551</v>
      </c>
      <c r="B135" s="2">
        <v>0.12107638888888889</v>
      </c>
      <c r="C135" t="s">
        <v>0</v>
      </c>
      <c r="D135" t="s">
        <v>214</v>
      </c>
      <c r="E135">
        <v>2022</v>
      </c>
      <c r="F135" t="s">
        <v>57</v>
      </c>
      <c r="G135" t="s">
        <v>63</v>
      </c>
      <c r="H135" t="s">
        <v>65</v>
      </c>
      <c r="I135">
        <v>1</v>
      </c>
      <c r="J135">
        <v>63.9</v>
      </c>
      <c r="K135">
        <f t="shared" si="40"/>
        <v>2279.9519999999998</v>
      </c>
      <c r="L135">
        <v>2.5558261919999996</v>
      </c>
      <c r="M135">
        <v>94.34</v>
      </c>
      <c r="N135">
        <v>14.44</v>
      </c>
      <c r="O135">
        <v>24.46</v>
      </c>
      <c r="P135">
        <v>46.96</v>
      </c>
      <c r="Q135">
        <v>31.24</v>
      </c>
      <c r="R135">
        <v>11.8</v>
      </c>
      <c r="S135">
        <v>0.57999999999999996</v>
      </c>
      <c r="T135">
        <v>0.19</v>
      </c>
      <c r="U135">
        <v>0.31</v>
      </c>
      <c r="V135">
        <v>0.24</v>
      </c>
      <c r="W135">
        <v>3.31</v>
      </c>
      <c r="X135">
        <v>2.23</v>
      </c>
      <c r="Y135">
        <f t="shared" si="41"/>
        <v>15.306338774644901</v>
      </c>
      <c r="Z135">
        <f t="shared" si="42"/>
        <v>25.92749629001484</v>
      </c>
      <c r="AA135">
        <f t="shared" si="43"/>
        <v>49.777400890396436</v>
      </c>
      <c r="AB135">
        <f t="shared" si="44"/>
        <v>33.114267542929824</v>
      </c>
      <c r="AC135">
        <f t="shared" si="45"/>
        <v>12.507949968200126</v>
      </c>
      <c r="AD135">
        <f t="shared" si="46"/>
        <v>0.61479754080983662</v>
      </c>
      <c r="AE135">
        <f t="shared" si="47"/>
        <v>0.20139919440322235</v>
      </c>
      <c r="AF135">
        <f t="shared" si="48"/>
        <v>0.32859868560525757</v>
      </c>
      <c r="AG135">
        <f t="shared" si="49"/>
        <v>0.25439898240407038</v>
      </c>
      <c r="AH135">
        <f t="shared" si="50"/>
        <v>3.5085859656561373</v>
      </c>
      <c r="AI135">
        <f t="shared" si="51"/>
        <v>2.3637905448378205</v>
      </c>
      <c r="AJ135">
        <f t="shared" si="52"/>
        <v>1.3637905448378205</v>
      </c>
      <c r="AK135">
        <f t="shared" si="53"/>
        <v>46.292982828068688</v>
      </c>
      <c r="AL135">
        <f t="shared" si="54"/>
        <v>68.702480390078449</v>
      </c>
      <c r="AM135">
        <f t="shared" si="55"/>
        <v>2.4107325383304943</v>
      </c>
      <c r="AN135">
        <f t="shared" si="56"/>
        <v>36.036887852448594</v>
      </c>
      <c r="AO135">
        <f t="shared" si="57"/>
        <v>44.687873648505402</v>
      </c>
      <c r="AP135">
        <f t="shared" si="58"/>
        <v>62.296487367780855</v>
      </c>
      <c r="AQ135">
        <f t="shared" si="59"/>
        <v>122.0976984725235</v>
      </c>
      <c r="AR135">
        <f t="shared" si="60"/>
        <v>128.3901588685076</v>
      </c>
    </row>
    <row r="136" spans="1:53" x14ac:dyDescent="0.2">
      <c r="A136" s="1">
        <v>38551</v>
      </c>
      <c r="B136" s="2">
        <v>0.12744212962962961</v>
      </c>
      <c r="C136" t="s">
        <v>0</v>
      </c>
      <c r="D136" t="s">
        <v>218</v>
      </c>
      <c r="E136">
        <v>2022</v>
      </c>
      <c r="F136" t="s">
        <v>57</v>
      </c>
      <c r="G136" t="s">
        <v>64</v>
      </c>
      <c r="H136" t="s">
        <v>65</v>
      </c>
      <c r="I136">
        <v>1</v>
      </c>
      <c r="J136">
        <v>58.7</v>
      </c>
      <c r="K136">
        <f t="shared" si="40"/>
        <v>2094.4160000000002</v>
      </c>
      <c r="L136">
        <v>2.3478403360000004</v>
      </c>
      <c r="M136">
        <v>94.22</v>
      </c>
      <c r="N136">
        <v>12.42</v>
      </c>
      <c r="O136">
        <v>23.29</v>
      </c>
      <c r="P136">
        <v>50.63</v>
      </c>
      <c r="Q136">
        <v>31.08</v>
      </c>
      <c r="R136">
        <v>10.029999999999999</v>
      </c>
      <c r="S136">
        <v>0.54</v>
      </c>
      <c r="T136">
        <v>0.18</v>
      </c>
      <c r="U136">
        <v>0.31</v>
      </c>
      <c r="V136">
        <v>0.19</v>
      </c>
      <c r="W136">
        <v>4.42</v>
      </c>
      <c r="X136">
        <v>2.16</v>
      </c>
      <c r="Y136">
        <f t="shared" si="41"/>
        <v>13.18191466779877</v>
      </c>
      <c r="Z136">
        <f t="shared" si="42"/>
        <v>24.718743366588832</v>
      </c>
      <c r="AA136">
        <f t="shared" si="43"/>
        <v>53.735937168329443</v>
      </c>
      <c r="AB136">
        <f t="shared" si="44"/>
        <v>32.986627043090635</v>
      </c>
      <c r="AC136">
        <f t="shared" si="45"/>
        <v>10.645298238165994</v>
      </c>
      <c r="AD136">
        <f t="shared" si="46"/>
        <v>0.57312672468690307</v>
      </c>
      <c r="AE136">
        <f t="shared" si="47"/>
        <v>0.19104224156230099</v>
      </c>
      <c r="AF136">
        <f t="shared" si="48"/>
        <v>0.3290171938017406</v>
      </c>
      <c r="AG136">
        <f t="shared" si="49"/>
        <v>0.20165569942687331</v>
      </c>
      <c r="AH136">
        <f t="shared" si="50"/>
        <v>4.6911483761409469</v>
      </c>
      <c r="AI136">
        <f t="shared" si="51"/>
        <v>2.2925068987476123</v>
      </c>
      <c r="AJ136">
        <f t="shared" si="52"/>
        <v>1.2925068987476123</v>
      </c>
      <c r="AK136">
        <f t="shared" si="53"/>
        <v>49.974421566546383</v>
      </c>
      <c r="AL136">
        <f t="shared" si="54"/>
        <v>69.6440989174273</v>
      </c>
      <c r="AM136">
        <f t="shared" si="55"/>
        <v>2.2331424056883269</v>
      </c>
      <c r="AN136">
        <f t="shared" si="56"/>
        <v>34.551156866907235</v>
      </c>
      <c r="AO136">
        <f t="shared" si="57"/>
        <v>44.60312035661218</v>
      </c>
      <c r="AP136">
        <f t="shared" si="58"/>
        <v>60.43944719591812</v>
      </c>
      <c r="AQ136">
        <f t="shared" si="59"/>
        <v>109.73161992647577</v>
      </c>
      <c r="AR136">
        <f t="shared" si="60"/>
        <v>120.56216325461969</v>
      </c>
    </row>
    <row r="137" spans="1:53" x14ac:dyDescent="0.2">
      <c r="A137" s="1">
        <v>38551</v>
      </c>
      <c r="B137" s="2">
        <v>1.7013888888888887E-2</v>
      </c>
      <c r="C137" t="s">
        <v>0</v>
      </c>
      <c r="D137" t="s">
        <v>167</v>
      </c>
      <c r="E137">
        <v>2022</v>
      </c>
      <c r="F137" t="s">
        <v>59</v>
      </c>
      <c r="G137" t="s">
        <v>61</v>
      </c>
      <c r="H137" t="s">
        <v>65</v>
      </c>
      <c r="I137">
        <v>2</v>
      </c>
      <c r="J137">
        <v>99.1</v>
      </c>
      <c r="K137">
        <f t="shared" si="40"/>
        <v>3535.8879999999999</v>
      </c>
      <c r="L137">
        <v>3.9637304479999997</v>
      </c>
      <c r="M137">
        <v>94.25</v>
      </c>
      <c r="N137">
        <v>11.68</v>
      </c>
      <c r="O137">
        <v>30.07</v>
      </c>
      <c r="P137">
        <v>56.57</v>
      </c>
      <c r="Q137">
        <v>30.6</v>
      </c>
      <c r="R137">
        <v>11.61</v>
      </c>
      <c r="S137">
        <v>0.43</v>
      </c>
      <c r="T137">
        <v>0.2</v>
      </c>
      <c r="U137">
        <v>0.54</v>
      </c>
      <c r="V137">
        <v>0.25</v>
      </c>
      <c r="W137">
        <v>3.37</v>
      </c>
      <c r="X137">
        <v>1.92</v>
      </c>
      <c r="Y137">
        <f t="shared" si="41"/>
        <v>12.392572944297083</v>
      </c>
      <c r="Z137">
        <f t="shared" si="42"/>
        <v>31.904509283819628</v>
      </c>
      <c r="AA137">
        <f t="shared" si="43"/>
        <v>60.021220159151191</v>
      </c>
      <c r="AB137">
        <f t="shared" si="44"/>
        <v>32.46684350132626</v>
      </c>
      <c r="AC137">
        <f t="shared" si="45"/>
        <v>12.318302387267904</v>
      </c>
      <c r="AD137">
        <f t="shared" si="46"/>
        <v>0.45623342175066312</v>
      </c>
      <c r="AE137">
        <f t="shared" si="47"/>
        <v>0.21220159151193635</v>
      </c>
      <c r="AF137">
        <f t="shared" si="48"/>
        <v>0.57294429708222816</v>
      </c>
      <c r="AG137">
        <f t="shared" si="49"/>
        <v>0.2652519893899204</v>
      </c>
      <c r="AH137">
        <f t="shared" si="50"/>
        <v>3.5755968169761272</v>
      </c>
      <c r="AI137">
        <f t="shared" si="51"/>
        <v>2.0371352785145889</v>
      </c>
      <c r="AJ137">
        <f t="shared" si="52"/>
        <v>1.0371352785145889</v>
      </c>
      <c r="AK137">
        <f t="shared" si="53"/>
        <v>55.81973474801061</v>
      </c>
      <c r="AL137">
        <f t="shared" si="54"/>
        <v>64.046387267904521</v>
      </c>
      <c r="AM137">
        <f t="shared" si="55"/>
        <v>1.9992929114371576</v>
      </c>
      <c r="AN137">
        <f t="shared" si="56"/>
        <v>29.750557029177727</v>
      </c>
      <c r="AO137">
        <f t="shared" si="57"/>
        <v>44.257984084880633</v>
      </c>
      <c r="AP137">
        <f t="shared" si="58"/>
        <v>56.905321416487851</v>
      </c>
      <c r="AQ137">
        <f t="shared" si="59"/>
        <v>92.496264821981484</v>
      </c>
      <c r="AR137">
        <f t="shared" si="60"/>
        <v>99.261618657271725</v>
      </c>
    </row>
    <row r="138" spans="1:53" x14ac:dyDescent="0.2">
      <c r="A138" s="1">
        <v>38551</v>
      </c>
      <c r="B138" s="2">
        <v>6.6562500000000011E-2</v>
      </c>
      <c r="C138" t="s">
        <v>0</v>
      </c>
      <c r="D138" t="s">
        <v>183</v>
      </c>
      <c r="E138">
        <v>2022</v>
      </c>
      <c r="F138" t="s">
        <v>59</v>
      </c>
      <c r="G138" t="s">
        <v>62</v>
      </c>
      <c r="H138" t="s">
        <v>65</v>
      </c>
      <c r="I138">
        <v>2</v>
      </c>
      <c r="J138">
        <v>40.299999999999997</v>
      </c>
      <c r="K138">
        <f t="shared" si="40"/>
        <v>1437.904</v>
      </c>
      <c r="L138">
        <v>1.6118903840000001</v>
      </c>
      <c r="M138">
        <v>94.53</v>
      </c>
      <c r="N138">
        <v>11.45</v>
      </c>
      <c r="O138">
        <v>27.8</v>
      </c>
      <c r="P138">
        <v>54.9</v>
      </c>
      <c r="Q138">
        <v>28.9</v>
      </c>
      <c r="R138">
        <v>9.86</v>
      </c>
      <c r="S138">
        <v>0.5</v>
      </c>
      <c r="T138">
        <v>0.18</v>
      </c>
      <c r="U138">
        <v>0.36</v>
      </c>
      <c r="V138">
        <v>0.21</v>
      </c>
      <c r="W138">
        <v>4.34</v>
      </c>
      <c r="X138">
        <v>2.11</v>
      </c>
      <c r="Y138">
        <f t="shared" si="41"/>
        <v>12.112556860256001</v>
      </c>
      <c r="Z138">
        <f t="shared" si="42"/>
        <v>29.408653337564793</v>
      </c>
      <c r="AA138">
        <f t="shared" si="43"/>
        <v>58.076801015550615</v>
      </c>
      <c r="AB138">
        <f t="shared" si="44"/>
        <v>30.572305088331746</v>
      </c>
      <c r="AC138">
        <f t="shared" si="45"/>
        <v>10.430551147783772</v>
      </c>
      <c r="AD138">
        <f t="shared" si="46"/>
        <v>0.52893261398497837</v>
      </c>
      <c r="AE138">
        <f t="shared" si="47"/>
        <v>0.19041574103459219</v>
      </c>
      <c r="AF138">
        <f t="shared" si="48"/>
        <v>0.38083148206918438</v>
      </c>
      <c r="AG138">
        <f t="shared" si="49"/>
        <v>0.22215169787369091</v>
      </c>
      <c r="AH138">
        <f t="shared" si="50"/>
        <v>4.5911350893896117</v>
      </c>
      <c r="AI138">
        <f t="shared" si="51"/>
        <v>2.2320956310166085</v>
      </c>
      <c r="AJ138">
        <f t="shared" si="52"/>
        <v>1.2320956310166085</v>
      </c>
      <c r="AK138">
        <f t="shared" si="53"/>
        <v>54.011424944462071</v>
      </c>
      <c r="AL138">
        <f t="shared" si="54"/>
        <v>65.990659050037038</v>
      </c>
      <c r="AM138">
        <f t="shared" si="55"/>
        <v>2.0662295081967215</v>
      </c>
      <c r="AN138">
        <f t="shared" si="56"/>
        <v>31.643922564265324</v>
      </c>
      <c r="AO138">
        <f t="shared" si="57"/>
        <v>43.000010578652279</v>
      </c>
      <c r="AP138">
        <f t="shared" si="58"/>
        <v>57.462935735896011</v>
      </c>
      <c r="AQ138">
        <f t="shared" si="59"/>
        <v>96.529767028553039</v>
      </c>
      <c r="AR138">
        <f t="shared" si="60"/>
        <v>105.69910619731438</v>
      </c>
    </row>
    <row r="139" spans="1:53" x14ac:dyDescent="0.2">
      <c r="A139" s="1">
        <v>38551</v>
      </c>
      <c r="B139" s="2">
        <v>4.1678240740740745E-2</v>
      </c>
      <c r="C139" t="s">
        <v>0</v>
      </c>
      <c r="D139" t="s">
        <v>174</v>
      </c>
      <c r="E139">
        <v>2022</v>
      </c>
      <c r="F139" t="s">
        <v>59</v>
      </c>
      <c r="G139" t="s">
        <v>60</v>
      </c>
      <c r="H139" t="s">
        <v>65</v>
      </c>
      <c r="I139">
        <v>2</v>
      </c>
      <c r="J139">
        <v>76.099999999999994</v>
      </c>
      <c r="K139">
        <f t="shared" si="40"/>
        <v>2715.2479999999996</v>
      </c>
      <c r="L139">
        <v>3.0437930079999997</v>
      </c>
      <c r="M139">
        <v>94.67</v>
      </c>
      <c r="N139">
        <v>13.56</v>
      </c>
      <c r="O139">
        <v>25.56</v>
      </c>
      <c r="P139">
        <v>55.31</v>
      </c>
      <c r="Q139">
        <v>29.12</v>
      </c>
      <c r="R139">
        <v>10.4</v>
      </c>
      <c r="S139">
        <v>0.45</v>
      </c>
      <c r="T139">
        <v>0.2</v>
      </c>
      <c r="U139">
        <v>0.32</v>
      </c>
      <c r="V139">
        <v>0.28000000000000003</v>
      </c>
      <c r="W139">
        <v>3.52</v>
      </c>
      <c r="X139">
        <v>2.2200000000000002</v>
      </c>
      <c r="Y139">
        <f t="shared" si="41"/>
        <v>14.323439315517058</v>
      </c>
      <c r="Z139">
        <f t="shared" si="42"/>
        <v>26.999049329248969</v>
      </c>
      <c r="AA139">
        <f t="shared" si="43"/>
        <v>58.42399915495934</v>
      </c>
      <c r="AB139">
        <f t="shared" si="44"/>
        <v>30.759480299989438</v>
      </c>
      <c r="AC139">
        <f t="shared" si="45"/>
        <v>10.985528678567656</v>
      </c>
      <c r="AD139">
        <f t="shared" si="46"/>
        <v>0.47533537551494665</v>
      </c>
      <c r="AE139">
        <f t="shared" si="47"/>
        <v>0.21126016689553187</v>
      </c>
      <c r="AF139">
        <f t="shared" si="48"/>
        <v>0.33801626703285098</v>
      </c>
      <c r="AG139">
        <f t="shared" si="49"/>
        <v>0.2957642336537446</v>
      </c>
      <c r="AH139">
        <f t="shared" si="50"/>
        <v>3.7181789373613605</v>
      </c>
      <c r="AI139">
        <f t="shared" si="51"/>
        <v>2.3449878525404038</v>
      </c>
      <c r="AJ139">
        <f t="shared" si="52"/>
        <v>1.3449878525404038</v>
      </c>
      <c r="AK139">
        <f t="shared" si="53"/>
        <v>54.334319214112192</v>
      </c>
      <c r="AL139">
        <f t="shared" si="54"/>
        <v>67.867740572515061</v>
      </c>
      <c r="AM139">
        <f t="shared" si="55"/>
        <v>2.0539504610377866</v>
      </c>
      <c r="AN139">
        <f t="shared" si="56"/>
        <v>28.997253617830353</v>
      </c>
      <c r="AO139">
        <f t="shared" si="57"/>
        <v>43.124294919192991</v>
      </c>
      <c r="AP139">
        <f t="shared" si="58"/>
        <v>57.245428798372501</v>
      </c>
      <c r="AQ139">
        <f t="shared" si="59"/>
        <v>95.592906400587793</v>
      </c>
      <c r="AR139">
        <f t="shared" si="60"/>
        <v>108.05967212287614</v>
      </c>
    </row>
    <row r="140" spans="1:53" x14ac:dyDescent="0.2">
      <c r="A140" s="1">
        <v>38551</v>
      </c>
      <c r="B140" s="2">
        <v>5.2245370370370366E-2</v>
      </c>
      <c r="C140" t="s">
        <v>0</v>
      </c>
      <c r="D140" t="s">
        <v>178</v>
      </c>
      <c r="E140">
        <v>2022</v>
      </c>
      <c r="F140" t="s">
        <v>59</v>
      </c>
      <c r="G140" t="s">
        <v>63</v>
      </c>
      <c r="H140" t="s">
        <v>65</v>
      </c>
      <c r="I140">
        <v>2</v>
      </c>
      <c r="J140">
        <v>82.8</v>
      </c>
      <c r="K140">
        <f t="shared" si="40"/>
        <v>2954.3040000000001</v>
      </c>
      <c r="L140">
        <v>3.3117747840000002</v>
      </c>
      <c r="M140">
        <v>94.38</v>
      </c>
      <c r="N140">
        <v>15.13</v>
      </c>
      <c r="O140">
        <v>27.3</v>
      </c>
      <c r="P140">
        <v>55.78</v>
      </c>
      <c r="Q140">
        <v>33.76</v>
      </c>
      <c r="R140">
        <v>14.68</v>
      </c>
      <c r="S140">
        <v>0.45</v>
      </c>
      <c r="T140">
        <v>0.28000000000000003</v>
      </c>
      <c r="U140">
        <v>1.75</v>
      </c>
      <c r="V140">
        <v>0.3</v>
      </c>
      <c r="W140">
        <v>2.68</v>
      </c>
      <c r="X140">
        <v>1.73</v>
      </c>
      <c r="Y140">
        <f t="shared" si="41"/>
        <v>16.030938758211487</v>
      </c>
      <c r="Z140">
        <f t="shared" si="42"/>
        <v>28.925619834710748</v>
      </c>
      <c r="AA140">
        <f t="shared" si="43"/>
        <v>59.10150455605001</v>
      </c>
      <c r="AB140">
        <f t="shared" si="44"/>
        <v>35.770290315744866</v>
      </c>
      <c r="AC140">
        <f t="shared" si="45"/>
        <v>15.554142826870098</v>
      </c>
      <c r="AD140">
        <f t="shared" si="46"/>
        <v>0.47679593134138598</v>
      </c>
      <c r="AE140">
        <f t="shared" si="47"/>
        <v>0.29667302394575129</v>
      </c>
      <c r="AF140">
        <f t="shared" si="48"/>
        <v>1.8542063996609452</v>
      </c>
      <c r="AG140">
        <f t="shared" si="49"/>
        <v>0.31786395422759062</v>
      </c>
      <c r="AH140">
        <f t="shared" si="50"/>
        <v>2.8395846577664763</v>
      </c>
      <c r="AI140">
        <f t="shared" si="51"/>
        <v>1.8330154693791056</v>
      </c>
      <c r="AJ140">
        <f t="shared" si="52"/>
        <v>0.83301546937910564</v>
      </c>
      <c r="AK140">
        <f t="shared" si="53"/>
        <v>54.964399237126514</v>
      </c>
      <c r="AL140">
        <f t="shared" si="54"/>
        <v>66.36694214876033</v>
      </c>
      <c r="AM140">
        <f t="shared" si="55"/>
        <v>2.0304051631409106</v>
      </c>
      <c r="AN140">
        <f t="shared" si="56"/>
        <v>27.171646535282889</v>
      </c>
      <c r="AO140">
        <f t="shared" si="57"/>
        <v>46.451472769654593</v>
      </c>
      <c r="AP140">
        <f t="shared" si="58"/>
        <v>57.924959530779176</v>
      </c>
      <c r="AQ140">
        <f t="shared" si="59"/>
        <v>95.618810492701087</v>
      </c>
      <c r="AR140">
        <f t="shared" si="60"/>
        <v>104.45874573699</v>
      </c>
    </row>
    <row r="141" spans="1:53" x14ac:dyDescent="0.2">
      <c r="A141" s="1">
        <v>38551</v>
      </c>
      <c r="B141" s="2">
        <v>3.5486111111111114E-2</v>
      </c>
      <c r="C141" t="s">
        <v>0</v>
      </c>
      <c r="D141" t="s">
        <v>172</v>
      </c>
      <c r="E141">
        <v>2022</v>
      </c>
      <c r="F141" t="s">
        <v>59</v>
      </c>
      <c r="G141" t="s">
        <v>64</v>
      </c>
      <c r="H141" t="s">
        <v>65</v>
      </c>
      <c r="I141">
        <v>2</v>
      </c>
      <c r="J141">
        <v>77.599999999999994</v>
      </c>
      <c r="K141">
        <f t="shared" si="40"/>
        <v>2768.7679999999996</v>
      </c>
      <c r="L141">
        <v>3.1037889279999993</v>
      </c>
      <c r="M141">
        <v>94.66</v>
      </c>
      <c r="N141">
        <v>11.43</v>
      </c>
      <c r="O141">
        <v>27.42</v>
      </c>
      <c r="P141">
        <v>56.73</v>
      </c>
      <c r="Q141">
        <v>33.31</v>
      </c>
      <c r="R141">
        <v>14.66</v>
      </c>
      <c r="S141">
        <v>0.52</v>
      </c>
      <c r="T141">
        <v>0.15</v>
      </c>
      <c r="U141">
        <v>-0.03</v>
      </c>
      <c r="V141">
        <v>0.2</v>
      </c>
      <c r="W141">
        <v>4.1399999999999997</v>
      </c>
      <c r="X141">
        <v>1.98</v>
      </c>
      <c r="Y141">
        <f t="shared" si="41"/>
        <v>12.074793999577436</v>
      </c>
      <c r="Z141">
        <f t="shared" si="42"/>
        <v>28.966828649904926</v>
      </c>
      <c r="AA141">
        <f t="shared" si="43"/>
        <v>59.930276780054939</v>
      </c>
      <c r="AB141">
        <f t="shared" si="44"/>
        <v>35.189097823790412</v>
      </c>
      <c r="AC141">
        <f t="shared" si="45"/>
        <v>15.487006127192057</v>
      </c>
      <c r="AD141">
        <f t="shared" si="46"/>
        <v>0.54933446017325172</v>
      </c>
      <c r="AE141">
        <f t="shared" si="47"/>
        <v>0.15846186351151489</v>
      </c>
      <c r="AF141">
        <f t="shared" si="48"/>
        <v>-3.1692372702302976E-2</v>
      </c>
      <c r="AG141">
        <f t="shared" si="49"/>
        <v>0.21128248468201988</v>
      </c>
      <c r="AH141">
        <f t="shared" si="50"/>
        <v>4.3735474329178112</v>
      </c>
      <c r="AI141">
        <f t="shared" si="51"/>
        <v>2.0916965983519966</v>
      </c>
      <c r="AJ141">
        <f t="shared" si="52"/>
        <v>1.0916965983519966</v>
      </c>
      <c r="AK141">
        <f t="shared" si="53"/>
        <v>55.735157405451098</v>
      </c>
      <c r="AL141">
        <f t="shared" si="54"/>
        <v>66.334840481724072</v>
      </c>
      <c r="AM141">
        <f t="shared" si="55"/>
        <v>2.0023268112109993</v>
      </c>
      <c r="AN141">
        <f t="shared" si="56"/>
        <v>30.098351996619471</v>
      </c>
      <c r="AO141">
        <f t="shared" si="57"/>
        <v>46.065560954996833</v>
      </c>
      <c r="AP141">
        <f t="shared" si="58"/>
        <v>58.058796470194196</v>
      </c>
      <c r="AQ141">
        <f t="shared" si="59"/>
        <v>94.514377885294607</v>
      </c>
      <c r="AR141">
        <f t="shared" si="60"/>
        <v>102.96436404183014</v>
      </c>
    </row>
    <row r="142" spans="1:53" x14ac:dyDescent="0.2">
      <c r="A142" s="1">
        <v>38551</v>
      </c>
      <c r="B142" s="2">
        <v>7.255787037037037E-2</v>
      </c>
      <c r="C142" t="s">
        <v>0</v>
      </c>
      <c r="D142" t="s">
        <v>187</v>
      </c>
      <c r="E142">
        <v>2022</v>
      </c>
      <c r="F142" t="s">
        <v>56</v>
      </c>
      <c r="G142" t="s">
        <v>61</v>
      </c>
      <c r="H142" t="s">
        <v>65</v>
      </c>
      <c r="I142">
        <v>2</v>
      </c>
      <c r="J142">
        <v>59.2</v>
      </c>
      <c r="K142">
        <f t="shared" si="40"/>
        <v>2112.2559999999999</v>
      </c>
      <c r="L142">
        <v>2.3678389759999998</v>
      </c>
      <c r="M142">
        <v>93.94</v>
      </c>
      <c r="N142">
        <v>13.05</v>
      </c>
      <c r="O142">
        <v>26.24</v>
      </c>
      <c r="P142">
        <v>52.02</v>
      </c>
      <c r="Q142">
        <v>28.39</v>
      </c>
      <c r="R142">
        <v>11.57</v>
      </c>
      <c r="S142">
        <v>0.51</v>
      </c>
      <c r="T142">
        <v>0.15</v>
      </c>
      <c r="U142">
        <v>-0.54</v>
      </c>
      <c r="V142">
        <v>0.24</v>
      </c>
      <c r="W142">
        <v>4.41</v>
      </c>
      <c r="X142">
        <v>2.1</v>
      </c>
      <c r="Y142">
        <f t="shared" si="41"/>
        <v>13.891845859058973</v>
      </c>
      <c r="Z142">
        <f t="shared" si="42"/>
        <v>27.932723014690225</v>
      </c>
      <c r="AA142">
        <f t="shared" si="43"/>
        <v>55.375771769214396</v>
      </c>
      <c r="AB142">
        <f t="shared" si="44"/>
        <v>30.22141792633596</v>
      </c>
      <c r="AC142">
        <f t="shared" si="45"/>
        <v>12.316372152437726</v>
      </c>
      <c r="AD142">
        <f t="shared" si="46"/>
        <v>0.54289972322759217</v>
      </c>
      <c r="AE142">
        <f t="shared" si="47"/>
        <v>0.1596763891845859</v>
      </c>
      <c r="AF142">
        <f t="shared" si="48"/>
        <v>-0.57483500106450935</v>
      </c>
      <c r="AG142">
        <f t="shared" si="49"/>
        <v>0.25548222269533744</v>
      </c>
      <c r="AH142">
        <f t="shared" si="50"/>
        <v>4.6944858420268254</v>
      </c>
      <c r="AI142">
        <f t="shared" si="51"/>
        <v>2.2354694485842028</v>
      </c>
      <c r="AJ142">
        <f t="shared" si="52"/>
        <v>1.2354694485842028</v>
      </c>
      <c r="AK142">
        <f t="shared" si="53"/>
        <v>51.499467745369394</v>
      </c>
      <c r="AL142">
        <f t="shared" si="54"/>
        <v>67.140408771556324</v>
      </c>
      <c r="AM142">
        <f t="shared" si="55"/>
        <v>2.1670126874279121</v>
      </c>
      <c r="AN142">
        <f t="shared" si="56"/>
        <v>32.373216946987441</v>
      </c>
      <c r="AO142">
        <f t="shared" si="57"/>
        <v>42.767021503087079</v>
      </c>
      <c r="AP142">
        <f t="shared" si="58"/>
        <v>58.532859021601553</v>
      </c>
      <c r="AQ142">
        <f t="shared" si="59"/>
        <v>103.12312856198365</v>
      </c>
      <c r="AR142">
        <f t="shared" si="60"/>
        <v>112.78613771089832</v>
      </c>
    </row>
    <row r="143" spans="1:53" x14ac:dyDescent="0.2">
      <c r="A143" s="1">
        <v>38551</v>
      </c>
      <c r="B143" s="2">
        <v>0.10474537037037036</v>
      </c>
      <c r="C143" t="s">
        <v>0</v>
      </c>
      <c r="D143" t="s">
        <v>203</v>
      </c>
      <c r="E143">
        <v>2022</v>
      </c>
      <c r="F143" t="s">
        <v>56</v>
      </c>
      <c r="G143" t="s">
        <v>62</v>
      </c>
      <c r="H143" t="s">
        <v>65</v>
      </c>
      <c r="I143">
        <v>2</v>
      </c>
      <c r="J143">
        <v>103.1</v>
      </c>
      <c r="K143">
        <f t="shared" si="40"/>
        <v>3678.6079999999997</v>
      </c>
      <c r="L143">
        <v>4.1237195679999994</v>
      </c>
      <c r="M143">
        <v>93.64</v>
      </c>
      <c r="N143">
        <v>10.37</v>
      </c>
      <c r="O143">
        <v>31</v>
      </c>
      <c r="P143">
        <v>56.35</v>
      </c>
      <c r="Q143">
        <v>32.049999999999997</v>
      </c>
      <c r="R143">
        <v>12</v>
      </c>
      <c r="S143">
        <v>0.49</v>
      </c>
      <c r="T143">
        <v>0.13</v>
      </c>
      <c r="U143">
        <v>-0.2</v>
      </c>
      <c r="V143">
        <v>0.22</v>
      </c>
      <c r="W143">
        <v>4.21</v>
      </c>
      <c r="X143">
        <v>1.93</v>
      </c>
      <c r="Y143">
        <f t="shared" si="41"/>
        <v>11.074327210593763</v>
      </c>
      <c r="Z143">
        <f t="shared" si="42"/>
        <v>33.105510465612987</v>
      </c>
      <c r="AA143">
        <f t="shared" si="43"/>
        <v>60.177274668944889</v>
      </c>
      <c r="AB143">
        <f t="shared" si="44"/>
        <v>34.226826142674064</v>
      </c>
      <c r="AC143">
        <f t="shared" si="45"/>
        <v>12.815036309269543</v>
      </c>
      <c r="AD143">
        <f t="shared" si="46"/>
        <v>0.52328064929517304</v>
      </c>
      <c r="AE143">
        <f t="shared" si="47"/>
        <v>0.13882956001708671</v>
      </c>
      <c r="AF143">
        <f t="shared" si="48"/>
        <v>-0.21358393848782573</v>
      </c>
      <c r="AG143">
        <f t="shared" si="49"/>
        <v>0.23494233233660827</v>
      </c>
      <c r="AH143">
        <f t="shared" si="50"/>
        <v>4.4959419051687313</v>
      </c>
      <c r="AI143">
        <f t="shared" si="51"/>
        <v>2.0610850064075179</v>
      </c>
      <c r="AJ143">
        <f t="shared" si="52"/>
        <v>1.0610850064075179</v>
      </c>
      <c r="AK143">
        <f t="shared" si="53"/>
        <v>55.96486544211875</v>
      </c>
      <c r="AL143">
        <f t="shared" si="54"/>
        <v>63.110807347287491</v>
      </c>
      <c r="AM143">
        <f t="shared" si="55"/>
        <v>1.994108251996451</v>
      </c>
      <c r="AN143">
        <f t="shared" si="56"/>
        <v>30.899722340879961</v>
      </c>
      <c r="AO143">
        <f t="shared" si="57"/>
        <v>45.426612558735577</v>
      </c>
      <c r="AP143">
        <f t="shared" si="58"/>
        <v>57.655153187172317</v>
      </c>
      <c r="AQ143">
        <f t="shared" si="59"/>
        <v>93.472046130617727</v>
      </c>
      <c r="AR143">
        <f t="shared" si="60"/>
        <v>97.557970326654441</v>
      </c>
    </row>
    <row r="144" spans="1:53" x14ac:dyDescent="0.2">
      <c r="A144" s="1">
        <v>38551</v>
      </c>
      <c r="B144" s="2">
        <v>7.8321759259259258E-2</v>
      </c>
      <c r="C144" t="s">
        <v>0</v>
      </c>
      <c r="D144" t="s">
        <v>191</v>
      </c>
      <c r="E144">
        <v>2022</v>
      </c>
      <c r="F144" t="s">
        <v>56</v>
      </c>
      <c r="G144" t="s">
        <v>60</v>
      </c>
      <c r="H144" t="s">
        <v>65</v>
      </c>
      <c r="I144">
        <v>2</v>
      </c>
      <c r="J144">
        <v>71</v>
      </c>
      <c r="K144">
        <f t="shared" si="40"/>
        <v>2533.2800000000002</v>
      </c>
      <c r="L144">
        <v>2.8398068800000003</v>
      </c>
      <c r="M144">
        <v>94.08</v>
      </c>
      <c r="N144">
        <v>14.21</v>
      </c>
      <c r="O144">
        <v>29.38</v>
      </c>
      <c r="P144">
        <v>57.69</v>
      </c>
      <c r="Q144">
        <v>30.58</v>
      </c>
      <c r="R144">
        <v>12.2</v>
      </c>
      <c r="S144">
        <v>0.59</v>
      </c>
      <c r="T144">
        <v>0.18</v>
      </c>
      <c r="U144">
        <v>0.04</v>
      </c>
      <c r="V144">
        <v>0.27</v>
      </c>
      <c r="W144">
        <v>4.9800000000000004</v>
      </c>
      <c r="X144">
        <v>2</v>
      </c>
      <c r="Y144">
        <f t="shared" si="41"/>
        <v>15.104166666666668</v>
      </c>
      <c r="Z144">
        <f t="shared" si="42"/>
        <v>31.228741496598637</v>
      </c>
      <c r="AA144">
        <f t="shared" si="43"/>
        <v>61.320153061224488</v>
      </c>
      <c r="AB144">
        <f t="shared" si="44"/>
        <v>32.504251700680271</v>
      </c>
      <c r="AC144">
        <f t="shared" si="45"/>
        <v>12.96768707482993</v>
      </c>
      <c r="AD144">
        <f t="shared" si="46"/>
        <v>0.62712585034013602</v>
      </c>
      <c r="AE144">
        <f t="shared" si="47"/>
        <v>0.19132653061224489</v>
      </c>
      <c r="AF144">
        <f t="shared" si="48"/>
        <v>4.2517006802721094E-2</v>
      </c>
      <c r="AG144">
        <f t="shared" si="49"/>
        <v>0.28698979591836737</v>
      </c>
      <c r="AH144">
        <f t="shared" si="50"/>
        <v>5.2933673469387754</v>
      </c>
      <c r="AI144">
        <f t="shared" si="51"/>
        <v>2.1258503401360542</v>
      </c>
      <c r="AJ144">
        <f t="shared" si="52"/>
        <v>1.1258503401360542</v>
      </c>
      <c r="AK144">
        <f t="shared" si="53"/>
        <v>57.02774234693878</v>
      </c>
      <c r="AL144">
        <f t="shared" si="54"/>
        <v>64.572810374149668</v>
      </c>
      <c r="AM144">
        <f t="shared" si="55"/>
        <v>1.9569422776911076</v>
      </c>
      <c r="AN144">
        <f t="shared" si="56"/>
        <v>25.742240646258495</v>
      </c>
      <c r="AO144">
        <f t="shared" si="57"/>
        <v>44.282823129251696</v>
      </c>
      <c r="AP144">
        <f t="shared" si="58"/>
        <v>56.078683478780533</v>
      </c>
      <c r="AQ144">
        <f t="shared" si="59"/>
        <v>89.221745184458101</v>
      </c>
      <c r="AR144">
        <f t="shared" si="60"/>
        <v>97.957567915119711</v>
      </c>
    </row>
    <row r="145" spans="1:44" x14ac:dyDescent="0.2">
      <c r="A145" s="1">
        <v>38551</v>
      </c>
      <c r="B145" s="2">
        <v>9.3599537037037037E-2</v>
      </c>
      <c r="C145" t="s">
        <v>0</v>
      </c>
      <c r="D145" t="s">
        <v>199</v>
      </c>
      <c r="E145">
        <v>2022</v>
      </c>
      <c r="F145" t="s">
        <v>56</v>
      </c>
      <c r="G145" t="s">
        <v>63</v>
      </c>
      <c r="H145" t="s">
        <v>65</v>
      </c>
      <c r="I145">
        <v>2</v>
      </c>
      <c r="J145">
        <v>76.900000000000006</v>
      </c>
      <c r="K145">
        <f t="shared" si="40"/>
        <v>2743.7920000000004</v>
      </c>
      <c r="L145">
        <v>3.0757908320000005</v>
      </c>
      <c r="M145">
        <v>94.21</v>
      </c>
      <c r="N145">
        <v>10.85</v>
      </c>
      <c r="O145">
        <v>28.88</v>
      </c>
      <c r="P145">
        <v>55.34</v>
      </c>
      <c r="Q145">
        <v>35.090000000000003</v>
      </c>
      <c r="R145">
        <v>10</v>
      </c>
      <c r="S145">
        <v>0.48</v>
      </c>
      <c r="T145">
        <v>0.2</v>
      </c>
      <c r="U145">
        <v>0.44</v>
      </c>
      <c r="V145">
        <v>0.25</v>
      </c>
      <c r="W145">
        <v>4.62</v>
      </c>
      <c r="X145">
        <v>1.49</v>
      </c>
      <c r="Y145">
        <f t="shared" si="41"/>
        <v>11.516824116335846</v>
      </c>
      <c r="Z145">
        <f t="shared" si="42"/>
        <v>30.654919859887485</v>
      </c>
      <c r="AA145">
        <f t="shared" si="43"/>
        <v>58.741110285532329</v>
      </c>
      <c r="AB145">
        <f t="shared" si="44"/>
        <v>37.246576796518418</v>
      </c>
      <c r="AC145">
        <f t="shared" si="45"/>
        <v>10.614584439019213</v>
      </c>
      <c r="AD145">
        <f t="shared" si="46"/>
        <v>0.50950005307292223</v>
      </c>
      <c r="AE145">
        <f t="shared" si="47"/>
        <v>0.21229168878038429</v>
      </c>
      <c r="AF145">
        <f t="shared" si="48"/>
        <v>0.46704171531684541</v>
      </c>
      <c r="AG145">
        <f t="shared" si="49"/>
        <v>0.26536461097548031</v>
      </c>
      <c r="AH145">
        <f t="shared" si="50"/>
        <v>4.9039380108268764</v>
      </c>
      <c r="AI145">
        <f t="shared" si="51"/>
        <v>1.5815730814138629</v>
      </c>
      <c r="AJ145">
        <f t="shared" si="52"/>
        <v>0.58157308141386288</v>
      </c>
      <c r="AK145">
        <f t="shared" si="53"/>
        <v>54.629232565545067</v>
      </c>
      <c r="AL145">
        <f t="shared" si="54"/>
        <v>65.019817429147651</v>
      </c>
      <c r="AM145">
        <f t="shared" si="55"/>
        <v>2.0428623057462953</v>
      </c>
      <c r="AN145">
        <f t="shared" si="56"/>
        <v>32.272370236705228</v>
      </c>
      <c r="AO145">
        <f t="shared" si="57"/>
        <v>47.43172699288823</v>
      </c>
      <c r="AP145">
        <f t="shared" si="58"/>
        <v>58.827431512168388</v>
      </c>
      <c r="AQ145">
        <f t="shared" si="59"/>
        <v>97.704343398439505</v>
      </c>
      <c r="AR145">
        <f t="shared" si="60"/>
        <v>102.96630554458272</v>
      </c>
    </row>
    <row r="146" spans="1:44" x14ac:dyDescent="0.2">
      <c r="A146" s="1">
        <v>38551</v>
      </c>
      <c r="B146" s="2">
        <v>8.8553240740740738E-2</v>
      </c>
      <c r="C146" t="s">
        <v>0</v>
      </c>
      <c r="D146" t="s">
        <v>195</v>
      </c>
      <c r="E146">
        <v>2022</v>
      </c>
      <c r="F146" t="s">
        <v>56</v>
      </c>
      <c r="G146" t="s">
        <v>64</v>
      </c>
      <c r="H146" t="s">
        <v>65</v>
      </c>
      <c r="I146">
        <v>2</v>
      </c>
      <c r="J146">
        <v>78.8</v>
      </c>
      <c r="K146">
        <f t="shared" si="40"/>
        <v>2811.5839999999998</v>
      </c>
      <c r="L146">
        <v>3.1517856640000002</v>
      </c>
      <c r="M146">
        <v>94.69</v>
      </c>
      <c r="N146">
        <v>11.35</v>
      </c>
      <c r="O146">
        <v>31.4</v>
      </c>
      <c r="P146">
        <v>60.42</v>
      </c>
      <c r="Q146">
        <v>35.74</v>
      </c>
      <c r="R146">
        <v>11.24</v>
      </c>
      <c r="S146">
        <v>0.51</v>
      </c>
      <c r="T146">
        <v>0.16</v>
      </c>
      <c r="U146">
        <v>0.32</v>
      </c>
      <c r="V146">
        <v>0.25</v>
      </c>
      <c r="W146">
        <v>5.01</v>
      </c>
      <c r="X146">
        <v>1.56</v>
      </c>
      <c r="Y146">
        <f t="shared" si="41"/>
        <v>11.986482205090294</v>
      </c>
      <c r="Z146">
        <f t="shared" si="42"/>
        <v>33.160840637870947</v>
      </c>
      <c r="AA146">
        <f t="shared" si="43"/>
        <v>63.808216284718554</v>
      </c>
      <c r="AB146">
        <f t="shared" si="44"/>
        <v>37.744217974442925</v>
      </c>
      <c r="AC146">
        <f t="shared" si="45"/>
        <v>11.870313655085015</v>
      </c>
      <c r="AD146">
        <f t="shared" si="46"/>
        <v>0.53859964093357271</v>
      </c>
      <c r="AE146">
        <f t="shared" si="47"/>
        <v>0.16897243637131693</v>
      </c>
      <c r="AF146">
        <f t="shared" si="48"/>
        <v>0.33794487274263385</v>
      </c>
      <c r="AG146">
        <f t="shared" si="49"/>
        <v>0.26401943183018267</v>
      </c>
      <c r="AH146">
        <f t="shared" si="50"/>
        <v>5.2909494138768611</v>
      </c>
      <c r="AI146">
        <f t="shared" si="51"/>
        <v>1.6474812546203401</v>
      </c>
      <c r="AJ146">
        <f t="shared" si="52"/>
        <v>0.64748125462034012</v>
      </c>
      <c r="AK146">
        <f t="shared" si="53"/>
        <v>59.341641144788255</v>
      </c>
      <c r="AL146">
        <f t="shared" si="54"/>
        <v>63.067705143098536</v>
      </c>
      <c r="AM146">
        <f t="shared" si="55"/>
        <v>1.8806355511420061</v>
      </c>
      <c r="AN146">
        <f t="shared" si="56"/>
        <v>27.024395395501102</v>
      </c>
      <c r="AO146">
        <f t="shared" si="57"/>
        <v>47.762160735030108</v>
      </c>
      <c r="AP146">
        <f t="shared" si="58"/>
        <v>56.668124870607059</v>
      </c>
      <c r="AQ146">
        <f t="shared" si="59"/>
        <v>86.643975811559457</v>
      </c>
      <c r="AR146">
        <f t="shared" si="60"/>
        <v>91.943696450428405</v>
      </c>
    </row>
    <row r="147" spans="1:44" x14ac:dyDescent="0.2">
      <c r="A147" s="1">
        <v>38551</v>
      </c>
      <c r="B147" s="2">
        <v>0.11060185185185185</v>
      </c>
      <c r="C147" t="s">
        <v>0</v>
      </c>
      <c r="D147" t="s">
        <v>207</v>
      </c>
      <c r="E147">
        <v>2022</v>
      </c>
      <c r="F147" t="s">
        <v>57</v>
      </c>
      <c r="G147" t="s">
        <v>61</v>
      </c>
      <c r="H147" t="s">
        <v>65</v>
      </c>
      <c r="I147">
        <v>2</v>
      </c>
      <c r="J147">
        <v>43.2</v>
      </c>
      <c r="K147">
        <f t="shared" si="40"/>
        <v>1541.376</v>
      </c>
      <c r="L147">
        <v>1.7278824959999999</v>
      </c>
      <c r="M147">
        <v>93.63</v>
      </c>
      <c r="N147">
        <v>12.97</v>
      </c>
      <c r="O147">
        <v>29.59</v>
      </c>
      <c r="P147">
        <v>55.12</v>
      </c>
      <c r="Q147">
        <v>30.34</v>
      </c>
      <c r="R147">
        <v>10.130000000000001</v>
      </c>
      <c r="S147">
        <v>0.52</v>
      </c>
      <c r="T147">
        <v>0.2</v>
      </c>
      <c r="U147">
        <v>0.48</v>
      </c>
      <c r="V147">
        <v>0.25</v>
      </c>
      <c r="W147">
        <v>3.86</v>
      </c>
      <c r="X147">
        <v>1.94</v>
      </c>
      <c r="Y147">
        <f t="shared" si="41"/>
        <v>13.852397735768452</v>
      </c>
      <c r="Z147">
        <f t="shared" si="42"/>
        <v>31.603118658549612</v>
      </c>
      <c r="AA147">
        <f t="shared" si="43"/>
        <v>58.870020292641243</v>
      </c>
      <c r="AB147">
        <f t="shared" si="44"/>
        <v>32.404143970949484</v>
      </c>
      <c r="AC147">
        <f t="shared" si="45"/>
        <v>10.819181886147604</v>
      </c>
      <c r="AD147">
        <f t="shared" si="46"/>
        <v>0.55537754993057786</v>
      </c>
      <c r="AE147">
        <f t="shared" si="47"/>
        <v>0.21360674997329918</v>
      </c>
      <c r="AF147">
        <f t="shared" si="48"/>
        <v>0.51265619993591793</v>
      </c>
      <c r="AG147">
        <f t="shared" si="49"/>
        <v>0.26700843746662395</v>
      </c>
      <c r="AH147">
        <f t="shared" si="50"/>
        <v>4.122610274484674</v>
      </c>
      <c r="AI147">
        <f t="shared" si="51"/>
        <v>2.0719854747410018</v>
      </c>
      <c r="AJ147">
        <f t="shared" si="52"/>
        <v>1.0719854747410018</v>
      </c>
      <c r="AK147">
        <f t="shared" si="53"/>
        <v>54.749118872156359</v>
      </c>
      <c r="AL147">
        <f t="shared" si="54"/>
        <v>64.28117056498985</v>
      </c>
      <c r="AM147">
        <f t="shared" si="55"/>
        <v>2.0383889695210451</v>
      </c>
      <c r="AN147">
        <f t="shared" si="56"/>
        <v>29.326497917334194</v>
      </c>
      <c r="AO147">
        <f t="shared" si="57"/>
        <v>44.216351596710453</v>
      </c>
      <c r="AP147">
        <f t="shared" si="58"/>
        <v>57.339225184341913</v>
      </c>
      <c r="AQ147">
        <f t="shared" si="59"/>
        <v>95.024100924102328</v>
      </c>
      <c r="AR147">
        <f t="shared" si="60"/>
        <v>101.57366591284976</v>
      </c>
    </row>
    <row r="148" spans="1:44" x14ac:dyDescent="0.2">
      <c r="A148" s="1">
        <v>38551</v>
      </c>
      <c r="B148" s="2">
        <v>0.13398148148148148</v>
      </c>
      <c r="C148" t="s">
        <v>0</v>
      </c>
      <c r="D148" t="s">
        <v>223</v>
      </c>
      <c r="E148">
        <v>2022</v>
      </c>
      <c r="F148" t="s">
        <v>57</v>
      </c>
      <c r="G148" t="s">
        <v>62</v>
      </c>
      <c r="H148" t="s">
        <v>65</v>
      </c>
      <c r="I148">
        <v>2</v>
      </c>
      <c r="J148">
        <v>67.2</v>
      </c>
      <c r="K148">
        <f t="shared" si="40"/>
        <v>2397.6959999999999</v>
      </c>
      <c r="L148">
        <v>2.687817216</v>
      </c>
      <c r="M148">
        <v>93.17</v>
      </c>
      <c r="N148">
        <v>13.4</v>
      </c>
      <c r="O148">
        <v>31.06</v>
      </c>
      <c r="P148">
        <v>52.73</v>
      </c>
      <c r="Q148">
        <v>30.46</v>
      </c>
      <c r="R148">
        <v>12.67</v>
      </c>
      <c r="S148">
        <v>0.47</v>
      </c>
      <c r="T148">
        <v>0.21</v>
      </c>
      <c r="U148">
        <v>0.48</v>
      </c>
      <c r="V148">
        <v>0.24</v>
      </c>
      <c r="W148">
        <v>2.95</v>
      </c>
      <c r="X148">
        <v>1.77</v>
      </c>
      <c r="Y148">
        <f t="shared" si="41"/>
        <v>14.382311902973061</v>
      </c>
      <c r="Z148">
        <f t="shared" si="42"/>
        <v>33.336911022861429</v>
      </c>
      <c r="AA148">
        <f t="shared" si="43"/>
        <v>56.595470645057425</v>
      </c>
      <c r="AB148">
        <f t="shared" si="44"/>
        <v>32.692926907802942</v>
      </c>
      <c r="AC148">
        <f t="shared" si="45"/>
        <v>13.598797896318557</v>
      </c>
      <c r="AD148">
        <f t="shared" si="46"/>
        <v>0.50445422346248781</v>
      </c>
      <c r="AE148">
        <f t="shared" si="47"/>
        <v>0.22539444027047331</v>
      </c>
      <c r="AF148">
        <f t="shared" si="48"/>
        <v>0.51518729204679614</v>
      </c>
      <c r="AG148">
        <f t="shared" si="49"/>
        <v>0.25759364602339807</v>
      </c>
      <c r="AH148">
        <f t="shared" si="50"/>
        <v>3.1662552323709345</v>
      </c>
      <c r="AI148">
        <f t="shared" si="51"/>
        <v>1.8997531394225609</v>
      </c>
      <c r="AJ148">
        <f t="shared" si="52"/>
        <v>0.89975313942256085</v>
      </c>
      <c r="AK148">
        <f t="shared" si="53"/>
        <v>52.633787699903408</v>
      </c>
      <c r="AL148">
        <f t="shared" si="54"/>
        <v>62.930546313190952</v>
      </c>
      <c r="AM148">
        <f t="shared" si="55"/>
        <v>2.1203110183956002</v>
      </c>
      <c r="AN148">
        <f t="shared" si="56"/>
        <v>31.084147257700977</v>
      </c>
      <c r="AO148">
        <f t="shared" si="57"/>
        <v>44.408103466781156</v>
      </c>
      <c r="AP148">
        <f t="shared" si="58"/>
        <v>58.312453795182307</v>
      </c>
      <c r="AQ148">
        <f t="shared" si="59"/>
        <v>100.52076283870682</v>
      </c>
      <c r="AR148">
        <f t="shared" si="60"/>
        <v>103.43591530349876</v>
      </c>
    </row>
    <row r="149" spans="1:44" x14ac:dyDescent="0.2">
      <c r="A149" s="1">
        <v>38551</v>
      </c>
      <c r="B149" s="2">
        <v>0.11672453703703704</v>
      </c>
      <c r="C149" t="s">
        <v>0</v>
      </c>
      <c r="D149" t="s">
        <v>211</v>
      </c>
      <c r="E149">
        <v>2022</v>
      </c>
      <c r="F149" t="s">
        <v>57</v>
      </c>
      <c r="G149" t="s">
        <v>60</v>
      </c>
      <c r="H149" t="s">
        <v>65</v>
      </c>
      <c r="I149">
        <v>2</v>
      </c>
      <c r="J149">
        <v>62.6</v>
      </c>
      <c r="K149">
        <f t="shared" si="40"/>
        <v>2233.5680000000002</v>
      </c>
      <c r="L149">
        <v>2.5038297280000004</v>
      </c>
      <c r="M149">
        <v>92.95</v>
      </c>
      <c r="N149">
        <v>14.09</v>
      </c>
      <c r="O149">
        <v>28.11</v>
      </c>
      <c r="P149">
        <v>55.11</v>
      </c>
      <c r="Q149">
        <v>32.82</v>
      </c>
      <c r="R149">
        <v>14.09</v>
      </c>
      <c r="S149">
        <v>0.63</v>
      </c>
      <c r="T149">
        <v>0.17</v>
      </c>
      <c r="U149">
        <v>-0.03</v>
      </c>
      <c r="V149">
        <v>0.2</v>
      </c>
      <c r="W149">
        <v>5</v>
      </c>
      <c r="X149">
        <v>1.89</v>
      </c>
      <c r="Y149">
        <f t="shared" si="41"/>
        <v>15.158687466379773</v>
      </c>
      <c r="Z149">
        <f t="shared" si="42"/>
        <v>30.242065626681008</v>
      </c>
      <c r="AA149">
        <f t="shared" si="43"/>
        <v>59.289940828402365</v>
      </c>
      <c r="AB149">
        <f t="shared" si="44"/>
        <v>35.309306078536842</v>
      </c>
      <c r="AC149">
        <f t="shared" si="45"/>
        <v>15.158687466379773</v>
      </c>
      <c r="AD149">
        <f t="shared" si="46"/>
        <v>0.67778375470683161</v>
      </c>
      <c r="AE149">
        <f t="shared" si="47"/>
        <v>0.18289402904787522</v>
      </c>
      <c r="AF149">
        <f t="shared" si="48"/>
        <v>-3.2275416890801503E-2</v>
      </c>
      <c r="AG149">
        <f t="shared" si="49"/>
        <v>0.21516944593867673</v>
      </c>
      <c r="AH149">
        <f t="shared" si="50"/>
        <v>5.3792361484669176</v>
      </c>
      <c r="AI149">
        <f t="shared" si="51"/>
        <v>2.0333512641204949</v>
      </c>
      <c r="AJ149">
        <f t="shared" si="52"/>
        <v>1.0333512641204949</v>
      </c>
      <c r="AK149">
        <f t="shared" si="53"/>
        <v>55.139644970414203</v>
      </c>
      <c r="AL149">
        <f t="shared" si="54"/>
        <v>65.341430876815508</v>
      </c>
      <c r="AM149">
        <f t="shared" si="55"/>
        <v>2.0239520958083834</v>
      </c>
      <c r="AN149">
        <f t="shared" si="56"/>
        <v>27.668316299085532</v>
      </c>
      <c r="AO149">
        <f t="shared" si="57"/>
        <v>46.145379236148464</v>
      </c>
      <c r="AP149">
        <f t="shared" si="58"/>
        <v>58.002695483860705</v>
      </c>
      <c r="AQ149">
        <f t="shared" si="59"/>
        <v>95.442826900077506</v>
      </c>
      <c r="AR149">
        <f t="shared" si="60"/>
        <v>102.51777206685998</v>
      </c>
    </row>
    <row r="150" spans="1:44" x14ac:dyDescent="0.2">
      <c r="A150" s="1">
        <v>38551</v>
      </c>
      <c r="B150" s="2">
        <v>0.12267361111111112</v>
      </c>
      <c r="C150" t="s">
        <v>0</v>
      </c>
      <c r="D150" t="s">
        <v>215</v>
      </c>
      <c r="E150">
        <v>2022</v>
      </c>
      <c r="F150" t="s">
        <v>57</v>
      </c>
      <c r="G150" t="s">
        <v>63</v>
      </c>
      <c r="H150" t="s">
        <v>65</v>
      </c>
      <c r="I150">
        <v>2</v>
      </c>
      <c r="J150">
        <v>103.5</v>
      </c>
      <c r="K150">
        <f t="shared" si="40"/>
        <v>3692.88</v>
      </c>
      <c r="L150">
        <v>4.1397184800000009</v>
      </c>
      <c r="M150">
        <v>94.13</v>
      </c>
      <c r="N150">
        <v>17.170000000000002</v>
      </c>
      <c r="O150">
        <v>29.75</v>
      </c>
      <c r="P150">
        <v>52.51</v>
      </c>
      <c r="Q150">
        <v>36.75</v>
      </c>
      <c r="R150">
        <v>12.6</v>
      </c>
      <c r="S150">
        <v>0.52</v>
      </c>
      <c r="T150">
        <v>0.24</v>
      </c>
      <c r="U150">
        <v>1.39</v>
      </c>
      <c r="V150">
        <v>0.32</v>
      </c>
      <c r="W150">
        <v>3.13</v>
      </c>
      <c r="X150">
        <v>1.79</v>
      </c>
      <c r="Y150">
        <f t="shared" si="41"/>
        <v>18.240730904068844</v>
      </c>
      <c r="Z150">
        <f t="shared" si="42"/>
        <v>31.605226813980668</v>
      </c>
      <c r="AA150">
        <f t="shared" si="43"/>
        <v>55.784553277382344</v>
      </c>
      <c r="AB150">
        <f t="shared" si="44"/>
        <v>39.041750770211415</v>
      </c>
      <c r="AC150">
        <f t="shared" si="45"/>
        <v>13.38574312121534</v>
      </c>
      <c r="AD150">
        <f t="shared" si="46"/>
        <v>0.55242749389142676</v>
      </c>
      <c r="AE150">
        <f t="shared" si="47"/>
        <v>0.25496653564219696</v>
      </c>
      <c r="AF150">
        <f t="shared" si="48"/>
        <v>1.4766811855943907</v>
      </c>
      <c r="AG150">
        <f t="shared" si="49"/>
        <v>0.33995538085626265</v>
      </c>
      <c r="AH150">
        <f t="shared" si="50"/>
        <v>3.3251885690003187</v>
      </c>
      <c r="AI150">
        <f t="shared" si="51"/>
        <v>1.9016254116647191</v>
      </c>
      <c r="AJ150">
        <f t="shared" si="52"/>
        <v>0.9016254116647191</v>
      </c>
      <c r="AK150">
        <f t="shared" si="53"/>
        <v>51.87963454796558</v>
      </c>
      <c r="AL150">
        <f t="shared" si="54"/>
        <v>64.279528311909061</v>
      </c>
      <c r="AM150">
        <f t="shared" si="55"/>
        <v>2.1511331175014283</v>
      </c>
      <c r="AN150">
        <f t="shared" si="56"/>
        <v>27.978009136300855</v>
      </c>
      <c r="AO150">
        <f t="shared" si="57"/>
        <v>48.623722511420382</v>
      </c>
      <c r="AP150">
        <f t="shared" si="58"/>
        <v>60.481491843614748</v>
      </c>
      <c r="AQ150">
        <f t="shared" si="59"/>
        <v>105.77539845584731</v>
      </c>
      <c r="AR150">
        <f t="shared" si="60"/>
        <v>107.18900940241726</v>
      </c>
    </row>
    <row r="151" spans="1:44" x14ac:dyDescent="0.2">
      <c r="A151" s="1">
        <v>38551</v>
      </c>
      <c r="B151" s="2">
        <v>0.12883101851851853</v>
      </c>
      <c r="C151" t="s">
        <v>0</v>
      </c>
      <c r="D151" t="s">
        <v>219</v>
      </c>
      <c r="E151">
        <v>2022</v>
      </c>
      <c r="F151" t="s">
        <v>57</v>
      </c>
      <c r="G151" t="s">
        <v>64</v>
      </c>
      <c r="H151" t="s">
        <v>65</v>
      </c>
      <c r="I151">
        <v>2</v>
      </c>
      <c r="J151">
        <v>47.7</v>
      </c>
      <c r="K151">
        <f t="shared" si="40"/>
        <v>1701.9360000000001</v>
      </c>
      <c r="L151">
        <v>1.9078702560000003</v>
      </c>
      <c r="M151">
        <v>94.18</v>
      </c>
      <c r="N151">
        <v>9.89</v>
      </c>
      <c r="O151">
        <v>29.78</v>
      </c>
      <c r="P151">
        <v>56.5</v>
      </c>
      <c r="Q151">
        <v>30.53</v>
      </c>
      <c r="R151">
        <v>9.74</v>
      </c>
      <c r="S151">
        <v>0.54</v>
      </c>
      <c r="T151">
        <v>0.14000000000000001</v>
      </c>
      <c r="U151">
        <v>-0.01</v>
      </c>
      <c r="V151">
        <v>0.19</v>
      </c>
      <c r="W151">
        <v>4.22</v>
      </c>
      <c r="X151">
        <v>1.91</v>
      </c>
      <c r="Y151">
        <f t="shared" si="41"/>
        <v>10.501167976215758</v>
      </c>
      <c r="Z151">
        <f t="shared" si="42"/>
        <v>31.62030155022298</v>
      </c>
      <c r="AA151">
        <f t="shared" si="43"/>
        <v>59.991505627521761</v>
      </c>
      <c r="AB151">
        <f t="shared" si="44"/>
        <v>32.416648970057338</v>
      </c>
      <c r="AC151">
        <f t="shared" si="45"/>
        <v>10.341898492248884</v>
      </c>
      <c r="AD151">
        <f t="shared" si="46"/>
        <v>0.57337014228073901</v>
      </c>
      <c r="AE151">
        <f t="shared" si="47"/>
        <v>0.1486515183690805</v>
      </c>
      <c r="AF151">
        <f t="shared" si="48"/>
        <v>-1.0617965597791462E-2</v>
      </c>
      <c r="AG151">
        <f t="shared" si="49"/>
        <v>0.20174134635803775</v>
      </c>
      <c r="AH151">
        <f t="shared" si="50"/>
        <v>4.4807814822679966</v>
      </c>
      <c r="AI151">
        <f t="shared" si="51"/>
        <v>2.0280314291781694</v>
      </c>
      <c r="AJ151">
        <f t="shared" si="52"/>
        <v>1.0280314291781694</v>
      </c>
      <c r="AK151">
        <f t="shared" si="53"/>
        <v>55.792100233595242</v>
      </c>
      <c r="AL151">
        <f t="shared" si="54"/>
        <v>64.2677850923763</v>
      </c>
      <c r="AM151">
        <f t="shared" si="55"/>
        <v>2.0002831858407082</v>
      </c>
      <c r="AN151">
        <f t="shared" si="56"/>
        <v>31.678700361010826</v>
      </c>
      <c r="AO151">
        <f t="shared" si="57"/>
        <v>44.22465491611807</v>
      </c>
      <c r="AP151">
        <f t="shared" si="58"/>
        <v>57.098684886041866</v>
      </c>
      <c r="AQ151">
        <f t="shared" si="59"/>
        <v>92.856536025338627</v>
      </c>
      <c r="AR151">
        <f t="shared" si="60"/>
        <v>99.654085202716615</v>
      </c>
    </row>
    <row r="152" spans="1:44" x14ac:dyDescent="0.2">
      <c r="A152" s="1">
        <v>38551</v>
      </c>
      <c r="B152" s="2">
        <v>0.13876157407407408</v>
      </c>
      <c r="C152" t="s">
        <v>0</v>
      </c>
      <c r="D152" t="s">
        <v>226</v>
      </c>
      <c r="E152">
        <v>2022</v>
      </c>
      <c r="F152" t="s">
        <v>59</v>
      </c>
      <c r="G152" t="s">
        <v>61</v>
      </c>
      <c r="H152" t="s">
        <v>65</v>
      </c>
      <c r="I152">
        <v>3</v>
      </c>
      <c r="J152">
        <v>48</v>
      </c>
      <c r="K152">
        <f t="shared" si="40"/>
        <v>1712.6399999999999</v>
      </c>
      <c r="L152">
        <v>1.91986944</v>
      </c>
      <c r="M152">
        <v>93.89</v>
      </c>
      <c r="N152">
        <v>10.97</v>
      </c>
      <c r="O152">
        <v>24.92</v>
      </c>
      <c r="P152">
        <v>49.55</v>
      </c>
      <c r="Q152">
        <v>28.86</v>
      </c>
      <c r="R152">
        <v>10.39</v>
      </c>
      <c r="S152">
        <v>0.42</v>
      </c>
      <c r="T152">
        <v>0.19</v>
      </c>
      <c r="U152">
        <v>0.13</v>
      </c>
      <c r="V152">
        <v>0.26</v>
      </c>
      <c r="W152">
        <v>2.59</v>
      </c>
      <c r="X152">
        <v>2.34</v>
      </c>
      <c r="Y152">
        <f t="shared" si="41"/>
        <v>11.683885397805943</v>
      </c>
      <c r="Z152">
        <f t="shared" si="42"/>
        <v>26.541697731387799</v>
      </c>
      <c r="AA152">
        <f t="shared" si="43"/>
        <v>52.774523378421556</v>
      </c>
      <c r="AB152">
        <f t="shared" si="44"/>
        <v>30.738097773990841</v>
      </c>
      <c r="AC152">
        <f t="shared" si="45"/>
        <v>11.06614122909788</v>
      </c>
      <c r="AD152">
        <f t="shared" si="46"/>
        <v>0.44733198423687293</v>
      </c>
      <c r="AE152">
        <f t="shared" si="47"/>
        <v>0.20236446905953775</v>
      </c>
      <c r="AF152">
        <f t="shared" si="48"/>
        <v>0.13845989988284163</v>
      </c>
      <c r="AG152">
        <f t="shared" si="49"/>
        <v>0.27691979976568326</v>
      </c>
      <c r="AH152">
        <f t="shared" si="50"/>
        <v>2.7585472361273831</v>
      </c>
      <c r="AI152">
        <f t="shared" si="51"/>
        <v>2.492278197891149</v>
      </c>
      <c r="AJ152">
        <f t="shared" si="52"/>
        <v>1.492278197891149</v>
      </c>
      <c r="AK152">
        <f t="shared" si="53"/>
        <v>49.080306741932048</v>
      </c>
      <c r="AL152">
        <f t="shared" si="54"/>
        <v>68.224017467248913</v>
      </c>
      <c r="AM152">
        <f t="shared" si="55"/>
        <v>2.273824419778002</v>
      </c>
      <c r="AN152">
        <f t="shared" si="56"/>
        <v>36.743529662370861</v>
      </c>
      <c r="AO152">
        <f t="shared" si="57"/>
        <v>43.110096921929923</v>
      </c>
      <c r="AP152">
        <f t="shared" si="58"/>
        <v>60.589104338139464</v>
      </c>
      <c r="AQ152">
        <f t="shared" si="59"/>
        <v>112.00730489149494</v>
      </c>
      <c r="AR152">
        <f t="shared" si="60"/>
        <v>120.25537746697019</v>
      </c>
    </row>
    <row r="153" spans="1:44" x14ac:dyDescent="0.2">
      <c r="A153" s="1">
        <v>38551</v>
      </c>
      <c r="B153" s="2">
        <v>6.805555555555555E-2</v>
      </c>
      <c r="C153" t="s">
        <v>0</v>
      </c>
      <c r="D153" t="s">
        <v>184</v>
      </c>
      <c r="E153">
        <v>2022</v>
      </c>
      <c r="F153" t="s">
        <v>59</v>
      </c>
      <c r="G153" t="s">
        <v>62</v>
      </c>
      <c r="H153" t="s">
        <v>65</v>
      </c>
      <c r="I153">
        <v>3</v>
      </c>
      <c r="J153">
        <v>102.8</v>
      </c>
      <c r="K153">
        <f t="shared" ref="K153:K184" si="61">J153*8.92*4</f>
        <v>3667.904</v>
      </c>
      <c r="L153">
        <v>4.1117203839999998</v>
      </c>
      <c r="M153">
        <v>94.13</v>
      </c>
      <c r="N153">
        <v>12.85</v>
      </c>
      <c r="O153">
        <v>27.45</v>
      </c>
      <c r="P153">
        <v>51.28</v>
      </c>
      <c r="Q153">
        <v>29.61</v>
      </c>
      <c r="R153">
        <v>11.91</v>
      </c>
      <c r="S153">
        <v>0.49</v>
      </c>
      <c r="T153">
        <v>0.19</v>
      </c>
      <c r="U153">
        <v>0.77</v>
      </c>
      <c r="V153">
        <v>0.21</v>
      </c>
      <c r="W153">
        <v>3.6</v>
      </c>
      <c r="X153">
        <v>2</v>
      </c>
      <c r="Y153">
        <f t="shared" si="41"/>
        <v>13.651333262509297</v>
      </c>
      <c r="Z153">
        <f t="shared" si="42"/>
        <v>29.161797514076277</v>
      </c>
      <c r="AA153">
        <f t="shared" si="43"/>
        <v>54.47784978221609</v>
      </c>
      <c r="AB153">
        <f t="shared" si="44"/>
        <v>31.456496334856048</v>
      </c>
      <c r="AC153">
        <f t="shared" si="45"/>
        <v>12.652714331244026</v>
      </c>
      <c r="AD153">
        <f t="shared" si="46"/>
        <v>0.52055667693615215</v>
      </c>
      <c r="AE153">
        <f t="shared" si="47"/>
        <v>0.20184850738340596</v>
      </c>
      <c r="AF153">
        <f t="shared" si="48"/>
        <v>0.81801763518538195</v>
      </c>
      <c r="AG153">
        <f t="shared" si="49"/>
        <v>0.22309571868692235</v>
      </c>
      <c r="AH153">
        <f t="shared" si="50"/>
        <v>3.8244980346329545</v>
      </c>
      <c r="AI153">
        <f t="shared" si="51"/>
        <v>2.1247211303516416</v>
      </c>
      <c r="AJ153">
        <f t="shared" si="52"/>
        <v>1.1247211303516416</v>
      </c>
      <c r="AK153">
        <f t="shared" si="53"/>
        <v>50.664400297460965</v>
      </c>
      <c r="AL153">
        <f t="shared" si="54"/>
        <v>66.182959736534585</v>
      </c>
      <c r="AM153">
        <f t="shared" si="55"/>
        <v>2.2027301092043681</v>
      </c>
      <c r="AN153">
        <f t="shared" si="56"/>
        <v>33.5595453096781</v>
      </c>
      <c r="AO153">
        <f t="shared" si="57"/>
        <v>43.587113566344414</v>
      </c>
      <c r="AP153">
        <f t="shared" si="58"/>
        <v>59.302867904221728</v>
      </c>
      <c r="AQ153">
        <f t="shared" si="59"/>
        <v>106.20179893886061</v>
      </c>
      <c r="AR153">
        <f t="shared" si="60"/>
        <v>113.0102311069187</v>
      </c>
    </row>
    <row r="154" spans="1:44" x14ac:dyDescent="0.2">
      <c r="A154" s="1">
        <v>38551</v>
      </c>
      <c r="B154" s="2">
        <v>4.3368055555555556E-2</v>
      </c>
      <c r="C154" t="s">
        <v>0</v>
      </c>
      <c r="D154" t="s">
        <v>175</v>
      </c>
      <c r="E154">
        <v>2022</v>
      </c>
      <c r="F154" t="s">
        <v>59</v>
      </c>
      <c r="G154" t="s">
        <v>60</v>
      </c>
      <c r="H154" t="s">
        <v>65</v>
      </c>
      <c r="I154">
        <v>3</v>
      </c>
      <c r="J154">
        <v>131.9</v>
      </c>
      <c r="K154">
        <f t="shared" si="61"/>
        <v>4706.192</v>
      </c>
      <c r="L154">
        <v>5.2756412319999999</v>
      </c>
      <c r="M154">
        <v>94.47</v>
      </c>
      <c r="N154">
        <v>16.75</v>
      </c>
      <c r="O154">
        <v>28.9</v>
      </c>
      <c r="P154">
        <v>55.79</v>
      </c>
      <c r="Q154">
        <v>29.68</v>
      </c>
      <c r="R154">
        <v>11.52</v>
      </c>
      <c r="S154">
        <v>0.54</v>
      </c>
      <c r="T154">
        <v>0.23</v>
      </c>
      <c r="U154">
        <v>0.47</v>
      </c>
      <c r="V154">
        <v>0.36</v>
      </c>
      <c r="W154">
        <v>5.61</v>
      </c>
      <c r="X154">
        <v>1.77</v>
      </c>
      <c r="Y154">
        <f t="shared" si="41"/>
        <v>17.730496453900709</v>
      </c>
      <c r="Z154">
        <f t="shared" si="42"/>
        <v>30.591722239864506</v>
      </c>
      <c r="AA154">
        <f t="shared" si="43"/>
        <v>59.055784905260936</v>
      </c>
      <c r="AB154">
        <f t="shared" si="44"/>
        <v>31.417381179210331</v>
      </c>
      <c r="AC154">
        <f t="shared" si="45"/>
        <v>12.194347411876787</v>
      </c>
      <c r="AD154">
        <f t="shared" si="46"/>
        <v>0.57161003493172446</v>
      </c>
      <c r="AE154">
        <f t="shared" si="47"/>
        <v>0.24346353339684559</v>
      </c>
      <c r="AF154">
        <f t="shared" si="48"/>
        <v>0.49751243781094528</v>
      </c>
      <c r="AG154">
        <f t="shared" si="49"/>
        <v>0.38107335662114961</v>
      </c>
      <c r="AH154">
        <f t="shared" si="50"/>
        <v>5.9383931406795814</v>
      </c>
      <c r="AI154">
        <f t="shared" si="51"/>
        <v>1.8736106700539854</v>
      </c>
      <c r="AJ154">
        <f t="shared" si="52"/>
        <v>0.87361067005398541</v>
      </c>
      <c r="AK154">
        <f t="shared" si="53"/>
        <v>54.921879961892671</v>
      </c>
      <c r="AL154">
        <f t="shared" si="54"/>
        <v>65.069048375145556</v>
      </c>
      <c r="AM154">
        <f t="shared" si="55"/>
        <v>2.0319770568202187</v>
      </c>
      <c r="AN154">
        <f t="shared" si="56"/>
        <v>25.474012914152624</v>
      </c>
      <c r="AO154">
        <f t="shared" si="57"/>
        <v>43.561141102995663</v>
      </c>
      <c r="AP154">
        <f t="shared" si="58"/>
        <v>56.221317484773977</v>
      </c>
      <c r="AQ154">
        <f t="shared" si="59"/>
        <v>92.878396124606596</v>
      </c>
      <c r="AR154">
        <f t="shared" si="60"/>
        <v>102.49520419179899</v>
      </c>
    </row>
    <row r="155" spans="1:44" x14ac:dyDescent="0.2">
      <c r="A155" s="1">
        <v>38551</v>
      </c>
      <c r="B155" s="2">
        <v>6.3090277777777773E-2</v>
      </c>
      <c r="C155" t="s">
        <v>0</v>
      </c>
      <c r="D155" t="s">
        <v>180</v>
      </c>
      <c r="E155">
        <v>2022</v>
      </c>
      <c r="F155" t="s">
        <v>59</v>
      </c>
      <c r="G155" t="s">
        <v>63</v>
      </c>
      <c r="H155" t="s">
        <v>65</v>
      </c>
      <c r="I155">
        <v>3</v>
      </c>
      <c r="J155">
        <v>89.3</v>
      </c>
      <c r="K155">
        <f t="shared" si="61"/>
        <v>3186.2239999999997</v>
      </c>
      <c r="L155">
        <v>3.571757104</v>
      </c>
      <c r="M155">
        <v>94.19</v>
      </c>
      <c r="N155">
        <v>15.96</v>
      </c>
      <c r="O155">
        <v>28.69</v>
      </c>
      <c r="P155">
        <v>52.31</v>
      </c>
      <c r="Q155">
        <v>32.86</v>
      </c>
      <c r="R155">
        <v>12.02</v>
      </c>
      <c r="S155">
        <v>0.56000000000000005</v>
      </c>
      <c r="T155">
        <v>0.21</v>
      </c>
      <c r="U155">
        <v>0.21</v>
      </c>
      <c r="V155">
        <v>0.28999999999999998</v>
      </c>
      <c r="W155">
        <v>4.46</v>
      </c>
      <c r="X155">
        <v>2.06</v>
      </c>
      <c r="Y155">
        <f t="shared" si="41"/>
        <v>16.944473935661961</v>
      </c>
      <c r="Z155">
        <f t="shared" si="42"/>
        <v>30.459709098630427</v>
      </c>
      <c r="AA155">
        <f t="shared" si="43"/>
        <v>55.536681176345695</v>
      </c>
      <c r="AB155">
        <f t="shared" si="44"/>
        <v>34.886930672045864</v>
      </c>
      <c r="AC155">
        <f t="shared" si="45"/>
        <v>12.761439643274233</v>
      </c>
      <c r="AD155">
        <f t="shared" si="46"/>
        <v>0.59454294511094596</v>
      </c>
      <c r="AE155">
        <f t="shared" si="47"/>
        <v>0.22295360441660475</v>
      </c>
      <c r="AF155">
        <f t="shared" si="48"/>
        <v>0.22295360441660475</v>
      </c>
      <c r="AG155">
        <f t="shared" si="49"/>
        <v>0.30788831086102558</v>
      </c>
      <c r="AH155">
        <f t="shared" si="50"/>
        <v>4.7351098842764623</v>
      </c>
      <c r="AI155">
        <f t="shared" si="51"/>
        <v>2.1870686909438368</v>
      </c>
      <c r="AJ155">
        <f t="shared" si="52"/>
        <v>1.1870686909438368</v>
      </c>
      <c r="AK155">
        <f t="shared" si="53"/>
        <v>51.649113494001497</v>
      </c>
      <c r="AL155">
        <f t="shared" si="54"/>
        <v>65.171886612166901</v>
      </c>
      <c r="AM155">
        <f t="shared" si="55"/>
        <v>2.1607340852609438</v>
      </c>
      <c r="AN155">
        <f t="shared" si="56"/>
        <v>29.21934387939271</v>
      </c>
      <c r="AO155">
        <f t="shared" si="57"/>
        <v>45.864921966238455</v>
      </c>
      <c r="AP155">
        <f t="shared" si="58"/>
        <v>59.656252344093403</v>
      </c>
      <c r="AQ155">
        <f t="shared" si="59"/>
        <v>104.79780312098431</v>
      </c>
      <c r="AR155">
        <f t="shared" si="60"/>
        <v>109.16210604935689</v>
      </c>
    </row>
    <row r="156" spans="1:44" x14ac:dyDescent="0.2">
      <c r="A156" s="1">
        <v>38551</v>
      </c>
      <c r="B156" s="2">
        <v>2.2511574074074073E-2</v>
      </c>
      <c r="C156" t="s">
        <v>0</v>
      </c>
      <c r="D156" t="s">
        <v>170</v>
      </c>
      <c r="E156">
        <v>2022</v>
      </c>
      <c r="F156" t="s">
        <v>59</v>
      </c>
      <c r="G156" t="s">
        <v>64</v>
      </c>
      <c r="H156" t="s">
        <v>65</v>
      </c>
      <c r="I156">
        <v>3</v>
      </c>
      <c r="J156">
        <v>145.5</v>
      </c>
      <c r="K156">
        <f t="shared" si="61"/>
        <v>5191.4399999999996</v>
      </c>
      <c r="L156">
        <v>5.8196042399999994</v>
      </c>
      <c r="M156">
        <v>94.67</v>
      </c>
      <c r="N156">
        <v>12.1</v>
      </c>
      <c r="O156">
        <v>26.69</v>
      </c>
      <c r="P156">
        <v>58.77</v>
      </c>
      <c r="Q156">
        <v>30.24</v>
      </c>
      <c r="R156">
        <v>12.83</v>
      </c>
      <c r="S156">
        <v>0.39</v>
      </c>
      <c r="T156">
        <v>0.18</v>
      </c>
      <c r="U156">
        <v>0.67</v>
      </c>
      <c r="V156">
        <v>0.22</v>
      </c>
      <c r="W156">
        <v>4.6399999999999997</v>
      </c>
      <c r="X156">
        <v>1.95</v>
      </c>
      <c r="Y156">
        <f t="shared" si="41"/>
        <v>12.781240097179678</v>
      </c>
      <c r="Z156">
        <f t="shared" si="42"/>
        <v>28.192669272208725</v>
      </c>
      <c r="AA156">
        <f t="shared" si="43"/>
        <v>62.078800042252034</v>
      </c>
      <c r="AB156">
        <f t="shared" si="44"/>
        <v>31.942537234604412</v>
      </c>
      <c r="AC156">
        <f t="shared" si="45"/>
        <v>13.552339706348368</v>
      </c>
      <c r="AD156">
        <f t="shared" si="46"/>
        <v>0.41195732544628716</v>
      </c>
      <c r="AE156">
        <f t="shared" si="47"/>
        <v>0.19013415020597865</v>
      </c>
      <c r="AF156">
        <f t="shared" si="48"/>
        <v>0.70772155910003165</v>
      </c>
      <c r="AG156">
        <f t="shared" si="49"/>
        <v>0.23238618358508503</v>
      </c>
      <c r="AH156">
        <f t="shared" si="50"/>
        <v>4.9012358719763389</v>
      </c>
      <c r="AI156">
        <f t="shared" si="51"/>
        <v>2.0597866272314356</v>
      </c>
      <c r="AJ156">
        <f t="shared" si="52"/>
        <v>1.0597866272314356</v>
      </c>
      <c r="AK156">
        <f t="shared" si="53"/>
        <v>57.733284039294396</v>
      </c>
      <c r="AL156">
        <f t="shared" si="54"/>
        <v>66.937910636949411</v>
      </c>
      <c r="AM156">
        <f t="shared" si="55"/>
        <v>1.9330270546197039</v>
      </c>
      <c r="AN156">
        <f t="shared" si="56"/>
        <v>27.425689236294488</v>
      </c>
      <c r="AO156">
        <f t="shared" si="57"/>
        <v>43.909844723777326</v>
      </c>
      <c r="AP156">
        <f t="shared" si="58"/>
        <v>55.660434025639006</v>
      </c>
      <c r="AQ156">
        <f t="shared" si="59"/>
        <v>87.474085238565308</v>
      </c>
      <c r="AR156">
        <f t="shared" si="60"/>
        <v>100.30449010925524</v>
      </c>
    </row>
    <row r="157" spans="1:44" x14ac:dyDescent="0.2">
      <c r="A157" s="1">
        <v>38551</v>
      </c>
      <c r="B157" s="2">
        <v>7.3761574074074077E-2</v>
      </c>
      <c r="C157" t="s">
        <v>0</v>
      </c>
      <c r="D157" t="s">
        <v>188</v>
      </c>
      <c r="E157">
        <v>2022</v>
      </c>
      <c r="F157" t="s">
        <v>56</v>
      </c>
      <c r="G157" t="s">
        <v>148</v>
      </c>
      <c r="H157" t="s">
        <v>65</v>
      </c>
      <c r="I157">
        <v>3</v>
      </c>
      <c r="J157">
        <v>113.4</v>
      </c>
      <c r="K157">
        <f t="shared" si="61"/>
        <v>4046.1120000000001</v>
      </c>
      <c r="L157">
        <v>4.5356915520000003</v>
      </c>
      <c r="M157">
        <v>93.96</v>
      </c>
      <c r="N157">
        <v>12.99</v>
      </c>
      <c r="O157">
        <v>33.119999999999997</v>
      </c>
      <c r="P157">
        <v>55.75</v>
      </c>
      <c r="Q157">
        <v>32.21</v>
      </c>
      <c r="R157">
        <v>12.68</v>
      </c>
      <c r="S157">
        <v>0.38</v>
      </c>
      <c r="T157">
        <v>0.22</v>
      </c>
      <c r="U157">
        <v>0.28999999999999998</v>
      </c>
      <c r="V157">
        <v>0.3</v>
      </c>
      <c r="W157">
        <v>3.8</v>
      </c>
      <c r="X157">
        <v>1.68</v>
      </c>
      <c r="Y157">
        <f t="shared" si="41"/>
        <v>13.825031928480206</v>
      </c>
      <c r="Z157">
        <f t="shared" si="42"/>
        <v>35.249042145593869</v>
      </c>
      <c r="AA157">
        <f t="shared" si="43"/>
        <v>59.333759046402726</v>
      </c>
      <c r="AB157">
        <f t="shared" si="44"/>
        <v>34.280544912728821</v>
      </c>
      <c r="AC157">
        <f t="shared" si="45"/>
        <v>13.495104299702001</v>
      </c>
      <c r="AD157">
        <f t="shared" si="46"/>
        <v>0.40442741592166881</v>
      </c>
      <c r="AE157">
        <f t="shared" si="47"/>
        <v>0.23414218816517671</v>
      </c>
      <c r="AF157">
        <f t="shared" si="48"/>
        <v>0.30864197530864196</v>
      </c>
      <c r="AG157">
        <f t="shared" si="49"/>
        <v>0.31928480204342274</v>
      </c>
      <c r="AH157">
        <f t="shared" si="50"/>
        <v>4.0442741592166884</v>
      </c>
      <c r="AI157">
        <f t="shared" si="51"/>
        <v>1.7879948914431671</v>
      </c>
      <c r="AJ157">
        <f t="shared" si="52"/>
        <v>0.78799489144316714</v>
      </c>
      <c r="AK157">
        <f t="shared" si="53"/>
        <v>55.180395913154541</v>
      </c>
      <c r="AL157">
        <f t="shared" si="54"/>
        <v>61.44099616858238</v>
      </c>
      <c r="AM157">
        <f t="shared" si="55"/>
        <v>2.0224573991031392</v>
      </c>
      <c r="AN157">
        <f t="shared" si="56"/>
        <v>29.206577266922096</v>
      </c>
      <c r="AO157">
        <f t="shared" si="57"/>
        <v>45.462281822051935</v>
      </c>
      <c r="AP157">
        <f t="shared" si="58"/>
        <v>57.456289450498488</v>
      </c>
      <c r="AQ157">
        <f t="shared" si="59"/>
        <v>94.473900588757971</v>
      </c>
      <c r="AR157">
        <f t="shared" si="60"/>
        <v>96.326974658462831</v>
      </c>
    </row>
    <row r="158" spans="1:44" x14ac:dyDescent="0.2">
      <c r="A158" s="1">
        <v>38551</v>
      </c>
      <c r="B158" s="2">
        <v>0.10604166666666666</v>
      </c>
      <c r="C158" t="s">
        <v>0</v>
      </c>
      <c r="D158" t="s">
        <v>204</v>
      </c>
      <c r="E158">
        <v>2022</v>
      </c>
      <c r="F158" t="s">
        <v>56</v>
      </c>
      <c r="G158" t="s">
        <v>62</v>
      </c>
      <c r="H158" t="s">
        <v>65</v>
      </c>
      <c r="I158">
        <v>3</v>
      </c>
      <c r="J158">
        <v>57</v>
      </c>
      <c r="K158">
        <f t="shared" si="61"/>
        <v>2033.76</v>
      </c>
      <c r="L158">
        <v>2.2798449599999997</v>
      </c>
      <c r="M158">
        <v>93.77</v>
      </c>
      <c r="N158">
        <v>10.44</v>
      </c>
      <c r="O158">
        <v>30.48</v>
      </c>
      <c r="P158">
        <v>56.11</v>
      </c>
      <c r="Q158">
        <v>33.090000000000003</v>
      </c>
      <c r="R158">
        <v>11.98</v>
      </c>
      <c r="S158">
        <v>0.63</v>
      </c>
      <c r="T158">
        <v>0.17</v>
      </c>
      <c r="U158">
        <v>0.63</v>
      </c>
      <c r="V158">
        <v>0.19</v>
      </c>
      <c r="W158">
        <v>3.75</v>
      </c>
      <c r="X158">
        <v>1.8</v>
      </c>
      <c r="Y158">
        <f t="shared" si="41"/>
        <v>11.133624826703636</v>
      </c>
      <c r="Z158">
        <f t="shared" si="42"/>
        <v>32.505065586008321</v>
      </c>
      <c r="AA158">
        <f t="shared" si="43"/>
        <v>59.837901247733818</v>
      </c>
      <c r="AB158">
        <f t="shared" si="44"/>
        <v>35.288471792684234</v>
      </c>
      <c r="AC158">
        <f t="shared" si="45"/>
        <v>12.775941132558389</v>
      </c>
      <c r="AD158">
        <f t="shared" si="46"/>
        <v>0.67185667057694365</v>
      </c>
      <c r="AE158">
        <f t="shared" si="47"/>
        <v>0.18129465713981019</v>
      </c>
      <c r="AF158">
        <f t="shared" si="48"/>
        <v>0.67185667057694365</v>
      </c>
      <c r="AG158">
        <f t="shared" si="49"/>
        <v>0.20262344033272905</v>
      </c>
      <c r="AH158">
        <f t="shared" si="50"/>
        <v>3.9991468486722832</v>
      </c>
      <c r="AI158">
        <f t="shared" si="51"/>
        <v>1.9195904873626963</v>
      </c>
      <c r="AJ158">
        <f t="shared" si="52"/>
        <v>0.91959048736269633</v>
      </c>
      <c r="AK158">
        <f t="shared" si="53"/>
        <v>55.649248160392453</v>
      </c>
      <c r="AL158">
        <f t="shared" si="54"/>
        <v>63.578553908499522</v>
      </c>
      <c r="AM158">
        <f t="shared" si="55"/>
        <v>2.0054179290679022</v>
      </c>
      <c r="AN158">
        <f t="shared" si="56"/>
        <v>31.297536525541219</v>
      </c>
      <c r="AO158">
        <f t="shared" si="57"/>
        <v>46.131545270342329</v>
      </c>
      <c r="AP158">
        <f t="shared" si="58"/>
        <v>58.036703740648221</v>
      </c>
      <c r="AQ158">
        <f t="shared" si="59"/>
        <v>94.624265223982221</v>
      </c>
      <c r="AR158">
        <f t="shared" si="60"/>
        <v>98.838427839003941</v>
      </c>
    </row>
    <row r="159" spans="1:44" x14ac:dyDescent="0.2">
      <c r="A159" s="1">
        <v>38551</v>
      </c>
      <c r="B159" s="2">
        <v>7.9606481481481486E-2</v>
      </c>
      <c r="C159" t="s">
        <v>0</v>
      </c>
      <c r="D159" t="s">
        <v>192</v>
      </c>
      <c r="E159">
        <v>2022</v>
      </c>
      <c r="F159" t="s">
        <v>56</v>
      </c>
      <c r="G159" t="s">
        <v>60</v>
      </c>
      <c r="H159" t="s">
        <v>65</v>
      </c>
      <c r="I159">
        <v>3</v>
      </c>
      <c r="J159">
        <v>123.6</v>
      </c>
      <c r="K159">
        <f t="shared" si="61"/>
        <v>4410.0479999999998</v>
      </c>
      <c r="L159">
        <v>4.9436638079999993</v>
      </c>
      <c r="M159">
        <v>94.34</v>
      </c>
      <c r="N159">
        <v>13.25</v>
      </c>
      <c r="O159">
        <v>28.39</v>
      </c>
      <c r="P159">
        <v>53.24</v>
      </c>
      <c r="Q159">
        <v>33.57</v>
      </c>
      <c r="R159">
        <v>12.06</v>
      </c>
      <c r="S159">
        <v>0.57999999999999996</v>
      </c>
      <c r="T159">
        <v>0.19</v>
      </c>
      <c r="U159">
        <v>0.94</v>
      </c>
      <c r="V159">
        <v>0.22</v>
      </c>
      <c r="W159">
        <v>4.1100000000000003</v>
      </c>
      <c r="X159">
        <v>1.82</v>
      </c>
      <c r="Y159">
        <f t="shared" si="41"/>
        <v>14.044943820224717</v>
      </c>
      <c r="Z159">
        <f t="shared" si="42"/>
        <v>30.093279626881493</v>
      </c>
      <c r="AA159">
        <f t="shared" si="43"/>
        <v>56.43417426330295</v>
      </c>
      <c r="AB159">
        <f t="shared" si="44"/>
        <v>35.584057663769343</v>
      </c>
      <c r="AC159">
        <f t="shared" si="45"/>
        <v>12.783548865804537</v>
      </c>
      <c r="AD159">
        <f t="shared" si="46"/>
        <v>0.61479754080983662</v>
      </c>
      <c r="AE159">
        <f t="shared" si="47"/>
        <v>0.20139919440322235</v>
      </c>
      <c r="AF159">
        <f t="shared" si="48"/>
        <v>0.99639601441594228</v>
      </c>
      <c r="AG159">
        <f t="shared" si="49"/>
        <v>0.23319906720373115</v>
      </c>
      <c r="AH159">
        <f t="shared" si="50"/>
        <v>4.356582573669705</v>
      </c>
      <c r="AI159">
        <f t="shared" si="51"/>
        <v>1.929192283230867</v>
      </c>
      <c r="AJ159">
        <f t="shared" si="52"/>
        <v>0.929192283230867</v>
      </c>
      <c r="AK159">
        <f t="shared" si="53"/>
        <v>52.483782064871747</v>
      </c>
      <c r="AL159">
        <f t="shared" si="54"/>
        <v>65.45733517065932</v>
      </c>
      <c r="AM159">
        <f t="shared" si="55"/>
        <v>2.1263711495116451</v>
      </c>
      <c r="AN159">
        <f t="shared" si="56"/>
        <v>31.542081831672675</v>
      </c>
      <c r="AO159">
        <f t="shared" si="57"/>
        <v>46.327814288742843</v>
      </c>
      <c r="AP159">
        <f t="shared" si="58"/>
        <v>59.472892563508395</v>
      </c>
      <c r="AQ159">
        <f t="shared" si="59"/>
        <v>102.81418123987798</v>
      </c>
      <c r="AR159">
        <f t="shared" si="60"/>
        <v>107.89658064403403</v>
      </c>
    </row>
    <row r="160" spans="1:44" x14ac:dyDescent="0.2">
      <c r="A160" s="1">
        <v>38551</v>
      </c>
      <c r="B160" s="2">
        <v>9.5196759259259259E-2</v>
      </c>
      <c r="C160" t="s">
        <v>0</v>
      </c>
      <c r="D160" t="s">
        <v>200</v>
      </c>
      <c r="E160">
        <v>2022</v>
      </c>
      <c r="F160" t="s">
        <v>56</v>
      </c>
      <c r="G160" t="s">
        <v>63</v>
      </c>
      <c r="H160" t="s">
        <v>65</v>
      </c>
      <c r="I160">
        <v>3</v>
      </c>
      <c r="J160">
        <v>112.3</v>
      </c>
      <c r="K160">
        <f t="shared" si="61"/>
        <v>4006.864</v>
      </c>
      <c r="L160">
        <v>4.4916945439999996</v>
      </c>
      <c r="M160">
        <v>93.63</v>
      </c>
      <c r="N160">
        <v>13.88</v>
      </c>
      <c r="O160">
        <v>28.26</v>
      </c>
      <c r="P160">
        <v>51.27</v>
      </c>
      <c r="Q160">
        <v>30.68</v>
      </c>
      <c r="R160">
        <v>13.07</v>
      </c>
      <c r="S160">
        <v>0.52</v>
      </c>
      <c r="T160">
        <v>0.23</v>
      </c>
      <c r="U160">
        <v>1.18</v>
      </c>
      <c r="V160">
        <v>0.24</v>
      </c>
      <c r="W160">
        <v>2.9</v>
      </c>
      <c r="X160">
        <v>1.87</v>
      </c>
      <c r="Y160">
        <f t="shared" si="41"/>
        <v>14.824308448146963</v>
      </c>
      <c r="Z160">
        <f t="shared" si="42"/>
        <v>30.182633771227174</v>
      </c>
      <c r="AA160">
        <f t="shared" si="43"/>
        <v>54.758090355655241</v>
      </c>
      <c r="AB160">
        <f t="shared" si="44"/>
        <v>32.76727544590409</v>
      </c>
      <c r="AC160">
        <f t="shared" si="45"/>
        <v>13.959201110755101</v>
      </c>
      <c r="AD160">
        <f t="shared" si="46"/>
        <v>0.55537754993057786</v>
      </c>
      <c r="AE160">
        <f t="shared" si="47"/>
        <v>0.24564776246929404</v>
      </c>
      <c r="AF160">
        <f t="shared" si="48"/>
        <v>1.2602798248424651</v>
      </c>
      <c r="AG160">
        <f t="shared" si="49"/>
        <v>0.25632809996795897</v>
      </c>
      <c r="AH160">
        <f t="shared" si="50"/>
        <v>3.0972978746128379</v>
      </c>
      <c r="AI160">
        <f t="shared" si="51"/>
        <v>1.9972231122503472</v>
      </c>
      <c r="AJ160">
        <f t="shared" si="52"/>
        <v>0.99722311225034721</v>
      </c>
      <c r="AK160">
        <f t="shared" si="53"/>
        <v>50.925024030759374</v>
      </c>
      <c r="AL160">
        <f t="shared" si="54"/>
        <v>65.387728292214035</v>
      </c>
      <c r="AM160">
        <f t="shared" si="55"/>
        <v>2.1914569923932121</v>
      </c>
      <c r="AN160">
        <f t="shared" si="56"/>
        <v>32.253444408843308</v>
      </c>
      <c r="AO160">
        <f t="shared" si="57"/>
        <v>44.457470896080316</v>
      </c>
      <c r="AP160">
        <f t="shared" si="58"/>
        <v>59.321941050337443</v>
      </c>
      <c r="AQ160">
        <f t="shared" si="59"/>
        <v>105.69226220902434</v>
      </c>
      <c r="AR160">
        <f t="shared" si="60"/>
        <v>111.08092587804644</v>
      </c>
    </row>
    <row r="161" spans="1:44" x14ac:dyDescent="0.2">
      <c r="A161" s="1">
        <v>38551</v>
      </c>
      <c r="B161" s="2">
        <v>8.9618055555555562E-2</v>
      </c>
      <c r="C161" t="s">
        <v>0</v>
      </c>
      <c r="D161" t="s">
        <v>196</v>
      </c>
      <c r="E161">
        <v>2022</v>
      </c>
      <c r="F161" t="s">
        <v>56</v>
      </c>
      <c r="G161" t="s">
        <v>64</v>
      </c>
      <c r="H161" t="s">
        <v>65</v>
      </c>
      <c r="I161">
        <v>3</v>
      </c>
      <c r="J161">
        <v>78.400000000000006</v>
      </c>
      <c r="K161">
        <f t="shared" si="61"/>
        <v>2797.3120000000004</v>
      </c>
      <c r="L161">
        <v>3.1357867520000005</v>
      </c>
      <c r="M161">
        <v>94.58</v>
      </c>
      <c r="N161">
        <v>9.82</v>
      </c>
      <c r="O161">
        <v>29.3</v>
      </c>
      <c r="P161">
        <v>58.17</v>
      </c>
      <c r="Q161">
        <v>30.63</v>
      </c>
      <c r="R161">
        <v>9.39</v>
      </c>
      <c r="S161">
        <v>0.47</v>
      </c>
      <c r="T161">
        <v>0.17</v>
      </c>
      <c r="U161">
        <v>-0.02</v>
      </c>
      <c r="V161">
        <v>0.28999999999999998</v>
      </c>
      <c r="W161">
        <v>4.3499999999999996</v>
      </c>
      <c r="X161">
        <v>1.84</v>
      </c>
      <c r="Y161">
        <f t="shared" si="41"/>
        <v>10.382744766335378</v>
      </c>
      <c r="Z161">
        <f t="shared" si="42"/>
        <v>30.97906534150983</v>
      </c>
      <c r="AA161">
        <f t="shared" si="43"/>
        <v>61.503489109748365</v>
      </c>
      <c r="AB161">
        <f t="shared" si="44"/>
        <v>32.385282300697824</v>
      </c>
      <c r="AC161">
        <f t="shared" si="45"/>
        <v>9.9281031930640733</v>
      </c>
      <c r="AD161">
        <f t="shared" si="46"/>
        <v>0.49693381264537956</v>
      </c>
      <c r="AE161">
        <f t="shared" si="47"/>
        <v>0.17974201733981815</v>
      </c>
      <c r="AF161">
        <f t="shared" si="48"/>
        <v>-2.1146119687037432E-2</v>
      </c>
      <c r="AG161">
        <f t="shared" si="49"/>
        <v>0.30661873546204271</v>
      </c>
      <c r="AH161">
        <f t="shared" si="50"/>
        <v>4.5992810319306399</v>
      </c>
      <c r="AI161">
        <f t="shared" si="51"/>
        <v>1.9454430112074435</v>
      </c>
      <c r="AJ161">
        <f t="shared" si="52"/>
        <v>0.94544301120744345</v>
      </c>
      <c r="AK161">
        <f t="shared" si="53"/>
        <v>57.198244872065985</v>
      </c>
      <c r="AL161">
        <f t="shared" si="54"/>
        <v>64.767308098963852</v>
      </c>
      <c r="AM161">
        <f t="shared" si="55"/>
        <v>1.951108818978855</v>
      </c>
      <c r="AN161">
        <f t="shared" si="56"/>
        <v>30.473567350391193</v>
      </c>
      <c r="AO161">
        <f t="shared" si="57"/>
        <v>44.203827447663357</v>
      </c>
      <c r="AP161">
        <f t="shared" si="58"/>
        <v>56.244326788395398</v>
      </c>
      <c r="AQ161">
        <f t="shared" si="59"/>
        <v>89.218538223062538</v>
      </c>
      <c r="AR161">
        <f t="shared" si="60"/>
        <v>97.959741095665876</v>
      </c>
    </row>
    <row r="162" spans="1:44" x14ac:dyDescent="0.2">
      <c r="A162" s="1">
        <v>38551</v>
      </c>
      <c r="B162" s="2">
        <v>0.11181712962962963</v>
      </c>
      <c r="C162" t="s">
        <v>0</v>
      </c>
      <c r="D162" t="s">
        <v>208</v>
      </c>
      <c r="E162">
        <v>2022</v>
      </c>
      <c r="F162" t="s">
        <v>57</v>
      </c>
      <c r="G162" t="s">
        <v>61</v>
      </c>
      <c r="H162" t="s">
        <v>65</v>
      </c>
      <c r="I162">
        <v>3</v>
      </c>
      <c r="J162">
        <v>79.099999999999994</v>
      </c>
      <c r="K162">
        <f t="shared" si="61"/>
        <v>2822.2879999999996</v>
      </c>
      <c r="L162">
        <v>3.1637848479999993</v>
      </c>
      <c r="M162">
        <v>93.12</v>
      </c>
      <c r="N162">
        <v>13.56</v>
      </c>
      <c r="O162">
        <v>26.86</v>
      </c>
      <c r="P162">
        <v>51.22</v>
      </c>
      <c r="Q162">
        <v>32.590000000000003</v>
      </c>
      <c r="R162">
        <v>12.3</v>
      </c>
      <c r="S162">
        <v>0.44</v>
      </c>
      <c r="T162">
        <v>0.19</v>
      </c>
      <c r="U162">
        <v>0.44</v>
      </c>
      <c r="V162">
        <v>0.26</v>
      </c>
      <c r="W162">
        <v>2.66</v>
      </c>
      <c r="X162">
        <v>2</v>
      </c>
      <c r="Y162">
        <f t="shared" si="41"/>
        <v>14.561855670103094</v>
      </c>
      <c r="Z162">
        <f t="shared" si="42"/>
        <v>28.844501718213056</v>
      </c>
      <c r="AA162">
        <f t="shared" si="43"/>
        <v>55.00429553264604</v>
      </c>
      <c r="AB162">
        <f t="shared" si="44"/>
        <v>34.99785223367698</v>
      </c>
      <c r="AC162">
        <f t="shared" si="45"/>
        <v>13.208762886597938</v>
      </c>
      <c r="AD162">
        <f t="shared" si="46"/>
        <v>0.47250859106529208</v>
      </c>
      <c r="AE162">
        <f t="shared" si="47"/>
        <v>0.20403780068728525</v>
      </c>
      <c r="AF162">
        <f t="shared" si="48"/>
        <v>0.47250859106529208</v>
      </c>
      <c r="AG162">
        <f t="shared" si="49"/>
        <v>0.27920962199312716</v>
      </c>
      <c r="AH162">
        <f t="shared" si="50"/>
        <v>2.8565292096219932</v>
      </c>
      <c r="AI162">
        <f t="shared" si="51"/>
        <v>2.1477663230240549</v>
      </c>
      <c r="AJ162">
        <f t="shared" si="52"/>
        <v>1.1477663230240549</v>
      </c>
      <c r="AK162">
        <f t="shared" si="53"/>
        <v>51.15399484536082</v>
      </c>
      <c r="AL162">
        <f t="shared" si="54"/>
        <v>66.430133161512032</v>
      </c>
      <c r="AM162">
        <f t="shared" si="55"/>
        <v>2.1816477938305354</v>
      </c>
      <c r="AN162">
        <f t="shared" si="56"/>
        <v>32.136383161512029</v>
      </c>
      <c r="AO162">
        <f t="shared" si="57"/>
        <v>45.93857388316151</v>
      </c>
      <c r="AP162">
        <f t="shared" si="58"/>
        <v>60.166885647496201</v>
      </c>
      <c r="AQ162">
        <f t="shared" si="59"/>
        <v>106.71784823944242</v>
      </c>
      <c r="AR162">
        <f t="shared" si="60"/>
        <v>112.34663058579953</v>
      </c>
    </row>
    <row r="163" spans="1:44" x14ac:dyDescent="0.2">
      <c r="A163" s="1">
        <v>38551</v>
      </c>
      <c r="B163" s="2">
        <v>0.1355787037037037</v>
      </c>
      <c r="C163" t="s">
        <v>0</v>
      </c>
      <c r="D163" t="s">
        <v>224</v>
      </c>
      <c r="E163">
        <v>2022</v>
      </c>
      <c r="F163" t="s">
        <v>57</v>
      </c>
      <c r="G163" t="s">
        <v>62</v>
      </c>
      <c r="H163" t="s">
        <v>65</v>
      </c>
      <c r="I163">
        <v>3</v>
      </c>
      <c r="J163">
        <v>110</v>
      </c>
      <c r="K163">
        <f t="shared" si="61"/>
        <v>3924.8</v>
      </c>
      <c r="L163">
        <v>4.3997008000000006</v>
      </c>
      <c r="M163">
        <v>93.44</v>
      </c>
      <c r="N163">
        <v>12.92</v>
      </c>
      <c r="O163">
        <v>31.27</v>
      </c>
      <c r="P163">
        <v>53.24</v>
      </c>
      <c r="Q163">
        <v>32.24</v>
      </c>
      <c r="R163">
        <v>12.89</v>
      </c>
      <c r="S163">
        <v>0.43</v>
      </c>
      <c r="T163">
        <v>0.17</v>
      </c>
      <c r="U163">
        <v>-0.3</v>
      </c>
      <c r="V163">
        <v>0.28000000000000003</v>
      </c>
      <c r="W163">
        <v>3.28</v>
      </c>
      <c r="X163">
        <v>1.94</v>
      </c>
      <c r="Y163">
        <f t="shared" si="41"/>
        <v>13.827054794520549</v>
      </c>
      <c r="Z163">
        <f t="shared" si="42"/>
        <v>33.465325342465754</v>
      </c>
      <c r="AA163">
        <f t="shared" si="43"/>
        <v>56.977739726027401</v>
      </c>
      <c r="AB163">
        <f t="shared" si="44"/>
        <v>34.503424657534246</v>
      </c>
      <c r="AC163">
        <f t="shared" si="45"/>
        <v>13.794948630136988</v>
      </c>
      <c r="AD163">
        <f t="shared" si="46"/>
        <v>0.46018835616438358</v>
      </c>
      <c r="AE163">
        <f t="shared" si="47"/>
        <v>0.18193493150684933</v>
      </c>
      <c r="AF163">
        <f t="shared" si="48"/>
        <v>-0.32106164383561642</v>
      </c>
      <c r="AG163">
        <f t="shared" si="49"/>
        <v>0.29965753424657537</v>
      </c>
      <c r="AH163">
        <f t="shared" si="50"/>
        <v>3.5102739726027399</v>
      </c>
      <c r="AI163">
        <f t="shared" si="51"/>
        <v>2.0761986301369864</v>
      </c>
      <c r="AJ163">
        <f t="shared" si="52"/>
        <v>1.0761986301369864</v>
      </c>
      <c r="AK163">
        <f t="shared" si="53"/>
        <v>52.989297945205486</v>
      </c>
      <c r="AL163">
        <f t="shared" si="54"/>
        <v>62.830511558219186</v>
      </c>
      <c r="AM163">
        <f t="shared" si="55"/>
        <v>2.1060856498873028</v>
      </c>
      <c r="AN163">
        <f t="shared" si="56"/>
        <v>31.107448630136986</v>
      </c>
      <c r="AO163">
        <f t="shared" si="57"/>
        <v>45.610273972602741</v>
      </c>
      <c r="AP163">
        <f t="shared" si="58"/>
        <v>59.032204808008075</v>
      </c>
      <c r="AQ163">
        <f t="shared" si="59"/>
        <v>101.07876376207646</v>
      </c>
      <c r="AR163">
        <f t="shared" si="60"/>
        <v>102.57863470375483</v>
      </c>
    </row>
    <row r="164" spans="1:44" x14ac:dyDescent="0.2">
      <c r="A164" s="1">
        <v>38551</v>
      </c>
      <c r="B164" s="2">
        <v>0.11813657407407407</v>
      </c>
      <c r="C164" t="s">
        <v>0</v>
      </c>
      <c r="D164" t="s">
        <v>212</v>
      </c>
      <c r="E164">
        <v>2022</v>
      </c>
      <c r="F164" t="s">
        <v>57</v>
      </c>
      <c r="G164" t="s">
        <v>60</v>
      </c>
      <c r="H164" t="s">
        <v>65</v>
      </c>
      <c r="I164">
        <v>3</v>
      </c>
      <c r="J164">
        <v>51.8</v>
      </c>
      <c r="K164">
        <f t="shared" si="61"/>
        <v>1848.2239999999999</v>
      </c>
      <c r="L164">
        <v>2.0718591040000001</v>
      </c>
      <c r="M164">
        <v>93.25</v>
      </c>
      <c r="N164">
        <v>15.46</v>
      </c>
      <c r="O164">
        <v>28.37</v>
      </c>
      <c r="P164">
        <v>51.87</v>
      </c>
      <c r="Q164">
        <v>31.3</v>
      </c>
      <c r="R164">
        <v>14.62</v>
      </c>
      <c r="S164">
        <v>0.53</v>
      </c>
      <c r="T164">
        <v>0.19</v>
      </c>
      <c r="U164">
        <v>0.46</v>
      </c>
      <c r="V164">
        <v>0.23</v>
      </c>
      <c r="W164">
        <v>3.24</v>
      </c>
      <c r="X164">
        <v>1.94</v>
      </c>
      <c r="Y164">
        <f t="shared" si="41"/>
        <v>16.579088471849868</v>
      </c>
      <c r="Z164">
        <f t="shared" si="42"/>
        <v>30.423592493297591</v>
      </c>
      <c r="AA164">
        <f t="shared" si="43"/>
        <v>55.624664879356565</v>
      </c>
      <c r="AB164">
        <f t="shared" si="44"/>
        <v>33.565683646112603</v>
      </c>
      <c r="AC164">
        <f t="shared" si="45"/>
        <v>15.67828418230563</v>
      </c>
      <c r="AD164">
        <f t="shared" si="46"/>
        <v>0.56836461126005366</v>
      </c>
      <c r="AE164">
        <f t="shared" si="47"/>
        <v>0.20375335120643429</v>
      </c>
      <c r="AF164">
        <f t="shared" si="48"/>
        <v>0.49329758713136729</v>
      </c>
      <c r="AG164">
        <f t="shared" si="49"/>
        <v>0.24664879356568364</v>
      </c>
      <c r="AH164">
        <f t="shared" si="50"/>
        <v>3.4745308310991958</v>
      </c>
      <c r="AI164">
        <f t="shared" si="51"/>
        <v>2.0804289544235925</v>
      </c>
      <c r="AJ164">
        <f t="shared" si="52"/>
        <v>1.0804289544235925</v>
      </c>
      <c r="AK164">
        <f t="shared" si="53"/>
        <v>51.730938337801611</v>
      </c>
      <c r="AL164">
        <f t="shared" si="54"/>
        <v>65.200021447721184</v>
      </c>
      <c r="AM164">
        <f t="shared" si="55"/>
        <v>2.1573163678426837</v>
      </c>
      <c r="AN164">
        <f t="shared" si="56"/>
        <v>29.609544235924929</v>
      </c>
      <c r="AO164">
        <f t="shared" si="57"/>
        <v>44.987613941018765</v>
      </c>
      <c r="AP164">
        <f t="shared" si="58"/>
        <v>59.07171134222196</v>
      </c>
      <c r="AQ164">
        <f t="shared" si="59"/>
        <v>103.60680467890548</v>
      </c>
      <c r="AR164">
        <f t="shared" si="60"/>
        <v>109.03649104873095</v>
      </c>
    </row>
    <row r="165" spans="1:44" x14ac:dyDescent="0.2">
      <c r="A165" s="1">
        <v>38551</v>
      </c>
      <c r="B165" s="2">
        <v>0.12377314814814815</v>
      </c>
      <c r="C165" t="s">
        <v>0</v>
      </c>
      <c r="D165" t="s">
        <v>216</v>
      </c>
      <c r="E165">
        <v>2022</v>
      </c>
      <c r="F165" t="s">
        <v>57</v>
      </c>
      <c r="G165" t="s">
        <v>63</v>
      </c>
      <c r="H165" t="s">
        <v>65</v>
      </c>
      <c r="I165">
        <v>3</v>
      </c>
      <c r="J165">
        <v>129.30000000000001</v>
      </c>
      <c r="K165">
        <f t="shared" si="61"/>
        <v>4613.424</v>
      </c>
      <c r="L165">
        <v>5.1716483040000005</v>
      </c>
      <c r="M165">
        <v>93.93</v>
      </c>
      <c r="N165">
        <v>16.059999999999999</v>
      </c>
      <c r="O165">
        <v>27.89</v>
      </c>
      <c r="P165">
        <v>51.72</v>
      </c>
      <c r="Q165">
        <v>36.22</v>
      </c>
      <c r="R165">
        <v>13.12</v>
      </c>
      <c r="S165">
        <v>0.51</v>
      </c>
      <c r="T165">
        <v>0.24</v>
      </c>
      <c r="U165">
        <v>1.25</v>
      </c>
      <c r="V165">
        <v>0.28000000000000003</v>
      </c>
      <c r="W165">
        <v>3.39</v>
      </c>
      <c r="X165">
        <v>1.71</v>
      </c>
      <c r="Y165">
        <f t="shared" si="41"/>
        <v>17.097838816139678</v>
      </c>
      <c r="Z165">
        <f t="shared" si="42"/>
        <v>29.692324071116786</v>
      </c>
      <c r="AA165">
        <f t="shared" si="43"/>
        <v>55.062280421590536</v>
      </c>
      <c r="AB165">
        <f t="shared" si="44"/>
        <v>38.560630256574044</v>
      </c>
      <c r="AC165">
        <f t="shared" si="45"/>
        <v>13.967848397742999</v>
      </c>
      <c r="AD165">
        <f t="shared" si="46"/>
        <v>0.54295752155860744</v>
      </c>
      <c r="AE165">
        <f t="shared" si="47"/>
        <v>0.25550942190993287</v>
      </c>
      <c r="AF165">
        <f t="shared" si="48"/>
        <v>1.330778239114234</v>
      </c>
      <c r="AG165">
        <f t="shared" si="49"/>
        <v>0.29809432556158844</v>
      </c>
      <c r="AH165">
        <f t="shared" si="50"/>
        <v>3.6090705844778026</v>
      </c>
      <c r="AI165">
        <f t="shared" si="51"/>
        <v>1.8205046311082722</v>
      </c>
      <c r="AJ165">
        <f t="shared" si="52"/>
        <v>0.82050463110827221</v>
      </c>
      <c r="AK165">
        <f t="shared" si="53"/>
        <v>51.2079207920792</v>
      </c>
      <c r="AL165">
        <f t="shared" si="54"/>
        <v>65.769679548600024</v>
      </c>
      <c r="AM165">
        <f t="shared" si="55"/>
        <v>2.1793503480278424</v>
      </c>
      <c r="AN165">
        <f t="shared" si="56"/>
        <v>29.873735760672844</v>
      </c>
      <c r="AO165">
        <f t="shared" si="57"/>
        <v>48.304258490365164</v>
      </c>
      <c r="AP165">
        <f t="shared" si="58"/>
        <v>60.677738599842087</v>
      </c>
      <c r="AQ165">
        <f t="shared" si="59"/>
        <v>107.51061035374657</v>
      </c>
      <c r="AR165">
        <f t="shared" si="60"/>
        <v>111.11253799528771</v>
      </c>
    </row>
    <row r="166" spans="1:44" x14ac:dyDescent="0.2">
      <c r="A166" s="1">
        <v>38551</v>
      </c>
      <c r="B166" s="2">
        <v>0.13</v>
      </c>
      <c r="C166" t="s">
        <v>0</v>
      </c>
      <c r="D166" t="s">
        <v>220</v>
      </c>
      <c r="E166">
        <v>2022</v>
      </c>
      <c r="F166" t="s">
        <v>57</v>
      </c>
      <c r="G166" t="s">
        <v>64</v>
      </c>
      <c r="H166" t="s">
        <v>65</v>
      </c>
      <c r="I166">
        <v>3</v>
      </c>
      <c r="J166">
        <v>127.9</v>
      </c>
      <c r="K166">
        <f t="shared" si="61"/>
        <v>4563.4719999999998</v>
      </c>
      <c r="L166">
        <v>5.1156521119999994</v>
      </c>
      <c r="M166">
        <v>94.19</v>
      </c>
      <c r="N166">
        <v>12.01</v>
      </c>
      <c r="O166">
        <v>28.37</v>
      </c>
      <c r="P166">
        <v>55.9</v>
      </c>
      <c r="Q166">
        <v>33.799999999999997</v>
      </c>
      <c r="R166">
        <v>10.72</v>
      </c>
      <c r="S166">
        <v>0.47</v>
      </c>
      <c r="T166">
        <v>0.14000000000000001</v>
      </c>
      <c r="U166">
        <v>-0.31</v>
      </c>
      <c r="V166">
        <v>0.22</v>
      </c>
      <c r="W166">
        <v>4.83</v>
      </c>
      <c r="X166">
        <v>1.81</v>
      </c>
      <c r="Y166">
        <f t="shared" si="41"/>
        <v>12.750822804968681</v>
      </c>
      <c r="Z166">
        <f t="shared" si="42"/>
        <v>30.119970272852747</v>
      </c>
      <c r="AA166">
        <f t="shared" si="43"/>
        <v>59.34812612803907</v>
      </c>
      <c r="AB166">
        <f t="shared" si="44"/>
        <v>35.884913472767806</v>
      </c>
      <c r="AC166">
        <f t="shared" si="45"/>
        <v>11.381250663552395</v>
      </c>
      <c r="AD166">
        <f t="shared" si="46"/>
        <v>0.4989914003609725</v>
      </c>
      <c r="AE166">
        <f t="shared" si="47"/>
        <v>0.14863573627773649</v>
      </c>
      <c r="AF166">
        <f t="shared" si="48"/>
        <v>-0.32912198747213084</v>
      </c>
      <c r="AG166">
        <f t="shared" si="49"/>
        <v>0.23357044272215732</v>
      </c>
      <c r="AH166">
        <f t="shared" si="50"/>
        <v>5.1279329015819091</v>
      </c>
      <c r="AI166">
        <f t="shared" si="51"/>
        <v>1.9216477333050219</v>
      </c>
      <c r="AJ166">
        <f t="shared" si="52"/>
        <v>0.92164773330502192</v>
      </c>
      <c r="AK166">
        <f t="shared" si="53"/>
        <v>55.193757299076339</v>
      </c>
      <c r="AL166">
        <f t="shared" si="54"/>
        <v>65.436543157447716</v>
      </c>
      <c r="AM166">
        <f t="shared" si="55"/>
        <v>2.0219677996422183</v>
      </c>
      <c r="AN166">
        <f t="shared" si="56"/>
        <v>30.133772162649962</v>
      </c>
      <c r="AO166">
        <f t="shared" si="57"/>
        <v>46.527582545917824</v>
      </c>
      <c r="AP166">
        <f t="shared" si="58"/>
        <v>58.316129725179209</v>
      </c>
      <c r="AQ166">
        <f t="shared" si="59"/>
        <v>95.864501222821772</v>
      </c>
      <c r="AR166">
        <f t="shared" si="60"/>
        <v>102.56634355368807</v>
      </c>
    </row>
    <row r="167" spans="1:44" x14ac:dyDescent="0.2">
      <c r="A167" s="1">
        <v>38551</v>
      </c>
      <c r="B167" s="2">
        <v>0.14027777777777778</v>
      </c>
      <c r="C167" t="s">
        <v>0</v>
      </c>
      <c r="D167" t="s">
        <v>227</v>
      </c>
      <c r="E167">
        <v>2022</v>
      </c>
      <c r="F167" t="s">
        <v>59</v>
      </c>
      <c r="G167" t="s">
        <v>61</v>
      </c>
      <c r="H167" t="s">
        <v>65</v>
      </c>
      <c r="I167">
        <v>4</v>
      </c>
      <c r="J167">
        <v>118.5</v>
      </c>
      <c r="K167">
        <f t="shared" si="61"/>
        <v>4228.08</v>
      </c>
      <c r="L167">
        <v>4.7396776799999998</v>
      </c>
      <c r="M167">
        <v>94.63</v>
      </c>
      <c r="N167">
        <v>11.89</v>
      </c>
      <c r="O167">
        <v>29.98</v>
      </c>
      <c r="P167">
        <v>56.37</v>
      </c>
      <c r="Q167">
        <v>33.54</v>
      </c>
      <c r="R167">
        <v>11.62</v>
      </c>
      <c r="S167">
        <v>0.5</v>
      </c>
      <c r="T167">
        <v>0.19</v>
      </c>
      <c r="U167">
        <v>0.91</v>
      </c>
      <c r="V167">
        <v>0.2</v>
      </c>
      <c r="W167">
        <v>4.33</v>
      </c>
      <c r="X167">
        <v>1.74</v>
      </c>
      <c r="Y167">
        <f t="shared" si="41"/>
        <v>12.564725774067423</v>
      </c>
      <c r="Z167">
        <f t="shared" si="42"/>
        <v>31.681285004755367</v>
      </c>
      <c r="AA167">
        <f t="shared" si="43"/>
        <v>59.568847088661101</v>
      </c>
      <c r="AB167">
        <f t="shared" si="44"/>
        <v>35.443305505653598</v>
      </c>
      <c r="AC167">
        <f t="shared" si="45"/>
        <v>12.279403994504912</v>
      </c>
      <c r="AD167">
        <f t="shared" si="46"/>
        <v>0.52837366585649381</v>
      </c>
      <c r="AE167">
        <f t="shared" si="47"/>
        <v>0.20078199302546762</v>
      </c>
      <c r="AF167">
        <f t="shared" si="48"/>
        <v>0.96164007185881861</v>
      </c>
      <c r="AG167">
        <f t="shared" si="49"/>
        <v>0.21134946634259752</v>
      </c>
      <c r="AH167">
        <f t="shared" si="50"/>
        <v>4.5757159463172359</v>
      </c>
      <c r="AI167">
        <f t="shared" si="51"/>
        <v>1.838740357180598</v>
      </c>
      <c r="AJ167">
        <f t="shared" si="52"/>
        <v>0.83874035718059803</v>
      </c>
      <c r="AK167">
        <f t="shared" si="53"/>
        <v>55.399027792454824</v>
      </c>
      <c r="AL167">
        <f t="shared" si="54"/>
        <v>64.220278981295579</v>
      </c>
      <c r="AM167">
        <f t="shared" si="55"/>
        <v>2.0144757849920172</v>
      </c>
      <c r="AN167">
        <f t="shared" si="56"/>
        <v>30.197506076297159</v>
      </c>
      <c r="AO167">
        <f t="shared" si="57"/>
        <v>46.234354855753992</v>
      </c>
      <c r="AP167">
        <f t="shared" si="58"/>
        <v>57.968801303957861</v>
      </c>
      <c r="AQ167">
        <f t="shared" si="59"/>
        <v>94.940444318566492</v>
      </c>
      <c r="AR167">
        <f t="shared" si="60"/>
        <v>100.28697435135796</v>
      </c>
    </row>
    <row r="168" spans="1:44" x14ac:dyDescent="0.2">
      <c r="A168" s="1">
        <v>38551</v>
      </c>
      <c r="B168" s="2">
        <v>6.9409722222222234E-2</v>
      </c>
      <c r="C168" t="s">
        <v>0</v>
      </c>
      <c r="D168" t="s">
        <v>185</v>
      </c>
      <c r="E168">
        <v>2022</v>
      </c>
      <c r="F168" t="s">
        <v>59</v>
      </c>
      <c r="G168" t="s">
        <v>62</v>
      </c>
      <c r="H168" t="s">
        <v>65</v>
      </c>
      <c r="I168">
        <v>4</v>
      </c>
      <c r="J168">
        <v>97.8</v>
      </c>
      <c r="K168">
        <f t="shared" si="61"/>
        <v>3489.5039999999999</v>
      </c>
      <c r="L168">
        <v>3.9117339840000001</v>
      </c>
      <c r="M168">
        <v>94.16</v>
      </c>
      <c r="N168">
        <v>10.91</v>
      </c>
      <c r="O168">
        <v>30.73</v>
      </c>
      <c r="P168">
        <v>56.8</v>
      </c>
      <c r="Q168">
        <v>32.54</v>
      </c>
      <c r="R168">
        <v>11.96</v>
      </c>
      <c r="S168">
        <v>0.43</v>
      </c>
      <c r="T168">
        <v>0.15</v>
      </c>
      <c r="U168">
        <v>0.1</v>
      </c>
      <c r="V168">
        <v>0.25</v>
      </c>
      <c r="W168">
        <v>3.74</v>
      </c>
      <c r="X168">
        <v>1.66</v>
      </c>
      <c r="Y168">
        <f t="shared" si="41"/>
        <v>11.586661002548853</v>
      </c>
      <c r="Z168">
        <f t="shared" si="42"/>
        <v>32.635938827527617</v>
      </c>
      <c r="AA168">
        <f t="shared" si="43"/>
        <v>60.322854715378085</v>
      </c>
      <c r="AB168">
        <f t="shared" si="44"/>
        <v>34.558198810535259</v>
      </c>
      <c r="AC168">
        <f t="shared" si="45"/>
        <v>12.701784197111301</v>
      </c>
      <c r="AD168">
        <f t="shared" si="46"/>
        <v>0.4566694987255735</v>
      </c>
      <c r="AE168">
        <f t="shared" si="47"/>
        <v>0.15930331350892099</v>
      </c>
      <c r="AF168">
        <f t="shared" si="48"/>
        <v>0.10620220900594733</v>
      </c>
      <c r="AG168">
        <f t="shared" si="49"/>
        <v>0.26550552251486831</v>
      </c>
      <c r="AH168">
        <f t="shared" si="50"/>
        <v>3.9719626168224305</v>
      </c>
      <c r="AI168">
        <f t="shared" si="51"/>
        <v>1.7629566694987255</v>
      </c>
      <c r="AJ168">
        <f t="shared" si="52"/>
        <v>0.76295666949872554</v>
      </c>
      <c r="AK168">
        <f t="shared" si="53"/>
        <v>56.100254885301624</v>
      </c>
      <c r="AL168">
        <f t="shared" si="54"/>
        <v>63.476603653355994</v>
      </c>
      <c r="AM168">
        <f t="shared" si="55"/>
        <v>1.9892957746478872</v>
      </c>
      <c r="AN168">
        <f t="shared" si="56"/>
        <v>30.550127442650805</v>
      </c>
      <c r="AO168">
        <f t="shared" si="57"/>
        <v>45.646644010195416</v>
      </c>
      <c r="AP168">
        <f t="shared" si="58"/>
        <v>57.292556533502164</v>
      </c>
      <c r="AQ168">
        <f t="shared" si="59"/>
        <v>92.660033033228501</v>
      </c>
      <c r="AR168">
        <f t="shared" si="60"/>
        <v>97.886619718309859</v>
      </c>
    </row>
    <row r="169" spans="1:44" x14ac:dyDescent="0.2">
      <c r="A169" s="1">
        <v>38551</v>
      </c>
      <c r="B169" s="2">
        <v>4.4664351851851851E-2</v>
      </c>
      <c r="C169" t="s">
        <v>0</v>
      </c>
      <c r="D169" t="s">
        <v>176</v>
      </c>
      <c r="E169">
        <v>2022</v>
      </c>
      <c r="F169" t="s">
        <v>59</v>
      </c>
      <c r="G169" t="s">
        <v>60</v>
      </c>
      <c r="H169" t="s">
        <v>65</v>
      </c>
      <c r="I169">
        <v>4</v>
      </c>
      <c r="J169">
        <v>110.8</v>
      </c>
      <c r="K169">
        <f t="shared" si="61"/>
        <v>3953.3440000000001</v>
      </c>
      <c r="L169">
        <v>4.431698624</v>
      </c>
      <c r="M169">
        <v>94.53</v>
      </c>
      <c r="N169">
        <v>16.41</v>
      </c>
      <c r="O169">
        <v>27.19</v>
      </c>
      <c r="P169">
        <v>56.45</v>
      </c>
      <c r="Q169">
        <v>35.94</v>
      </c>
      <c r="R169">
        <v>13.47</v>
      </c>
      <c r="S169">
        <v>0.41</v>
      </c>
      <c r="T169">
        <v>0.26</v>
      </c>
      <c r="U169">
        <v>1.34</v>
      </c>
      <c r="V169">
        <v>0.33</v>
      </c>
      <c r="W169">
        <v>4.0199999999999996</v>
      </c>
      <c r="X169">
        <v>1.55</v>
      </c>
      <c r="Y169">
        <f t="shared" si="41"/>
        <v>17.359568390986986</v>
      </c>
      <c r="Z169">
        <f t="shared" si="42"/>
        <v>28.763355548503121</v>
      </c>
      <c r="AA169">
        <f t="shared" si="43"/>
        <v>59.71649211890405</v>
      </c>
      <c r="AB169">
        <f t="shared" si="44"/>
        <v>38.019676293240238</v>
      </c>
      <c r="AC169">
        <f t="shared" si="45"/>
        <v>14.249444620755316</v>
      </c>
      <c r="AD169">
        <f t="shared" si="46"/>
        <v>0.43372474346768219</v>
      </c>
      <c r="AE169">
        <f t="shared" si="47"/>
        <v>0.27504495927218875</v>
      </c>
      <c r="AF169">
        <f t="shared" si="48"/>
        <v>1.4175394054797419</v>
      </c>
      <c r="AG169">
        <f t="shared" si="49"/>
        <v>0.34909552523008569</v>
      </c>
      <c r="AH169">
        <f t="shared" si="50"/>
        <v>4.2526182164392257</v>
      </c>
      <c r="AI169">
        <f t="shared" si="51"/>
        <v>1.6396911033534329</v>
      </c>
      <c r="AJ169">
        <f t="shared" si="52"/>
        <v>0.63969110335343293</v>
      </c>
      <c r="AK169">
        <f t="shared" si="53"/>
        <v>55.536337670580771</v>
      </c>
      <c r="AL169">
        <f t="shared" si="54"/>
        <v>66.493346027716072</v>
      </c>
      <c r="AM169">
        <f t="shared" si="55"/>
        <v>2.0094951284322411</v>
      </c>
      <c r="AN169">
        <f t="shared" si="56"/>
        <v>25.464402835078815</v>
      </c>
      <c r="AO169">
        <f t="shared" si="57"/>
        <v>47.945065058711521</v>
      </c>
      <c r="AP169">
        <f t="shared" si="58"/>
        <v>58.08099833899044</v>
      </c>
      <c r="AQ169">
        <f t="shared" si="59"/>
        <v>94.889010745270227</v>
      </c>
      <c r="AR169">
        <f t="shared" si="60"/>
        <v>103.57988753167034</v>
      </c>
    </row>
    <row r="170" spans="1:44" x14ac:dyDescent="0.2">
      <c r="A170" s="1">
        <v>38551</v>
      </c>
      <c r="B170" s="2">
        <v>5.5185185185185191E-2</v>
      </c>
      <c r="C170" t="s">
        <v>0</v>
      </c>
      <c r="D170" t="s">
        <v>179</v>
      </c>
      <c r="E170">
        <v>2022</v>
      </c>
      <c r="F170" t="s">
        <v>59</v>
      </c>
      <c r="G170" t="s">
        <v>63</v>
      </c>
      <c r="H170" t="s">
        <v>65</v>
      </c>
      <c r="I170">
        <v>4</v>
      </c>
      <c r="J170">
        <v>127.5</v>
      </c>
      <c r="K170">
        <f t="shared" si="61"/>
        <v>4549.2</v>
      </c>
      <c r="L170">
        <v>5.0996531999999997</v>
      </c>
      <c r="M170">
        <v>93.69</v>
      </c>
      <c r="N170">
        <v>15.93</v>
      </c>
      <c r="O170">
        <v>29.36</v>
      </c>
      <c r="P170">
        <v>54.18</v>
      </c>
      <c r="Q170">
        <v>38.409999999999997</v>
      </c>
      <c r="R170">
        <v>13.06</v>
      </c>
      <c r="S170">
        <v>0.55000000000000004</v>
      </c>
      <c r="T170">
        <v>0.24</v>
      </c>
      <c r="U170">
        <v>1.47</v>
      </c>
      <c r="V170">
        <v>0.24</v>
      </c>
      <c r="W170">
        <v>3.59</v>
      </c>
      <c r="X170">
        <v>1.52</v>
      </c>
      <c r="Y170">
        <f t="shared" si="41"/>
        <v>17.002881844380404</v>
      </c>
      <c r="Z170">
        <f t="shared" si="42"/>
        <v>31.337389262461308</v>
      </c>
      <c r="AA170">
        <f t="shared" si="43"/>
        <v>57.829010566762726</v>
      </c>
      <c r="AB170">
        <f t="shared" si="44"/>
        <v>40.996904685665491</v>
      </c>
      <c r="AC170">
        <f t="shared" si="45"/>
        <v>13.939588002988582</v>
      </c>
      <c r="AD170">
        <f t="shared" si="46"/>
        <v>0.58704237378588964</v>
      </c>
      <c r="AE170">
        <f t="shared" si="47"/>
        <v>0.25616394492475181</v>
      </c>
      <c r="AF170">
        <f t="shared" si="48"/>
        <v>1.5690041626641049</v>
      </c>
      <c r="AG170">
        <f t="shared" si="49"/>
        <v>0.25616394492475181</v>
      </c>
      <c r="AH170">
        <f t="shared" si="50"/>
        <v>3.8317856761660796</v>
      </c>
      <c r="AI170">
        <f t="shared" si="51"/>
        <v>1.6223716511900952</v>
      </c>
      <c r="AJ170">
        <f t="shared" si="52"/>
        <v>0.62237165119009519</v>
      </c>
      <c r="AK170">
        <f t="shared" si="53"/>
        <v>53.78097982708934</v>
      </c>
      <c r="AL170">
        <f t="shared" si="54"/>
        <v>64.488173764542651</v>
      </c>
      <c r="AM170">
        <f t="shared" si="55"/>
        <v>2.0750830564784053</v>
      </c>
      <c r="AN170">
        <f t="shared" si="56"/>
        <v>27.59376667734017</v>
      </c>
      <c r="AO170">
        <f t="shared" si="57"/>
        <v>49.921944711281888</v>
      </c>
      <c r="AP170">
        <f t="shared" si="58"/>
        <v>60.041235691591908</v>
      </c>
      <c r="AQ170">
        <f t="shared" si="59"/>
        <v>101.29313079158443</v>
      </c>
      <c r="AR170">
        <f t="shared" si="60"/>
        <v>103.73512924188967</v>
      </c>
    </row>
    <row r="171" spans="1:44" x14ac:dyDescent="0.2">
      <c r="A171" s="1">
        <v>38551</v>
      </c>
      <c r="B171" s="2">
        <v>2.146990740740741E-2</v>
      </c>
      <c r="C171" t="s">
        <v>0</v>
      </c>
      <c r="D171" t="s">
        <v>169</v>
      </c>
      <c r="E171">
        <v>2022</v>
      </c>
      <c r="F171" t="s">
        <v>59</v>
      </c>
      <c r="G171" t="s">
        <v>64</v>
      </c>
      <c r="H171" t="s">
        <v>65</v>
      </c>
      <c r="I171">
        <v>4</v>
      </c>
      <c r="J171">
        <v>76.7</v>
      </c>
      <c r="K171">
        <f t="shared" si="61"/>
        <v>2736.6559999999999</v>
      </c>
      <c r="L171">
        <v>3.0677913760000002</v>
      </c>
      <c r="M171">
        <v>95.29</v>
      </c>
      <c r="N171">
        <v>8.69</v>
      </c>
      <c r="O171">
        <v>24.61</v>
      </c>
      <c r="P171">
        <v>57.64</v>
      </c>
      <c r="Q171">
        <v>32.36</v>
      </c>
      <c r="R171">
        <v>12.45</v>
      </c>
      <c r="S171">
        <v>0.39</v>
      </c>
      <c r="T171">
        <v>0.15</v>
      </c>
      <c r="U171">
        <v>0.47</v>
      </c>
      <c r="V171">
        <v>0.22</v>
      </c>
      <c r="W171">
        <v>2.82</v>
      </c>
      <c r="X171">
        <v>2.39</v>
      </c>
      <c r="Y171">
        <f t="shared" si="41"/>
        <v>9.119529856228354</v>
      </c>
      <c r="Z171">
        <f t="shared" si="42"/>
        <v>25.826424598593768</v>
      </c>
      <c r="AA171">
        <f t="shared" si="43"/>
        <v>60.489033476755161</v>
      </c>
      <c r="AB171">
        <f t="shared" si="44"/>
        <v>33.95949207681813</v>
      </c>
      <c r="AC171">
        <f t="shared" si="45"/>
        <v>13.065379368244306</v>
      </c>
      <c r="AD171">
        <f t="shared" si="46"/>
        <v>0.40927694406548432</v>
      </c>
      <c r="AE171">
        <f t="shared" si="47"/>
        <v>0.15741420925595548</v>
      </c>
      <c r="AF171">
        <f t="shared" si="48"/>
        <v>0.49323118900199386</v>
      </c>
      <c r="AG171">
        <f t="shared" si="49"/>
        <v>0.23087417357540138</v>
      </c>
      <c r="AH171">
        <f t="shared" si="50"/>
        <v>2.9593871340119633</v>
      </c>
      <c r="AI171">
        <f t="shared" si="51"/>
        <v>2.5081330674782243</v>
      </c>
      <c r="AJ171">
        <f t="shared" si="52"/>
        <v>1.5081330674782243</v>
      </c>
      <c r="AK171">
        <f t="shared" si="53"/>
        <v>56.254801133382301</v>
      </c>
      <c r="AL171">
        <f t="shared" si="54"/>
        <v>68.781215237695463</v>
      </c>
      <c r="AM171">
        <f t="shared" si="55"/>
        <v>1.9838306731436506</v>
      </c>
      <c r="AN171">
        <f t="shared" si="56"/>
        <v>32.117535942911118</v>
      </c>
      <c r="AO171">
        <f t="shared" si="57"/>
        <v>45.249102739007242</v>
      </c>
      <c r="AP171">
        <f t="shared" si="58"/>
        <v>58.155469379211155</v>
      </c>
      <c r="AQ171">
        <f t="shared" si="59"/>
        <v>93.797238996378397</v>
      </c>
      <c r="AR171">
        <f t="shared" si="60"/>
        <v>105.77541436018272</v>
      </c>
    </row>
    <row r="172" spans="1:44" x14ac:dyDescent="0.2">
      <c r="A172" s="1">
        <v>38551</v>
      </c>
      <c r="B172" s="2">
        <v>7.5462962962962968E-2</v>
      </c>
      <c r="C172" t="s">
        <v>0</v>
      </c>
      <c r="D172" t="s">
        <v>189</v>
      </c>
      <c r="E172">
        <v>2022</v>
      </c>
      <c r="F172" t="s">
        <v>56</v>
      </c>
      <c r="G172" t="s">
        <v>61</v>
      </c>
      <c r="H172" t="s">
        <v>65</v>
      </c>
      <c r="I172">
        <v>4</v>
      </c>
      <c r="J172">
        <v>43.4</v>
      </c>
      <c r="K172">
        <f t="shared" si="61"/>
        <v>1548.5119999999999</v>
      </c>
      <c r="L172">
        <v>1.735881952</v>
      </c>
      <c r="M172">
        <v>93.27</v>
      </c>
      <c r="N172">
        <v>14.28</v>
      </c>
      <c r="O172">
        <v>31.11</v>
      </c>
      <c r="P172">
        <v>51.28</v>
      </c>
      <c r="Q172">
        <v>31.87</v>
      </c>
      <c r="R172">
        <v>14.01</v>
      </c>
      <c r="S172">
        <v>0.47</v>
      </c>
      <c r="T172">
        <v>0.2</v>
      </c>
      <c r="U172">
        <v>0.11</v>
      </c>
      <c r="V172">
        <v>0.33</v>
      </c>
      <c r="W172">
        <v>2.64</v>
      </c>
      <c r="X172">
        <v>1.89</v>
      </c>
      <c r="Y172">
        <f t="shared" si="41"/>
        <v>15.310389192666452</v>
      </c>
      <c r="Z172">
        <f t="shared" si="42"/>
        <v>33.354776455451912</v>
      </c>
      <c r="AA172">
        <f t="shared" si="43"/>
        <v>54.980165112040311</v>
      </c>
      <c r="AB172">
        <f t="shared" si="44"/>
        <v>34.169615095957973</v>
      </c>
      <c r="AC172">
        <f t="shared" si="45"/>
        <v>15.020907044065614</v>
      </c>
      <c r="AD172">
        <f t="shared" si="46"/>
        <v>0.50391336978664092</v>
      </c>
      <c r="AE172">
        <f t="shared" si="47"/>
        <v>0.21443122118580468</v>
      </c>
      <c r="AF172">
        <f t="shared" si="48"/>
        <v>0.11793717165219256</v>
      </c>
      <c r="AG172">
        <f t="shared" si="49"/>
        <v>0.3538115149565777</v>
      </c>
      <c r="AH172">
        <f t="shared" si="50"/>
        <v>2.8304921196526216</v>
      </c>
      <c r="AI172">
        <f t="shared" si="51"/>
        <v>2.026375040205854</v>
      </c>
      <c r="AJ172">
        <f t="shared" si="52"/>
        <v>1.026375040205854</v>
      </c>
      <c r="AK172">
        <f t="shared" si="53"/>
        <v>51.131553554197488</v>
      </c>
      <c r="AL172">
        <f t="shared" si="54"/>
        <v>62.916629141202961</v>
      </c>
      <c r="AM172">
        <f t="shared" si="55"/>
        <v>2.1826053042121685</v>
      </c>
      <c r="AN172">
        <f t="shared" si="56"/>
        <v>31.531682212930207</v>
      </c>
      <c r="AO172">
        <f t="shared" si="57"/>
        <v>45.388624423716095</v>
      </c>
      <c r="AP172">
        <f t="shared" si="58"/>
        <v>59.669059496266641</v>
      </c>
      <c r="AQ172">
        <f t="shared" si="59"/>
        <v>105.88130549097808</v>
      </c>
      <c r="AR172">
        <f t="shared" si="60"/>
        <v>106.45129340057323</v>
      </c>
    </row>
    <row r="173" spans="1:44" x14ac:dyDescent="0.2">
      <c r="A173" s="1">
        <v>38551</v>
      </c>
      <c r="B173" s="2">
        <v>0.10728009259259259</v>
      </c>
      <c r="C173" t="s">
        <v>0</v>
      </c>
      <c r="D173" t="s">
        <v>205</v>
      </c>
      <c r="E173">
        <v>2022</v>
      </c>
      <c r="F173" t="s">
        <v>56</v>
      </c>
      <c r="G173" t="s">
        <v>62</v>
      </c>
      <c r="H173" t="s">
        <v>65</v>
      </c>
      <c r="I173">
        <v>4</v>
      </c>
      <c r="J173">
        <v>99.5</v>
      </c>
      <c r="K173">
        <f t="shared" si="61"/>
        <v>3550.16</v>
      </c>
      <c r="L173">
        <v>3.9797293599999999</v>
      </c>
      <c r="M173">
        <v>93.2</v>
      </c>
      <c r="N173">
        <v>11.74</v>
      </c>
      <c r="O173">
        <v>25.05</v>
      </c>
      <c r="P173">
        <v>45.92</v>
      </c>
      <c r="Q173">
        <v>26.95</v>
      </c>
      <c r="R173">
        <v>12.02</v>
      </c>
      <c r="S173">
        <v>0.48</v>
      </c>
      <c r="T173">
        <v>0.18</v>
      </c>
      <c r="U173">
        <v>0.54</v>
      </c>
      <c r="V173">
        <v>0.2</v>
      </c>
      <c r="W173">
        <v>1.18</v>
      </c>
      <c r="X173">
        <v>2.48</v>
      </c>
      <c r="Y173">
        <f t="shared" si="41"/>
        <v>12.59656652360515</v>
      </c>
      <c r="Z173">
        <f t="shared" si="42"/>
        <v>26.877682403433479</v>
      </c>
      <c r="AA173">
        <f t="shared" si="43"/>
        <v>49.270386266094427</v>
      </c>
      <c r="AB173">
        <f t="shared" si="44"/>
        <v>28.916309012875534</v>
      </c>
      <c r="AC173">
        <f t="shared" si="45"/>
        <v>12.896995708154504</v>
      </c>
      <c r="AD173">
        <f t="shared" si="46"/>
        <v>0.51502145922746778</v>
      </c>
      <c r="AE173">
        <f t="shared" si="47"/>
        <v>0.19313304721030042</v>
      </c>
      <c r="AF173">
        <f t="shared" si="48"/>
        <v>0.57939914163090134</v>
      </c>
      <c r="AG173">
        <f t="shared" si="49"/>
        <v>0.21459227467811159</v>
      </c>
      <c r="AH173">
        <f t="shared" si="50"/>
        <v>1.2660944206008582</v>
      </c>
      <c r="AI173">
        <f t="shared" si="51"/>
        <v>2.6609442060085837</v>
      </c>
      <c r="AJ173">
        <f t="shared" si="52"/>
        <v>1.6609442060085837</v>
      </c>
      <c r="AK173">
        <f t="shared" si="53"/>
        <v>45.82145922746782</v>
      </c>
      <c r="AL173">
        <f t="shared" si="54"/>
        <v>67.962285407725318</v>
      </c>
      <c r="AM173">
        <f t="shared" si="55"/>
        <v>2.4355400696864109</v>
      </c>
      <c r="AN173">
        <f t="shared" si="56"/>
        <v>38.921030042918446</v>
      </c>
      <c r="AO173">
        <f t="shared" si="57"/>
        <v>41.900429184549353</v>
      </c>
      <c r="AP173">
        <f t="shared" si="58"/>
        <v>61.9260211221426</v>
      </c>
      <c r="AQ173">
        <f t="shared" si="59"/>
        <v>122.62057382050841</v>
      </c>
      <c r="AR173">
        <f t="shared" si="60"/>
        <v>128.31385219998376</v>
      </c>
    </row>
    <row r="174" spans="1:44" x14ac:dyDescent="0.2">
      <c r="A174" s="1">
        <v>38551</v>
      </c>
      <c r="B174" s="2">
        <v>8.0775462962962966E-2</v>
      </c>
      <c r="C174" t="s">
        <v>0</v>
      </c>
      <c r="D174" t="s">
        <v>193</v>
      </c>
      <c r="E174">
        <v>2022</v>
      </c>
      <c r="F174" t="s">
        <v>56</v>
      </c>
      <c r="G174" t="s">
        <v>60</v>
      </c>
      <c r="H174" t="s">
        <v>65</v>
      </c>
      <c r="I174">
        <v>4</v>
      </c>
      <c r="J174">
        <v>136.4</v>
      </c>
      <c r="K174">
        <f t="shared" si="61"/>
        <v>4866.7520000000004</v>
      </c>
      <c r="L174">
        <v>5.4556289920000012</v>
      </c>
      <c r="M174">
        <v>93.64</v>
      </c>
      <c r="N174">
        <v>14.1</v>
      </c>
      <c r="O174">
        <v>29.89</v>
      </c>
      <c r="P174">
        <v>54.83</v>
      </c>
      <c r="Q174">
        <v>32.5</v>
      </c>
      <c r="R174">
        <v>14.23</v>
      </c>
      <c r="S174">
        <v>0.52</v>
      </c>
      <c r="T174">
        <v>0.23</v>
      </c>
      <c r="U174">
        <v>0.83</v>
      </c>
      <c r="V174">
        <v>0.28000000000000003</v>
      </c>
      <c r="W174">
        <v>3.17</v>
      </c>
      <c r="X174">
        <v>1.84</v>
      </c>
      <c r="Y174">
        <f t="shared" si="41"/>
        <v>15.057667663391713</v>
      </c>
      <c r="Z174">
        <f t="shared" si="42"/>
        <v>31.920119607005553</v>
      </c>
      <c r="AA174">
        <f t="shared" si="43"/>
        <v>58.554036736437418</v>
      </c>
      <c r="AB174">
        <f t="shared" si="44"/>
        <v>34.707390004271673</v>
      </c>
      <c r="AC174">
        <f t="shared" si="45"/>
        <v>15.1964972234088</v>
      </c>
      <c r="AD174">
        <f t="shared" si="46"/>
        <v>0.55531824006834685</v>
      </c>
      <c r="AE174">
        <f t="shared" si="47"/>
        <v>0.24562152926099959</v>
      </c>
      <c r="AF174">
        <f t="shared" si="48"/>
        <v>0.8863733447244766</v>
      </c>
      <c r="AG174">
        <f t="shared" si="49"/>
        <v>0.299017513882956</v>
      </c>
      <c r="AH174">
        <f t="shared" si="50"/>
        <v>3.3853054250320378</v>
      </c>
      <c r="AI174">
        <f t="shared" si="51"/>
        <v>1.9649722340879967</v>
      </c>
      <c r="AJ174">
        <f t="shared" si="52"/>
        <v>0.96497223408799671</v>
      </c>
      <c r="AK174">
        <f t="shared" si="53"/>
        <v>54.455254164886803</v>
      </c>
      <c r="AL174">
        <f t="shared" si="54"/>
        <v>64.034226826142685</v>
      </c>
      <c r="AM174">
        <f t="shared" si="55"/>
        <v>2.0493890206091558</v>
      </c>
      <c r="AN174">
        <f t="shared" si="56"/>
        <v>28.522105937633484</v>
      </c>
      <c r="AO174">
        <f t="shared" si="57"/>
        <v>45.745706962836394</v>
      </c>
      <c r="AP174">
        <f t="shared" si="58"/>
        <v>58.068827583065541</v>
      </c>
      <c r="AQ174">
        <f t="shared" si="59"/>
        <v>96.752534706000503</v>
      </c>
      <c r="AR174">
        <f t="shared" si="60"/>
        <v>101.72948945790162</v>
      </c>
    </row>
    <row r="175" spans="1:44" x14ac:dyDescent="0.2">
      <c r="A175" s="1">
        <v>38551</v>
      </c>
      <c r="B175" s="2">
        <v>9.6527777777777768E-2</v>
      </c>
      <c r="C175" t="s">
        <v>0</v>
      </c>
      <c r="D175" t="s">
        <v>201</v>
      </c>
      <c r="E175">
        <v>2022</v>
      </c>
      <c r="F175" t="s">
        <v>56</v>
      </c>
      <c r="G175" t="s">
        <v>63</v>
      </c>
      <c r="H175" t="s">
        <v>65</v>
      </c>
      <c r="I175">
        <v>4</v>
      </c>
      <c r="J175">
        <v>74.900000000000006</v>
      </c>
      <c r="K175">
        <f t="shared" si="61"/>
        <v>2672.4320000000002</v>
      </c>
      <c r="L175">
        <v>2.9957962720000002</v>
      </c>
      <c r="M175">
        <v>93.84</v>
      </c>
      <c r="N175">
        <v>18.739999999999998</v>
      </c>
      <c r="O175">
        <v>29.32</v>
      </c>
      <c r="P175">
        <v>47.02</v>
      </c>
      <c r="Q175">
        <v>25.8</v>
      </c>
      <c r="R175">
        <v>10.53</v>
      </c>
      <c r="S175">
        <v>0.67</v>
      </c>
      <c r="T175">
        <v>0.27</v>
      </c>
      <c r="U175">
        <v>1.28</v>
      </c>
      <c r="V175">
        <v>0.34</v>
      </c>
      <c r="W175">
        <v>5.76</v>
      </c>
      <c r="X175">
        <v>2.38</v>
      </c>
      <c r="Y175">
        <f t="shared" si="41"/>
        <v>19.970161977834611</v>
      </c>
      <c r="Z175">
        <f t="shared" si="42"/>
        <v>31.244671781756178</v>
      </c>
      <c r="AA175">
        <f t="shared" si="43"/>
        <v>50.106564364876384</v>
      </c>
      <c r="AB175">
        <f t="shared" si="44"/>
        <v>27.493606138107417</v>
      </c>
      <c r="AC175">
        <f t="shared" si="45"/>
        <v>11.221227621483374</v>
      </c>
      <c r="AD175">
        <f t="shared" si="46"/>
        <v>0.71398124467178181</v>
      </c>
      <c r="AE175">
        <f t="shared" si="47"/>
        <v>0.28772378516624042</v>
      </c>
      <c r="AF175">
        <f t="shared" si="48"/>
        <v>1.3640238704177323</v>
      </c>
      <c r="AG175">
        <f t="shared" si="49"/>
        <v>0.36231884057971014</v>
      </c>
      <c r="AH175">
        <f t="shared" si="50"/>
        <v>6.1381074168797944</v>
      </c>
      <c r="AI175">
        <f t="shared" si="51"/>
        <v>2.5362318840579707</v>
      </c>
      <c r="AJ175">
        <f t="shared" si="52"/>
        <v>1.5362318840579707</v>
      </c>
      <c r="AK175">
        <f t="shared" si="53"/>
        <v>46.599104859335043</v>
      </c>
      <c r="AL175">
        <f t="shared" si="54"/>
        <v>64.560400682011945</v>
      </c>
      <c r="AM175">
        <f t="shared" si="55"/>
        <v>2.3948957890259464</v>
      </c>
      <c r="AN175">
        <f t="shared" si="56"/>
        <v>30.894501278772381</v>
      </c>
      <c r="AO175">
        <f t="shared" si="57"/>
        <v>40.95575447570333</v>
      </c>
      <c r="AP175">
        <f t="shared" si="58"/>
        <v>60.088493234934361</v>
      </c>
      <c r="AQ175">
        <f t="shared" si="59"/>
        <v>116.99648733110436</v>
      </c>
      <c r="AR175">
        <f t="shared" si="60"/>
        <v>119.85692382261878</v>
      </c>
    </row>
    <row r="176" spans="1:44" x14ac:dyDescent="0.2">
      <c r="A176" s="1">
        <v>38551</v>
      </c>
      <c r="B176" s="2">
        <v>9.0775462962962961E-2</v>
      </c>
      <c r="C176" t="s">
        <v>0</v>
      </c>
      <c r="D176" t="s">
        <v>197</v>
      </c>
      <c r="E176">
        <v>2022</v>
      </c>
      <c r="F176" t="s">
        <v>56</v>
      </c>
      <c r="G176" t="s">
        <v>64</v>
      </c>
      <c r="H176" t="s">
        <v>65</v>
      </c>
      <c r="I176">
        <v>4</v>
      </c>
      <c r="J176">
        <v>82.3</v>
      </c>
      <c r="K176">
        <f t="shared" si="61"/>
        <v>2936.4639999999999</v>
      </c>
      <c r="L176">
        <v>3.291776144</v>
      </c>
      <c r="M176">
        <v>94.36</v>
      </c>
      <c r="N176">
        <v>10.029999999999999</v>
      </c>
      <c r="O176">
        <v>34.369999999999997</v>
      </c>
      <c r="P176">
        <v>62.02</v>
      </c>
      <c r="Q176">
        <v>36.31</v>
      </c>
      <c r="R176">
        <v>12.67</v>
      </c>
      <c r="S176">
        <v>0.59</v>
      </c>
      <c r="T176">
        <v>0.15</v>
      </c>
      <c r="U176">
        <v>0.25</v>
      </c>
      <c r="V176">
        <v>0.21</v>
      </c>
      <c r="W176">
        <v>5.23</v>
      </c>
      <c r="X176">
        <v>1.1100000000000001</v>
      </c>
      <c r="Y176">
        <f t="shared" si="41"/>
        <v>10.629504027130139</v>
      </c>
      <c r="Z176">
        <f t="shared" si="42"/>
        <v>36.424332344213646</v>
      </c>
      <c r="AA176">
        <f t="shared" si="43"/>
        <v>65.727002967359056</v>
      </c>
      <c r="AB176">
        <f t="shared" si="44"/>
        <v>38.480288257736333</v>
      </c>
      <c r="AC176">
        <f t="shared" si="45"/>
        <v>13.427299703264095</v>
      </c>
      <c r="AD176">
        <f t="shared" si="46"/>
        <v>0.62526494277236111</v>
      </c>
      <c r="AE176">
        <f t="shared" si="47"/>
        <v>0.15896566341670199</v>
      </c>
      <c r="AF176">
        <f t="shared" si="48"/>
        <v>0.26494277236116998</v>
      </c>
      <c r="AG176">
        <f t="shared" si="49"/>
        <v>0.22255192878338279</v>
      </c>
      <c r="AH176">
        <f t="shared" si="50"/>
        <v>5.5426027977956771</v>
      </c>
      <c r="AI176">
        <f t="shared" si="51"/>
        <v>1.1763459092835948</v>
      </c>
      <c r="AJ176">
        <f t="shared" si="52"/>
        <v>0.17634590928359484</v>
      </c>
      <c r="AK176">
        <f t="shared" si="53"/>
        <v>61.126112759643924</v>
      </c>
      <c r="AL176">
        <f t="shared" si="54"/>
        <v>60.525445103857578</v>
      </c>
      <c r="AM176">
        <f t="shared" si="55"/>
        <v>1.8257336343115123</v>
      </c>
      <c r="AN176">
        <f t="shared" si="56"/>
        <v>27.068037303942347</v>
      </c>
      <c r="AO176">
        <f t="shared" si="57"/>
        <v>48.250911403136925</v>
      </c>
      <c r="AP176">
        <f t="shared" si="58"/>
        <v>55.653126520315539</v>
      </c>
      <c r="AQ176">
        <f t="shared" si="59"/>
        <v>82.607955237995199</v>
      </c>
      <c r="AR176">
        <f t="shared" si="60"/>
        <v>85.661504540920788</v>
      </c>
    </row>
    <row r="177" spans="1:54" x14ac:dyDescent="0.2">
      <c r="A177" s="1">
        <v>38551</v>
      </c>
      <c r="B177" s="2">
        <v>0.11312499999999999</v>
      </c>
      <c r="C177" t="s">
        <v>0</v>
      </c>
      <c r="D177" t="s">
        <v>209</v>
      </c>
      <c r="E177">
        <v>2022</v>
      </c>
      <c r="F177" t="s">
        <v>57</v>
      </c>
      <c r="G177" t="s">
        <v>61</v>
      </c>
      <c r="H177" t="s">
        <v>65</v>
      </c>
      <c r="I177">
        <v>4</v>
      </c>
      <c r="J177">
        <v>119.5</v>
      </c>
      <c r="K177">
        <f t="shared" si="61"/>
        <v>4263.76</v>
      </c>
      <c r="L177">
        <v>4.7796749600000004</v>
      </c>
      <c r="M177">
        <v>93.63</v>
      </c>
      <c r="N177">
        <v>12.85</v>
      </c>
      <c r="O177">
        <v>30.32</v>
      </c>
      <c r="P177">
        <v>54.29</v>
      </c>
      <c r="Q177">
        <v>33.69</v>
      </c>
      <c r="R177">
        <v>12.41</v>
      </c>
      <c r="S177">
        <v>0.49</v>
      </c>
      <c r="T177">
        <v>0.18</v>
      </c>
      <c r="U177">
        <v>0.77</v>
      </c>
      <c r="V177">
        <v>0.22</v>
      </c>
      <c r="W177">
        <v>3.47</v>
      </c>
      <c r="X177">
        <v>1.54</v>
      </c>
      <c r="Y177">
        <f t="shared" si="41"/>
        <v>13.724233685784471</v>
      </c>
      <c r="Z177">
        <f t="shared" si="42"/>
        <v>32.382783295952159</v>
      </c>
      <c r="AA177">
        <f t="shared" si="43"/>
        <v>57.983552280252063</v>
      </c>
      <c r="AB177">
        <f t="shared" si="44"/>
        <v>35.982057033002242</v>
      </c>
      <c r="AC177">
        <f t="shared" si="45"/>
        <v>13.254298835843215</v>
      </c>
      <c r="AD177">
        <f t="shared" si="46"/>
        <v>0.52333653743458297</v>
      </c>
      <c r="AE177">
        <f t="shared" si="47"/>
        <v>0.19224607497596924</v>
      </c>
      <c r="AF177">
        <f t="shared" si="48"/>
        <v>0.82238598739720181</v>
      </c>
      <c r="AG177">
        <f t="shared" si="49"/>
        <v>0.23496742497062909</v>
      </c>
      <c r="AH177">
        <f t="shared" si="50"/>
        <v>3.7060771120367408</v>
      </c>
      <c r="AI177">
        <f t="shared" si="51"/>
        <v>1.6447719747944036</v>
      </c>
      <c r="AJ177">
        <f t="shared" si="52"/>
        <v>0.64477197479440362</v>
      </c>
      <c r="AK177">
        <f t="shared" si="53"/>
        <v>53.924703620634425</v>
      </c>
      <c r="AL177">
        <f t="shared" si="54"/>
        <v>63.673811812453273</v>
      </c>
      <c r="AM177">
        <f t="shared" si="55"/>
        <v>2.0695524037575979</v>
      </c>
      <c r="AN177">
        <f t="shared" si="56"/>
        <v>30.70629071878669</v>
      </c>
      <c r="AO177">
        <f t="shared" si="57"/>
        <v>46.59208586991349</v>
      </c>
      <c r="AP177">
        <f t="shared" si="58"/>
        <v>58.564107262054563</v>
      </c>
      <c r="AQ177">
        <f t="shared" si="59"/>
        <v>98.537795900896597</v>
      </c>
      <c r="AR177">
        <f t="shared" si="60"/>
        <v>102.15216301772992</v>
      </c>
    </row>
    <row r="178" spans="1:54" x14ac:dyDescent="0.2">
      <c r="A178" s="1">
        <v>38551</v>
      </c>
      <c r="B178" s="2">
        <v>0.13679398148148147</v>
      </c>
      <c r="C178" t="s">
        <v>0</v>
      </c>
      <c r="D178" t="s">
        <v>225</v>
      </c>
      <c r="E178">
        <v>2022</v>
      </c>
      <c r="F178" t="s">
        <v>57</v>
      </c>
      <c r="G178" t="s">
        <v>62</v>
      </c>
      <c r="H178" t="s">
        <v>65</v>
      </c>
      <c r="I178">
        <v>4</v>
      </c>
      <c r="J178">
        <v>91.8</v>
      </c>
      <c r="K178">
        <f t="shared" si="61"/>
        <v>3275.424</v>
      </c>
      <c r="L178">
        <v>3.6717503040000001</v>
      </c>
      <c r="M178">
        <v>93.6</v>
      </c>
      <c r="N178">
        <v>10.27</v>
      </c>
      <c r="O178">
        <v>28.19</v>
      </c>
      <c r="P178">
        <v>54.22</v>
      </c>
      <c r="Q178">
        <v>30.03</v>
      </c>
      <c r="R178">
        <v>8.27</v>
      </c>
      <c r="S178">
        <v>0.39</v>
      </c>
      <c r="T178">
        <v>0.18</v>
      </c>
      <c r="U178">
        <v>-0.28999999999999998</v>
      </c>
      <c r="V178">
        <v>0.28000000000000003</v>
      </c>
      <c r="W178">
        <v>2.4500000000000002</v>
      </c>
      <c r="X178">
        <v>2.1</v>
      </c>
      <c r="Y178">
        <f t="shared" si="41"/>
        <v>10.972222222222221</v>
      </c>
      <c r="Z178">
        <f t="shared" si="42"/>
        <v>30.11752136752137</v>
      </c>
      <c r="AA178">
        <f t="shared" si="43"/>
        <v>57.927350427350433</v>
      </c>
      <c r="AB178">
        <f t="shared" si="44"/>
        <v>32.083333333333336</v>
      </c>
      <c r="AC178">
        <f t="shared" si="45"/>
        <v>8.8354700854700852</v>
      </c>
      <c r="AD178">
        <f t="shared" si="46"/>
        <v>0.41666666666666674</v>
      </c>
      <c r="AE178">
        <f t="shared" si="47"/>
        <v>0.19230769230769232</v>
      </c>
      <c r="AF178">
        <f t="shared" si="48"/>
        <v>-0.30982905982905984</v>
      </c>
      <c r="AG178">
        <f t="shared" si="49"/>
        <v>0.29914529914529919</v>
      </c>
      <c r="AH178">
        <f t="shared" si="50"/>
        <v>2.617521367521368</v>
      </c>
      <c r="AI178">
        <f t="shared" si="51"/>
        <v>2.2435897435897441</v>
      </c>
      <c r="AJ178">
        <f t="shared" si="52"/>
        <v>1.2435897435897441</v>
      </c>
      <c r="AK178">
        <f t="shared" si="53"/>
        <v>53.872435897435906</v>
      </c>
      <c r="AL178">
        <f t="shared" si="54"/>
        <v>65.438450854700861</v>
      </c>
      <c r="AM178">
        <f t="shared" si="55"/>
        <v>2.0715603098487643</v>
      </c>
      <c r="AN178">
        <f t="shared" si="56"/>
        <v>32.911752136752128</v>
      </c>
      <c r="AO178">
        <f t="shared" si="57"/>
        <v>44.00333333333333</v>
      </c>
      <c r="AP178">
        <f t="shared" si="58"/>
        <v>58.219152585470084</v>
      </c>
      <c r="AQ178">
        <f t="shared" si="59"/>
        <v>98.052427454543817</v>
      </c>
      <c r="AR178">
        <f t="shared" si="60"/>
        <v>105.08503684386608</v>
      </c>
    </row>
    <row r="179" spans="1:54" x14ac:dyDescent="0.2">
      <c r="A179" s="1">
        <v>38551</v>
      </c>
      <c r="B179" s="2">
        <v>0.11980324074074074</v>
      </c>
      <c r="C179" t="s">
        <v>0</v>
      </c>
      <c r="D179" t="s">
        <v>213</v>
      </c>
      <c r="E179">
        <v>2022</v>
      </c>
      <c r="F179" t="s">
        <v>57</v>
      </c>
      <c r="G179" t="s">
        <v>60</v>
      </c>
      <c r="H179" t="s">
        <v>65</v>
      </c>
      <c r="I179">
        <v>4</v>
      </c>
      <c r="J179">
        <v>112</v>
      </c>
      <c r="K179">
        <f t="shared" si="61"/>
        <v>3996.16</v>
      </c>
      <c r="L179">
        <v>4.47969536</v>
      </c>
      <c r="M179">
        <v>94.07</v>
      </c>
      <c r="N179">
        <v>12.92</v>
      </c>
      <c r="O179">
        <v>29.47</v>
      </c>
      <c r="P179">
        <v>47.15</v>
      </c>
      <c r="Q179">
        <v>30.46</v>
      </c>
      <c r="R179">
        <v>11.56</v>
      </c>
      <c r="S179">
        <v>0.4</v>
      </c>
      <c r="T179">
        <v>0.21</v>
      </c>
      <c r="U179">
        <v>0.47</v>
      </c>
      <c r="V179">
        <v>0.3</v>
      </c>
      <c r="W179">
        <v>1.66</v>
      </c>
      <c r="X179">
        <v>1.96</v>
      </c>
      <c r="Y179">
        <f t="shared" si="41"/>
        <v>13.734453066865102</v>
      </c>
      <c r="Z179">
        <f t="shared" si="42"/>
        <v>31.327734665674502</v>
      </c>
      <c r="AA179">
        <f t="shared" si="43"/>
        <v>50.122249388753062</v>
      </c>
      <c r="AB179">
        <f t="shared" si="44"/>
        <v>32.380142447113855</v>
      </c>
      <c r="AC179">
        <f t="shared" si="45"/>
        <v>12.288721165089827</v>
      </c>
      <c r="AD179">
        <f t="shared" si="46"/>
        <v>0.42521526522802172</v>
      </c>
      <c r="AE179">
        <f t="shared" si="47"/>
        <v>0.2232380142447114</v>
      </c>
      <c r="AF179">
        <f t="shared" si="48"/>
        <v>0.49962793664292554</v>
      </c>
      <c r="AG179">
        <f t="shared" si="49"/>
        <v>0.31891144892101625</v>
      </c>
      <c r="AH179">
        <f t="shared" si="50"/>
        <v>1.7646433506962902</v>
      </c>
      <c r="AI179">
        <f t="shared" si="51"/>
        <v>2.0835547996173065</v>
      </c>
      <c r="AJ179">
        <f t="shared" si="52"/>
        <v>1.0835547996173065</v>
      </c>
      <c r="AK179">
        <f t="shared" si="53"/>
        <v>46.613691931540352</v>
      </c>
      <c r="AL179">
        <f t="shared" si="54"/>
        <v>64.495694695439568</v>
      </c>
      <c r="AM179">
        <f t="shared" si="55"/>
        <v>2.3941463414634145</v>
      </c>
      <c r="AN179">
        <f t="shared" si="56"/>
        <v>37.568300201977245</v>
      </c>
      <c r="AO179">
        <f t="shared" si="57"/>
        <v>44.200414584883603</v>
      </c>
      <c r="AP179">
        <f t="shared" si="58"/>
        <v>61.734211803336379</v>
      </c>
      <c r="AQ179">
        <f t="shared" si="59"/>
        <v>120.16320108299621</v>
      </c>
      <c r="AR179">
        <f t="shared" si="60"/>
        <v>119.69932674048681</v>
      </c>
    </row>
    <row r="180" spans="1:54" x14ac:dyDescent="0.2">
      <c r="A180" s="1">
        <v>38551</v>
      </c>
      <c r="B180" s="2">
        <v>0.12545138888888888</v>
      </c>
      <c r="C180" t="s">
        <v>0</v>
      </c>
      <c r="D180" t="s">
        <v>217</v>
      </c>
      <c r="E180">
        <v>2022</v>
      </c>
      <c r="F180" t="s">
        <v>57</v>
      </c>
      <c r="G180" t="s">
        <v>63</v>
      </c>
      <c r="H180" t="s">
        <v>65</v>
      </c>
      <c r="I180">
        <v>4</v>
      </c>
      <c r="J180">
        <v>103</v>
      </c>
      <c r="K180">
        <f t="shared" si="61"/>
        <v>3675.04</v>
      </c>
      <c r="L180">
        <v>4.1197198400000001</v>
      </c>
      <c r="M180">
        <v>93.3</v>
      </c>
      <c r="N180">
        <v>14.04</v>
      </c>
      <c r="O180">
        <v>26.73</v>
      </c>
      <c r="P180">
        <v>53.56</v>
      </c>
      <c r="Q180">
        <v>37.44</v>
      </c>
      <c r="R180">
        <v>12.68</v>
      </c>
      <c r="S180">
        <v>0.52</v>
      </c>
      <c r="T180">
        <v>0.22</v>
      </c>
      <c r="U180">
        <v>1.25</v>
      </c>
      <c r="V180">
        <v>0.22</v>
      </c>
      <c r="W180">
        <v>3.02</v>
      </c>
      <c r="X180">
        <v>1.72</v>
      </c>
      <c r="Y180">
        <f t="shared" si="41"/>
        <v>15.048231511254018</v>
      </c>
      <c r="Z180">
        <f t="shared" si="42"/>
        <v>28.64951768488746</v>
      </c>
      <c r="AA180">
        <f t="shared" si="43"/>
        <v>57.406216505894967</v>
      </c>
      <c r="AB180">
        <f t="shared" si="44"/>
        <v>40.128617363344048</v>
      </c>
      <c r="AC180">
        <f t="shared" si="45"/>
        <v>13.590568060021436</v>
      </c>
      <c r="AD180">
        <f t="shared" si="46"/>
        <v>0.55734190782422299</v>
      </c>
      <c r="AE180">
        <f t="shared" si="47"/>
        <v>0.23579849946409434</v>
      </c>
      <c r="AF180">
        <f t="shared" si="48"/>
        <v>1.339764201500536</v>
      </c>
      <c r="AG180">
        <f t="shared" si="49"/>
        <v>0.23579849946409434</v>
      </c>
      <c r="AH180">
        <f t="shared" si="50"/>
        <v>3.2368703108252945</v>
      </c>
      <c r="AI180">
        <f t="shared" si="51"/>
        <v>1.8435155412647373</v>
      </c>
      <c r="AJ180">
        <f t="shared" si="52"/>
        <v>0.84351554126473727</v>
      </c>
      <c r="AK180">
        <f t="shared" si="53"/>
        <v>53.387781350482321</v>
      </c>
      <c r="AL180">
        <f t="shared" si="54"/>
        <v>66.582025723472668</v>
      </c>
      <c r="AM180">
        <f t="shared" si="55"/>
        <v>2.0903659447348768</v>
      </c>
      <c r="AN180">
        <f t="shared" si="56"/>
        <v>29.720471596998919</v>
      </c>
      <c r="AO180">
        <f t="shared" si="57"/>
        <v>49.345401929260447</v>
      </c>
      <c r="AP180">
        <f t="shared" si="58"/>
        <v>60.40341153717047</v>
      </c>
      <c r="AQ180">
        <f t="shared" si="59"/>
        <v>102.65466213260724</v>
      </c>
      <c r="AR180">
        <f t="shared" si="60"/>
        <v>107.89209232853396</v>
      </c>
    </row>
    <row r="181" spans="1:54" x14ac:dyDescent="0.2">
      <c r="A181" s="1">
        <v>38551</v>
      </c>
      <c r="B181" s="2">
        <v>0.13119212962962964</v>
      </c>
      <c r="C181" t="s">
        <v>0</v>
      </c>
      <c r="D181" t="s">
        <v>221</v>
      </c>
      <c r="E181">
        <v>2022</v>
      </c>
      <c r="F181" t="s">
        <v>57</v>
      </c>
      <c r="G181" t="s">
        <v>64</v>
      </c>
      <c r="H181" t="s">
        <v>65</v>
      </c>
      <c r="I181">
        <v>4</v>
      </c>
      <c r="J181">
        <v>124.5</v>
      </c>
      <c r="K181">
        <f t="shared" si="61"/>
        <v>4442.16</v>
      </c>
      <c r="L181">
        <v>4.9796613599999997</v>
      </c>
      <c r="M181">
        <v>93.58</v>
      </c>
      <c r="N181">
        <v>13.12</v>
      </c>
      <c r="O181">
        <v>28.28</v>
      </c>
      <c r="P181">
        <v>52.94</v>
      </c>
      <c r="Q181">
        <v>33.36</v>
      </c>
      <c r="R181">
        <v>11.34</v>
      </c>
      <c r="S181">
        <v>0.49</v>
      </c>
      <c r="T181">
        <v>0.19</v>
      </c>
      <c r="U181">
        <v>0.6</v>
      </c>
      <c r="V181">
        <v>0.2</v>
      </c>
      <c r="W181">
        <v>3.67</v>
      </c>
      <c r="X181">
        <v>1.66</v>
      </c>
      <c r="Y181">
        <f t="shared" si="41"/>
        <v>14.020089762769821</v>
      </c>
      <c r="Z181">
        <f t="shared" si="42"/>
        <v>30.22013250694593</v>
      </c>
      <c r="AA181">
        <f t="shared" si="43"/>
        <v>56.571917076298348</v>
      </c>
      <c r="AB181">
        <f t="shared" si="44"/>
        <v>35.648642872408637</v>
      </c>
      <c r="AC181">
        <f t="shared" si="45"/>
        <v>12.117973926052574</v>
      </c>
      <c r="AD181">
        <f t="shared" si="46"/>
        <v>0.52361615729856814</v>
      </c>
      <c r="AE181">
        <f t="shared" si="47"/>
        <v>0.20303483650352641</v>
      </c>
      <c r="AF181">
        <f t="shared" si="48"/>
        <v>0.64116264159008329</v>
      </c>
      <c r="AG181">
        <f t="shared" si="49"/>
        <v>0.2137208805300278</v>
      </c>
      <c r="AH181">
        <f t="shared" si="50"/>
        <v>3.9217781577260102</v>
      </c>
      <c r="AI181">
        <f t="shared" si="51"/>
        <v>1.7738833083992305</v>
      </c>
      <c r="AJ181">
        <f t="shared" si="52"/>
        <v>0.77388330839923047</v>
      </c>
      <c r="AK181">
        <f t="shared" si="53"/>
        <v>52.611882880957467</v>
      </c>
      <c r="AL181">
        <f t="shared" si="54"/>
        <v>65.358516777089122</v>
      </c>
      <c r="AM181">
        <f t="shared" si="55"/>
        <v>2.1211938043067624</v>
      </c>
      <c r="AN181">
        <f t="shared" si="56"/>
        <v>31.594144047873471</v>
      </c>
      <c r="AO181">
        <f t="shared" si="57"/>
        <v>46.37069886727933</v>
      </c>
      <c r="AP181">
        <f t="shared" si="58"/>
        <v>59.245237360241532</v>
      </c>
      <c r="AQ181">
        <f t="shared" si="59"/>
        <v>102.17124424652673</v>
      </c>
      <c r="AR181">
        <f t="shared" si="60"/>
        <v>107.47138050096203</v>
      </c>
    </row>
    <row r="182" spans="1:54" x14ac:dyDescent="0.2">
      <c r="A182" s="1">
        <v>38551</v>
      </c>
      <c r="B182" s="2">
        <v>0.27931712962962962</v>
      </c>
      <c r="C182" t="s">
        <v>0</v>
      </c>
      <c r="D182" t="s">
        <v>281</v>
      </c>
      <c r="E182">
        <v>2022</v>
      </c>
      <c r="F182" t="s">
        <v>59</v>
      </c>
      <c r="G182" t="s">
        <v>61</v>
      </c>
      <c r="H182" t="s">
        <v>66</v>
      </c>
      <c r="I182">
        <v>1</v>
      </c>
      <c r="J182">
        <v>76.099999999999994</v>
      </c>
      <c r="K182">
        <f t="shared" si="61"/>
        <v>2715.2479999999996</v>
      </c>
      <c r="L182">
        <v>3.0437930079999997</v>
      </c>
      <c r="M182">
        <v>93.47</v>
      </c>
      <c r="N182">
        <v>14.44</v>
      </c>
      <c r="O182">
        <v>26.97</v>
      </c>
      <c r="P182">
        <v>48.2</v>
      </c>
      <c r="Q182">
        <v>28.42</v>
      </c>
      <c r="R182">
        <v>12.55</v>
      </c>
      <c r="S182">
        <v>0.55000000000000004</v>
      </c>
      <c r="T182">
        <v>0.18</v>
      </c>
      <c r="U182">
        <v>0.21</v>
      </c>
      <c r="V182">
        <v>0.24</v>
      </c>
      <c r="W182">
        <v>3.18</v>
      </c>
      <c r="X182">
        <v>2.38</v>
      </c>
      <c r="Y182">
        <f t="shared" si="41"/>
        <v>15.448807103883599</v>
      </c>
      <c r="Z182">
        <f t="shared" si="42"/>
        <v>28.854177811062371</v>
      </c>
      <c r="AA182">
        <f t="shared" si="43"/>
        <v>51.567347812132233</v>
      </c>
      <c r="AB182">
        <f t="shared" si="44"/>
        <v>30.405477693377559</v>
      </c>
      <c r="AC182">
        <f t="shared" si="45"/>
        <v>13.426767946934845</v>
      </c>
      <c r="AD182">
        <f t="shared" si="46"/>
        <v>0.58842409329196532</v>
      </c>
      <c r="AE182">
        <f t="shared" si="47"/>
        <v>0.19257515780464321</v>
      </c>
      <c r="AF182">
        <f t="shared" si="48"/>
        <v>0.2246710174387504</v>
      </c>
      <c r="AG182">
        <f t="shared" si="49"/>
        <v>0.25676687707285761</v>
      </c>
      <c r="AH182">
        <f t="shared" si="50"/>
        <v>3.4021611212153635</v>
      </c>
      <c r="AI182">
        <f t="shared" si="51"/>
        <v>2.5462715309725046</v>
      </c>
      <c r="AJ182">
        <f t="shared" si="52"/>
        <v>1.5462715309725046</v>
      </c>
      <c r="AK182">
        <f t="shared" si="53"/>
        <v>47.957633465282981</v>
      </c>
      <c r="AL182">
        <f t="shared" si="54"/>
        <v>66.422595485182413</v>
      </c>
      <c r="AM182">
        <f t="shared" si="55"/>
        <v>2.327053941908714</v>
      </c>
      <c r="AN182">
        <f t="shared" si="56"/>
        <v>34.047287899860919</v>
      </c>
      <c r="AO182">
        <f t="shared" si="57"/>
        <v>42.889237188402703</v>
      </c>
      <c r="AP182">
        <f t="shared" si="58"/>
        <v>60.750205105459926</v>
      </c>
      <c r="AQ182">
        <f t="shared" si="59"/>
        <v>114.9341498068483</v>
      </c>
      <c r="AR182">
        <f t="shared" si="60"/>
        <v>119.82090128341214</v>
      </c>
      <c r="AT182">
        <f>AVERAGE(K182:K186,K197:K201,K212:K216,K227:K231)</f>
        <v>3767.0943999999995</v>
      </c>
      <c r="AU182">
        <f>AVERAGE(K182,K187,K192,K197,K202,K207,K212,K217,K222,K227,K232,K237)</f>
        <v>3340.5399999999995</v>
      </c>
      <c r="BA182">
        <f>AVERAGE(AR182:AR186,AR197:AR201,AR212:AR216,AR227:AR231)</f>
        <v>116.00288571835843</v>
      </c>
      <c r="BB182">
        <f>AVERAGE(AR182,AR187,AR192,AR197,AR202,AR207,AR212,AR217,AR222,AR227,AR232,AR237)</f>
        <v>110.08391034965312</v>
      </c>
    </row>
    <row r="183" spans="1:54" x14ac:dyDescent="0.2">
      <c r="A183" s="1">
        <v>38551</v>
      </c>
      <c r="B183" s="2">
        <v>0.27340277777777777</v>
      </c>
      <c r="C183" t="s">
        <v>0</v>
      </c>
      <c r="D183" t="s">
        <v>277</v>
      </c>
      <c r="E183">
        <v>2022</v>
      </c>
      <c r="F183" t="s">
        <v>59</v>
      </c>
      <c r="G183" t="s">
        <v>62</v>
      </c>
      <c r="H183" t="s">
        <v>66</v>
      </c>
      <c r="I183">
        <v>1</v>
      </c>
      <c r="J183">
        <v>114.1</v>
      </c>
      <c r="K183">
        <f t="shared" si="61"/>
        <v>4071.0879999999997</v>
      </c>
      <c r="L183">
        <v>4.5636896479999995</v>
      </c>
      <c r="M183">
        <v>93.17</v>
      </c>
      <c r="N183">
        <v>18.89</v>
      </c>
      <c r="O183">
        <v>30.36</v>
      </c>
      <c r="P183">
        <v>46.85</v>
      </c>
      <c r="Q183">
        <v>26.16</v>
      </c>
      <c r="R183">
        <v>10.63</v>
      </c>
      <c r="S183">
        <v>0.65</v>
      </c>
      <c r="T183">
        <v>0.27</v>
      </c>
      <c r="U183">
        <v>0.02</v>
      </c>
      <c r="V183">
        <v>0.34</v>
      </c>
      <c r="W183">
        <v>6.19</v>
      </c>
      <c r="X183">
        <v>2.38</v>
      </c>
      <c r="Y183">
        <f t="shared" si="41"/>
        <v>20.274766555758291</v>
      </c>
      <c r="Z183">
        <f t="shared" si="42"/>
        <v>32.585596221959854</v>
      </c>
      <c r="AA183">
        <f t="shared" si="43"/>
        <v>50.284426317484169</v>
      </c>
      <c r="AB183">
        <f t="shared" si="44"/>
        <v>28.077707416550389</v>
      </c>
      <c r="AC183">
        <f t="shared" si="45"/>
        <v>11.409251905119675</v>
      </c>
      <c r="AD183">
        <f t="shared" si="46"/>
        <v>0.69764945798003652</v>
      </c>
      <c r="AE183">
        <f t="shared" si="47"/>
        <v>0.28979285177632286</v>
      </c>
      <c r="AF183">
        <f t="shared" si="48"/>
        <v>2.1466137168616509E-2</v>
      </c>
      <c r="AG183">
        <f t="shared" si="49"/>
        <v>0.36492433186648066</v>
      </c>
      <c r="AH183">
        <f t="shared" si="50"/>
        <v>6.6437694536868097</v>
      </c>
      <c r="AI183">
        <f t="shared" si="51"/>
        <v>2.5544703230653645</v>
      </c>
      <c r="AJ183">
        <f t="shared" si="52"/>
        <v>1.5544703230653645</v>
      </c>
      <c r="AK183">
        <f t="shared" si="53"/>
        <v>46.76451647526028</v>
      </c>
      <c r="AL183">
        <f t="shared" si="54"/>
        <v>63.515820543093284</v>
      </c>
      <c r="AM183">
        <f t="shared" si="55"/>
        <v>2.3864247598719319</v>
      </c>
      <c r="AN183">
        <f t="shared" si="56"/>
        <v>30.40624664591607</v>
      </c>
      <c r="AO183">
        <f t="shared" si="57"/>
        <v>41.343597724589458</v>
      </c>
      <c r="AP183">
        <f t="shared" si="58"/>
        <v>60.16393366597859</v>
      </c>
      <c r="AQ183">
        <f t="shared" si="59"/>
        <v>116.72902516405188</v>
      </c>
      <c r="AR183">
        <f t="shared" si="60"/>
        <v>117.5005634012559</v>
      </c>
      <c r="AU183">
        <f>AVERAGE(K183,K188,K193,K198,K203,K208,K213,K218,K223,K228,K233,K238)</f>
        <v>3543.3213333333338</v>
      </c>
      <c r="BB183">
        <f>AVERAGE(AR183,AR188,AR193,AR198,AR203,AR208,AR213,AR218,AR223,AR228,AR233,AR238)</f>
        <v>109.20921285584143</v>
      </c>
    </row>
    <row r="184" spans="1:54" x14ac:dyDescent="0.2">
      <c r="A184" s="1">
        <v>38551</v>
      </c>
      <c r="B184" s="2">
        <v>0.21113425925925924</v>
      </c>
      <c r="C184" t="s">
        <v>0</v>
      </c>
      <c r="D184" t="s">
        <v>248</v>
      </c>
      <c r="E184">
        <v>2022</v>
      </c>
      <c r="F184" t="s">
        <v>59</v>
      </c>
      <c r="G184" t="s">
        <v>60</v>
      </c>
      <c r="H184" t="s">
        <v>66</v>
      </c>
      <c r="I184">
        <v>1</v>
      </c>
      <c r="J184">
        <v>90.6</v>
      </c>
      <c r="K184">
        <f t="shared" si="61"/>
        <v>3232.6079999999997</v>
      </c>
      <c r="L184">
        <v>3.6237535679999997</v>
      </c>
      <c r="M184">
        <v>92.78</v>
      </c>
      <c r="N184">
        <v>11.49</v>
      </c>
      <c r="O184">
        <v>28</v>
      </c>
      <c r="P184">
        <v>49.36</v>
      </c>
      <c r="Q184">
        <v>25.8</v>
      </c>
      <c r="R184">
        <v>11.28</v>
      </c>
      <c r="S184">
        <v>0.54</v>
      </c>
      <c r="T184">
        <v>0.17</v>
      </c>
      <c r="U184">
        <v>0.14000000000000001</v>
      </c>
      <c r="V184">
        <v>0.2</v>
      </c>
      <c r="W184">
        <v>2.66</v>
      </c>
      <c r="X184">
        <v>2.1800000000000002</v>
      </c>
      <c r="Y184">
        <f t="shared" si="41"/>
        <v>12.38413451174822</v>
      </c>
      <c r="Z184">
        <f t="shared" si="42"/>
        <v>30.178917870230652</v>
      </c>
      <c r="AA184">
        <f t="shared" si="43"/>
        <v>53.201120931235181</v>
      </c>
      <c r="AB184">
        <f t="shared" si="44"/>
        <v>27.807717180426817</v>
      </c>
      <c r="AC184">
        <f t="shared" si="45"/>
        <v>12.157792627721491</v>
      </c>
      <c r="AD184">
        <f t="shared" si="46"/>
        <v>0.58202198749730549</v>
      </c>
      <c r="AE184">
        <f t="shared" si="47"/>
        <v>0.1832291442121147</v>
      </c>
      <c r="AF184">
        <f t="shared" si="48"/>
        <v>0.15089458935115327</v>
      </c>
      <c r="AG184">
        <f t="shared" si="49"/>
        <v>0.21556369907307613</v>
      </c>
      <c r="AH184">
        <f t="shared" si="50"/>
        <v>2.8669971976719122</v>
      </c>
      <c r="AI184">
        <f t="shared" si="51"/>
        <v>2.3496443198965293</v>
      </c>
      <c r="AJ184">
        <f t="shared" si="52"/>
        <v>1.3496443198965293</v>
      </c>
      <c r="AK184">
        <f t="shared" si="53"/>
        <v>49.477042466048722</v>
      </c>
      <c r="AL184">
        <f t="shared" si="54"/>
        <v>65.390622979090324</v>
      </c>
      <c r="AM184">
        <f t="shared" si="55"/>
        <v>2.2555915721231767</v>
      </c>
      <c r="AN184">
        <f t="shared" si="56"/>
        <v>35.789178702306529</v>
      </c>
      <c r="AO184">
        <f t="shared" si="57"/>
        <v>41.164324207803404</v>
      </c>
      <c r="AP184">
        <f t="shared" si="58"/>
        <v>59.160081050812394</v>
      </c>
      <c r="AQ184">
        <f t="shared" si="59"/>
        <v>108.48860180840366</v>
      </c>
      <c r="AR184">
        <f t="shared" si="60"/>
        <v>114.33685123063587</v>
      </c>
      <c r="AU184">
        <f>AVERAGE(K184,K189,K194,K199,K204,K209,K214,K219,K224,K229,K234,K239)</f>
        <v>4791.8239999999996</v>
      </c>
      <c r="BB184">
        <f>AVERAGE(AR184,AR189,AR194,AR199,AR204,AR209,AR214,AR219,AR224,AR229,AR234,AR239)</f>
        <v>114.68228336870725</v>
      </c>
    </row>
    <row r="185" spans="1:54" x14ac:dyDescent="0.2">
      <c r="A185" s="1">
        <v>38551</v>
      </c>
      <c r="B185" s="2">
        <v>0.28497685185185184</v>
      </c>
      <c r="C185" t="s">
        <v>0</v>
      </c>
      <c r="D185" t="s">
        <v>285</v>
      </c>
      <c r="E185">
        <v>2022</v>
      </c>
      <c r="F185" t="s">
        <v>59</v>
      </c>
      <c r="G185" t="s">
        <v>63</v>
      </c>
      <c r="H185" t="s">
        <v>66</v>
      </c>
      <c r="I185">
        <v>1</v>
      </c>
      <c r="J185">
        <v>83.3</v>
      </c>
      <c r="K185">
        <f t="shared" ref="K185:K216" si="62">J185*8.92*4</f>
        <v>2972.1439999999998</v>
      </c>
      <c r="L185">
        <v>3.3317734239999997</v>
      </c>
      <c r="M185">
        <v>93.9</v>
      </c>
      <c r="N185">
        <v>13.06</v>
      </c>
      <c r="O185">
        <v>25.66</v>
      </c>
      <c r="P185">
        <v>50.37</v>
      </c>
      <c r="Q185">
        <v>29.44</v>
      </c>
      <c r="R185">
        <v>10.23</v>
      </c>
      <c r="S185">
        <v>0.53</v>
      </c>
      <c r="T185">
        <v>0.16</v>
      </c>
      <c r="U185">
        <v>0.03</v>
      </c>
      <c r="V185">
        <v>0.21</v>
      </c>
      <c r="W185">
        <v>3.82</v>
      </c>
      <c r="X185">
        <v>2.11</v>
      </c>
      <c r="Y185">
        <f t="shared" si="41"/>
        <v>13.908413205537807</v>
      </c>
      <c r="Z185">
        <f t="shared" si="42"/>
        <v>27.326943556975504</v>
      </c>
      <c r="AA185">
        <f t="shared" si="43"/>
        <v>53.642172523961648</v>
      </c>
      <c r="AB185">
        <f t="shared" si="44"/>
        <v>31.352502662406817</v>
      </c>
      <c r="AC185">
        <f t="shared" si="45"/>
        <v>10.894568690095847</v>
      </c>
      <c r="AD185">
        <f t="shared" si="46"/>
        <v>0.56443024494142702</v>
      </c>
      <c r="AE185">
        <f t="shared" si="47"/>
        <v>0.1703940362087327</v>
      </c>
      <c r="AF185">
        <f t="shared" si="48"/>
        <v>3.1948881789137379E-2</v>
      </c>
      <c r="AG185">
        <f t="shared" si="49"/>
        <v>0.22364217252396162</v>
      </c>
      <c r="AH185">
        <f t="shared" si="50"/>
        <v>4.0681576144834928</v>
      </c>
      <c r="AI185">
        <f t="shared" si="51"/>
        <v>2.2470713525026622</v>
      </c>
      <c r="AJ185">
        <f t="shared" si="52"/>
        <v>1.2470713525026622</v>
      </c>
      <c r="AK185">
        <f t="shared" si="53"/>
        <v>49.887220447284335</v>
      </c>
      <c r="AL185">
        <f t="shared" si="54"/>
        <v>67.612310969116095</v>
      </c>
      <c r="AM185">
        <f t="shared" si="55"/>
        <v>2.2370458606313286</v>
      </c>
      <c r="AN185">
        <f t="shared" si="56"/>
        <v>33.957294994675195</v>
      </c>
      <c r="AO185">
        <f t="shared" si="57"/>
        <v>43.518061767838127</v>
      </c>
      <c r="AP185">
        <f t="shared" si="58"/>
        <v>59.810153218943412</v>
      </c>
      <c r="AQ185">
        <f t="shared" si="59"/>
        <v>108.77890705866902</v>
      </c>
      <c r="AR185">
        <f t="shared" si="60"/>
        <v>117.24948866758088</v>
      </c>
      <c r="AU185">
        <f>AVERAGE(K185,K190,K195,K200,K205,K210,K215,K220,K225,K230,K235,K240)</f>
        <v>4484.3813333333328</v>
      </c>
      <c r="BB185">
        <f>AVERAGE(AR185,AR190,AR195,AR200,AR205,AR210,AR215,AR220,AR225,AR230,AR235,AR240)</f>
        <v>113.45552033124828</v>
      </c>
    </row>
    <row r="186" spans="1:54" x14ac:dyDescent="0.2">
      <c r="A186" s="1">
        <v>38551</v>
      </c>
      <c r="B186" s="2">
        <v>0.26700231481481479</v>
      </c>
      <c r="C186" t="s">
        <v>0</v>
      </c>
      <c r="D186" t="s">
        <v>273</v>
      </c>
      <c r="E186">
        <v>2022</v>
      </c>
      <c r="F186" t="s">
        <v>59</v>
      </c>
      <c r="G186" t="s">
        <v>64</v>
      </c>
      <c r="H186" t="s">
        <v>66</v>
      </c>
      <c r="I186">
        <v>1</v>
      </c>
      <c r="J186">
        <v>51.9</v>
      </c>
      <c r="K186">
        <f t="shared" si="62"/>
        <v>1851.7919999999999</v>
      </c>
      <c r="L186">
        <v>2.0758588319999998</v>
      </c>
      <c r="M186">
        <v>93.31</v>
      </c>
      <c r="N186">
        <v>12.26</v>
      </c>
      <c r="O186">
        <v>31.28</v>
      </c>
      <c r="P186">
        <v>52.28</v>
      </c>
      <c r="Q186">
        <v>26.09</v>
      </c>
      <c r="R186">
        <v>12.67</v>
      </c>
      <c r="S186">
        <v>0.63</v>
      </c>
      <c r="T186">
        <v>0.17</v>
      </c>
      <c r="U186">
        <v>-0.51</v>
      </c>
      <c r="V186">
        <v>0.25</v>
      </c>
      <c r="W186">
        <v>4.0999999999999996</v>
      </c>
      <c r="X186">
        <v>2.0699999999999998</v>
      </c>
      <c r="Y186">
        <f t="shared" si="41"/>
        <v>13.138999035473153</v>
      </c>
      <c r="Z186">
        <f t="shared" si="42"/>
        <v>33.522666380880935</v>
      </c>
      <c r="AA186">
        <f t="shared" si="43"/>
        <v>56.028292787482584</v>
      </c>
      <c r="AB186">
        <f t="shared" si="44"/>
        <v>27.960561568963669</v>
      </c>
      <c r="AC186">
        <f t="shared" si="45"/>
        <v>13.578394598649663</v>
      </c>
      <c r="AD186">
        <f t="shared" si="46"/>
        <v>0.67516879219804948</v>
      </c>
      <c r="AE186">
        <f t="shared" si="47"/>
        <v>0.18218840424391813</v>
      </c>
      <c r="AF186">
        <f t="shared" si="48"/>
        <v>-0.54656521273175429</v>
      </c>
      <c r="AG186">
        <f t="shared" si="49"/>
        <v>0.26792412388811487</v>
      </c>
      <c r="AH186">
        <f t="shared" si="50"/>
        <v>4.393955631765083</v>
      </c>
      <c r="AI186">
        <f t="shared" si="51"/>
        <v>2.218411745793591</v>
      </c>
      <c r="AJ186">
        <f t="shared" si="52"/>
        <v>1.218411745793591</v>
      </c>
      <c r="AK186">
        <f t="shared" si="53"/>
        <v>52.106312292358808</v>
      </c>
      <c r="AL186">
        <f t="shared" si="54"/>
        <v>62.785842889293761</v>
      </c>
      <c r="AM186">
        <f t="shared" si="55"/>
        <v>2.1417750573833207</v>
      </c>
      <c r="AN186">
        <f t="shared" si="56"/>
        <v>32.536276926374455</v>
      </c>
      <c r="AO186">
        <f t="shared" si="57"/>
        <v>41.265812881791874</v>
      </c>
      <c r="AP186">
        <f t="shared" si="58"/>
        <v>57.477757514070021</v>
      </c>
      <c r="AQ186">
        <f t="shared" si="59"/>
        <v>100.08490032354628</v>
      </c>
      <c r="AR186">
        <f t="shared" si="60"/>
        <v>104.24275368765683</v>
      </c>
      <c r="AU186">
        <f>AVERAGE(K186,K191,K196,K201,K206,K211,K216,K221,K226,K231,K236,K241)</f>
        <v>3376.8146666666667</v>
      </c>
      <c r="BB186">
        <f>AVERAGE(AR186,AR191,AR196,AR201,AR206,AR211,AR216,AR221,AR226,AR231,AR236,AR241)</f>
        <v>112.6001421491959</v>
      </c>
    </row>
    <row r="187" spans="1:54" x14ac:dyDescent="0.2">
      <c r="A187" s="1">
        <v>38551</v>
      </c>
      <c r="B187" s="2">
        <v>0.24342592592592593</v>
      </c>
      <c r="C187" t="s">
        <v>0</v>
      </c>
      <c r="D187" t="s">
        <v>261</v>
      </c>
      <c r="E187">
        <v>2022</v>
      </c>
      <c r="F187" t="s">
        <v>56</v>
      </c>
      <c r="G187" t="s">
        <v>61</v>
      </c>
      <c r="H187" t="s">
        <v>66</v>
      </c>
      <c r="I187">
        <v>1</v>
      </c>
      <c r="J187">
        <v>85.4</v>
      </c>
      <c r="K187">
        <f t="shared" si="62"/>
        <v>3047.0720000000001</v>
      </c>
      <c r="L187">
        <v>3.4157677120000005</v>
      </c>
      <c r="M187">
        <v>93.48</v>
      </c>
      <c r="N187">
        <v>12.68</v>
      </c>
      <c r="O187">
        <v>27.23</v>
      </c>
      <c r="P187">
        <v>50.39</v>
      </c>
      <c r="Q187">
        <v>29.82</v>
      </c>
      <c r="R187">
        <v>11.25</v>
      </c>
      <c r="S187">
        <v>0.46</v>
      </c>
      <c r="T187">
        <v>0.16</v>
      </c>
      <c r="U187">
        <v>-0.1</v>
      </c>
      <c r="V187">
        <v>0.21</v>
      </c>
      <c r="W187">
        <v>3.45</v>
      </c>
      <c r="X187">
        <v>2</v>
      </c>
      <c r="Y187">
        <f t="shared" si="41"/>
        <v>13.564398801882755</v>
      </c>
      <c r="Z187">
        <f t="shared" si="42"/>
        <v>29.129225502781342</v>
      </c>
      <c r="AA187">
        <f t="shared" si="43"/>
        <v>53.904578519469403</v>
      </c>
      <c r="AB187">
        <f t="shared" si="44"/>
        <v>31.899871630295252</v>
      </c>
      <c r="AC187">
        <f t="shared" si="45"/>
        <v>12.034659820282414</v>
      </c>
      <c r="AD187">
        <f t="shared" si="46"/>
        <v>0.49208386820710309</v>
      </c>
      <c r="AE187">
        <f t="shared" si="47"/>
        <v>0.17115960633290545</v>
      </c>
      <c r="AF187">
        <f t="shared" si="48"/>
        <v>-0.10697475395806591</v>
      </c>
      <c r="AG187">
        <f t="shared" si="49"/>
        <v>0.22464698331193833</v>
      </c>
      <c r="AH187">
        <f t="shared" si="50"/>
        <v>3.6906290115532738</v>
      </c>
      <c r="AI187">
        <f t="shared" si="51"/>
        <v>2.1394950791613176</v>
      </c>
      <c r="AJ187">
        <f t="shared" si="52"/>
        <v>1.1394950791613176</v>
      </c>
      <c r="AK187">
        <f t="shared" si="53"/>
        <v>50.131258023106547</v>
      </c>
      <c r="AL187">
        <f t="shared" si="54"/>
        <v>66.208333333333343</v>
      </c>
      <c r="AM187">
        <f t="shared" si="55"/>
        <v>2.2261559833300257</v>
      </c>
      <c r="AN187">
        <f t="shared" si="56"/>
        <v>34.164848095849379</v>
      </c>
      <c r="AO187">
        <f t="shared" si="57"/>
        <v>43.881514762516048</v>
      </c>
      <c r="AP187">
        <f t="shared" si="58"/>
        <v>59.767881491884481</v>
      </c>
      <c r="AQ187">
        <f t="shared" si="59"/>
        <v>108.17286747489314</v>
      </c>
      <c r="AR187">
        <f t="shared" si="60"/>
        <v>114.25587395062698</v>
      </c>
      <c r="AT187">
        <f>AVERAGE(K187:K191,K202:K206,K217:K221,K232:K236)</f>
        <v>3453.1103999999991</v>
      </c>
      <c r="BA187">
        <f>AVERAGE(AR187:AR191,AR202:AR206,AR217:AR221,AR232:AR236)</f>
        <v>114.86144673138213</v>
      </c>
    </row>
    <row r="188" spans="1:54" x14ac:dyDescent="0.2">
      <c r="A188" s="1">
        <v>38551</v>
      </c>
      <c r="B188" s="2">
        <v>0.25657407407407407</v>
      </c>
      <c r="C188" t="s">
        <v>0</v>
      </c>
      <c r="D188" t="s">
        <v>265</v>
      </c>
      <c r="E188">
        <v>2022</v>
      </c>
      <c r="F188" t="s">
        <v>56</v>
      </c>
      <c r="G188" t="s">
        <v>62</v>
      </c>
      <c r="H188" t="s">
        <v>66</v>
      </c>
      <c r="I188">
        <v>1</v>
      </c>
      <c r="J188">
        <v>77.2</v>
      </c>
      <c r="K188">
        <f t="shared" si="62"/>
        <v>2754.4960000000001</v>
      </c>
      <c r="L188">
        <v>3.087790016</v>
      </c>
      <c r="M188">
        <v>92.73</v>
      </c>
      <c r="N188">
        <v>17.489999999999998</v>
      </c>
      <c r="O188">
        <v>31.73</v>
      </c>
      <c r="P188">
        <v>41.88</v>
      </c>
      <c r="Q188">
        <v>22.55</v>
      </c>
      <c r="R188">
        <v>11.15</v>
      </c>
      <c r="S188">
        <v>0.76</v>
      </c>
      <c r="T188">
        <v>0.23</v>
      </c>
      <c r="U188">
        <v>0.22</v>
      </c>
      <c r="V188">
        <v>0.32</v>
      </c>
      <c r="W188">
        <v>4.93</v>
      </c>
      <c r="X188">
        <v>2.67</v>
      </c>
      <c r="Y188">
        <f t="shared" si="41"/>
        <v>18.861209964412808</v>
      </c>
      <c r="Z188">
        <f t="shared" si="42"/>
        <v>34.217621050361267</v>
      </c>
      <c r="AA188">
        <f t="shared" si="43"/>
        <v>45.163377547719186</v>
      </c>
      <c r="AB188">
        <f t="shared" si="44"/>
        <v>24.317912218268091</v>
      </c>
      <c r="AC188">
        <f t="shared" si="45"/>
        <v>12.024156152270031</v>
      </c>
      <c r="AD188">
        <f t="shared" si="46"/>
        <v>0.81958373773320403</v>
      </c>
      <c r="AE188">
        <f t="shared" si="47"/>
        <v>0.24803192062978541</v>
      </c>
      <c r="AF188">
        <f t="shared" si="48"/>
        <v>0.23724792408066428</v>
      </c>
      <c r="AG188">
        <f t="shared" si="49"/>
        <v>0.34508788957187531</v>
      </c>
      <c r="AH188">
        <f t="shared" si="50"/>
        <v>5.3165102987167039</v>
      </c>
      <c r="AI188">
        <f t="shared" si="51"/>
        <v>2.8793270786153347</v>
      </c>
      <c r="AJ188">
        <f t="shared" si="52"/>
        <v>1.8793270786153347</v>
      </c>
      <c r="AK188">
        <f t="shared" si="53"/>
        <v>42.001941119378849</v>
      </c>
      <c r="AL188">
        <f t="shared" si="54"/>
        <v>62.244473201768578</v>
      </c>
      <c r="AM188">
        <f t="shared" si="55"/>
        <v>2.6570200573065903</v>
      </c>
      <c r="AN188">
        <f t="shared" si="56"/>
        <v>36.257521837593011</v>
      </c>
      <c r="AO188">
        <f t="shared" si="57"/>
        <v>38.847093712930011</v>
      </c>
      <c r="AP188">
        <f t="shared" si="58"/>
        <v>62.35978884685305</v>
      </c>
      <c r="AQ188">
        <f t="shared" si="59"/>
        <v>134.70830059796126</v>
      </c>
      <c r="AR188">
        <f t="shared" si="60"/>
        <v>128.20528197952069</v>
      </c>
    </row>
    <row r="189" spans="1:54" x14ac:dyDescent="0.2">
      <c r="A189" s="1">
        <v>38551</v>
      </c>
      <c r="B189" s="2">
        <v>0.23215277777777776</v>
      </c>
      <c r="C189" t="s">
        <v>0</v>
      </c>
      <c r="D189" t="s">
        <v>252</v>
      </c>
      <c r="E189">
        <v>2022</v>
      </c>
      <c r="F189" t="s">
        <v>56</v>
      </c>
      <c r="G189" t="s">
        <v>60</v>
      </c>
      <c r="H189" t="s">
        <v>66</v>
      </c>
      <c r="I189">
        <v>1</v>
      </c>
      <c r="J189">
        <v>95.7</v>
      </c>
      <c r="K189">
        <f t="shared" si="62"/>
        <v>3414.576</v>
      </c>
      <c r="L189">
        <v>3.8277396960000001</v>
      </c>
      <c r="M189">
        <v>94.48</v>
      </c>
      <c r="N189">
        <v>12.78</v>
      </c>
      <c r="O189">
        <v>28.95</v>
      </c>
      <c r="P189">
        <v>53.59</v>
      </c>
      <c r="Q189">
        <v>29.97</v>
      </c>
      <c r="R189">
        <v>10.9</v>
      </c>
      <c r="S189">
        <v>0.47</v>
      </c>
      <c r="T189">
        <v>0.17</v>
      </c>
      <c r="U189">
        <v>-0.26</v>
      </c>
      <c r="V189">
        <v>0.3</v>
      </c>
      <c r="W189">
        <v>4.34</v>
      </c>
      <c r="X189">
        <v>1.89</v>
      </c>
      <c r="Y189">
        <f t="shared" si="41"/>
        <v>13.526672311600338</v>
      </c>
      <c r="Z189">
        <f t="shared" si="42"/>
        <v>30.641405588484332</v>
      </c>
      <c r="AA189">
        <f t="shared" si="43"/>
        <v>56.720999153259953</v>
      </c>
      <c r="AB189">
        <f t="shared" si="44"/>
        <v>31.72099915325995</v>
      </c>
      <c r="AC189">
        <f t="shared" si="45"/>
        <v>11.536833192209992</v>
      </c>
      <c r="AD189">
        <f t="shared" si="46"/>
        <v>0.49745977984758677</v>
      </c>
      <c r="AE189">
        <f t="shared" si="47"/>
        <v>0.17993226079593566</v>
      </c>
      <c r="AF189">
        <f t="shared" si="48"/>
        <v>-0.275190516511431</v>
      </c>
      <c r="AG189">
        <f t="shared" si="49"/>
        <v>0.31752751905165116</v>
      </c>
      <c r="AH189">
        <f t="shared" si="50"/>
        <v>4.5935647756138867</v>
      </c>
      <c r="AI189">
        <f t="shared" si="51"/>
        <v>2.0004233700254019</v>
      </c>
      <c r="AJ189">
        <f t="shared" si="52"/>
        <v>1.0004233700254019</v>
      </c>
      <c r="AK189">
        <f t="shared" si="53"/>
        <v>52.75052921253176</v>
      </c>
      <c r="AL189">
        <f t="shared" si="54"/>
        <v>65.030345046570716</v>
      </c>
      <c r="AM189">
        <f t="shared" si="55"/>
        <v>2.1156185855570069</v>
      </c>
      <c r="AN189">
        <f t="shared" si="56"/>
        <v>31.722375105842502</v>
      </c>
      <c r="AO189">
        <f t="shared" si="57"/>
        <v>43.762743437764605</v>
      </c>
      <c r="AP189">
        <f t="shared" si="58"/>
        <v>58.124635281241723</v>
      </c>
      <c r="AQ189">
        <f t="shared" si="59"/>
        <v>99.975250959119933</v>
      </c>
      <c r="AR189">
        <f t="shared" si="60"/>
        <v>106.65070279512405</v>
      </c>
    </row>
    <row r="190" spans="1:54" x14ac:dyDescent="0.2">
      <c r="A190" s="1">
        <v>38551</v>
      </c>
      <c r="B190" s="2">
        <v>0.23715277777777777</v>
      </c>
      <c r="C190" t="s">
        <v>0</v>
      </c>
      <c r="D190" t="s">
        <v>256</v>
      </c>
      <c r="E190">
        <v>2022</v>
      </c>
      <c r="F190" t="s">
        <v>56</v>
      </c>
      <c r="G190" t="s">
        <v>63</v>
      </c>
      <c r="H190" t="s">
        <v>66</v>
      </c>
      <c r="I190">
        <v>1</v>
      </c>
      <c r="J190">
        <v>108.6</v>
      </c>
      <c r="K190">
        <f t="shared" si="62"/>
        <v>3874.848</v>
      </c>
      <c r="L190">
        <v>4.3437046080000004</v>
      </c>
      <c r="M190">
        <v>93.94</v>
      </c>
      <c r="N190">
        <v>14.49</v>
      </c>
      <c r="O190">
        <v>26.1</v>
      </c>
      <c r="P190">
        <v>49.44</v>
      </c>
      <c r="Q190">
        <v>28.27</v>
      </c>
      <c r="R190">
        <v>12.46</v>
      </c>
      <c r="S190">
        <v>0.56000000000000005</v>
      </c>
      <c r="T190">
        <v>0.18</v>
      </c>
      <c r="U190">
        <v>-0.04</v>
      </c>
      <c r="V190">
        <v>0.27</v>
      </c>
      <c r="W190">
        <v>4.05</v>
      </c>
      <c r="X190">
        <v>2.2400000000000002</v>
      </c>
      <c r="Y190">
        <f t="shared" si="41"/>
        <v>15.424739195231</v>
      </c>
      <c r="Z190">
        <f t="shared" si="42"/>
        <v>27.783691718117947</v>
      </c>
      <c r="AA190">
        <f t="shared" si="43"/>
        <v>52.629337875239514</v>
      </c>
      <c r="AB190">
        <f t="shared" si="44"/>
        <v>30.093676814988292</v>
      </c>
      <c r="AC190">
        <f t="shared" si="45"/>
        <v>13.263785394932937</v>
      </c>
      <c r="AD190">
        <f t="shared" si="46"/>
        <v>0.59612518628912081</v>
      </c>
      <c r="AE190">
        <f t="shared" si="47"/>
        <v>0.19161166702150309</v>
      </c>
      <c r="AF190">
        <f t="shared" si="48"/>
        <v>-4.2580370449222908E-2</v>
      </c>
      <c r="AG190">
        <f t="shared" si="49"/>
        <v>0.28741750053225468</v>
      </c>
      <c r="AH190">
        <f t="shared" si="50"/>
        <v>4.3112625079838196</v>
      </c>
      <c r="AI190">
        <f t="shared" si="51"/>
        <v>2.3845007451564832</v>
      </c>
      <c r="AJ190">
        <f t="shared" si="52"/>
        <v>1.3845007451564832</v>
      </c>
      <c r="AK190">
        <f t="shared" si="53"/>
        <v>48.945284223972749</v>
      </c>
      <c r="AL190">
        <f t="shared" si="54"/>
        <v>67.256504151586128</v>
      </c>
      <c r="AM190">
        <f t="shared" si="55"/>
        <v>2.2800970873786408</v>
      </c>
      <c r="AN190">
        <f t="shared" si="56"/>
        <v>33.245475835639766</v>
      </c>
      <c r="AO190">
        <f t="shared" si="57"/>
        <v>42.682201405152227</v>
      </c>
      <c r="AP190">
        <f t="shared" si="58"/>
        <v>59.912687085882212</v>
      </c>
      <c r="AQ190">
        <f t="shared" si="59"/>
        <v>111.06239294434791</v>
      </c>
      <c r="AR190">
        <f t="shared" si="60"/>
        <v>118.8770226537217</v>
      </c>
    </row>
    <row r="191" spans="1:54" x14ac:dyDescent="0.2">
      <c r="A191" s="1">
        <v>38551</v>
      </c>
      <c r="B191" s="2">
        <v>0.26165509259259262</v>
      </c>
      <c r="C191" t="s">
        <v>0</v>
      </c>
      <c r="D191" t="s">
        <v>269</v>
      </c>
      <c r="E191">
        <v>2022</v>
      </c>
      <c r="F191" t="s">
        <v>56</v>
      </c>
      <c r="G191" t="s">
        <v>64</v>
      </c>
      <c r="H191" t="s">
        <v>66</v>
      </c>
      <c r="I191">
        <v>1</v>
      </c>
      <c r="J191">
        <v>99.8</v>
      </c>
      <c r="K191">
        <f t="shared" si="62"/>
        <v>3560.864</v>
      </c>
      <c r="L191">
        <v>3.9917285439999999</v>
      </c>
      <c r="M191">
        <v>94.31</v>
      </c>
      <c r="N191">
        <v>9.61</v>
      </c>
      <c r="O191">
        <v>26.55</v>
      </c>
      <c r="P191">
        <v>50.72</v>
      </c>
      <c r="Q191">
        <v>29.12</v>
      </c>
      <c r="R191">
        <v>10.76</v>
      </c>
      <c r="S191">
        <v>0.48</v>
      </c>
      <c r="T191">
        <v>0.16</v>
      </c>
      <c r="U191">
        <v>-0.05</v>
      </c>
      <c r="V191">
        <v>0.21</v>
      </c>
      <c r="W191">
        <v>3.6</v>
      </c>
      <c r="X191">
        <v>2.25</v>
      </c>
      <c r="Y191">
        <f t="shared" si="41"/>
        <v>10.189799597073481</v>
      </c>
      <c r="Z191">
        <f t="shared" si="42"/>
        <v>28.151839677658785</v>
      </c>
      <c r="AA191">
        <f t="shared" si="43"/>
        <v>53.780086947301456</v>
      </c>
      <c r="AB191">
        <f t="shared" si="44"/>
        <v>30.876895345138372</v>
      </c>
      <c r="AC191">
        <f t="shared" si="45"/>
        <v>11.409182483299755</v>
      </c>
      <c r="AD191">
        <f t="shared" si="46"/>
        <v>0.50895981338140173</v>
      </c>
      <c r="AE191">
        <f t="shared" si="47"/>
        <v>0.16965327112713394</v>
      </c>
      <c r="AF191">
        <f t="shared" si="48"/>
        <v>-5.3016647227229353E-2</v>
      </c>
      <c r="AG191">
        <f t="shared" si="49"/>
        <v>0.22266991835436326</v>
      </c>
      <c r="AH191">
        <f t="shared" si="50"/>
        <v>3.8171986003605136</v>
      </c>
      <c r="AI191">
        <f t="shared" si="51"/>
        <v>2.3857491252253205</v>
      </c>
      <c r="AJ191">
        <f t="shared" si="52"/>
        <v>1.3857491252253205</v>
      </c>
      <c r="AK191">
        <f t="shared" si="53"/>
        <v>50.015480860990358</v>
      </c>
      <c r="AL191">
        <f t="shared" si="54"/>
        <v>66.969716891103815</v>
      </c>
      <c r="AM191">
        <f t="shared" si="55"/>
        <v>2.2313091482649843</v>
      </c>
      <c r="AN191">
        <f t="shared" si="56"/>
        <v>37.408970416710844</v>
      </c>
      <c r="AO191">
        <f t="shared" si="57"/>
        <v>43.202258509171884</v>
      </c>
      <c r="AP191">
        <f t="shared" si="58"/>
        <v>60.158131459805261</v>
      </c>
      <c r="AQ191">
        <f t="shared" si="59"/>
        <v>109.13121062503336</v>
      </c>
      <c r="AR191">
        <f t="shared" si="60"/>
        <v>115.83731934560929</v>
      </c>
    </row>
    <row r="192" spans="1:54" x14ac:dyDescent="0.2">
      <c r="A192" s="1">
        <v>38551</v>
      </c>
      <c r="B192" s="2">
        <v>0.19578703703703704</v>
      </c>
      <c r="C192" t="s">
        <v>0</v>
      </c>
      <c r="D192" t="s">
        <v>236</v>
      </c>
      <c r="E192">
        <v>2022</v>
      </c>
      <c r="F192" t="s">
        <v>57</v>
      </c>
      <c r="G192" t="s">
        <v>61</v>
      </c>
      <c r="H192" t="s">
        <v>66</v>
      </c>
      <c r="I192">
        <v>1</v>
      </c>
      <c r="J192">
        <v>140.19999999999999</v>
      </c>
      <c r="K192">
        <f t="shared" si="62"/>
        <v>5002.3359999999993</v>
      </c>
      <c r="L192">
        <v>5.6076186559999996</v>
      </c>
      <c r="M192">
        <v>94.94</v>
      </c>
      <c r="N192">
        <v>11.51</v>
      </c>
      <c r="O192">
        <v>30.09</v>
      </c>
      <c r="P192">
        <v>58.31</v>
      </c>
      <c r="Q192">
        <v>33.54</v>
      </c>
      <c r="R192">
        <v>10.49</v>
      </c>
      <c r="S192">
        <v>0.48</v>
      </c>
      <c r="T192">
        <v>0.18</v>
      </c>
      <c r="U192">
        <v>0.26</v>
      </c>
      <c r="V192">
        <v>0.28999999999999998</v>
      </c>
      <c r="W192">
        <v>5.87</v>
      </c>
      <c r="X192">
        <v>1.84</v>
      </c>
      <c r="Y192">
        <f t="shared" si="41"/>
        <v>12.12344638719191</v>
      </c>
      <c r="Z192">
        <f t="shared" si="42"/>
        <v>31.693701285022119</v>
      </c>
      <c r="AA192">
        <f t="shared" si="43"/>
        <v>61.417737518432702</v>
      </c>
      <c r="AB192">
        <f t="shared" si="44"/>
        <v>35.327575310722565</v>
      </c>
      <c r="AC192">
        <f t="shared" si="45"/>
        <v>11.049083631767433</v>
      </c>
      <c r="AD192">
        <f t="shared" si="46"/>
        <v>0.50558247314093108</v>
      </c>
      <c r="AE192">
        <f t="shared" si="47"/>
        <v>0.18959342742784915</v>
      </c>
      <c r="AF192">
        <f t="shared" si="48"/>
        <v>0.27385717295133771</v>
      </c>
      <c r="AG192">
        <f t="shared" si="49"/>
        <v>0.30545607752264586</v>
      </c>
      <c r="AH192">
        <f t="shared" si="50"/>
        <v>6.1828523277859704</v>
      </c>
      <c r="AI192">
        <f t="shared" si="51"/>
        <v>1.9380661470402361</v>
      </c>
      <c r="AJ192">
        <f t="shared" si="52"/>
        <v>0.93806614704023605</v>
      </c>
      <c r="AK192">
        <f t="shared" si="53"/>
        <v>57.118495892142413</v>
      </c>
      <c r="AL192">
        <f t="shared" si="54"/>
        <v>64.21060669896778</v>
      </c>
      <c r="AM192">
        <f t="shared" si="55"/>
        <v>1.9538329617561307</v>
      </c>
      <c r="AN192">
        <f t="shared" si="56"/>
        <v>28.819991573625444</v>
      </c>
      <c r="AO192">
        <f t="shared" si="57"/>
        <v>46.157510006319782</v>
      </c>
      <c r="AP192">
        <f t="shared" si="58"/>
        <v>57.202794921800205</v>
      </c>
      <c r="AQ192">
        <f t="shared" si="59"/>
        <v>90.865614815275976</v>
      </c>
      <c r="AR192">
        <f t="shared" si="60"/>
        <v>97.253333226978498</v>
      </c>
      <c r="AT192">
        <f>AVERAGE(K192:K196,K207:K211,K222:K226,K237:K241)</f>
        <v>4501.924</v>
      </c>
      <c r="BA192">
        <f>AVERAGE(AR192:AR196,AR207:AR211,AR222:AR226,AR237:AR241)</f>
        <v>105.154308983047</v>
      </c>
    </row>
    <row r="193" spans="1:44" x14ac:dyDescent="0.2">
      <c r="A193" s="1">
        <v>38551</v>
      </c>
      <c r="B193" s="2">
        <v>0.20100694444444445</v>
      </c>
      <c r="C193" t="s">
        <v>0</v>
      </c>
      <c r="D193" t="s">
        <v>240</v>
      </c>
      <c r="E193">
        <v>2022</v>
      </c>
      <c r="F193" t="s">
        <v>57</v>
      </c>
      <c r="G193" t="s">
        <v>62</v>
      </c>
      <c r="H193" t="s">
        <v>66</v>
      </c>
      <c r="I193">
        <v>1</v>
      </c>
      <c r="J193">
        <v>88.3</v>
      </c>
      <c r="K193">
        <f t="shared" si="62"/>
        <v>3150.5439999999999</v>
      </c>
      <c r="L193">
        <v>3.5317598239999999</v>
      </c>
      <c r="M193">
        <v>94.68</v>
      </c>
      <c r="N193">
        <v>10.77</v>
      </c>
      <c r="O193">
        <v>26.13</v>
      </c>
      <c r="P193">
        <v>55.64</v>
      </c>
      <c r="Q193">
        <v>28.77</v>
      </c>
      <c r="R193">
        <v>8.06</v>
      </c>
      <c r="S193">
        <v>0.57999999999999996</v>
      </c>
      <c r="T193">
        <v>0.21</v>
      </c>
      <c r="U193">
        <v>-0.05</v>
      </c>
      <c r="V193">
        <v>0.26</v>
      </c>
      <c r="W193">
        <v>6.6</v>
      </c>
      <c r="X193">
        <v>2.41</v>
      </c>
      <c r="Y193">
        <f t="shared" si="41"/>
        <v>11.375158428390368</v>
      </c>
      <c r="Z193">
        <f t="shared" si="42"/>
        <v>27.598225602027881</v>
      </c>
      <c r="AA193">
        <f t="shared" si="43"/>
        <v>58.766370933671311</v>
      </c>
      <c r="AB193">
        <f t="shared" si="44"/>
        <v>30.386565272496828</v>
      </c>
      <c r="AC193">
        <f t="shared" si="45"/>
        <v>8.5128855090832278</v>
      </c>
      <c r="AD193">
        <f t="shared" si="46"/>
        <v>0.6125897760878749</v>
      </c>
      <c r="AE193">
        <f t="shared" si="47"/>
        <v>0.22179974651457537</v>
      </c>
      <c r="AF193">
        <f t="shared" si="48"/>
        <v>-5.2809463455851281E-2</v>
      </c>
      <c r="AG193">
        <f t="shared" si="49"/>
        <v>0.2746092099704267</v>
      </c>
      <c r="AH193">
        <f t="shared" si="50"/>
        <v>6.9708491761723694</v>
      </c>
      <c r="AI193">
        <f t="shared" si="51"/>
        <v>2.545416138572032</v>
      </c>
      <c r="AJ193">
        <f t="shared" si="52"/>
        <v>1.545416138572032</v>
      </c>
      <c r="AK193">
        <f t="shared" si="53"/>
        <v>54.652724968314324</v>
      </c>
      <c r="AL193">
        <f t="shared" si="54"/>
        <v>67.400982256020285</v>
      </c>
      <c r="AM193">
        <f t="shared" si="55"/>
        <v>2.0419841840402588</v>
      </c>
      <c r="AN193">
        <f t="shared" si="56"/>
        <v>31.426700464723268</v>
      </c>
      <c r="AO193">
        <f t="shared" si="57"/>
        <v>42.876679340937898</v>
      </c>
      <c r="AP193">
        <f t="shared" si="58"/>
        <v>57.500698646310724</v>
      </c>
      <c r="AQ193">
        <f t="shared" si="59"/>
        <v>95.459770087017574</v>
      </c>
      <c r="AR193">
        <f t="shared" si="60"/>
        <v>106.69127112835004</v>
      </c>
    </row>
    <row r="194" spans="1:44" x14ac:dyDescent="0.2">
      <c r="A194" s="1">
        <v>38551</v>
      </c>
      <c r="B194" s="2">
        <v>0.1852546296296296</v>
      </c>
      <c r="C194" t="s">
        <v>0</v>
      </c>
      <c r="D194" t="s">
        <v>228</v>
      </c>
      <c r="E194">
        <v>2022</v>
      </c>
      <c r="F194" t="s">
        <v>57</v>
      </c>
      <c r="G194" t="s">
        <v>60</v>
      </c>
      <c r="H194" t="s">
        <v>66</v>
      </c>
      <c r="I194">
        <v>1</v>
      </c>
      <c r="J194">
        <v>195</v>
      </c>
      <c r="K194">
        <f t="shared" si="62"/>
        <v>6957.6</v>
      </c>
      <c r="L194">
        <v>7.7994696000000001</v>
      </c>
      <c r="M194">
        <v>94.3</v>
      </c>
      <c r="N194">
        <v>12.3</v>
      </c>
      <c r="O194">
        <v>30.08</v>
      </c>
      <c r="P194">
        <v>54.19</v>
      </c>
      <c r="Q194">
        <v>34.24</v>
      </c>
      <c r="R194">
        <v>14.27</v>
      </c>
      <c r="S194">
        <v>0.52</v>
      </c>
      <c r="T194">
        <v>0.18</v>
      </c>
      <c r="U194">
        <v>0.66</v>
      </c>
      <c r="V194">
        <v>0.26</v>
      </c>
      <c r="W194">
        <v>3.59</v>
      </c>
      <c r="X194">
        <v>1.96</v>
      </c>
      <c r="Y194">
        <f t="shared" ref="Y194:Y241" si="63">N194/M194*100</f>
        <v>13.043478260869568</v>
      </c>
      <c r="Z194">
        <f t="shared" ref="Z194:Z241" si="64">O194/M194*100</f>
        <v>31.898197242841992</v>
      </c>
      <c r="AA194">
        <f t="shared" ref="AA194:AA241" si="65">P194/M194*100</f>
        <v>57.465535524920462</v>
      </c>
      <c r="AB194">
        <f t="shared" ref="AB194:AB241" si="66">Q194/M194*100</f>
        <v>36.309650053022274</v>
      </c>
      <c r="AC194">
        <f t="shared" ref="AC194:AC241" si="67">R194/M194*100</f>
        <v>15.132555673382821</v>
      </c>
      <c r="AD194">
        <f t="shared" ref="AD194:AD241" si="68">S194/M194*100</f>
        <v>0.55143160127253454</v>
      </c>
      <c r="AE194">
        <f t="shared" ref="AE194:AE241" si="69">T194/M194*100</f>
        <v>0.19088016967126192</v>
      </c>
      <c r="AF194">
        <f t="shared" ref="AF194:AF241" si="70">U194/M194*100</f>
        <v>0.69989395546129385</v>
      </c>
      <c r="AG194">
        <f t="shared" ref="AG194:AG241" si="71">V194/M194*100</f>
        <v>0.27571580063626727</v>
      </c>
      <c r="AH194">
        <f t="shared" ref="AH194:AH241" si="72">W194/M194*100</f>
        <v>3.8069989395546129</v>
      </c>
      <c r="AI194">
        <f t="shared" ref="AI194:AI241" si="73">X194/M194*100</f>
        <v>2.0784729586426298</v>
      </c>
      <c r="AJ194">
        <f t="shared" ref="AJ194:AJ257" si="74">AI194-1</f>
        <v>1.0784729586426298</v>
      </c>
      <c r="AK194">
        <f t="shared" ref="AK194:AK241" si="75">AA194*0.93</f>
        <v>53.442948038176034</v>
      </c>
      <c r="AL194">
        <f t="shared" ref="AL194:AL241" si="76">88.9-(0.779*Z194)</f>
        <v>64.05130434782609</v>
      </c>
      <c r="AM194">
        <f t="shared" ref="AM194:AM241" si="77">120/AA194</f>
        <v>2.088208156486437</v>
      </c>
      <c r="AN194">
        <f t="shared" ref="AN194:AN241" si="78">(100-((AA194*0.93)+Y194+AI194))</f>
        <v>31.435100742311761</v>
      </c>
      <c r="AO194">
        <f t="shared" ref="AO194:AO241" si="79">22.7+(0.664*AB194)</f>
        <v>46.809607635206788</v>
      </c>
      <c r="AP194">
        <f t="shared" ref="AP194:AP257" si="80">(AN194*0.98)+(Y194*0.87)+(AJ194*0.97*2.25)+(AK194*(AO194/100))-10</f>
        <v>59.524426332017242</v>
      </c>
      <c r="AQ194">
        <f t="shared" ref="AQ194:AQ257" si="81">(AM194*AP194)/1.23</f>
        <v>101.05641672901989</v>
      </c>
      <c r="AR194">
        <f t="shared" ref="AR194:AR241" si="82">(AM194*AL194)/1.29</f>
        <v>103.68407455250049</v>
      </c>
    </row>
    <row r="195" spans="1:44" x14ac:dyDescent="0.2">
      <c r="A195" s="1">
        <v>38551</v>
      </c>
      <c r="B195" s="2">
        <v>0.19040509259259261</v>
      </c>
      <c r="C195" t="s">
        <v>0</v>
      </c>
      <c r="D195" t="s">
        <v>232</v>
      </c>
      <c r="E195">
        <v>2022</v>
      </c>
      <c r="F195" t="s">
        <v>57</v>
      </c>
      <c r="G195" t="s">
        <v>63</v>
      </c>
      <c r="H195" t="s">
        <v>66</v>
      </c>
      <c r="I195">
        <v>1</v>
      </c>
      <c r="J195">
        <v>79.3</v>
      </c>
      <c r="K195">
        <f t="shared" si="62"/>
        <v>2829.424</v>
      </c>
      <c r="L195">
        <v>3.171784304</v>
      </c>
      <c r="M195">
        <v>93.38</v>
      </c>
      <c r="N195">
        <v>15.36</v>
      </c>
      <c r="O195">
        <v>25.96</v>
      </c>
      <c r="P195">
        <v>51.26</v>
      </c>
      <c r="Q195">
        <v>30.08</v>
      </c>
      <c r="R195">
        <v>13.57</v>
      </c>
      <c r="S195">
        <v>0.7</v>
      </c>
      <c r="T195">
        <v>0.21</v>
      </c>
      <c r="U195">
        <v>0.68</v>
      </c>
      <c r="V195">
        <v>0.21</v>
      </c>
      <c r="W195">
        <v>4.33</v>
      </c>
      <c r="X195">
        <v>2.27</v>
      </c>
      <c r="Y195">
        <f t="shared" si="63"/>
        <v>16.448918397943885</v>
      </c>
      <c r="Z195">
        <f t="shared" si="64"/>
        <v>27.800385521524955</v>
      </c>
      <c r="AA195">
        <f t="shared" si="65"/>
        <v>54.893981580638254</v>
      </c>
      <c r="AB195">
        <f t="shared" si="66"/>
        <v>32.212465195973444</v>
      </c>
      <c r="AC195">
        <f t="shared" si="67"/>
        <v>14.5320197044335</v>
      </c>
      <c r="AD195">
        <f t="shared" si="68"/>
        <v>0.7496251874062968</v>
      </c>
      <c r="AE195">
        <f t="shared" si="69"/>
        <v>0.22488755622188905</v>
      </c>
      <c r="AF195">
        <f t="shared" si="70"/>
        <v>0.72820732490897422</v>
      </c>
      <c r="AG195">
        <f t="shared" si="71"/>
        <v>0.22488755622188905</v>
      </c>
      <c r="AH195">
        <f t="shared" si="72"/>
        <v>4.6369672306703791</v>
      </c>
      <c r="AI195">
        <f t="shared" si="73"/>
        <v>2.430927393446134</v>
      </c>
      <c r="AJ195">
        <f t="shared" si="74"/>
        <v>1.430927393446134</v>
      </c>
      <c r="AK195">
        <f t="shared" si="75"/>
        <v>51.051402869993581</v>
      </c>
      <c r="AL195">
        <f t="shared" si="76"/>
        <v>67.243499678732064</v>
      </c>
      <c r="AM195">
        <f t="shared" si="77"/>
        <v>2.1860319937573154</v>
      </c>
      <c r="AN195">
        <f t="shared" si="78"/>
        <v>30.068751338616394</v>
      </c>
      <c r="AO195">
        <f t="shared" si="79"/>
        <v>44.089076890126364</v>
      </c>
      <c r="AP195">
        <f t="shared" si="80"/>
        <v>59.40902661909108</v>
      </c>
      <c r="AQ195">
        <f t="shared" si="81"/>
        <v>105.58539260757162</v>
      </c>
      <c r="AR195">
        <f t="shared" si="82"/>
        <v>113.95072997668066</v>
      </c>
    </row>
    <row r="196" spans="1:44" x14ac:dyDescent="0.2">
      <c r="A196" s="1">
        <v>38551</v>
      </c>
      <c r="B196" s="2">
        <v>0.20651620370370372</v>
      </c>
      <c r="C196" t="s">
        <v>0</v>
      </c>
      <c r="D196" t="s">
        <v>244</v>
      </c>
      <c r="E196">
        <v>2022</v>
      </c>
      <c r="F196" t="s">
        <v>57</v>
      </c>
      <c r="G196" t="s">
        <v>64</v>
      </c>
      <c r="H196" t="s">
        <v>66</v>
      </c>
      <c r="I196">
        <v>1</v>
      </c>
      <c r="J196">
        <v>115.3</v>
      </c>
      <c r="K196">
        <f t="shared" si="62"/>
        <v>4113.9039999999995</v>
      </c>
      <c r="L196">
        <v>4.6116863839999995</v>
      </c>
      <c r="M196">
        <v>94.25</v>
      </c>
      <c r="N196">
        <v>13.29</v>
      </c>
      <c r="O196">
        <v>31.7</v>
      </c>
      <c r="P196">
        <v>58.36</v>
      </c>
      <c r="Q196">
        <v>27.36</v>
      </c>
      <c r="R196">
        <v>14.6</v>
      </c>
      <c r="S196">
        <v>0.68</v>
      </c>
      <c r="T196">
        <v>0.15</v>
      </c>
      <c r="U196">
        <v>-0.61</v>
      </c>
      <c r="V196">
        <v>0.2</v>
      </c>
      <c r="W196">
        <v>7.02</v>
      </c>
      <c r="X196">
        <v>1.93</v>
      </c>
      <c r="Y196">
        <f t="shared" si="63"/>
        <v>14.100795755968168</v>
      </c>
      <c r="Z196">
        <f t="shared" si="64"/>
        <v>33.633952254641905</v>
      </c>
      <c r="AA196">
        <f t="shared" si="65"/>
        <v>61.920424403183027</v>
      </c>
      <c r="AB196">
        <f t="shared" si="66"/>
        <v>29.029177718832887</v>
      </c>
      <c r="AC196">
        <f t="shared" si="67"/>
        <v>15.490716180371352</v>
      </c>
      <c r="AD196">
        <f t="shared" si="68"/>
        <v>0.72148541114058351</v>
      </c>
      <c r="AE196">
        <f t="shared" si="69"/>
        <v>0.15915119363395225</v>
      </c>
      <c r="AF196">
        <f t="shared" si="70"/>
        <v>-0.64721485411140589</v>
      </c>
      <c r="AG196">
        <f t="shared" si="71"/>
        <v>0.21220159151193635</v>
      </c>
      <c r="AH196">
        <f t="shared" si="72"/>
        <v>7.4482758620689644</v>
      </c>
      <c r="AI196">
        <f t="shared" si="73"/>
        <v>2.0477453580901859</v>
      </c>
      <c r="AJ196">
        <f t="shared" si="74"/>
        <v>1.0477453580901859</v>
      </c>
      <c r="AK196">
        <f t="shared" si="75"/>
        <v>57.58599469496022</v>
      </c>
      <c r="AL196">
        <f t="shared" si="76"/>
        <v>62.699151193633966</v>
      </c>
      <c r="AM196">
        <f t="shared" si="77"/>
        <v>1.9379712131596982</v>
      </c>
      <c r="AN196">
        <f t="shared" si="78"/>
        <v>26.265464190981433</v>
      </c>
      <c r="AO196">
        <f t="shared" si="79"/>
        <v>41.975374005305042</v>
      </c>
      <c r="AP196">
        <f t="shared" si="80"/>
        <v>54.466488106770612</v>
      </c>
      <c r="AQ196">
        <f t="shared" si="81"/>
        <v>85.816655311241078</v>
      </c>
      <c r="AR196">
        <f t="shared" si="82"/>
        <v>94.193139614581511</v>
      </c>
    </row>
    <row r="197" spans="1:44" x14ac:dyDescent="0.2">
      <c r="A197" s="1">
        <v>38551</v>
      </c>
      <c r="B197" s="2">
        <v>0.28015046296296298</v>
      </c>
      <c r="C197" t="s">
        <v>0</v>
      </c>
      <c r="D197" t="s">
        <v>282</v>
      </c>
      <c r="E197">
        <v>2022</v>
      </c>
      <c r="F197" t="s">
        <v>59</v>
      </c>
      <c r="G197" t="s">
        <v>61</v>
      </c>
      <c r="H197" t="s">
        <v>66</v>
      </c>
      <c r="I197">
        <v>2</v>
      </c>
      <c r="J197">
        <v>68.3</v>
      </c>
      <c r="K197">
        <f t="shared" si="62"/>
        <v>2436.944</v>
      </c>
      <c r="L197">
        <v>2.7318142239999998</v>
      </c>
      <c r="M197">
        <v>93.91</v>
      </c>
      <c r="N197">
        <v>11.45</v>
      </c>
      <c r="O197">
        <v>26.46</v>
      </c>
      <c r="P197">
        <v>49.19</v>
      </c>
      <c r="Q197">
        <v>29.79</v>
      </c>
      <c r="R197">
        <v>10.34</v>
      </c>
      <c r="S197">
        <v>0.48</v>
      </c>
      <c r="T197">
        <v>0.15</v>
      </c>
      <c r="U197">
        <v>0.03</v>
      </c>
      <c r="V197">
        <v>0.21</v>
      </c>
      <c r="W197">
        <v>3.24</v>
      </c>
      <c r="X197">
        <v>2.12</v>
      </c>
      <c r="Y197">
        <f t="shared" si="63"/>
        <v>12.192524757746778</v>
      </c>
      <c r="Z197">
        <f t="shared" si="64"/>
        <v>28.17591310829518</v>
      </c>
      <c r="AA197">
        <f t="shared" si="65"/>
        <v>52.379938238739221</v>
      </c>
      <c r="AB197">
        <f t="shared" si="66"/>
        <v>31.721861356618035</v>
      </c>
      <c r="AC197">
        <f t="shared" si="67"/>
        <v>11.010542008305825</v>
      </c>
      <c r="AD197">
        <f t="shared" si="68"/>
        <v>0.51112767543392612</v>
      </c>
      <c r="AE197">
        <f t="shared" si="69"/>
        <v>0.15972739857310192</v>
      </c>
      <c r="AF197">
        <f t="shared" si="70"/>
        <v>3.1945479714620383E-2</v>
      </c>
      <c r="AG197">
        <f t="shared" si="71"/>
        <v>0.22361835800234264</v>
      </c>
      <c r="AH197">
        <f t="shared" si="72"/>
        <v>3.4501118091790017</v>
      </c>
      <c r="AI197">
        <f t="shared" si="73"/>
        <v>2.2574805664998405</v>
      </c>
      <c r="AJ197">
        <f t="shared" si="74"/>
        <v>1.2574805664998405</v>
      </c>
      <c r="AK197">
        <f t="shared" si="75"/>
        <v>48.713342562027478</v>
      </c>
      <c r="AL197">
        <f t="shared" si="76"/>
        <v>66.950963688638055</v>
      </c>
      <c r="AM197">
        <f t="shared" si="77"/>
        <v>2.2909534458223213</v>
      </c>
      <c r="AN197">
        <f t="shared" si="78"/>
        <v>36.836652113725897</v>
      </c>
      <c r="AO197">
        <f t="shared" si="79"/>
        <v>43.763315940794371</v>
      </c>
      <c r="AP197">
        <f t="shared" si="80"/>
        <v>60.770440957818522</v>
      </c>
      <c r="AQ197">
        <f t="shared" si="81"/>
        <v>113.18882204589941</v>
      </c>
      <c r="AR197">
        <f t="shared" si="82"/>
        <v>118.90041935163602</v>
      </c>
    </row>
    <row r="198" spans="1:44" x14ac:dyDescent="0.2">
      <c r="A198" s="1">
        <v>38551</v>
      </c>
      <c r="B198" s="2">
        <v>0.27437499999999998</v>
      </c>
      <c r="C198" t="s">
        <v>0</v>
      </c>
      <c r="D198" t="s">
        <v>278</v>
      </c>
      <c r="E198">
        <v>2022</v>
      </c>
      <c r="F198" t="s">
        <v>59</v>
      </c>
      <c r="G198" t="s">
        <v>62</v>
      </c>
      <c r="H198" t="s">
        <v>66</v>
      </c>
      <c r="I198">
        <v>2</v>
      </c>
      <c r="J198">
        <v>64.2</v>
      </c>
      <c r="K198">
        <f t="shared" si="62"/>
        <v>2290.6559999999999</v>
      </c>
      <c r="L198">
        <v>2.5678253759999996</v>
      </c>
      <c r="M198">
        <v>93.85</v>
      </c>
      <c r="N198">
        <v>11.96</v>
      </c>
      <c r="O198">
        <v>25.33</v>
      </c>
      <c r="P198">
        <v>49.24</v>
      </c>
      <c r="Q198">
        <v>29.91</v>
      </c>
      <c r="R198">
        <v>10.36</v>
      </c>
      <c r="S198">
        <v>0.55000000000000004</v>
      </c>
      <c r="T198">
        <v>0.18</v>
      </c>
      <c r="U198">
        <v>0.3</v>
      </c>
      <c r="V198">
        <v>0.19</v>
      </c>
      <c r="W198">
        <v>3.38</v>
      </c>
      <c r="X198">
        <v>2.3199999999999998</v>
      </c>
      <c r="Y198">
        <f t="shared" si="63"/>
        <v>12.743740010655301</v>
      </c>
      <c r="Z198">
        <f t="shared" si="64"/>
        <v>26.989877464038358</v>
      </c>
      <c r="AA198">
        <f t="shared" si="65"/>
        <v>52.466702184336711</v>
      </c>
      <c r="AB198">
        <f t="shared" si="66"/>
        <v>31.870005327650507</v>
      </c>
      <c r="AC198">
        <f t="shared" si="67"/>
        <v>11.038891848694727</v>
      </c>
      <c r="AD198">
        <f t="shared" si="68"/>
        <v>0.58604155567394789</v>
      </c>
      <c r="AE198">
        <f t="shared" si="69"/>
        <v>0.19179541822056473</v>
      </c>
      <c r="AF198">
        <f t="shared" si="70"/>
        <v>0.3196590303676079</v>
      </c>
      <c r="AG198">
        <f t="shared" si="71"/>
        <v>0.20245071923281835</v>
      </c>
      <c r="AH198">
        <f t="shared" si="72"/>
        <v>3.6014917421417159</v>
      </c>
      <c r="AI198">
        <f t="shared" si="73"/>
        <v>2.4720298348428345</v>
      </c>
      <c r="AJ198">
        <f t="shared" si="74"/>
        <v>1.4720298348428345</v>
      </c>
      <c r="AK198">
        <f t="shared" si="75"/>
        <v>48.794033031433145</v>
      </c>
      <c r="AL198">
        <f t="shared" si="76"/>
        <v>67.874885455514118</v>
      </c>
      <c r="AM198">
        <f t="shared" si="77"/>
        <v>2.2871649065800161</v>
      </c>
      <c r="AN198">
        <f t="shared" si="78"/>
        <v>35.990197123068725</v>
      </c>
      <c r="AO198">
        <f t="shared" si="79"/>
        <v>43.861683537559941</v>
      </c>
      <c r="AP198">
        <f t="shared" si="80"/>
        <v>60.972036457881615</v>
      </c>
      <c r="AQ198">
        <f t="shared" si="81"/>
        <v>113.37650574730419</v>
      </c>
      <c r="AR198">
        <f t="shared" si="82"/>
        <v>120.34190391627152</v>
      </c>
    </row>
    <row r="199" spans="1:44" x14ac:dyDescent="0.2">
      <c r="A199" s="1">
        <v>38551</v>
      </c>
      <c r="B199" s="2">
        <v>0.21210648148148148</v>
      </c>
      <c r="C199" t="s">
        <v>0</v>
      </c>
      <c r="D199" t="s">
        <v>249</v>
      </c>
      <c r="E199">
        <v>2022</v>
      </c>
      <c r="F199" t="s">
        <v>59</v>
      </c>
      <c r="G199" t="s">
        <v>60</v>
      </c>
      <c r="H199" t="s">
        <v>66</v>
      </c>
      <c r="I199">
        <v>2</v>
      </c>
      <c r="J199">
        <v>63.1</v>
      </c>
      <c r="K199">
        <f t="shared" si="62"/>
        <v>2251.4079999999999</v>
      </c>
      <c r="L199">
        <v>2.5238283679999998</v>
      </c>
      <c r="M199">
        <v>93.25</v>
      </c>
      <c r="N199">
        <v>14.21</v>
      </c>
      <c r="O199">
        <v>29.05</v>
      </c>
      <c r="P199">
        <v>52.91</v>
      </c>
      <c r="Q199">
        <v>27.29</v>
      </c>
      <c r="R199">
        <v>11.47</v>
      </c>
      <c r="S199">
        <v>0.48</v>
      </c>
      <c r="T199">
        <v>0.18</v>
      </c>
      <c r="U199">
        <v>-0.61</v>
      </c>
      <c r="V199">
        <v>0.25</v>
      </c>
      <c r="W199">
        <v>3.23</v>
      </c>
      <c r="X199">
        <v>1.98</v>
      </c>
      <c r="Y199">
        <f t="shared" si="63"/>
        <v>15.238605898123325</v>
      </c>
      <c r="Z199">
        <f t="shared" si="64"/>
        <v>31.152815013404826</v>
      </c>
      <c r="AA199">
        <f t="shared" si="65"/>
        <v>56.739946380697049</v>
      </c>
      <c r="AB199">
        <f t="shared" si="66"/>
        <v>29.265415549597858</v>
      </c>
      <c r="AC199">
        <f t="shared" si="67"/>
        <v>12.300268096514747</v>
      </c>
      <c r="AD199">
        <f t="shared" si="68"/>
        <v>0.51474530831099197</v>
      </c>
      <c r="AE199">
        <f t="shared" si="69"/>
        <v>0.19302949061662197</v>
      </c>
      <c r="AF199">
        <f t="shared" si="70"/>
        <v>-0.65415549597855227</v>
      </c>
      <c r="AG199">
        <f t="shared" si="71"/>
        <v>0.26809651474530832</v>
      </c>
      <c r="AH199">
        <f t="shared" si="72"/>
        <v>3.463806970509383</v>
      </c>
      <c r="AI199">
        <f t="shared" si="73"/>
        <v>2.1233243967828419</v>
      </c>
      <c r="AJ199">
        <f t="shared" si="74"/>
        <v>1.1233243967828419</v>
      </c>
      <c r="AK199">
        <f t="shared" si="75"/>
        <v>52.768150134048255</v>
      </c>
      <c r="AL199">
        <f t="shared" si="76"/>
        <v>64.631957104557642</v>
      </c>
      <c r="AM199">
        <f t="shared" si="77"/>
        <v>2.1149121149121148</v>
      </c>
      <c r="AN199">
        <f t="shared" si="78"/>
        <v>29.869919571045571</v>
      </c>
      <c r="AO199">
        <f t="shared" si="79"/>
        <v>42.132235924932978</v>
      </c>
      <c r="AP199">
        <f t="shared" si="80"/>
        <v>57.214165314670538</v>
      </c>
      <c r="AQ199">
        <f t="shared" si="81"/>
        <v>98.376366966326202</v>
      </c>
      <c r="AR199">
        <f t="shared" si="82"/>
        <v>105.96194503171247</v>
      </c>
    </row>
    <row r="200" spans="1:44" x14ac:dyDescent="0.2">
      <c r="A200" s="1">
        <v>38551</v>
      </c>
      <c r="B200" s="2">
        <v>0.28583333333333333</v>
      </c>
      <c r="C200" t="s">
        <v>0</v>
      </c>
      <c r="D200" t="s">
        <v>286</v>
      </c>
      <c r="E200">
        <v>2022</v>
      </c>
      <c r="F200" t="s">
        <v>59</v>
      </c>
      <c r="G200" t="s">
        <v>63</v>
      </c>
      <c r="H200" t="s">
        <v>66</v>
      </c>
      <c r="I200">
        <v>2</v>
      </c>
      <c r="J200">
        <v>120.5</v>
      </c>
      <c r="K200">
        <f t="shared" si="62"/>
        <v>4299.4399999999996</v>
      </c>
      <c r="L200">
        <v>4.8196722400000001</v>
      </c>
      <c r="M200">
        <v>93.65</v>
      </c>
      <c r="N200">
        <v>14.53</v>
      </c>
      <c r="O200">
        <v>26.93</v>
      </c>
      <c r="P200">
        <v>49.42</v>
      </c>
      <c r="Q200">
        <v>30.16</v>
      </c>
      <c r="R200">
        <v>12.5</v>
      </c>
      <c r="S200">
        <v>0.5</v>
      </c>
      <c r="T200">
        <v>0.23</v>
      </c>
      <c r="U200">
        <v>0.55000000000000004</v>
      </c>
      <c r="V200">
        <v>0.25</v>
      </c>
      <c r="W200">
        <v>3.79</v>
      </c>
      <c r="X200">
        <v>2.1</v>
      </c>
      <c r="Y200">
        <f t="shared" si="63"/>
        <v>15.51521623064602</v>
      </c>
      <c r="Z200">
        <f t="shared" si="64"/>
        <v>28.756006406833954</v>
      </c>
      <c r="AA200">
        <f t="shared" si="65"/>
        <v>52.770955686065136</v>
      </c>
      <c r="AB200">
        <f t="shared" si="66"/>
        <v>32.205018686599033</v>
      </c>
      <c r="AC200">
        <f t="shared" si="67"/>
        <v>13.347570742124931</v>
      </c>
      <c r="AD200">
        <f t="shared" si="68"/>
        <v>0.53390282968499725</v>
      </c>
      <c r="AE200">
        <f t="shared" si="69"/>
        <v>0.2455953016550988</v>
      </c>
      <c r="AF200">
        <f t="shared" si="70"/>
        <v>0.58729311265349704</v>
      </c>
      <c r="AG200">
        <f t="shared" si="71"/>
        <v>0.26695141484249862</v>
      </c>
      <c r="AH200">
        <f t="shared" si="72"/>
        <v>4.0469834490122789</v>
      </c>
      <c r="AI200">
        <f t="shared" si="73"/>
        <v>2.2423918846769886</v>
      </c>
      <c r="AJ200">
        <f t="shared" si="74"/>
        <v>1.2423918846769886</v>
      </c>
      <c r="AK200">
        <f t="shared" si="75"/>
        <v>49.07698878804058</v>
      </c>
      <c r="AL200">
        <f t="shared" si="76"/>
        <v>66.499071009076346</v>
      </c>
      <c r="AM200">
        <f t="shared" si="77"/>
        <v>2.2739781464993931</v>
      </c>
      <c r="AN200">
        <f t="shared" si="78"/>
        <v>33.16540309663641</v>
      </c>
      <c r="AO200">
        <f t="shared" si="79"/>
        <v>44.084132407901762</v>
      </c>
      <c r="AP200">
        <f t="shared" si="80"/>
        <v>60.347018162804147</v>
      </c>
      <c r="AQ200">
        <f t="shared" si="81"/>
        <v>111.56731748668179</v>
      </c>
      <c r="AR200">
        <f t="shared" si="82"/>
        <v>117.22281723810153</v>
      </c>
    </row>
    <row r="201" spans="1:44" x14ac:dyDescent="0.2">
      <c r="A201" s="1">
        <v>38551</v>
      </c>
      <c r="B201" s="2">
        <v>0.26791666666666664</v>
      </c>
      <c r="C201" t="s">
        <v>0</v>
      </c>
      <c r="D201" t="s">
        <v>274</v>
      </c>
      <c r="E201">
        <v>2022</v>
      </c>
      <c r="F201" t="s">
        <v>59</v>
      </c>
      <c r="G201" t="s">
        <v>64</v>
      </c>
      <c r="H201" t="s">
        <v>66</v>
      </c>
      <c r="I201">
        <v>2</v>
      </c>
      <c r="J201">
        <v>99.1</v>
      </c>
      <c r="K201">
        <f t="shared" si="62"/>
        <v>3535.8879999999999</v>
      </c>
      <c r="L201">
        <v>3.9637304479999997</v>
      </c>
      <c r="M201">
        <v>94.38</v>
      </c>
      <c r="N201">
        <v>11.11</v>
      </c>
      <c r="O201">
        <v>28.3</v>
      </c>
      <c r="P201">
        <v>50.25</v>
      </c>
      <c r="Q201">
        <v>31.34</v>
      </c>
      <c r="R201">
        <v>12.38</v>
      </c>
      <c r="S201">
        <v>0.56999999999999995</v>
      </c>
      <c r="T201">
        <v>0.15</v>
      </c>
      <c r="U201">
        <v>-0.11</v>
      </c>
      <c r="V201">
        <v>0.22</v>
      </c>
      <c r="W201">
        <v>4.01</v>
      </c>
      <c r="X201">
        <v>2.0299999999999998</v>
      </c>
      <c r="Y201">
        <f t="shared" si="63"/>
        <v>11.771561771561771</v>
      </c>
      <c r="Z201">
        <f t="shared" si="64"/>
        <v>29.985166348802718</v>
      </c>
      <c r="AA201">
        <f t="shared" si="65"/>
        <v>53.242212333121429</v>
      </c>
      <c r="AB201">
        <f t="shared" si="66"/>
        <v>33.206187751642297</v>
      </c>
      <c r="AC201">
        <f t="shared" si="67"/>
        <v>13.117185844458573</v>
      </c>
      <c r="AD201">
        <f t="shared" si="68"/>
        <v>0.60394151303242216</v>
      </c>
      <c r="AE201">
        <f t="shared" si="69"/>
        <v>0.15893197711379531</v>
      </c>
      <c r="AF201">
        <f t="shared" si="70"/>
        <v>-0.11655011655011654</v>
      </c>
      <c r="AG201">
        <f t="shared" si="71"/>
        <v>0.23310023310023309</v>
      </c>
      <c r="AH201">
        <f t="shared" si="72"/>
        <v>4.2487815215087936</v>
      </c>
      <c r="AI201">
        <f t="shared" si="73"/>
        <v>2.1508794236066962</v>
      </c>
      <c r="AJ201">
        <f t="shared" si="74"/>
        <v>1.1508794236066962</v>
      </c>
      <c r="AK201">
        <f t="shared" si="75"/>
        <v>49.515257469802933</v>
      </c>
      <c r="AL201">
        <f t="shared" si="76"/>
        <v>65.541555414282684</v>
      </c>
      <c r="AM201">
        <f t="shared" si="77"/>
        <v>2.2538507462686566</v>
      </c>
      <c r="AN201">
        <f t="shared" si="78"/>
        <v>36.5623013350286</v>
      </c>
      <c r="AO201">
        <f t="shared" si="79"/>
        <v>44.74890866709049</v>
      </c>
      <c r="AP201">
        <f t="shared" si="80"/>
        <v>60.741645733045203</v>
      </c>
      <c r="AQ201">
        <f t="shared" si="81"/>
        <v>111.30292972765064</v>
      </c>
      <c r="AR201">
        <f t="shared" si="82"/>
        <v>114.51231285433296</v>
      </c>
    </row>
    <row r="202" spans="1:44" x14ac:dyDescent="0.2">
      <c r="A202" s="1">
        <v>38551</v>
      </c>
      <c r="B202" s="2">
        <v>0.24435185185185185</v>
      </c>
      <c r="C202" t="s">
        <v>0</v>
      </c>
      <c r="D202" t="s">
        <v>262</v>
      </c>
      <c r="E202">
        <v>2022</v>
      </c>
      <c r="F202" t="s">
        <v>56</v>
      </c>
      <c r="G202" t="s">
        <v>148</v>
      </c>
      <c r="H202" t="s">
        <v>66</v>
      </c>
      <c r="I202">
        <v>2</v>
      </c>
      <c r="J202">
        <v>71.5</v>
      </c>
      <c r="K202">
        <f t="shared" si="62"/>
        <v>2551.12</v>
      </c>
      <c r="L202">
        <v>2.8598055200000001</v>
      </c>
      <c r="M202">
        <v>93.55</v>
      </c>
      <c r="N202">
        <v>10.64</v>
      </c>
      <c r="O202">
        <v>29.09</v>
      </c>
      <c r="P202">
        <v>53.74</v>
      </c>
      <c r="Q202">
        <v>29.28</v>
      </c>
      <c r="R202">
        <v>8.9700000000000006</v>
      </c>
      <c r="S202">
        <v>0.53</v>
      </c>
      <c r="T202">
        <v>0.14000000000000001</v>
      </c>
      <c r="U202">
        <v>-0.53</v>
      </c>
      <c r="V202">
        <v>0.19</v>
      </c>
      <c r="W202">
        <v>4.03</v>
      </c>
      <c r="X202">
        <v>1.99</v>
      </c>
      <c r="Y202">
        <f t="shared" si="63"/>
        <v>11.373597006948156</v>
      </c>
      <c r="Z202">
        <f t="shared" si="64"/>
        <v>31.095670764297168</v>
      </c>
      <c r="AA202">
        <f t="shared" si="65"/>
        <v>57.445216461785144</v>
      </c>
      <c r="AB202">
        <f t="shared" si="66"/>
        <v>31.298770710849816</v>
      </c>
      <c r="AC202">
        <f t="shared" si="67"/>
        <v>9.5884553714591139</v>
      </c>
      <c r="AD202">
        <f t="shared" si="68"/>
        <v>0.56654195617316949</v>
      </c>
      <c r="AE202">
        <f t="shared" si="69"/>
        <v>0.14965259219668628</v>
      </c>
      <c r="AF202">
        <f t="shared" si="70"/>
        <v>-0.56654195617316949</v>
      </c>
      <c r="AG202">
        <f t="shared" si="71"/>
        <v>0.20309994655264568</v>
      </c>
      <c r="AH202">
        <f t="shared" si="72"/>
        <v>4.307856761090326</v>
      </c>
      <c r="AI202">
        <f t="shared" si="73"/>
        <v>2.1272047033671835</v>
      </c>
      <c r="AJ202">
        <f t="shared" si="74"/>
        <v>1.1272047033671835</v>
      </c>
      <c r="AK202">
        <f t="shared" si="75"/>
        <v>53.424051309460189</v>
      </c>
      <c r="AL202">
        <f t="shared" si="76"/>
        <v>64.67647247461251</v>
      </c>
      <c r="AM202">
        <f t="shared" si="77"/>
        <v>2.088946780796427</v>
      </c>
      <c r="AN202">
        <f t="shared" si="78"/>
        <v>33.075146980224474</v>
      </c>
      <c r="AO202">
        <f t="shared" si="79"/>
        <v>43.482383752004282</v>
      </c>
      <c r="AP202">
        <f t="shared" si="80"/>
        <v>57.998848708010911</v>
      </c>
      <c r="AQ202">
        <f t="shared" si="81"/>
        <v>98.501226258941799</v>
      </c>
      <c r="AR202">
        <f t="shared" si="82"/>
        <v>104.73310772799266</v>
      </c>
    </row>
    <row r="203" spans="1:44" x14ac:dyDescent="0.2">
      <c r="A203" s="1">
        <v>38551</v>
      </c>
      <c r="B203" s="2">
        <v>0.25752314814814814</v>
      </c>
      <c r="C203" t="s">
        <v>0</v>
      </c>
      <c r="D203" t="s">
        <v>266</v>
      </c>
      <c r="E203">
        <v>2022</v>
      </c>
      <c r="F203" t="s">
        <v>56</v>
      </c>
      <c r="G203" t="s">
        <v>62</v>
      </c>
      <c r="H203" t="s">
        <v>66</v>
      </c>
      <c r="I203">
        <v>2</v>
      </c>
      <c r="J203">
        <v>73.8</v>
      </c>
      <c r="K203">
        <f t="shared" si="62"/>
        <v>2633.1839999999997</v>
      </c>
      <c r="L203">
        <v>2.9517992639999999</v>
      </c>
      <c r="M203">
        <v>92.98</v>
      </c>
      <c r="N203">
        <v>13.92</v>
      </c>
      <c r="O203">
        <v>31.89</v>
      </c>
      <c r="P203">
        <v>51.71</v>
      </c>
      <c r="Q203">
        <v>31.22</v>
      </c>
      <c r="R203">
        <v>14.07</v>
      </c>
      <c r="S203">
        <v>0.53</v>
      </c>
      <c r="T203">
        <v>0.17</v>
      </c>
      <c r="U203">
        <v>-0.22</v>
      </c>
      <c r="V203">
        <v>0.28000000000000003</v>
      </c>
      <c r="W203">
        <v>3.77</v>
      </c>
      <c r="X203">
        <v>1.8</v>
      </c>
      <c r="Y203">
        <f t="shared" si="63"/>
        <v>14.97096149709615</v>
      </c>
      <c r="Z203">
        <f t="shared" si="64"/>
        <v>34.297698429769838</v>
      </c>
      <c r="AA203">
        <f t="shared" si="65"/>
        <v>55.614110561411053</v>
      </c>
      <c r="AB203">
        <f t="shared" si="66"/>
        <v>33.577113357711333</v>
      </c>
      <c r="AC203">
        <f t="shared" si="67"/>
        <v>15.132286513228651</v>
      </c>
      <c r="AD203">
        <f t="shared" si="68"/>
        <v>0.57001505700150568</v>
      </c>
      <c r="AE203">
        <f t="shared" si="69"/>
        <v>0.18283501828350182</v>
      </c>
      <c r="AF203">
        <f t="shared" si="70"/>
        <v>-0.23661002366100237</v>
      </c>
      <c r="AG203">
        <f t="shared" si="71"/>
        <v>0.30114003011400303</v>
      </c>
      <c r="AH203">
        <f t="shared" si="72"/>
        <v>4.0546354054635403</v>
      </c>
      <c r="AI203">
        <f t="shared" si="73"/>
        <v>1.9359001935900195</v>
      </c>
      <c r="AJ203">
        <f t="shared" si="74"/>
        <v>0.93590019359001952</v>
      </c>
      <c r="AK203">
        <f t="shared" si="75"/>
        <v>51.721122822112285</v>
      </c>
      <c r="AL203">
        <f t="shared" si="76"/>
        <v>62.182092923209296</v>
      </c>
      <c r="AM203">
        <f t="shared" si="77"/>
        <v>2.1577257783794237</v>
      </c>
      <c r="AN203">
        <f t="shared" si="78"/>
        <v>31.372015487201551</v>
      </c>
      <c r="AO203">
        <f t="shared" si="79"/>
        <v>44.995203269520324</v>
      </c>
      <c r="AP203">
        <f t="shared" si="80"/>
        <v>59.083938199529072</v>
      </c>
      <c r="AQ203">
        <f t="shared" si="81"/>
        <v>103.64791588723629</v>
      </c>
      <c r="AR203">
        <f t="shared" si="82"/>
        <v>104.00922856898715</v>
      </c>
    </row>
    <row r="204" spans="1:44" x14ac:dyDescent="0.2">
      <c r="A204" s="1">
        <v>38551</v>
      </c>
      <c r="B204" s="2">
        <v>0.23318287037037036</v>
      </c>
      <c r="C204" t="s">
        <v>0</v>
      </c>
      <c r="D204" t="s">
        <v>253</v>
      </c>
      <c r="E204">
        <v>2022</v>
      </c>
      <c r="F204" t="s">
        <v>56</v>
      </c>
      <c r="G204" t="s">
        <v>60</v>
      </c>
      <c r="H204" t="s">
        <v>66</v>
      </c>
      <c r="I204">
        <v>2</v>
      </c>
      <c r="J204">
        <v>95.9</v>
      </c>
      <c r="K204">
        <f t="shared" si="62"/>
        <v>3421.712</v>
      </c>
      <c r="L204">
        <v>3.8357391519999999</v>
      </c>
      <c r="M204">
        <v>93.24</v>
      </c>
      <c r="N204">
        <v>13.2</v>
      </c>
      <c r="O204">
        <v>26.87</v>
      </c>
      <c r="P204">
        <v>47.9</v>
      </c>
      <c r="Q204">
        <v>26.84</v>
      </c>
      <c r="R204">
        <v>11.38</v>
      </c>
      <c r="S204">
        <v>0.52</v>
      </c>
      <c r="T204">
        <v>0.17</v>
      </c>
      <c r="U204">
        <v>-0.2</v>
      </c>
      <c r="V204">
        <v>0.26</v>
      </c>
      <c r="W204">
        <v>2.27</v>
      </c>
      <c r="X204">
        <v>2.31</v>
      </c>
      <c r="Y204">
        <f t="shared" si="63"/>
        <v>14.157014157014158</v>
      </c>
      <c r="Z204">
        <f t="shared" si="64"/>
        <v>28.818103818103818</v>
      </c>
      <c r="AA204">
        <f t="shared" si="65"/>
        <v>51.372801372801369</v>
      </c>
      <c r="AB204">
        <f t="shared" si="66"/>
        <v>28.785928785928789</v>
      </c>
      <c r="AC204">
        <f t="shared" si="67"/>
        <v>12.205062205062205</v>
      </c>
      <c r="AD204">
        <f t="shared" si="68"/>
        <v>0.55770055770055771</v>
      </c>
      <c r="AE204">
        <f t="shared" si="69"/>
        <v>0.18232518232518233</v>
      </c>
      <c r="AF204">
        <f t="shared" si="70"/>
        <v>-0.21450021450021453</v>
      </c>
      <c r="AG204">
        <f t="shared" si="71"/>
        <v>0.27885027885027885</v>
      </c>
      <c r="AH204">
        <f t="shared" si="72"/>
        <v>2.4345774345774349</v>
      </c>
      <c r="AI204">
        <f t="shared" si="73"/>
        <v>2.4774774774774775</v>
      </c>
      <c r="AJ204">
        <f t="shared" si="74"/>
        <v>1.4774774774774775</v>
      </c>
      <c r="AK204">
        <f t="shared" si="75"/>
        <v>47.776705276705279</v>
      </c>
      <c r="AL204">
        <f t="shared" si="76"/>
        <v>66.450697125697133</v>
      </c>
      <c r="AM204">
        <f t="shared" si="77"/>
        <v>2.3358663883089772</v>
      </c>
      <c r="AN204">
        <f t="shared" si="78"/>
        <v>35.58880308880309</v>
      </c>
      <c r="AO204">
        <f t="shared" si="79"/>
        <v>41.813856713856715</v>
      </c>
      <c r="AP204">
        <f t="shared" si="80"/>
        <v>60.39550702522709</v>
      </c>
      <c r="AQ204">
        <f t="shared" si="81"/>
        <v>114.69580070333875</v>
      </c>
      <c r="AR204">
        <f t="shared" si="82"/>
        <v>120.32554255474099</v>
      </c>
    </row>
    <row r="205" spans="1:44" x14ac:dyDescent="0.2">
      <c r="A205" s="1">
        <v>38551</v>
      </c>
      <c r="B205" s="2">
        <v>0.23791666666666667</v>
      </c>
      <c r="C205" t="s">
        <v>0</v>
      </c>
      <c r="D205" t="s">
        <v>257</v>
      </c>
      <c r="E205">
        <v>2022</v>
      </c>
      <c r="F205" t="s">
        <v>56</v>
      </c>
      <c r="G205" t="s">
        <v>63</v>
      </c>
      <c r="H205" t="s">
        <v>66</v>
      </c>
      <c r="I205">
        <v>2</v>
      </c>
      <c r="J205">
        <v>123.1</v>
      </c>
      <c r="K205">
        <f t="shared" si="62"/>
        <v>4392.2079999999996</v>
      </c>
      <c r="L205">
        <v>4.9236651679999994</v>
      </c>
      <c r="M205">
        <v>93.91</v>
      </c>
      <c r="N205">
        <v>13.16</v>
      </c>
      <c r="O205">
        <v>24.61</v>
      </c>
      <c r="P205">
        <v>50.05</v>
      </c>
      <c r="Q205">
        <v>31.61</v>
      </c>
      <c r="R205">
        <v>12.6</v>
      </c>
      <c r="S205">
        <v>0.47</v>
      </c>
      <c r="T205">
        <v>0.16</v>
      </c>
      <c r="U205">
        <v>-0.31</v>
      </c>
      <c r="V205">
        <v>0.26</v>
      </c>
      <c r="W205">
        <v>3.12</v>
      </c>
      <c r="X205">
        <v>2.23</v>
      </c>
      <c r="Y205">
        <f t="shared" si="63"/>
        <v>14.01341710148014</v>
      </c>
      <c r="Z205">
        <f t="shared" si="64"/>
        <v>26.205941859226922</v>
      </c>
      <c r="AA205">
        <f t="shared" si="65"/>
        <v>53.295708657225006</v>
      </c>
      <c r="AB205">
        <f t="shared" si="66"/>
        <v>33.659887125971679</v>
      </c>
      <c r="AC205">
        <f t="shared" si="67"/>
        <v>13.417101480140561</v>
      </c>
      <c r="AD205">
        <f t="shared" si="68"/>
        <v>0.5004791821957193</v>
      </c>
      <c r="AE205">
        <f t="shared" si="69"/>
        <v>0.17037589181130872</v>
      </c>
      <c r="AF205">
        <f t="shared" si="70"/>
        <v>-0.33010329038441061</v>
      </c>
      <c r="AG205">
        <f t="shared" si="71"/>
        <v>0.27686082419337665</v>
      </c>
      <c r="AH205">
        <f t="shared" si="72"/>
        <v>3.3223298903205198</v>
      </c>
      <c r="AI205">
        <f t="shared" si="73"/>
        <v>2.374613992120115</v>
      </c>
      <c r="AJ205">
        <f t="shared" si="74"/>
        <v>1.374613992120115</v>
      </c>
      <c r="AK205">
        <f t="shared" si="75"/>
        <v>49.565009051219256</v>
      </c>
      <c r="AL205">
        <f t="shared" si="76"/>
        <v>68.485571291662239</v>
      </c>
      <c r="AM205">
        <f t="shared" si="77"/>
        <v>2.2515884115884113</v>
      </c>
      <c r="AN205">
        <f t="shared" si="78"/>
        <v>34.046959855180489</v>
      </c>
      <c r="AO205">
        <f t="shared" si="79"/>
        <v>45.050165051645195</v>
      </c>
      <c r="AP205">
        <f t="shared" si="80"/>
        <v>60.886906959603905</v>
      </c>
      <c r="AQ205">
        <f t="shared" si="81"/>
        <v>111.45711717699669</v>
      </c>
      <c r="AR205">
        <f t="shared" si="82"/>
        <v>119.5359059545106</v>
      </c>
    </row>
    <row r="206" spans="1:44" x14ac:dyDescent="0.2">
      <c r="A206" s="1">
        <v>38551</v>
      </c>
      <c r="B206" s="2">
        <v>0.26244212962962959</v>
      </c>
      <c r="C206" t="s">
        <v>0</v>
      </c>
      <c r="D206" t="s">
        <v>270</v>
      </c>
      <c r="E206">
        <v>2022</v>
      </c>
      <c r="F206" t="s">
        <v>56</v>
      </c>
      <c r="G206" t="s">
        <v>64</v>
      </c>
      <c r="H206" t="s">
        <v>66</v>
      </c>
      <c r="I206">
        <v>2</v>
      </c>
      <c r="J206">
        <v>56.3</v>
      </c>
      <c r="K206">
        <f t="shared" si="62"/>
        <v>2008.7839999999999</v>
      </c>
      <c r="L206">
        <v>2.2518468639999996</v>
      </c>
      <c r="M206">
        <v>93.46</v>
      </c>
      <c r="N206">
        <v>14.16</v>
      </c>
      <c r="O206">
        <v>27.52</v>
      </c>
      <c r="P206">
        <v>47.03</v>
      </c>
      <c r="Q206">
        <v>32.83</v>
      </c>
      <c r="R206">
        <v>11.89</v>
      </c>
      <c r="S206">
        <v>0.49</v>
      </c>
      <c r="T206">
        <v>0.22</v>
      </c>
      <c r="U206">
        <v>0.57999999999999996</v>
      </c>
      <c r="V206">
        <v>0.27</v>
      </c>
      <c r="W206">
        <v>3.14</v>
      </c>
      <c r="X206">
        <v>1.91</v>
      </c>
      <c r="Y206">
        <f t="shared" si="63"/>
        <v>15.150866680933021</v>
      </c>
      <c r="Z206">
        <f t="shared" si="64"/>
        <v>29.445752193451746</v>
      </c>
      <c r="AA206">
        <f t="shared" si="65"/>
        <v>50.320992938155364</v>
      </c>
      <c r="AB206">
        <f t="shared" si="66"/>
        <v>35.12732719880163</v>
      </c>
      <c r="AC206">
        <f t="shared" si="67"/>
        <v>12.722020115557459</v>
      </c>
      <c r="AD206">
        <f t="shared" si="68"/>
        <v>0.52428846565375564</v>
      </c>
      <c r="AE206">
        <f t="shared" si="69"/>
        <v>0.23539482131393111</v>
      </c>
      <c r="AF206">
        <f t="shared" si="70"/>
        <v>0.62058634710036376</v>
      </c>
      <c r="AG206">
        <f t="shared" si="71"/>
        <v>0.28889364433982456</v>
      </c>
      <c r="AH206">
        <f t="shared" si="72"/>
        <v>3.3597260860261073</v>
      </c>
      <c r="AI206">
        <f t="shared" si="73"/>
        <v>2.0436550395891291</v>
      </c>
      <c r="AJ206">
        <f t="shared" si="74"/>
        <v>1.0436550395891291</v>
      </c>
      <c r="AK206">
        <f t="shared" si="75"/>
        <v>46.798523432484494</v>
      </c>
      <c r="AL206">
        <f t="shared" si="76"/>
        <v>65.961759041301093</v>
      </c>
      <c r="AM206">
        <f t="shared" si="77"/>
        <v>2.3846906230065912</v>
      </c>
      <c r="AN206">
        <f t="shared" si="78"/>
        <v>36.006954846993359</v>
      </c>
      <c r="AO206">
        <f t="shared" si="79"/>
        <v>46.024545260004288</v>
      </c>
      <c r="AP206">
        <f t="shared" si="80"/>
        <v>62.284654484566033</v>
      </c>
      <c r="AQ206">
        <f t="shared" si="81"/>
        <v>120.75579797280493</v>
      </c>
      <c r="AR206">
        <f t="shared" si="82"/>
        <v>121.93673508745036</v>
      </c>
    </row>
    <row r="207" spans="1:44" x14ac:dyDescent="0.2">
      <c r="A207" s="1">
        <v>38551</v>
      </c>
      <c r="B207" s="2">
        <v>0.19677083333333334</v>
      </c>
      <c r="C207" t="s">
        <v>0</v>
      </c>
      <c r="D207" t="s">
        <v>237</v>
      </c>
      <c r="E207">
        <v>2022</v>
      </c>
      <c r="F207" t="s">
        <v>57</v>
      </c>
      <c r="G207" t="s">
        <v>61</v>
      </c>
      <c r="H207" t="s">
        <v>66</v>
      </c>
      <c r="I207">
        <v>2</v>
      </c>
      <c r="J207">
        <v>85.6</v>
      </c>
      <c r="K207">
        <f t="shared" si="62"/>
        <v>3054.2079999999996</v>
      </c>
      <c r="L207">
        <v>3.4237671679999995</v>
      </c>
      <c r="M207">
        <v>94.73</v>
      </c>
      <c r="N207">
        <v>9.52</v>
      </c>
      <c r="O207">
        <v>25.05</v>
      </c>
      <c r="P207">
        <v>50.98</v>
      </c>
      <c r="Q207">
        <v>30.37</v>
      </c>
      <c r="R207">
        <v>9.15</v>
      </c>
      <c r="S207">
        <v>0.47</v>
      </c>
      <c r="T207">
        <v>0.14000000000000001</v>
      </c>
      <c r="U207">
        <v>-0.33</v>
      </c>
      <c r="V207">
        <v>0.23</v>
      </c>
      <c r="W207">
        <v>4.32</v>
      </c>
      <c r="X207">
        <v>2.29</v>
      </c>
      <c r="Y207">
        <f t="shared" si="63"/>
        <v>10.049614694394595</v>
      </c>
      <c r="Z207">
        <f t="shared" si="64"/>
        <v>26.443576480523596</v>
      </c>
      <c r="AA207">
        <f t="shared" si="65"/>
        <v>53.8161089412013</v>
      </c>
      <c r="AB207">
        <f t="shared" si="66"/>
        <v>32.059537633273514</v>
      </c>
      <c r="AC207">
        <f t="shared" si="67"/>
        <v>9.6590309300116122</v>
      </c>
      <c r="AD207">
        <f t="shared" si="68"/>
        <v>0.4961469439459516</v>
      </c>
      <c r="AE207">
        <f t="shared" si="69"/>
        <v>0.14778845138815583</v>
      </c>
      <c r="AF207">
        <f t="shared" si="70"/>
        <v>-0.34835849255779583</v>
      </c>
      <c r="AG207">
        <f t="shared" si="71"/>
        <v>0.2427953129948274</v>
      </c>
      <c r="AH207">
        <f t="shared" si="72"/>
        <v>4.5603293571202368</v>
      </c>
      <c r="AI207">
        <f t="shared" si="73"/>
        <v>2.4173968119919773</v>
      </c>
      <c r="AJ207">
        <f t="shared" si="74"/>
        <v>1.4173968119919773</v>
      </c>
      <c r="AK207">
        <f t="shared" si="75"/>
        <v>50.048981315317214</v>
      </c>
      <c r="AL207">
        <f t="shared" si="76"/>
        <v>68.30045392167213</v>
      </c>
      <c r="AM207">
        <f t="shared" si="77"/>
        <v>2.2298156139662617</v>
      </c>
      <c r="AN207">
        <f t="shared" si="78"/>
        <v>37.48400717829621</v>
      </c>
      <c r="AO207">
        <f t="shared" si="79"/>
        <v>43.987532988493612</v>
      </c>
      <c r="AP207">
        <f t="shared" si="80"/>
        <v>60.586272527506225</v>
      </c>
      <c r="AQ207">
        <f t="shared" si="81"/>
        <v>109.83432233646224</v>
      </c>
      <c r="AR207">
        <f t="shared" si="82"/>
        <v>118.06001441513776</v>
      </c>
    </row>
    <row r="208" spans="1:44" x14ac:dyDescent="0.2">
      <c r="A208" s="1">
        <v>38551</v>
      </c>
      <c r="B208" s="2">
        <v>0.20212962962962963</v>
      </c>
      <c r="C208" t="s">
        <v>0</v>
      </c>
      <c r="D208" t="s">
        <v>241</v>
      </c>
      <c r="E208">
        <v>2022</v>
      </c>
      <c r="F208" t="s">
        <v>57</v>
      </c>
      <c r="G208" t="s">
        <v>62</v>
      </c>
      <c r="H208" t="s">
        <v>66</v>
      </c>
      <c r="I208">
        <v>2</v>
      </c>
      <c r="J208">
        <v>100.7</v>
      </c>
      <c r="K208">
        <f t="shared" si="62"/>
        <v>3592.9760000000001</v>
      </c>
      <c r="L208">
        <v>4.0277260960000003</v>
      </c>
      <c r="M208">
        <v>93.97</v>
      </c>
      <c r="N208">
        <v>13.17</v>
      </c>
      <c r="O208">
        <v>33.549999999999997</v>
      </c>
      <c r="P208">
        <v>60.03</v>
      </c>
      <c r="Q208">
        <v>34.67</v>
      </c>
      <c r="R208">
        <v>13.08</v>
      </c>
      <c r="S208">
        <v>0.56999999999999995</v>
      </c>
      <c r="T208">
        <v>0.18</v>
      </c>
      <c r="U208">
        <v>0.56000000000000005</v>
      </c>
      <c r="V208">
        <v>0.21</v>
      </c>
      <c r="W208">
        <v>5.0599999999999996</v>
      </c>
      <c r="X208">
        <v>1.53</v>
      </c>
      <c r="Y208">
        <f t="shared" si="63"/>
        <v>14.015111205703947</v>
      </c>
      <c r="Z208">
        <f t="shared" si="64"/>
        <v>35.702883899116742</v>
      </c>
      <c r="AA208">
        <f t="shared" si="65"/>
        <v>63.882090028732577</v>
      </c>
      <c r="AB208">
        <f t="shared" si="66"/>
        <v>36.894753644780252</v>
      </c>
      <c r="AC208">
        <f t="shared" si="67"/>
        <v>13.919335958284559</v>
      </c>
      <c r="AD208">
        <f t="shared" si="68"/>
        <v>0.60657656698946461</v>
      </c>
      <c r="AE208">
        <f t="shared" si="69"/>
        <v>0.19155049483877831</v>
      </c>
      <c r="AF208">
        <f t="shared" si="70"/>
        <v>0.59593487283175484</v>
      </c>
      <c r="AG208">
        <f t="shared" si="71"/>
        <v>0.22347557731190806</v>
      </c>
      <c r="AH208">
        <f t="shared" si="72"/>
        <v>5.3846972438012131</v>
      </c>
      <c r="AI208">
        <f t="shared" si="73"/>
        <v>1.6281792061296159</v>
      </c>
      <c r="AJ208">
        <f t="shared" si="74"/>
        <v>0.62817920612961586</v>
      </c>
      <c r="AK208">
        <f t="shared" si="75"/>
        <v>59.410343726721301</v>
      </c>
      <c r="AL208">
        <f t="shared" si="76"/>
        <v>61.087453442588064</v>
      </c>
      <c r="AM208">
        <f t="shared" si="77"/>
        <v>1.8784607696151923</v>
      </c>
      <c r="AN208">
        <f t="shared" si="78"/>
        <v>24.94636586144513</v>
      </c>
      <c r="AO208">
        <f t="shared" si="79"/>
        <v>47.198116420134085</v>
      </c>
      <c r="AP208">
        <f t="shared" si="80"/>
        <v>56.05214960829629</v>
      </c>
      <c r="AQ208">
        <f t="shared" si="81"/>
        <v>85.603060237224511</v>
      </c>
      <c r="AR208">
        <f t="shared" si="82"/>
        <v>88.953786672555196</v>
      </c>
    </row>
    <row r="209" spans="1:44" x14ac:dyDescent="0.2">
      <c r="A209" s="1">
        <v>38551</v>
      </c>
      <c r="B209" s="2">
        <v>0.18628472222222223</v>
      </c>
      <c r="C209" t="s">
        <v>0</v>
      </c>
      <c r="D209" t="s">
        <v>229</v>
      </c>
      <c r="E209">
        <v>2022</v>
      </c>
      <c r="F209" t="s">
        <v>57</v>
      </c>
      <c r="G209" t="s">
        <v>60</v>
      </c>
      <c r="H209" t="s">
        <v>66</v>
      </c>
      <c r="I209">
        <v>2</v>
      </c>
      <c r="J209">
        <v>206.8</v>
      </c>
      <c r="K209">
        <f t="shared" si="62"/>
        <v>7378.6240000000007</v>
      </c>
      <c r="L209">
        <v>8.2714375040000014</v>
      </c>
      <c r="M209">
        <v>94.77</v>
      </c>
      <c r="N209">
        <v>13.48</v>
      </c>
      <c r="O209">
        <v>29.28</v>
      </c>
      <c r="P209">
        <v>54.86</v>
      </c>
      <c r="Q209">
        <v>34.93</v>
      </c>
      <c r="R209">
        <v>11.56</v>
      </c>
      <c r="S209">
        <v>0.62</v>
      </c>
      <c r="T209">
        <v>0.18</v>
      </c>
      <c r="U209">
        <v>0.39</v>
      </c>
      <c r="V209">
        <v>0.24</v>
      </c>
      <c r="W209">
        <v>5.34</v>
      </c>
      <c r="X209">
        <v>1.85</v>
      </c>
      <c r="Y209">
        <f t="shared" si="63"/>
        <v>14.223910520206818</v>
      </c>
      <c r="Z209">
        <f t="shared" si="64"/>
        <v>30.895853118075344</v>
      </c>
      <c r="AA209">
        <f t="shared" si="65"/>
        <v>57.88751714677641</v>
      </c>
      <c r="AB209">
        <f t="shared" si="66"/>
        <v>36.857655376173895</v>
      </c>
      <c r="AC209">
        <f t="shared" si="67"/>
        <v>12.19795293869368</v>
      </c>
      <c r="AD209">
        <f t="shared" si="68"/>
        <v>0.65421546903028394</v>
      </c>
      <c r="AE209">
        <f t="shared" si="69"/>
        <v>0.18993352326685661</v>
      </c>
      <c r="AF209">
        <f t="shared" si="70"/>
        <v>0.41152263374485598</v>
      </c>
      <c r="AG209">
        <f t="shared" si="71"/>
        <v>0.25324469768914215</v>
      </c>
      <c r="AH209">
        <f t="shared" si="72"/>
        <v>5.6346945235834127</v>
      </c>
      <c r="AI209">
        <f t="shared" si="73"/>
        <v>1.9520945446871374</v>
      </c>
      <c r="AJ209">
        <f t="shared" si="74"/>
        <v>0.95209454468713739</v>
      </c>
      <c r="AK209">
        <f t="shared" si="75"/>
        <v>53.835390946502066</v>
      </c>
      <c r="AL209">
        <f t="shared" si="76"/>
        <v>64.832130421019315</v>
      </c>
      <c r="AM209">
        <f t="shared" si="77"/>
        <v>2.0729857819905213</v>
      </c>
      <c r="AN209">
        <f t="shared" si="78"/>
        <v>29.98860398860397</v>
      </c>
      <c r="AO209">
        <f t="shared" si="79"/>
        <v>47.173483169779466</v>
      </c>
      <c r="AP209">
        <f t="shared" si="80"/>
        <v>59.23760949272463</v>
      </c>
      <c r="AQ209">
        <f t="shared" si="81"/>
        <v>99.836359542703178</v>
      </c>
      <c r="AR209">
        <f t="shared" si="82"/>
        <v>104.18301130149472</v>
      </c>
    </row>
    <row r="210" spans="1:44" x14ac:dyDescent="0.2">
      <c r="A210" s="1">
        <v>38551</v>
      </c>
      <c r="B210" s="2">
        <v>0.19131944444444446</v>
      </c>
      <c r="C210" t="s">
        <v>0</v>
      </c>
      <c r="D210" t="s">
        <v>233</v>
      </c>
      <c r="E210">
        <v>2022</v>
      </c>
      <c r="F210" t="s">
        <v>57</v>
      </c>
      <c r="G210" t="s">
        <v>63</v>
      </c>
      <c r="H210" t="s">
        <v>66</v>
      </c>
      <c r="I210">
        <v>2</v>
      </c>
      <c r="J210">
        <v>172</v>
      </c>
      <c r="K210">
        <f t="shared" si="62"/>
        <v>6136.96</v>
      </c>
      <c r="L210">
        <v>6.8795321600000001</v>
      </c>
      <c r="M210">
        <v>94.49</v>
      </c>
      <c r="N210">
        <v>16.59</v>
      </c>
      <c r="O210">
        <v>29.24</v>
      </c>
      <c r="P210">
        <v>58.3</v>
      </c>
      <c r="Q210">
        <v>34.58</v>
      </c>
      <c r="R210">
        <v>14.4</v>
      </c>
      <c r="S210">
        <v>0.48</v>
      </c>
      <c r="T210">
        <v>0.22</v>
      </c>
      <c r="U210">
        <v>0.6</v>
      </c>
      <c r="V210">
        <v>0.37</v>
      </c>
      <c r="W210">
        <v>4.08</v>
      </c>
      <c r="X210">
        <v>1.79</v>
      </c>
      <c r="Y210">
        <f t="shared" si="63"/>
        <v>17.557413482908245</v>
      </c>
      <c r="Z210">
        <f t="shared" si="64"/>
        <v>30.945073552756909</v>
      </c>
      <c r="AA210">
        <f t="shared" si="65"/>
        <v>61.699650756693835</v>
      </c>
      <c r="AB210">
        <f t="shared" si="66"/>
        <v>36.596465234416343</v>
      </c>
      <c r="AC210">
        <f t="shared" si="67"/>
        <v>15.239707905598475</v>
      </c>
      <c r="AD210">
        <f t="shared" si="68"/>
        <v>0.50799026351994914</v>
      </c>
      <c r="AE210">
        <f t="shared" si="69"/>
        <v>0.23282887077997672</v>
      </c>
      <c r="AF210">
        <f t="shared" si="70"/>
        <v>0.63498782939993659</v>
      </c>
      <c r="AG210">
        <f t="shared" si="71"/>
        <v>0.39157582812996089</v>
      </c>
      <c r="AH210">
        <f t="shared" si="72"/>
        <v>4.3179172399195682</v>
      </c>
      <c r="AI210">
        <f t="shared" si="73"/>
        <v>1.8943803577098108</v>
      </c>
      <c r="AJ210">
        <f t="shared" si="74"/>
        <v>0.89438035770981084</v>
      </c>
      <c r="AK210">
        <f t="shared" si="75"/>
        <v>57.380675203725268</v>
      </c>
      <c r="AL210">
        <f t="shared" si="76"/>
        <v>64.793787702402369</v>
      </c>
      <c r="AM210">
        <f t="shared" si="77"/>
        <v>1.9449056603773582</v>
      </c>
      <c r="AN210">
        <f t="shared" si="78"/>
        <v>23.167530955656687</v>
      </c>
      <c r="AO210">
        <f t="shared" si="79"/>
        <v>47.000052915652454</v>
      </c>
      <c r="AP210">
        <f t="shared" si="80"/>
        <v>56.900062906484933</v>
      </c>
      <c r="AQ210">
        <f t="shared" si="81"/>
        <v>89.971751563130326</v>
      </c>
      <c r="AR210">
        <f t="shared" si="82"/>
        <v>97.68822051138855</v>
      </c>
    </row>
    <row r="211" spans="1:44" x14ac:dyDescent="0.2">
      <c r="A211" s="1">
        <v>38551</v>
      </c>
      <c r="B211" s="2">
        <v>0.20767361111111113</v>
      </c>
      <c r="C211" t="s">
        <v>0</v>
      </c>
      <c r="D211" t="s">
        <v>245</v>
      </c>
      <c r="E211">
        <v>2022</v>
      </c>
      <c r="F211" t="s">
        <v>57</v>
      </c>
      <c r="G211" t="s">
        <v>64</v>
      </c>
      <c r="H211" t="s">
        <v>66</v>
      </c>
      <c r="I211">
        <v>2</v>
      </c>
      <c r="J211">
        <v>61</v>
      </c>
      <c r="K211">
        <f t="shared" si="62"/>
        <v>2176.48</v>
      </c>
      <c r="L211">
        <v>2.4398340800000002</v>
      </c>
      <c r="M211">
        <v>94.19</v>
      </c>
      <c r="N211">
        <v>9.84</v>
      </c>
      <c r="O211">
        <v>29.43</v>
      </c>
      <c r="P211">
        <v>57.54</v>
      </c>
      <c r="Q211">
        <v>29.8</v>
      </c>
      <c r="R211">
        <v>11.08</v>
      </c>
      <c r="S211">
        <v>0.61</v>
      </c>
      <c r="T211">
        <v>0.13</v>
      </c>
      <c r="U211">
        <v>-0.38</v>
      </c>
      <c r="V211">
        <v>0.16</v>
      </c>
      <c r="W211">
        <v>4.41</v>
      </c>
      <c r="X211">
        <v>2.2000000000000002</v>
      </c>
      <c r="Y211">
        <f t="shared" si="63"/>
        <v>10.446968892663765</v>
      </c>
      <c r="Z211">
        <f t="shared" si="64"/>
        <v>31.245355133241322</v>
      </c>
      <c r="AA211">
        <f t="shared" si="65"/>
        <v>61.089287610149704</v>
      </c>
      <c r="AB211">
        <f t="shared" si="66"/>
        <v>31.638178150546771</v>
      </c>
      <c r="AC211">
        <f t="shared" si="67"/>
        <v>11.763456842552289</v>
      </c>
      <c r="AD211">
        <f t="shared" si="68"/>
        <v>0.64762713663870897</v>
      </c>
      <c r="AE211">
        <f t="shared" si="69"/>
        <v>0.13801889797218389</v>
      </c>
      <c r="AF211">
        <f t="shared" si="70"/>
        <v>-0.40343985561099904</v>
      </c>
      <c r="AG211">
        <f t="shared" si="71"/>
        <v>0.16986941288884169</v>
      </c>
      <c r="AH211">
        <f t="shared" si="72"/>
        <v>4.6820256927486996</v>
      </c>
      <c r="AI211">
        <f t="shared" si="73"/>
        <v>2.3357044272215735</v>
      </c>
      <c r="AJ211">
        <f t="shared" si="74"/>
        <v>1.3357044272215735</v>
      </c>
      <c r="AK211">
        <f t="shared" si="75"/>
        <v>56.813037477439231</v>
      </c>
      <c r="AL211">
        <f t="shared" si="76"/>
        <v>64.559868351205012</v>
      </c>
      <c r="AM211">
        <f t="shared" si="77"/>
        <v>1.9643378519290926</v>
      </c>
      <c r="AN211">
        <f t="shared" si="78"/>
        <v>30.404289202675429</v>
      </c>
      <c r="AO211">
        <f t="shared" si="79"/>
        <v>43.707750291963052</v>
      </c>
      <c r="AP211">
        <f t="shared" si="80"/>
        <v>56.631941821569001</v>
      </c>
      <c r="AQ211">
        <f t="shared" si="81"/>
        <v>90.442493453946497</v>
      </c>
      <c r="AR211">
        <f t="shared" si="82"/>
        <v>98.308056680489187</v>
      </c>
    </row>
    <row r="212" spans="1:44" x14ac:dyDescent="0.2">
      <c r="A212" s="1">
        <v>38551</v>
      </c>
      <c r="B212" s="2">
        <v>0.28111111111111109</v>
      </c>
      <c r="C212" t="s">
        <v>0</v>
      </c>
      <c r="D212" t="s">
        <v>283</v>
      </c>
      <c r="E212">
        <v>2022</v>
      </c>
      <c r="F212" t="s">
        <v>59</v>
      </c>
      <c r="G212" t="s">
        <v>61</v>
      </c>
      <c r="H212" t="s">
        <v>66</v>
      </c>
      <c r="I212">
        <v>3</v>
      </c>
      <c r="J212">
        <v>50.7</v>
      </c>
      <c r="K212">
        <f t="shared" si="62"/>
        <v>1808.9760000000001</v>
      </c>
      <c r="L212">
        <v>2.0278620960000002</v>
      </c>
      <c r="M212">
        <v>93.63</v>
      </c>
      <c r="N212">
        <v>11.85</v>
      </c>
      <c r="O212">
        <v>26.85</v>
      </c>
      <c r="P212">
        <v>52.03</v>
      </c>
      <c r="Q212">
        <v>28.58</v>
      </c>
      <c r="R212">
        <v>7.68</v>
      </c>
      <c r="S212">
        <v>0.47</v>
      </c>
      <c r="T212">
        <v>0.16</v>
      </c>
      <c r="U212">
        <v>-0.74</v>
      </c>
      <c r="V212">
        <v>0.25</v>
      </c>
      <c r="W212">
        <v>3.78</v>
      </c>
      <c r="X212">
        <v>2.19</v>
      </c>
      <c r="Y212">
        <f t="shared" si="63"/>
        <v>12.656199935917975</v>
      </c>
      <c r="Z212">
        <f t="shared" si="64"/>
        <v>28.676706183915414</v>
      </c>
      <c r="AA212">
        <f t="shared" si="65"/>
        <v>55.569796005553783</v>
      </c>
      <c r="AB212">
        <f t="shared" si="66"/>
        <v>30.524404571184448</v>
      </c>
      <c r="AC212">
        <f t="shared" si="67"/>
        <v>8.2024991989746869</v>
      </c>
      <c r="AD212">
        <f t="shared" si="68"/>
        <v>0.50197586243725301</v>
      </c>
      <c r="AE212">
        <f t="shared" si="69"/>
        <v>0.17088539997863933</v>
      </c>
      <c r="AF212">
        <f t="shared" si="70"/>
        <v>-0.79034497490120692</v>
      </c>
      <c r="AG212">
        <f t="shared" si="71"/>
        <v>0.26700843746662395</v>
      </c>
      <c r="AH212">
        <f t="shared" si="72"/>
        <v>4.0371675744953537</v>
      </c>
      <c r="AI212">
        <f t="shared" si="73"/>
        <v>2.3389939122076258</v>
      </c>
      <c r="AJ212">
        <f t="shared" si="74"/>
        <v>1.3389939122076258</v>
      </c>
      <c r="AK212">
        <f t="shared" si="75"/>
        <v>51.679910285165022</v>
      </c>
      <c r="AL212">
        <f t="shared" si="76"/>
        <v>66.560845882729893</v>
      </c>
      <c r="AM212">
        <f t="shared" si="77"/>
        <v>2.1594464731885448</v>
      </c>
      <c r="AN212">
        <f t="shared" si="78"/>
        <v>33.324895866709369</v>
      </c>
      <c r="AO212">
        <f t="shared" si="79"/>
        <v>42.968204635266474</v>
      </c>
      <c r="AP212">
        <f t="shared" si="80"/>
        <v>58.797575713668792</v>
      </c>
      <c r="AQ212">
        <f t="shared" si="81"/>
        <v>103.22781911131585</v>
      </c>
      <c r="AR212">
        <f t="shared" si="82"/>
        <v>111.42215805729251</v>
      </c>
    </row>
    <row r="213" spans="1:44" x14ac:dyDescent="0.2">
      <c r="A213" s="1">
        <v>38551</v>
      </c>
      <c r="B213" s="2">
        <v>0.27557870370370369</v>
      </c>
      <c r="C213" t="s">
        <v>0</v>
      </c>
      <c r="D213" t="s">
        <v>279</v>
      </c>
      <c r="E213">
        <v>2022</v>
      </c>
      <c r="F213" t="s">
        <v>59</v>
      </c>
      <c r="G213" t="s">
        <v>62</v>
      </c>
      <c r="H213" t="s">
        <v>66</v>
      </c>
      <c r="I213">
        <v>3</v>
      </c>
      <c r="J213">
        <v>168.9</v>
      </c>
      <c r="K213">
        <f t="shared" si="62"/>
        <v>6026.3519999999999</v>
      </c>
      <c r="L213">
        <v>6.7555405919999991</v>
      </c>
      <c r="M213">
        <v>93.13</v>
      </c>
      <c r="N213">
        <v>14.65</v>
      </c>
      <c r="O213">
        <v>29</v>
      </c>
      <c r="P213">
        <v>48.02</v>
      </c>
      <c r="Q213">
        <v>29.86</v>
      </c>
      <c r="R213">
        <v>12.4</v>
      </c>
      <c r="S213">
        <v>0.53</v>
      </c>
      <c r="T213">
        <v>0.2</v>
      </c>
      <c r="U213">
        <v>0.54</v>
      </c>
      <c r="V213">
        <v>0.22</v>
      </c>
      <c r="W213">
        <v>3.08</v>
      </c>
      <c r="X213">
        <v>1.9</v>
      </c>
      <c r="Y213">
        <f t="shared" si="63"/>
        <v>15.730699022871256</v>
      </c>
      <c r="Z213">
        <f t="shared" si="64"/>
        <v>31.139267690325351</v>
      </c>
      <c r="AA213">
        <f t="shared" si="65"/>
        <v>51.562332223773225</v>
      </c>
      <c r="AB213">
        <f t="shared" si="66"/>
        <v>32.062708042521209</v>
      </c>
      <c r="AC213">
        <f t="shared" si="67"/>
        <v>13.314721357242565</v>
      </c>
      <c r="AD213">
        <f t="shared" si="68"/>
        <v>0.56909696123698061</v>
      </c>
      <c r="AE213">
        <f t="shared" si="69"/>
        <v>0.2147535702781059</v>
      </c>
      <c r="AF213">
        <f t="shared" si="70"/>
        <v>0.57983463975088589</v>
      </c>
      <c r="AG213">
        <f t="shared" si="71"/>
        <v>0.23622892730591646</v>
      </c>
      <c r="AH213">
        <f t="shared" si="72"/>
        <v>3.3072049822828307</v>
      </c>
      <c r="AI213">
        <f t="shared" si="73"/>
        <v>2.0401589176420059</v>
      </c>
      <c r="AJ213">
        <f t="shared" si="74"/>
        <v>1.0401589176420059</v>
      </c>
      <c r="AK213">
        <f t="shared" si="75"/>
        <v>47.952968968109104</v>
      </c>
      <c r="AL213">
        <f t="shared" si="76"/>
        <v>64.642510469236555</v>
      </c>
      <c r="AM213">
        <f t="shared" si="77"/>
        <v>2.3272802998750519</v>
      </c>
      <c r="AN213">
        <f t="shared" si="78"/>
        <v>34.276173091377629</v>
      </c>
      <c r="AO213">
        <f t="shared" si="79"/>
        <v>43.989638140234078</v>
      </c>
      <c r="AP213">
        <f t="shared" si="80"/>
        <v>60.640842143771678</v>
      </c>
      <c r="AQ213">
        <f t="shared" si="81"/>
        <v>114.73840430002653</v>
      </c>
      <c r="AR213">
        <f t="shared" si="82"/>
        <v>116.62111717017135</v>
      </c>
    </row>
    <row r="214" spans="1:44" x14ac:dyDescent="0.2">
      <c r="A214" s="1">
        <v>38551</v>
      </c>
      <c r="B214" s="2">
        <v>0.21313657407407408</v>
      </c>
      <c r="C214" t="s">
        <v>0</v>
      </c>
      <c r="D214" t="s">
        <v>250</v>
      </c>
      <c r="E214">
        <v>2022</v>
      </c>
      <c r="F214" t="s">
        <v>59</v>
      </c>
      <c r="G214" t="s">
        <v>60</v>
      </c>
      <c r="H214" t="s">
        <v>66</v>
      </c>
      <c r="I214">
        <v>3</v>
      </c>
      <c r="J214">
        <v>108.8</v>
      </c>
      <c r="K214">
        <f t="shared" si="62"/>
        <v>3881.9839999999999</v>
      </c>
      <c r="L214">
        <v>4.3517040639999998</v>
      </c>
      <c r="M214">
        <v>93.73</v>
      </c>
      <c r="N214">
        <v>16.37</v>
      </c>
      <c r="O214">
        <v>29.17</v>
      </c>
      <c r="P214">
        <v>48.39</v>
      </c>
      <c r="Q214">
        <v>31.12</v>
      </c>
      <c r="R214">
        <v>13.67</v>
      </c>
      <c r="S214">
        <v>0.53</v>
      </c>
      <c r="T214">
        <v>0.22</v>
      </c>
      <c r="U214">
        <v>-0.05</v>
      </c>
      <c r="V214">
        <v>0.33</v>
      </c>
      <c r="W214">
        <v>2.36</v>
      </c>
      <c r="X214">
        <v>2.0299999999999998</v>
      </c>
      <c r="Y214">
        <f t="shared" si="63"/>
        <v>17.465059212632028</v>
      </c>
      <c r="Z214">
        <f t="shared" si="64"/>
        <v>31.121305878587435</v>
      </c>
      <c r="AA214">
        <f t="shared" si="65"/>
        <v>51.627013762936095</v>
      </c>
      <c r="AB214">
        <f t="shared" si="66"/>
        <v>33.201749706604076</v>
      </c>
      <c r="AC214">
        <f t="shared" si="67"/>
        <v>14.584444681532061</v>
      </c>
      <c r="AD214">
        <f t="shared" si="68"/>
        <v>0.565453963512216</v>
      </c>
      <c r="AE214">
        <f t="shared" si="69"/>
        <v>0.23471673957110847</v>
      </c>
      <c r="AF214">
        <f t="shared" si="70"/>
        <v>-5.3344713538888297E-2</v>
      </c>
      <c r="AG214">
        <f t="shared" si="71"/>
        <v>0.35207510935666275</v>
      </c>
      <c r="AH214">
        <f t="shared" si="72"/>
        <v>2.5178704790355275</v>
      </c>
      <c r="AI214">
        <f t="shared" si="73"/>
        <v>2.1657953696788645</v>
      </c>
      <c r="AJ214">
        <f t="shared" si="74"/>
        <v>1.1657953696788645</v>
      </c>
      <c r="AK214">
        <f t="shared" si="75"/>
        <v>48.013122799530571</v>
      </c>
      <c r="AL214">
        <f t="shared" si="76"/>
        <v>64.656502720580391</v>
      </c>
      <c r="AM214">
        <f t="shared" si="77"/>
        <v>2.3243645381277123</v>
      </c>
      <c r="AN214">
        <f t="shared" si="78"/>
        <v>32.356022618158548</v>
      </c>
      <c r="AO214">
        <f t="shared" si="79"/>
        <v>44.745961805185104</v>
      </c>
      <c r="AP214">
        <f t="shared" si="80"/>
        <v>60.931785664463945</v>
      </c>
      <c r="AQ214">
        <f t="shared" si="81"/>
        <v>115.14445678315326</v>
      </c>
      <c r="AR214">
        <f t="shared" si="82"/>
        <v>116.50021866905038</v>
      </c>
    </row>
    <row r="215" spans="1:44" x14ac:dyDescent="0.2">
      <c r="A215" s="1">
        <v>38551</v>
      </c>
      <c r="B215" s="2">
        <v>0.2870138888888889</v>
      </c>
      <c r="C215" t="s">
        <v>0</v>
      </c>
      <c r="D215" t="s">
        <v>287</v>
      </c>
      <c r="E215">
        <v>2022</v>
      </c>
      <c r="F215" t="s">
        <v>59</v>
      </c>
      <c r="G215" t="s">
        <v>63</v>
      </c>
      <c r="H215" t="s">
        <v>66</v>
      </c>
      <c r="I215">
        <v>3</v>
      </c>
      <c r="J215">
        <v>143</v>
      </c>
      <c r="K215">
        <f t="shared" si="62"/>
        <v>5102.24</v>
      </c>
      <c r="L215">
        <v>5.7196110400000002</v>
      </c>
      <c r="M215">
        <v>93.49</v>
      </c>
      <c r="N215">
        <v>16.09</v>
      </c>
      <c r="O215">
        <v>29.19</v>
      </c>
      <c r="P215">
        <v>47.76</v>
      </c>
      <c r="Q215">
        <v>28.54</v>
      </c>
      <c r="R215">
        <v>12.37</v>
      </c>
      <c r="S215">
        <v>0.55000000000000004</v>
      </c>
      <c r="T215">
        <v>0.2</v>
      </c>
      <c r="U215">
        <v>0.03</v>
      </c>
      <c r="V215">
        <v>0.28000000000000003</v>
      </c>
      <c r="W215">
        <v>4.1900000000000004</v>
      </c>
      <c r="X215">
        <v>2.12</v>
      </c>
      <c r="Y215">
        <f t="shared" si="63"/>
        <v>17.210396833885977</v>
      </c>
      <c r="Z215">
        <f t="shared" si="64"/>
        <v>31.222590651406573</v>
      </c>
      <c r="AA215">
        <f t="shared" si="65"/>
        <v>51.085677612578884</v>
      </c>
      <c r="AB215">
        <f t="shared" si="66"/>
        <v>30.527329126109741</v>
      </c>
      <c r="AC215">
        <f t="shared" si="67"/>
        <v>13.231361642956466</v>
      </c>
      <c r="AD215">
        <f t="shared" si="68"/>
        <v>0.58829821371269664</v>
      </c>
      <c r="AE215">
        <f t="shared" si="69"/>
        <v>0.21392662316825334</v>
      </c>
      <c r="AF215">
        <f t="shared" si="70"/>
        <v>3.2088993475237991E-2</v>
      </c>
      <c r="AG215">
        <f t="shared" si="71"/>
        <v>0.29949727243555463</v>
      </c>
      <c r="AH215">
        <f t="shared" si="72"/>
        <v>4.4817627553749073</v>
      </c>
      <c r="AI215">
        <f t="shared" si="73"/>
        <v>2.2676222055834852</v>
      </c>
      <c r="AJ215">
        <f t="shared" si="74"/>
        <v>1.2676222055834852</v>
      </c>
      <c r="AK215">
        <f t="shared" si="75"/>
        <v>47.509680179698364</v>
      </c>
      <c r="AL215">
        <f t="shared" si="76"/>
        <v>64.577601882554291</v>
      </c>
      <c r="AM215">
        <f t="shared" si="77"/>
        <v>2.3489949748743721</v>
      </c>
      <c r="AN215">
        <f t="shared" si="78"/>
        <v>33.012300780832177</v>
      </c>
      <c r="AO215">
        <f t="shared" si="79"/>
        <v>42.970146539736874</v>
      </c>
      <c r="AP215">
        <f t="shared" si="80"/>
        <v>60.506664668159004</v>
      </c>
      <c r="AQ215">
        <f t="shared" si="81"/>
        <v>115.55272459505223</v>
      </c>
      <c r="AR215">
        <f t="shared" si="82"/>
        <v>117.59105605547117</v>
      </c>
    </row>
    <row r="216" spans="1:44" x14ac:dyDescent="0.2">
      <c r="A216" s="1">
        <v>38551</v>
      </c>
      <c r="B216" s="2">
        <v>0.26880787037037041</v>
      </c>
      <c r="C216" t="s">
        <v>0</v>
      </c>
      <c r="D216" t="s">
        <v>275</v>
      </c>
      <c r="E216">
        <v>2022</v>
      </c>
      <c r="F216" t="s">
        <v>59</v>
      </c>
      <c r="G216" t="s">
        <v>63</v>
      </c>
      <c r="H216" t="s">
        <v>66</v>
      </c>
      <c r="I216">
        <v>3</v>
      </c>
      <c r="J216">
        <v>135.5</v>
      </c>
      <c r="K216">
        <f t="shared" si="62"/>
        <v>4834.6400000000003</v>
      </c>
      <c r="L216">
        <v>5.4196314399999999</v>
      </c>
      <c r="M216">
        <v>93.53</v>
      </c>
      <c r="N216">
        <v>15.25</v>
      </c>
      <c r="O216">
        <v>28.04</v>
      </c>
      <c r="P216">
        <v>46.88</v>
      </c>
      <c r="Q216">
        <v>29.02</v>
      </c>
      <c r="R216">
        <v>14.25</v>
      </c>
      <c r="S216">
        <v>0.71</v>
      </c>
      <c r="T216">
        <v>0.2</v>
      </c>
      <c r="U216">
        <v>0.42</v>
      </c>
      <c r="V216">
        <v>0.23</v>
      </c>
      <c r="W216">
        <v>4.47</v>
      </c>
      <c r="X216">
        <v>2</v>
      </c>
      <c r="Y216">
        <f t="shared" si="63"/>
        <v>16.30492889981824</v>
      </c>
      <c r="Z216">
        <f t="shared" si="64"/>
        <v>29.979685662354321</v>
      </c>
      <c r="AA216">
        <f t="shared" si="65"/>
        <v>50.122955201539611</v>
      </c>
      <c r="AB216">
        <f t="shared" si="66"/>
        <v>31.027477814604936</v>
      </c>
      <c r="AC216">
        <f t="shared" si="67"/>
        <v>15.235753234256389</v>
      </c>
      <c r="AD216">
        <f t="shared" si="68"/>
        <v>0.75911472254891477</v>
      </c>
      <c r="AE216">
        <f t="shared" si="69"/>
        <v>0.21383513311237037</v>
      </c>
      <c r="AF216">
        <f t="shared" si="70"/>
        <v>0.44905377953597775</v>
      </c>
      <c r="AG216">
        <f t="shared" si="71"/>
        <v>0.2459104030792259</v>
      </c>
      <c r="AH216">
        <f t="shared" si="72"/>
        <v>4.7792152250614768</v>
      </c>
      <c r="AI216">
        <f t="shared" si="73"/>
        <v>2.1383513311237037</v>
      </c>
      <c r="AJ216">
        <f t="shared" si="74"/>
        <v>1.1383513311237037</v>
      </c>
      <c r="AK216">
        <f t="shared" si="75"/>
        <v>46.614348337431842</v>
      </c>
      <c r="AL216">
        <f t="shared" si="76"/>
        <v>65.545824869025992</v>
      </c>
      <c r="AM216">
        <f t="shared" si="77"/>
        <v>2.3941126279863481</v>
      </c>
      <c r="AN216">
        <f t="shared" si="78"/>
        <v>34.942371431626214</v>
      </c>
      <c r="AO216">
        <f t="shared" si="79"/>
        <v>43.302245268897678</v>
      </c>
      <c r="AP216">
        <f t="shared" si="80"/>
        <v>61.098323373586098</v>
      </c>
      <c r="AQ216">
        <f t="shared" si="81"/>
        <v>118.92379474593164</v>
      </c>
      <c r="AR216">
        <f t="shared" si="82"/>
        <v>121.64657909357886</v>
      </c>
    </row>
    <row r="217" spans="1:44" x14ac:dyDescent="0.2">
      <c r="A217" s="1">
        <v>38551</v>
      </c>
      <c r="B217" s="2">
        <v>0.2452199074074074</v>
      </c>
      <c r="C217" t="s">
        <v>0</v>
      </c>
      <c r="D217" t="s">
        <v>263</v>
      </c>
      <c r="E217">
        <v>2022</v>
      </c>
      <c r="F217" t="s">
        <v>56</v>
      </c>
      <c r="G217" t="s">
        <v>61</v>
      </c>
      <c r="H217" t="s">
        <v>66</v>
      </c>
      <c r="I217">
        <v>3</v>
      </c>
      <c r="J217">
        <v>123.9</v>
      </c>
      <c r="K217">
        <f t="shared" ref="K217:K248" si="83">J217*8.92*4</f>
        <v>4420.7520000000004</v>
      </c>
      <c r="L217">
        <v>4.9556629920000006</v>
      </c>
      <c r="M217">
        <v>94.07</v>
      </c>
      <c r="N217">
        <v>10.85</v>
      </c>
      <c r="O217">
        <v>32.119999999999997</v>
      </c>
      <c r="P217">
        <v>55.61</v>
      </c>
      <c r="Q217">
        <v>30.87</v>
      </c>
      <c r="R217">
        <v>8.83</v>
      </c>
      <c r="S217">
        <v>0.38</v>
      </c>
      <c r="T217">
        <v>0.16</v>
      </c>
      <c r="U217">
        <v>-0.63</v>
      </c>
      <c r="V217">
        <v>0.28000000000000003</v>
      </c>
      <c r="W217">
        <v>3.75</v>
      </c>
      <c r="X217">
        <v>1.67</v>
      </c>
      <c r="Y217">
        <f t="shared" si="63"/>
        <v>11.533964069310089</v>
      </c>
      <c r="Z217">
        <f t="shared" si="64"/>
        <v>34.144785797810137</v>
      </c>
      <c r="AA217">
        <f t="shared" si="65"/>
        <v>59.11555224832572</v>
      </c>
      <c r="AB217">
        <f t="shared" si="66"/>
        <v>32.815988093972578</v>
      </c>
      <c r="AC217">
        <f t="shared" si="67"/>
        <v>9.3866269799085806</v>
      </c>
      <c r="AD217">
        <f t="shared" si="68"/>
        <v>0.40395450196662064</v>
      </c>
      <c r="AE217">
        <f t="shared" si="69"/>
        <v>0.17008610609120869</v>
      </c>
      <c r="AF217">
        <f t="shared" si="70"/>
        <v>-0.66971404273413415</v>
      </c>
      <c r="AG217">
        <f t="shared" si="71"/>
        <v>0.29765068565961522</v>
      </c>
      <c r="AH217">
        <f t="shared" si="72"/>
        <v>3.9863931115127036</v>
      </c>
      <c r="AI217">
        <f t="shared" si="73"/>
        <v>1.7752737323269905</v>
      </c>
      <c r="AJ217">
        <f t="shared" si="74"/>
        <v>0.77527373232699048</v>
      </c>
      <c r="AK217">
        <f t="shared" si="75"/>
        <v>54.977463590942925</v>
      </c>
      <c r="AL217">
        <f t="shared" si="76"/>
        <v>62.301211863505912</v>
      </c>
      <c r="AM217">
        <f t="shared" si="77"/>
        <v>2.0299226757777378</v>
      </c>
      <c r="AN217">
        <f t="shared" si="78"/>
        <v>31.713298607419986</v>
      </c>
      <c r="AO217">
        <f t="shared" si="79"/>
        <v>44.489816094397796</v>
      </c>
      <c r="AP217">
        <f t="shared" si="80"/>
        <v>57.264988741350038</v>
      </c>
      <c r="AQ217">
        <f t="shared" si="81"/>
        <v>94.506909897742517</v>
      </c>
      <c r="AR217">
        <f t="shared" si="82"/>
        <v>98.036157124157882</v>
      </c>
    </row>
    <row r="218" spans="1:44" x14ac:dyDescent="0.2">
      <c r="A218" s="1">
        <v>38551</v>
      </c>
      <c r="B218" s="2">
        <v>0.25841435185185185</v>
      </c>
      <c r="C218" t="s">
        <v>0</v>
      </c>
      <c r="D218" t="s">
        <v>267</v>
      </c>
      <c r="E218">
        <v>2022</v>
      </c>
      <c r="F218" t="s">
        <v>56</v>
      </c>
      <c r="G218" t="s">
        <v>62</v>
      </c>
      <c r="H218" t="s">
        <v>66</v>
      </c>
      <c r="I218">
        <v>3</v>
      </c>
      <c r="J218">
        <v>87</v>
      </c>
      <c r="K218">
        <f t="shared" si="83"/>
        <v>3104.16</v>
      </c>
      <c r="L218">
        <v>3.4797633599999998</v>
      </c>
      <c r="M218">
        <v>94.7</v>
      </c>
      <c r="N218">
        <v>11</v>
      </c>
      <c r="O218">
        <v>25.73</v>
      </c>
      <c r="P218">
        <v>50.29</v>
      </c>
      <c r="Q218">
        <v>30.85</v>
      </c>
      <c r="R218">
        <v>13.06</v>
      </c>
      <c r="S218">
        <v>0.63</v>
      </c>
      <c r="T218">
        <v>0.17</v>
      </c>
      <c r="U218">
        <v>-7.0000000000000007E-2</v>
      </c>
      <c r="V218">
        <v>0.21</v>
      </c>
      <c r="W218">
        <v>4.7300000000000004</v>
      </c>
      <c r="X218">
        <v>2.35</v>
      </c>
      <c r="Y218">
        <f t="shared" si="63"/>
        <v>11.615628299894402</v>
      </c>
      <c r="Z218">
        <f t="shared" si="64"/>
        <v>27.170010559662089</v>
      </c>
      <c r="AA218">
        <f t="shared" si="65"/>
        <v>53.104540654699051</v>
      </c>
      <c r="AB218">
        <f t="shared" si="66"/>
        <v>32.576557550158398</v>
      </c>
      <c r="AC218">
        <f t="shared" si="67"/>
        <v>13.790918690601901</v>
      </c>
      <c r="AD218">
        <f t="shared" si="68"/>
        <v>0.66525871172122497</v>
      </c>
      <c r="AE218">
        <f t="shared" si="69"/>
        <v>0.17951425554382261</v>
      </c>
      <c r="AF218">
        <f t="shared" si="70"/>
        <v>-7.3917634635691662E-2</v>
      </c>
      <c r="AG218">
        <f t="shared" si="71"/>
        <v>0.22175290390707494</v>
      </c>
      <c r="AH218">
        <f t="shared" si="72"/>
        <v>4.9947201689545935</v>
      </c>
      <c r="AI218">
        <f t="shared" si="73"/>
        <v>2.4815205913410772</v>
      </c>
      <c r="AJ218">
        <f t="shared" si="74"/>
        <v>1.4815205913410772</v>
      </c>
      <c r="AK218">
        <f t="shared" si="75"/>
        <v>49.387222808870121</v>
      </c>
      <c r="AL218">
        <f t="shared" si="76"/>
        <v>67.734561774023234</v>
      </c>
      <c r="AM218">
        <f t="shared" si="77"/>
        <v>2.259693776098628</v>
      </c>
      <c r="AN218">
        <f t="shared" si="78"/>
        <v>36.515628299894402</v>
      </c>
      <c r="AO218">
        <f t="shared" si="79"/>
        <v>44.330834213305181</v>
      </c>
      <c r="AP218">
        <f t="shared" si="80"/>
        <v>61.018098911362401</v>
      </c>
      <c r="AQ218">
        <f t="shared" si="81"/>
        <v>112.09936450355781</v>
      </c>
      <c r="AR218">
        <f t="shared" si="82"/>
        <v>118.65067261048708</v>
      </c>
    </row>
    <row r="219" spans="1:44" x14ac:dyDescent="0.2">
      <c r="A219" s="1">
        <v>38551</v>
      </c>
      <c r="B219" s="2">
        <v>0.23398148148148148</v>
      </c>
      <c r="C219" t="s">
        <v>0</v>
      </c>
      <c r="D219" t="s">
        <v>254</v>
      </c>
      <c r="E219">
        <v>2022</v>
      </c>
      <c r="F219" t="s">
        <v>56</v>
      </c>
      <c r="G219" t="s">
        <v>60</v>
      </c>
      <c r="H219" t="s">
        <v>66</v>
      </c>
      <c r="I219">
        <v>3</v>
      </c>
      <c r="J219">
        <v>96.8</v>
      </c>
      <c r="K219">
        <f t="shared" si="83"/>
        <v>3453.8240000000001</v>
      </c>
      <c r="L219">
        <v>3.8717367039999999</v>
      </c>
      <c r="M219">
        <v>93.83</v>
      </c>
      <c r="N219">
        <v>13.05</v>
      </c>
      <c r="O219">
        <v>29.25</v>
      </c>
      <c r="P219">
        <v>52.44</v>
      </c>
      <c r="Q219">
        <v>29.9</v>
      </c>
      <c r="R219">
        <v>10.77</v>
      </c>
      <c r="S219">
        <v>0.52</v>
      </c>
      <c r="T219">
        <v>0.2</v>
      </c>
      <c r="U219">
        <v>-0.16</v>
      </c>
      <c r="V219">
        <v>0.28000000000000003</v>
      </c>
      <c r="W219">
        <v>4.5599999999999996</v>
      </c>
      <c r="X219">
        <v>1.89</v>
      </c>
      <c r="Y219">
        <f t="shared" si="63"/>
        <v>13.908131727592455</v>
      </c>
      <c r="Z219">
        <f t="shared" si="64"/>
        <v>31.17339869977619</v>
      </c>
      <c r="AA219">
        <f t="shared" si="65"/>
        <v>55.888308643291055</v>
      </c>
      <c r="AB219">
        <f t="shared" si="66"/>
        <v>31.86614089310455</v>
      </c>
      <c r="AC219">
        <f t="shared" si="67"/>
        <v>11.478205264840668</v>
      </c>
      <c r="AD219">
        <f t="shared" si="68"/>
        <v>0.55419375466268783</v>
      </c>
      <c r="AE219">
        <f t="shared" si="69"/>
        <v>0.21315144410103382</v>
      </c>
      <c r="AF219">
        <f t="shared" si="70"/>
        <v>-0.17052115528082704</v>
      </c>
      <c r="AG219">
        <f t="shared" si="71"/>
        <v>0.29841202174144732</v>
      </c>
      <c r="AH219">
        <f t="shared" si="72"/>
        <v>4.8598529255035698</v>
      </c>
      <c r="AI219">
        <f t="shared" si="73"/>
        <v>2.0142811467547692</v>
      </c>
      <c r="AJ219">
        <f t="shared" si="74"/>
        <v>1.0142811467547692</v>
      </c>
      <c r="AK219">
        <f t="shared" si="75"/>
        <v>51.976127038260685</v>
      </c>
      <c r="AL219">
        <f t="shared" si="76"/>
        <v>64.615922412874355</v>
      </c>
      <c r="AM219">
        <f t="shared" si="77"/>
        <v>2.1471395881006865</v>
      </c>
      <c r="AN219">
        <f t="shared" si="78"/>
        <v>32.101460087392098</v>
      </c>
      <c r="AO219">
        <f t="shared" si="79"/>
        <v>43.85911755302142</v>
      </c>
      <c r="AP219">
        <f t="shared" si="80"/>
        <v>58.569444748660473</v>
      </c>
      <c r="AQ219">
        <f t="shared" si="81"/>
        <v>102.2412792462803</v>
      </c>
      <c r="AR219">
        <f t="shared" si="82"/>
        <v>107.54992638319764</v>
      </c>
    </row>
    <row r="220" spans="1:44" x14ac:dyDescent="0.2">
      <c r="A220" s="1">
        <v>38551</v>
      </c>
      <c r="B220" s="2">
        <v>0.23949074074074073</v>
      </c>
      <c r="C220" t="s">
        <v>0</v>
      </c>
      <c r="D220" t="s">
        <v>258</v>
      </c>
      <c r="E220">
        <v>2022</v>
      </c>
      <c r="F220" t="s">
        <v>56</v>
      </c>
      <c r="G220" t="s">
        <v>63</v>
      </c>
      <c r="H220" t="s">
        <v>66</v>
      </c>
      <c r="I220">
        <v>3</v>
      </c>
      <c r="J220">
        <v>149.5</v>
      </c>
      <c r="K220">
        <f t="shared" si="83"/>
        <v>5334.16</v>
      </c>
      <c r="L220">
        <v>5.97959336</v>
      </c>
      <c r="M220">
        <v>93.21</v>
      </c>
      <c r="N220">
        <v>16.91</v>
      </c>
      <c r="O220">
        <v>28.72</v>
      </c>
      <c r="P220">
        <v>47.45</v>
      </c>
      <c r="Q220">
        <v>30.79</v>
      </c>
      <c r="R220">
        <v>13.83</v>
      </c>
      <c r="S220">
        <v>0.54</v>
      </c>
      <c r="T220">
        <v>0.24</v>
      </c>
      <c r="U220">
        <v>0.16</v>
      </c>
      <c r="V220">
        <v>0.28999999999999998</v>
      </c>
      <c r="W220">
        <v>3.7</v>
      </c>
      <c r="X220">
        <v>1.88</v>
      </c>
      <c r="Y220">
        <f t="shared" si="63"/>
        <v>18.141830275721489</v>
      </c>
      <c r="Z220">
        <f t="shared" si="64"/>
        <v>30.812144619676001</v>
      </c>
      <c r="AA220">
        <f t="shared" si="65"/>
        <v>50.906555090655516</v>
      </c>
      <c r="AB220">
        <f t="shared" si="66"/>
        <v>33.032936380216718</v>
      </c>
      <c r="AC220">
        <f t="shared" si="67"/>
        <v>14.837463791438687</v>
      </c>
      <c r="AD220">
        <f t="shared" si="68"/>
        <v>0.57933698101062125</v>
      </c>
      <c r="AE220">
        <f t="shared" si="69"/>
        <v>0.25748310267138719</v>
      </c>
      <c r="AF220">
        <f t="shared" si="70"/>
        <v>0.17165540178092481</v>
      </c>
      <c r="AG220">
        <f t="shared" si="71"/>
        <v>0.31112541572792618</v>
      </c>
      <c r="AH220">
        <f t="shared" si="72"/>
        <v>3.9695311661838866</v>
      </c>
      <c r="AI220">
        <f t="shared" si="73"/>
        <v>2.0169509709258664</v>
      </c>
      <c r="AJ220">
        <f t="shared" si="74"/>
        <v>1.0169509709258664</v>
      </c>
      <c r="AK220">
        <f t="shared" si="75"/>
        <v>47.343096234309634</v>
      </c>
      <c r="AL220">
        <f t="shared" si="76"/>
        <v>64.897339341272399</v>
      </c>
      <c r="AM220">
        <f t="shared" si="77"/>
        <v>2.3572602739726025</v>
      </c>
      <c r="AN220">
        <f t="shared" si="78"/>
        <v>32.498122519043008</v>
      </c>
      <c r="AO220">
        <f t="shared" si="79"/>
        <v>44.633869756463902</v>
      </c>
      <c r="AP220">
        <f t="shared" si="80"/>
        <v>60.982103814484674</v>
      </c>
      <c r="AQ220">
        <f t="shared" si="81"/>
        <v>116.87048028061614</v>
      </c>
      <c r="AR220">
        <f t="shared" si="82"/>
        <v>118.58908520596955</v>
      </c>
    </row>
    <row r="221" spans="1:44" x14ac:dyDescent="0.2">
      <c r="A221" s="1">
        <v>38551</v>
      </c>
      <c r="B221" s="2">
        <v>0.26328703703703704</v>
      </c>
      <c r="C221" t="s">
        <v>0</v>
      </c>
      <c r="D221" t="s">
        <v>271</v>
      </c>
      <c r="E221">
        <v>2022</v>
      </c>
      <c r="F221" t="s">
        <v>56</v>
      </c>
      <c r="G221" t="s">
        <v>64</v>
      </c>
      <c r="H221" t="s">
        <v>66</v>
      </c>
      <c r="I221">
        <v>3</v>
      </c>
      <c r="J221">
        <v>77.099999999999994</v>
      </c>
      <c r="K221">
        <f t="shared" si="83"/>
        <v>2750.9279999999999</v>
      </c>
      <c r="L221">
        <v>3.0837902879999999</v>
      </c>
      <c r="M221">
        <v>93.81</v>
      </c>
      <c r="N221">
        <v>10.51</v>
      </c>
      <c r="O221">
        <v>26.14</v>
      </c>
      <c r="P221">
        <v>48.81</v>
      </c>
      <c r="Q221">
        <v>25.55</v>
      </c>
      <c r="R221">
        <v>10.35</v>
      </c>
      <c r="S221">
        <v>0.56000000000000005</v>
      </c>
      <c r="T221">
        <v>0.15</v>
      </c>
      <c r="U221">
        <v>-0.51</v>
      </c>
      <c r="V221">
        <v>0.22</v>
      </c>
      <c r="W221">
        <v>3.39</v>
      </c>
      <c r="X221">
        <v>2.4700000000000002</v>
      </c>
      <c r="Y221">
        <f t="shared" si="63"/>
        <v>11.203496428952137</v>
      </c>
      <c r="Z221">
        <f t="shared" si="64"/>
        <v>27.864833173435667</v>
      </c>
      <c r="AA221">
        <f t="shared" si="65"/>
        <v>52.030700351774861</v>
      </c>
      <c r="AB221">
        <f t="shared" si="66"/>
        <v>27.235902355825601</v>
      </c>
      <c r="AC221">
        <f t="shared" si="67"/>
        <v>11.03293891909178</v>
      </c>
      <c r="AD221">
        <f t="shared" si="68"/>
        <v>0.59695128451124613</v>
      </c>
      <c r="AE221">
        <f t="shared" si="69"/>
        <v>0.15989766549408377</v>
      </c>
      <c r="AF221">
        <f t="shared" si="70"/>
        <v>-0.54365206267988486</v>
      </c>
      <c r="AG221">
        <f t="shared" si="71"/>
        <v>0.23451657605798956</v>
      </c>
      <c r="AH221">
        <f t="shared" si="72"/>
        <v>3.6136872401662941</v>
      </c>
      <c r="AI221">
        <f t="shared" si="73"/>
        <v>2.6329815584692464</v>
      </c>
      <c r="AJ221">
        <f t="shared" si="74"/>
        <v>1.6329815584692464</v>
      </c>
      <c r="AK221">
        <f t="shared" si="75"/>
        <v>48.388551327150623</v>
      </c>
      <c r="AL221">
        <f t="shared" si="76"/>
        <v>67.193294957893613</v>
      </c>
      <c r="AM221">
        <f t="shared" si="77"/>
        <v>2.3063306699446837</v>
      </c>
      <c r="AN221">
        <f t="shared" si="78"/>
        <v>37.774970685427995</v>
      </c>
      <c r="AO221">
        <f t="shared" si="79"/>
        <v>40.784639164268199</v>
      </c>
      <c r="AP221">
        <f t="shared" si="80"/>
        <v>60.065591471862007</v>
      </c>
      <c r="AQ221">
        <f t="shared" si="81"/>
        <v>112.62692343083185</v>
      </c>
      <c r="AR221">
        <f t="shared" si="82"/>
        <v>120.13174959382133</v>
      </c>
    </row>
    <row r="222" spans="1:44" x14ac:dyDescent="0.2">
      <c r="A222" s="1">
        <v>38551</v>
      </c>
      <c r="B222" s="2">
        <v>0.1978472222222222</v>
      </c>
      <c r="C222" t="s">
        <v>0</v>
      </c>
      <c r="D222" t="s">
        <v>238</v>
      </c>
      <c r="E222">
        <v>2022</v>
      </c>
      <c r="F222" t="s">
        <v>57</v>
      </c>
      <c r="G222" t="s">
        <v>61</v>
      </c>
      <c r="H222" t="s">
        <v>66</v>
      </c>
      <c r="I222">
        <v>3</v>
      </c>
      <c r="J222">
        <v>121.8</v>
      </c>
      <c r="K222">
        <f t="shared" si="83"/>
        <v>4345.8239999999996</v>
      </c>
      <c r="L222">
        <v>4.8716687039999993</v>
      </c>
      <c r="M222">
        <v>94.64</v>
      </c>
      <c r="N222">
        <v>8.8800000000000008</v>
      </c>
      <c r="O222">
        <v>29.82</v>
      </c>
      <c r="P222">
        <v>57.69</v>
      </c>
      <c r="Q222">
        <v>35.18</v>
      </c>
      <c r="R222">
        <v>9.2799999999999994</v>
      </c>
      <c r="S222">
        <v>0.48</v>
      </c>
      <c r="T222">
        <v>0.14000000000000001</v>
      </c>
      <c r="U222">
        <v>-0.33</v>
      </c>
      <c r="V222">
        <v>0.25</v>
      </c>
      <c r="W222">
        <v>4.1100000000000003</v>
      </c>
      <c r="X222">
        <v>1.84</v>
      </c>
      <c r="Y222">
        <f t="shared" si="63"/>
        <v>9.3829247675401533</v>
      </c>
      <c r="Z222">
        <f t="shared" si="64"/>
        <v>31.508875739644971</v>
      </c>
      <c r="AA222">
        <f t="shared" si="65"/>
        <v>60.95731191885038</v>
      </c>
      <c r="AB222">
        <f t="shared" si="66"/>
        <v>37.172442941673708</v>
      </c>
      <c r="AC222">
        <f t="shared" si="67"/>
        <v>9.8055790363482664</v>
      </c>
      <c r="AD222">
        <f t="shared" si="68"/>
        <v>0.50718512256973791</v>
      </c>
      <c r="AE222">
        <f t="shared" si="69"/>
        <v>0.14792899408284024</v>
      </c>
      <c r="AF222">
        <f t="shared" si="70"/>
        <v>-0.34868977176669486</v>
      </c>
      <c r="AG222">
        <f t="shared" si="71"/>
        <v>0.26415891800507185</v>
      </c>
      <c r="AH222">
        <f t="shared" si="72"/>
        <v>4.3427726120033814</v>
      </c>
      <c r="AI222">
        <f t="shared" si="73"/>
        <v>1.9442096365173289</v>
      </c>
      <c r="AJ222">
        <f t="shared" si="74"/>
        <v>0.94420963651732892</v>
      </c>
      <c r="AK222">
        <f t="shared" si="75"/>
        <v>56.690300084530854</v>
      </c>
      <c r="AL222">
        <f t="shared" si="76"/>
        <v>64.354585798816572</v>
      </c>
      <c r="AM222">
        <f t="shared" si="77"/>
        <v>1.9685907436297452</v>
      </c>
      <c r="AN222">
        <f t="shared" si="78"/>
        <v>31.982565511411664</v>
      </c>
      <c r="AO222">
        <f t="shared" si="79"/>
        <v>47.382502113271343</v>
      </c>
      <c r="AP222">
        <f t="shared" si="80"/>
        <v>58.428078916215128</v>
      </c>
      <c r="AQ222">
        <f t="shared" si="81"/>
        <v>93.512988067097055</v>
      </c>
      <c r="AR222">
        <f t="shared" si="82"/>
        <v>98.20762939044694</v>
      </c>
    </row>
    <row r="223" spans="1:44" x14ac:dyDescent="0.2">
      <c r="A223" s="1">
        <v>38551</v>
      </c>
      <c r="B223" s="2">
        <v>0.20307870370370371</v>
      </c>
      <c r="C223" t="s">
        <v>0</v>
      </c>
      <c r="D223" t="s">
        <v>242</v>
      </c>
      <c r="E223">
        <v>2022</v>
      </c>
      <c r="F223" t="s">
        <v>57</v>
      </c>
      <c r="G223" t="s">
        <v>62</v>
      </c>
      <c r="H223" t="s">
        <v>66</v>
      </c>
      <c r="I223">
        <v>3</v>
      </c>
      <c r="J223">
        <v>129.1</v>
      </c>
      <c r="K223">
        <f t="shared" si="83"/>
        <v>4606.2879999999996</v>
      </c>
      <c r="L223">
        <v>5.1636488480000002</v>
      </c>
      <c r="M223">
        <v>94.21</v>
      </c>
      <c r="N223">
        <v>9.4600000000000009</v>
      </c>
      <c r="O223">
        <v>29.32</v>
      </c>
      <c r="P223">
        <v>56.83</v>
      </c>
      <c r="Q223">
        <v>30.21</v>
      </c>
      <c r="R223">
        <v>9.7899999999999991</v>
      </c>
      <c r="S223">
        <v>0.51</v>
      </c>
      <c r="T223">
        <v>0.15</v>
      </c>
      <c r="U223">
        <v>-0.09</v>
      </c>
      <c r="V223">
        <v>0.21</v>
      </c>
      <c r="W223">
        <v>5.23</v>
      </c>
      <c r="X223">
        <v>2.2000000000000002</v>
      </c>
      <c r="Y223">
        <f t="shared" si="63"/>
        <v>10.041396879312178</v>
      </c>
      <c r="Z223">
        <f t="shared" si="64"/>
        <v>31.121961575204331</v>
      </c>
      <c r="AA223">
        <f t="shared" si="65"/>
        <v>60.322683366946187</v>
      </c>
      <c r="AB223">
        <f t="shared" si="66"/>
        <v>32.066659590277041</v>
      </c>
      <c r="AC223">
        <f t="shared" si="67"/>
        <v>10.391678165799808</v>
      </c>
      <c r="AD223">
        <f t="shared" si="68"/>
        <v>0.54134380638997992</v>
      </c>
      <c r="AE223">
        <f t="shared" si="69"/>
        <v>0.15921876658528819</v>
      </c>
      <c r="AF223">
        <f t="shared" si="70"/>
        <v>-9.5531259951172912E-2</v>
      </c>
      <c r="AG223">
        <f t="shared" si="71"/>
        <v>0.22290627321940346</v>
      </c>
      <c r="AH223">
        <f t="shared" si="72"/>
        <v>5.5514276616070486</v>
      </c>
      <c r="AI223">
        <f t="shared" si="73"/>
        <v>2.3352085765842268</v>
      </c>
      <c r="AJ223">
        <f t="shared" si="74"/>
        <v>1.3352085765842268</v>
      </c>
      <c r="AK223">
        <f t="shared" si="75"/>
        <v>56.10009553125996</v>
      </c>
      <c r="AL223">
        <f t="shared" si="76"/>
        <v>64.655991932915839</v>
      </c>
      <c r="AM223">
        <f t="shared" si="77"/>
        <v>1.9893014253035368</v>
      </c>
      <c r="AN223">
        <f t="shared" si="78"/>
        <v>31.523299012843637</v>
      </c>
      <c r="AO223">
        <f t="shared" si="79"/>
        <v>43.992261967943961</v>
      </c>
      <c r="AP223">
        <f t="shared" si="80"/>
        <v>57.222642026362138</v>
      </c>
      <c r="AQ223">
        <f t="shared" si="81"/>
        <v>92.547222229818104</v>
      </c>
      <c r="AR223">
        <f t="shared" si="82"/>
        <v>99.705625508963934</v>
      </c>
    </row>
    <row r="224" spans="1:44" x14ac:dyDescent="0.2">
      <c r="A224" s="1">
        <v>38551</v>
      </c>
      <c r="B224" s="2">
        <v>0.18719907407407407</v>
      </c>
      <c r="C224" t="s">
        <v>0</v>
      </c>
      <c r="D224" t="s">
        <v>230</v>
      </c>
      <c r="E224">
        <v>2022</v>
      </c>
      <c r="F224" t="s">
        <v>57</v>
      </c>
      <c r="G224" t="s">
        <v>60</v>
      </c>
      <c r="H224" t="s">
        <v>66</v>
      </c>
      <c r="I224">
        <v>3</v>
      </c>
      <c r="J224">
        <v>191.6</v>
      </c>
      <c r="K224">
        <f t="shared" si="83"/>
        <v>6836.2879999999996</v>
      </c>
      <c r="L224">
        <v>7.6634788479999996</v>
      </c>
      <c r="M224">
        <v>94.19</v>
      </c>
      <c r="N224">
        <v>8.65</v>
      </c>
      <c r="O224">
        <v>20.86</v>
      </c>
      <c r="P224">
        <v>45.68</v>
      </c>
      <c r="Q224">
        <v>23.93</v>
      </c>
      <c r="R224">
        <v>9.68</v>
      </c>
      <c r="S224">
        <v>0.61</v>
      </c>
      <c r="T224">
        <v>0.15</v>
      </c>
      <c r="U224">
        <v>0.62</v>
      </c>
      <c r="V224">
        <v>0.12</v>
      </c>
      <c r="W224">
        <v>1.96</v>
      </c>
      <c r="X224">
        <v>3.15</v>
      </c>
      <c r="Y224">
        <f t="shared" si="63"/>
        <v>9.1835651343030058</v>
      </c>
      <c r="Z224">
        <f t="shared" si="64"/>
        <v>22.146724705382738</v>
      </c>
      <c r="AA224">
        <f t="shared" si="65"/>
        <v>48.497717379764303</v>
      </c>
      <c r="AB224">
        <f t="shared" si="66"/>
        <v>25.406094065187389</v>
      </c>
      <c r="AC224">
        <f t="shared" si="67"/>
        <v>10.277099479774924</v>
      </c>
      <c r="AD224">
        <f t="shared" si="68"/>
        <v>0.64762713663870897</v>
      </c>
      <c r="AE224">
        <f t="shared" si="69"/>
        <v>0.15925257458328909</v>
      </c>
      <c r="AF224">
        <f t="shared" si="70"/>
        <v>0.65824397494426168</v>
      </c>
      <c r="AG224">
        <f t="shared" si="71"/>
        <v>0.12740205966663129</v>
      </c>
      <c r="AH224">
        <f t="shared" si="72"/>
        <v>2.0809003078883106</v>
      </c>
      <c r="AI224">
        <f t="shared" si="73"/>
        <v>3.3443040662490708</v>
      </c>
      <c r="AJ224">
        <f t="shared" si="74"/>
        <v>2.3443040662490708</v>
      </c>
      <c r="AK224">
        <f t="shared" si="75"/>
        <v>45.102877163180807</v>
      </c>
      <c r="AL224">
        <f t="shared" si="76"/>
        <v>71.647701454506858</v>
      </c>
      <c r="AM224">
        <f t="shared" si="77"/>
        <v>2.4743432574430826</v>
      </c>
      <c r="AN224">
        <f t="shared" si="78"/>
        <v>42.369253636267111</v>
      </c>
      <c r="AO224">
        <f t="shared" si="79"/>
        <v>39.569646459284428</v>
      </c>
      <c r="AP224">
        <f t="shared" si="80"/>
        <v>62.475062891409962</v>
      </c>
      <c r="AQ224">
        <f t="shared" si="81"/>
        <v>125.67865904365266</v>
      </c>
      <c r="AR224">
        <f t="shared" si="82"/>
        <v>137.42713721337518</v>
      </c>
    </row>
    <row r="225" spans="1:44" x14ac:dyDescent="0.2">
      <c r="A225" s="1">
        <v>38551</v>
      </c>
      <c r="B225" s="2">
        <v>0.19211805555555558</v>
      </c>
      <c r="C225" t="s">
        <v>0</v>
      </c>
      <c r="D225" t="s">
        <v>234</v>
      </c>
      <c r="E225">
        <v>2022</v>
      </c>
      <c r="F225" t="s">
        <v>57</v>
      </c>
      <c r="G225" t="s">
        <v>63</v>
      </c>
      <c r="H225" t="s">
        <v>66</v>
      </c>
      <c r="I225">
        <v>3</v>
      </c>
      <c r="J225">
        <v>158.6</v>
      </c>
      <c r="K225">
        <f t="shared" si="83"/>
        <v>5658.848</v>
      </c>
      <c r="L225">
        <v>6.343568608</v>
      </c>
      <c r="M225">
        <v>93.68</v>
      </c>
      <c r="N225">
        <v>12.88</v>
      </c>
      <c r="O225">
        <v>29.92</v>
      </c>
      <c r="P225">
        <v>51.62</v>
      </c>
      <c r="Q225">
        <v>32.08</v>
      </c>
      <c r="R225">
        <v>13.59</v>
      </c>
      <c r="S225">
        <v>0.51</v>
      </c>
      <c r="T225">
        <v>0.2</v>
      </c>
      <c r="U225">
        <v>0.74</v>
      </c>
      <c r="V225">
        <v>0.24</v>
      </c>
      <c r="W225">
        <v>2.17</v>
      </c>
      <c r="X225">
        <v>1.95</v>
      </c>
      <c r="Y225">
        <f t="shared" si="63"/>
        <v>13.748932536293765</v>
      </c>
      <c r="Z225">
        <f t="shared" si="64"/>
        <v>31.938514090520918</v>
      </c>
      <c r="AA225">
        <f t="shared" si="65"/>
        <v>55.102476515798458</v>
      </c>
      <c r="AB225">
        <f t="shared" si="66"/>
        <v>34.244235695986333</v>
      </c>
      <c r="AC225">
        <f t="shared" si="67"/>
        <v>14.506831767719897</v>
      </c>
      <c r="AD225">
        <f t="shared" si="68"/>
        <v>0.54440649017933385</v>
      </c>
      <c r="AE225">
        <f t="shared" si="69"/>
        <v>0.2134927412467976</v>
      </c>
      <c r="AF225">
        <f t="shared" si="70"/>
        <v>0.78992314261315122</v>
      </c>
      <c r="AG225">
        <f t="shared" si="71"/>
        <v>0.2561912894961571</v>
      </c>
      <c r="AH225">
        <f t="shared" si="72"/>
        <v>2.316396242527754</v>
      </c>
      <c r="AI225">
        <f t="shared" si="73"/>
        <v>2.0815542271562766</v>
      </c>
      <c r="AJ225">
        <f t="shared" si="74"/>
        <v>1.0815542271562766</v>
      </c>
      <c r="AK225">
        <f t="shared" si="75"/>
        <v>51.245303159692568</v>
      </c>
      <c r="AL225">
        <f t="shared" si="76"/>
        <v>64.019897523484218</v>
      </c>
      <c r="AM225">
        <f t="shared" si="77"/>
        <v>2.1777605579232859</v>
      </c>
      <c r="AN225">
        <f t="shared" si="78"/>
        <v>32.924210076857392</v>
      </c>
      <c r="AO225">
        <f t="shared" si="79"/>
        <v>45.438172502134925</v>
      </c>
      <c r="AP225">
        <f t="shared" si="80"/>
        <v>59.872718531607504</v>
      </c>
      <c r="AQ225">
        <f t="shared" si="81"/>
        <v>106.00686578355888</v>
      </c>
      <c r="AR225">
        <f t="shared" si="82"/>
        <v>108.07752538677099</v>
      </c>
    </row>
    <row r="226" spans="1:44" x14ac:dyDescent="0.2">
      <c r="A226" s="1">
        <v>38551</v>
      </c>
      <c r="B226" s="2">
        <v>0.20856481481481481</v>
      </c>
      <c r="C226" t="s">
        <v>0</v>
      </c>
      <c r="D226" t="s">
        <v>246</v>
      </c>
      <c r="E226">
        <v>2022</v>
      </c>
      <c r="F226" t="s">
        <v>57</v>
      </c>
      <c r="G226" t="s">
        <v>64</v>
      </c>
      <c r="H226" t="s">
        <v>66</v>
      </c>
      <c r="I226">
        <v>3</v>
      </c>
      <c r="J226">
        <v>126.8</v>
      </c>
      <c r="K226">
        <f t="shared" si="83"/>
        <v>4524.2240000000002</v>
      </c>
      <c r="L226">
        <v>5.0716551040000004</v>
      </c>
      <c r="M226">
        <v>93.83</v>
      </c>
      <c r="N226">
        <v>10.55</v>
      </c>
      <c r="O226">
        <v>36.28</v>
      </c>
      <c r="P226">
        <v>61.33</v>
      </c>
      <c r="Q226">
        <v>30.47</v>
      </c>
      <c r="R226">
        <v>10.74</v>
      </c>
      <c r="S226">
        <v>0.56999999999999995</v>
      </c>
      <c r="T226">
        <v>0.11</v>
      </c>
      <c r="U226">
        <v>-0.46</v>
      </c>
      <c r="V226">
        <v>0.2</v>
      </c>
      <c r="W226">
        <v>5.79</v>
      </c>
      <c r="X226">
        <v>1.56</v>
      </c>
      <c r="Y226">
        <f t="shared" si="63"/>
        <v>11.243738676329533</v>
      </c>
      <c r="Z226">
        <f t="shared" si="64"/>
        <v>38.665671959927529</v>
      </c>
      <c r="AA226">
        <f t="shared" si="65"/>
        <v>65.362890333582016</v>
      </c>
      <c r="AB226">
        <f t="shared" si="66"/>
        <v>32.473622508792502</v>
      </c>
      <c r="AC226">
        <f t="shared" si="67"/>
        <v>11.446232548225515</v>
      </c>
      <c r="AD226">
        <f t="shared" si="68"/>
        <v>0.60748161568794623</v>
      </c>
      <c r="AE226">
        <f t="shared" si="69"/>
        <v>0.1172332942555686</v>
      </c>
      <c r="AF226">
        <f t="shared" si="70"/>
        <v>-0.49024832143237773</v>
      </c>
      <c r="AG226">
        <f t="shared" si="71"/>
        <v>0.21315144410103382</v>
      </c>
      <c r="AH226">
        <f t="shared" si="72"/>
        <v>6.1707343067249276</v>
      </c>
      <c r="AI226">
        <f t="shared" si="73"/>
        <v>1.6625812639880635</v>
      </c>
      <c r="AJ226">
        <f t="shared" si="74"/>
        <v>0.6625812639880635</v>
      </c>
      <c r="AK226">
        <f t="shared" si="75"/>
        <v>60.787488010231279</v>
      </c>
      <c r="AL226">
        <f t="shared" si="76"/>
        <v>58.779441543216464</v>
      </c>
      <c r="AM226">
        <f t="shared" si="77"/>
        <v>1.8359041252241968</v>
      </c>
      <c r="AN226">
        <f t="shared" si="78"/>
        <v>26.306192049451127</v>
      </c>
      <c r="AO226">
        <f t="shared" si="79"/>
        <v>44.262485345838222</v>
      </c>
      <c r="AP226">
        <f t="shared" si="80"/>
        <v>53.914257438154536</v>
      </c>
      <c r="AQ226">
        <f t="shared" si="81"/>
        <v>80.472689137485574</v>
      </c>
      <c r="AR226">
        <f t="shared" si="82"/>
        <v>83.653813339198166</v>
      </c>
    </row>
    <row r="227" spans="1:44" x14ac:dyDescent="0.2">
      <c r="A227" s="1">
        <v>38551</v>
      </c>
      <c r="B227" s="2">
        <v>0.28262731481481479</v>
      </c>
      <c r="C227" t="s">
        <v>0</v>
      </c>
      <c r="D227" t="s">
        <v>284</v>
      </c>
      <c r="E227">
        <v>2022</v>
      </c>
      <c r="F227" t="s">
        <v>59</v>
      </c>
      <c r="G227" t="s">
        <v>61</v>
      </c>
      <c r="H227" t="s">
        <v>66</v>
      </c>
      <c r="I227">
        <v>4</v>
      </c>
      <c r="J227">
        <v>100.3</v>
      </c>
      <c r="K227">
        <f t="shared" si="83"/>
        <v>3578.7039999999997</v>
      </c>
      <c r="L227">
        <v>4.0117271839999997</v>
      </c>
      <c r="M227">
        <v>94.38</v>
      </c>
      <c r="N227">
        <v>9.6199999999999992</v>
      </c>
      <c r="O227">
        <v>27.41</v>
      </c>
      <c r="P227">
        <v>54.57</v>
      </c>
      <c r="Q227">
        <v>29.97</v>
      </c>
      <c r="R227">
        <v>9.5399999999999991</v>
      </c>
      <c r="S227">
        <v>0.56000000000000005</v>
      </c>
      <c r="T227">
        <v>0.12</v>
      </c>
      <c r="U227">
        <v>-0.36</v>
      </c>
      <c r="V227">
        <v>0.12</v>
      </c>
      <c r="W227">
        <v>5.49</v>
      </c>
      <c r="X227">
        <v>2.0099999999999998</v>
      </c>
      <c r="Y227">
        <f t="shared" si="63"/>
        <v>10.192837465564738</v>
      </c>
      <c r="Z227">
        <f t="shared" si="64"/>
        <v>29.04216995126086</v>
      </c>
      <c r="AA227">
        <f t="shared" si="65"/>
        <v>57.819453273998732</v>
      </c>
      <c r="AB227">
        <f t="shared" si="66"/>
        <v>31.754609027336301</v>
      </c>
      <c r="AC227">
        <f t="shared" si="67"/>
        <v>10.10807374443738</v>
      </c>
      <c r="AD227">
        <f t="shared" si="68"/>
        <v>0.59334604789150258</v>
      </c>
      <c r="AE227">
        <f t="shared" si="69"/>
        <v>0.12714558169103624</v>
      </c>
      <c r="AF227">
        <f t="shared" si="70"/>
        <v>-0.38143674507310871</v>
      </c>
      <c r="AG227">
        <f t="shared" si="71"/>
        <v>0.12714558169103624</v>
      </c>
      <c r="AH227">
        <f t="shared" si="72"/>
        <v>5.8169103623649088</v>
      </c>
      <c r="AI227">
        <f t="shared" si="73"/>
        <v>2.1296884933248568</v>
      </c>
      <c r="AJ227">
        <f t="shared" si="74"/>
        <v>1.1296884933248568</v>
      </c>
      <c r="AK227">
        <f t="shared" si="75"/>
        <v>53.772091544818821</v>
      </c>
      <c r="AL227">
        <f t="shared" si="76"/>
        <v>66.276149607967795</v>
      </c>
      <c r="AM227">
        <f t="shared" si="77"/>
        <v>2.0754260582737767</v>
      </c>
      <c r="AN227">
        <f t="shared" si="78"/>
        <v>33.90538249629158</v>
      </c>
      <c r="AO227">
        <f t="shared" si="79"/>
        <v>43.785060394151301</v>
      </c>
      <c r="AP227">
        <f t="shared" si="80"/>
        <v>58.104731336185807</v>
      </c>
      <c r="AQ227">
        <f t="shared" si="81"/>
        <v>98.04233619846903</v>
      </c>
      <c r="AR227">
        <f t="shared" si="82"/>
        <v>106.62887437087419</v>
      </c>
    </row>
    <row r="228" spans="1:44" x14ac:dyDescent="0.2">
      <c r="A228" s="1">
        <v>38551</v>
      </c>
      <c r="B228" s="2">
        <v>0.27684027777777781</v>
      </c>
      <c r="C228" t="s">
        <v>0</v>
      </c>
      <c r="D228" t="s">
        <v>280</v>
      </c>
      <c r="E228">
        <v>2022</v>
      </c>
      <c r="F228" t="s">
        <v>59</v>
      </c>
      <c r="G228" t="s">
        <v>62</v>
      </c>
      <c r="H228" t="s">
        <v>66</v>
      </c>
      <c r="I228">
        <v>4</v>
      </c>
      <c r="J228">
        <v>123.7</v>
      </c>
      <c r="K228">
        <f t="shared" si="83"/>
        <v>4413.616</v>
      </c>
      <c r="L228">
        <v>4.9476635360000003</v>
      </c>
      <c r="M228">
        <v>93.96</v>
      </c>
      <c r="N228">
        <v>9.0500000000000007</v>
      </c>
      <c r="O228">
        <v>28.96</v>
      </c>
      <c r="P228">
        <v>55.53</v>
      </c>
      <c r="Q228">
        <v>30.99</v>
      </c>
      <c r="R228">
        <v>10.119999999999999</v>
      </c>
      <c r="S228">
        <v>0.47</v>
      </c>
      <c r="T228">
        <v>0.1</v>
      </c>
      <c r="U228">
        <v>-0.38</v>
      </c>
      <c r="V228">
        <v>0.2</v>
      </c>
      <c r="W228">
        <v>3.77</v>
      </c>
      <c r="X228">
        <v>1.98</v>
      </c>
      <c r="Y228">
        <f t="shared" si="63"/>
        <v>9.6317581949765874</v>
      </c>
      <c r="Z228">
        <f t="shared" si="64"/>
        <v>30.821626223925076</v>
      </c>
      <c r="AA228">
        <f t="shared" si="65"/>
        <v>59.09961685823756</v>
      </c>
      <c r="AB228">
        <f t="shared" si="66"/>
        <v>32.982120051085566</v>
      </c>
      <c r="AC228">
        <f t="shared" si="67"/>
        <v>10.770540655598126</v>
      </c>
      <c r="AD228">
        <f t="shared" si="68"/>
        <v>0.5002128565346956</v>
      </c>
      <c r="AE228">
        <f t="shared" si="69"/>
        <v>0.1064282673478076</v>
      </c>
      <c r="AF228">
        <f t="shared" si="70"/>
        <v>-0.40442741592166881</v>
      </c>
      <c r="AG228">
        <f t="shared" si="71"/>
        <v>0.21285653469561519</v>
      </c>
      <c r="AH228">
        <f t="shared" si="72"/>
        <v>4.0123456790123457</v>
      </c>
      <c r="AI228">
        <f t="shared" si="73"/>
        <v>2.1072796934865901</v>
      </c>
      <c r="AJ228">
        <f t="shared" si="74"/>
        <v>1.1072796934865901</v>
      </c>
      <c r="AK228">
        <f t="shared" si="75"/>
        <v>54.962643678160937</v>
      </c>
      <c r="AL228">
        <f t="shared" si="76"/>
        <v>64.889953171562368</v>
      </c>
      <c r="AM228">
        <f t="shared" si="77"/>
        <v>2.0304700162074552</v>
      </c>
      <c r="AN228">
        <f t="shared" si="78"/>
        <v>33.298318433375883</v>
      </c>
      <c r="AO228">
        <f t="shared" si="79"/>
        <v>44.600127713920813</v>
      </c>
      <c r="AP228">
        <f t="shared" si="80"/>
        <v>57.942028900779476</v>
      </c>
      <c r="AQ228">
        <f t="shared" si="81"/>
        <v>95.650042570128903</v>
      </c>
      <c r="AR228">
        <f t="shared" si="82"/>
        <v>102.13729013020408</v>
      </c>
    </row>
    <row r="229" spans="1:44" x14ac:dyDescent="0.2">
      <c r="A229" s="1">
        <v>38551</v>
      </c>
      <c r="B229" s="2">
        <v>0.21437499999999998</v>
      </c>
      <c r="C229" t="s">
        <v>0</v>
      </c>
      <c r="D229" t="s">
        <v>251</v>
      </c>
      <c r="E229">
        <v>2022</v>
      </c>
      <c r="F229" t="s">
        <v>59</v>
      </c>
      <c r="G229" t="s">
        <v>60</v>
      </c>
      <c r="H229" t="s">
        <v>66</v>
      </c>
      <c r="I229">
        <v>4</v>
      </c>
      <c r="J229">
        <v>185.4</v>
      </c>
      <c r="K229">
        <f t="shared" si="83"/>
        <v>6615.0720000000001</v>
      </c>
      <c r="L229">
        <v>7.4154957120000002</v>
      </c>
      <c r="M229">
        <v>93.2</v>
      </c>
      <c r="N229">
        <v>14.96</v>
      </c>
      <c r="O229">
        <v>24.68</v>
      </c>
      <c r="P229">
        <v>45.47</v>
      </c>
      <c r="Q229">
        <v>24.77</v>
      </c>
      <c r="R229">
        <v>15.56</v>
      </c>
      <c r="S229">
        <v>0.55000000000000004</v>
      </c>
      <c r="T229">
        <v>0.16</v>
      </c>
      <c r="U229">
        <v>-1.08</v>
      </c>
      <c r="V229">
        <v>0.26</v>
      </c>
      <c r="W229">
        <v>4.24</v>
      </c>
      <c r="X229">
        <v>2.5299999999999998</v>
      </c>
      <c r="Y229">
        <f t="shared" si="63"/>
        <v>16.051502145922747</v>
      </c>
      <c r="Z229">
        <f t="shared" si="64"/>
        <v>26.480686695278973</v>
      </c>
      <c r="AA229">
        <f t="shared" si="65"/>
        <v>48.787553648068666</v>
      </c>
      <c r="AB229">
        <f t="shared" si="66"/>
        <v>26.577253218884117</v>
      </c>
      <c r="AC229">
        <f t="shared" si="67"/>
        <v>16.69527896995708</v>
      </c>
      <c r="AD229">
        <f t="shared" si="68"/>
        <v>0.59012875536480691</v>
      </c>
      <c r="AE229">
        <f t="shared" si="69"/>
        <v>0.17167381974248927</v>
      </c>
      <c r="AF229">
        <f t="shared" si="70"/>
        <v>-1.1587982832618027</v>
      </c>
      <c r="AG229">
        <f t="shared" si="71"/>
        <v>0.27896995708154504</v>
      </c>
      <c r="AH229">
        <f t="shared" si="72"/>
        <v>4.5493562231759652</v>
      </c>
      <c r="AI229">
        <f t="shared" si="73"/>
        <v>2.714592274678111</v>
      </c>
      <c r="AJ229">
        <f t="shared" si="74"/>
        <v>1.714592274678111</v>
      </c>
      <c r="AK229">
        <f t="shared" si="75"/>
        <v>45.372424892703862</v>
      </c>
      <c r="AL229">
        <f t="shared" si="76"/>
        <v>68.27154506437769</v>
      </c>
      <c r="AM229">
        <f t="shared" si="77"/>
        <v>2.4596437211348143</v>
      </c>
      <c r="AN229">
        <f t="shared" si="78"/>
        <v>35.861480686695273</v>
      </c>
      <c r="AO229">
        <f t="shared" si="79"/>
        <v>40.347296137339058</v>
      </c>
      <c r="AP229">
        <f t="shared" si="80"/>
        <v>61.157702215550103</v>
      </c>
      <c r="AQ229">
        <f t="shared" si="81"/>
        <v>122.29768963700043</v>
      </c>
      <c r="AR229">
        <f t="shared" si="82"/>
        <v>130.17339313935588</v>
      </c>
    </row>
    <row r="230" spans="1:44" x14ac:dyDescent="0.2">
      <c r="A230" s="1">
        <v>38551</v>
      </c>
      <c r="B230" s="2">
        <v>0.24069444444444443</v>
      </c>
      <c r="C230" t="s">
        <v>0</v>
      </c>
      <c r="D230" t="s">
        <v>260</v>
      </c>
      <c r="E230">
        <v>2022</v>
      </c>
      <c r="F230" t="s">
        <v>59</v>
      </c>
      <c r="G230" t="s">
        <v>63</v>
      </c>
      <c r="H230" t="s">
        <v>66</v>
      </c>
      <c r="I230">
        <v>4</v>
      </c>
      <c r="J230">
        <v>153.4</v>
      </c>
      <c r="K230">
        <f t="shared" si="83"/>
        <v>5473.3119999999999</v>
      </c>
      <c r="L230">
        <v>6.1355827520000004</v>
      </c>
      <c r="M230">
        <v>93.45</v>
      </c>
      <c r="N230">
        <v>15.15</v>
      </c>
      <c r="O230">
        <v>25.46</v>
      </c>
      <c r="P230">
        <v>49.21</v>
      </c>
      <c r="Q230">
        <v>29.83</v>
      </c>
      <c r="R230">
        <v>14.31</v>
      </c>
      <c r="S230">
        <v>0.56999999999999995</v>
      </c>
      <c r="T230">
        <v>0.19</v>
      </c>
      <c r="U230">
        <v>-0.12</v>
      </c>
      <c r="V230">
        <v>0.28000000000000003</v>
      </c>
      <c r="W230">
        <v>4.46</v>
      </c>
      <c r="X230">
        <v>2.1</v>
      </c>
      <c r="Y230">
        <f t="shared" si="63"/>
        <v>16.211878009630816</v>
      </c>
      <c r="Z230">
        <f t="shared" si="64"/>
        <v>27.244515783841628</v>
      </c>
      <c r="AA230">
        <f t="shared" si="65"/>
        <v>52.659176029962552</v>
      </c>
      <c r="AB230">
        <f t="shared" si="66"/>
        <v>31.920813269127873</v>
      </c>
      <c r="AC230">
        <f t="shared" si="67"/>
        <v>15.313001605136437</v>
      </c>
      <c r="AD230">
        <f t="shared" si="68"/>
        <v>0.60995184590690199</v>
      </c>
      <c r="AE230">
        <f t="shared" si="69"/>
        <v>0.20331728196896737</v>
      </c>
      <c r="AF230">
        <f t="shared" si="70"/>
        <v>-0.12841091492776885</v>
      </c>
      <c r="AG230">
        <f t="shared" si="71"/>
        <v>0.29962546816479402</v>
      </c>
      <c r="AH230">
        <f t="shared" si="72"/>
        <v>4.7726056714820757</v>
      </c>
      <c r="AI230">
        <f t="shared" si="73"/>
        <v>2.2471910112359552</v>
      </c>
      <c r="AJ230">
        <f t="shared" si="74"/>
        <v>1.2471910112359552</v>
      </c>
      <c r="AK230">
        <f t="shared" si="75"/>
        <v>48.973033707865177</v>
      </c>
      <c r="AL230">
        <f t="shared" si="76"/>
        <v>67.676522204387382</v>
      </c>
      <c r="AM230">
        <f t="shared" si="77"/>
        <v>2.2788051209103837</v>
      </c>
      <c r="AN230">
        <f t="shared" si="78"/>
        <v>32.567897271268052</v>
      </c>
      <c r="AO230">
        <f t="shared" si="79"/>
        <v>43.895420010700903</v>
      </c>
      <c r="AP230">
        <f t="shared" si="80"/>
        <v>60.239786414293519</v>
      </c>
      <c r="AQ230">
        <f t="shared" si="81"/>
        <v>111.60547460442262</v>
      </c>
      <c r="AR230">
        <f t="shared" si="82"/>
        <v>119.55163206570795</v>
      </c>
    </row>
    <row r="231" spans="1:44" x14ac:dyDescent="0.2">
      <c r="A231" s="1">
        <v>38551</v>
      </c>
      <c r="B231" s="2">
        <v>0.28796296296296298</v>
      </c>
      <c r="C231" t="s">
        <v>0</v>
      </c>
      <c r="D231" t="s">
        <v>288</v>
      </c>
      <c r="E231">
        <v>2022</v>
      </c>
      <c r="F231" t="s">
        <v>59</v>
      </c>
      <c r="G231" t="s">
        <v>64</v>
      </c>
      <c r="H231" t="s">
        <v>66</v>
      </c>
      <c r="I231">
        <v>4</v>
      </c>
      <c r="J231">
        <v>110.7</v>
      </c>
      <c r="K231">
        <f t="shared" si="83"/>
        <v>3949.7760000000003</v>
      </c>
      <c r="L231">
        <v>4.4276988959999999</v>
      </c>
      <c r="M231">
        <v>93.06</v>
      </c>
      <c r="N231">
        <v>15.39</v>
      </c>
      <c r="O231">
        <v>23.89</v>
      </c>
      <c r="P231">
        <v>46.71</v>
      </c>
      <c r="Q231">
        <v>32.159999999999997</v>
      </c>
      <c r="R231">
        <v>11.96</v>
      </c>
      <c r="S231">
        <v>0.52</v>
      </c>
      <c r="T231">
        <v>0.19</v>
      </c>
      <c r="U231">
        <v>0.28000000000000003</v>
      </c>
      <c r="V231">
        <v>0.23</v>
      </c>
      <c r="W231">
        <v>3.28</v>
      </c>
      <c r="X231">
        <v>2.0299999999999998</v>
      </c>
      <c r="Y231">
        <f t="shared" si="63"/>
        <v>16.537717601547389</v>
      </c>
      <c r="Z231">
        <f t="shared" si="64"/>
        <v>25.671609714162908</v>
      </c>
      <c r="AA231">
        <f t="shared" si="65"/>
        <v>50.193423597678922</v>
      </c>
      <c r="AB231">
        <f t="shared" si="66"/>
        <v>34.558349451966471</v>
      </c>
      <c r="AC231">
        <f t="shared" si="67"/>
        <v>12.851923490221361</v>
      </c>
      <c r="AD231">
        <f t="shared" si="68"/>
        <v>0.55877928218353756</v>
      </c>
      <c r="AE231">
        <f t="shared" si="69"/>
        <v>0.20416935310552331</v>
      </c>
      <c r="AF231">
        <f t="shared" si="70"/>
        <v>0.30088115194498177</v>
      </c>
      <c r="AG231">
        <f t="shared" si="71"/>
        <v>0.24715237481194927</v>
      </c>
      <c r="AH231">
        <f t="shared" si="72"/>
        <v>3.5246077799269284</v>
      </c>
      <c r="AI231">
        <f t="shared" si="73"/>
        <v>2.1813883516011172</v>
      </c>
      <c r="AJ231">
        <f t="shared" si="74"/>
        <v>1.1813883516011172</v>
      </c>
      <c r="AK231">
        <f t="shared" si="75"/>
        <v>46.679883945841404</v>
      </c>
      <c r="AL231">
        <f t="shared" si="76"/>
        <v>68.901816032667099</v>
      </c>
      <c r="AM231">
        <f t="shared" si="77"/>
        <v>2.3907514450867051</v>
      </c>
      <c r="AN231">
        <f t="shared" si="78"/>
        <v>34.60101010101009</v>
      </c>
      <c r="AO231">
        <f t="shared" si="79"/>
        <v>45.646744036105737</v>
      </c>
      <c r="AP231">
        <f t="shared" si="80"/>
        <v>62.183031430814992</v>
      </c>
      <c r="AQ231">
        <f t="shared" si="81"/>
        <v>120.8651806935715</v>
      </c>
      <c r="AR231">
        <f t="shared" si="82"/>
        <v>127.69543895286601</v>
      </c>
    </row>
    <row r="232" spans="1:44" x14ac:dyDescent="0.2">
      <c r="A232" s="1">
        <v>38551</v>
      </c>
      <c r="B232" s="2">
        <v>0.26994212962962966</v>
      </c>
      <c r="C232" t="s">
        <v>0</v>
      </c>
      <c r="D232" t="s">
        <v>276</v>
      </c>
      <c r="E232">
        <v>2022</v>
      </c>
      <c r="F232" t="s">
        <v>56</v>
      </c>
      <c r="G232" t="s">
        <v>148</v>
      </c>
      <c r="H232" t="s">
        <v>66</v>
      </c>
      <c r="I232">
        <v>4</v>
      </c>
      <c r="J232">
        <v>65.5</v>
      </c>
      <c r="K232">
        <f t="shared" si="83"/>
        <v>2337.04</v>
      </c>
      <c r="L232">
        <v>2.6198218400000002</v>
      </c>
      <c r="M232">
        <v>93.96</v>
      </c>
      <c r="N232">
        <v>11.19</v>
      </c>
      <c r="O232">
        <v>25.67</v>
      </c>
      <c r="P232">
        <v>45.46</v>
      </c>
      <c r="Q232">
        <v>29.77</v>
      </c>
      <c r="R232">
        <v>13.22</v>
      </c>
      <c r="S232">
        <v>0.6</v>
      </c>
      <c r="T232">
        <v>0.21</v>
      </c>
      <c r="U232">
        <v>0.23</v>
      </c>
      <c r="V232">
        <v>0.21</v>
      </c>
      <c r="W232">
        <v>3.13</v>
      </c>
      <c r="X232">
        <v>2.2999999999999998</v>
      </c>
      <c r="Y232">
        <f t="shared" si="63"/>
        <v>11.909323116219667</v>
      </c>
      <c r="Z232">
        <f t="shared" si="64"/>
        <v>27.320136228182207</v>
      </c>
      <c r="AA232">
        <f t="shared" si="65"/>
        <v>48.382290336313325</v>
      </c>
      <c r="AB232">
        <f t="shared" si="66"/>
        <v>31.683695189442318</v>
      </c>
      <c r="AC232">
        <f t="shared" si="67"/>
        <v>14.069816943380165</v>
      </c>
      <c r="AD232">
        <f t="shared" si="68"/>
        <v>0.63856960408684549</v>
      </c>
      <c r="AE232">
        <f t="shared" si="69"/>
        <v>0.22349936143039589</v>
      </c>
      <c r="AF232">
        <f t="shared" si="70"/>
        <v>0.24478501489995746</v>
      </c>
      <c r="AG232">
        <f t="shared" si="71"/>
        <v>0.22349936143039589</v>
      </c>
      <c r="AH232">
        <f t="shared" si="72"/>
        <v>3.3312047679863772</v>
      </c>
      <c r="AI232">
        <f t="shared" si="73"/>
        <v>2.4478501489995743</v>
      </c>
      <c r="AJ232">
        <f t="shared" si="74"/>
        <v>1.4478501489995743</v>
      </c>
      <c r="AK232">
        <f t="shared" si="75"/>
        <v>44.995530012771397</v>
      </c>
      <c r="AL232">
        <f t="shared" si="76"/>
        <v>67.617613878246061</v>
      </c>
      <c r="AM232">
        <f t="shared" si="77"/>
        <v>2.4802463704355477</v>
      </c>
      <c r="AN232">
        <f t="shared" si="78"/>
        <v>40.647296722009358</v>
      </c>
      <c r="AO232">
        <f t="shared" si="79"/>
        <v>43.737973605789705</v>
      </c>
      <c r="AP232">
        <f t="shared" si="80"/>
        <v>63.035527889642992</v>
      </c>
      <c r="AQ232">
        <f t="shared" si="81"/>
        <v>127.10864980225674</v>
      </c>
      <c r="AR232">
        <f t="shared" si="82"/>
        <v>130.00646620080011</v>
      </c>
    </row>
    <row r="233" spans="1:44" x14ac:dyDescent="0.2">
      <c r="A233" s="1">
        <v>38551</v>
      </c>
      <c r="B233" s="2">
        <v>0.24623842592592593</v>
      </c>
      <c r="C233" t="s">
        <v>0</v>
      </c>
      <c r="D233" t="s">
        <v>264</v>
      </c>
      <c r="E233">
        <v>2022</v>
      </c>
      <c r="F233" t="s">
        <v>56</v>
      </c>
      <c r="G233" t="s">
        <v>62</v>
      </c>
      <c r="H233" t="s">
        <v>66</v>
      </c>
      <c r="I233">
        <v>4</v>
      </c>
      <c r="J233">
        <v>68.2</v>
      </c>
      <c r="K233">
        <f t="shared" si="83"/>
        <v>2433.3760000000002</v>
      </c>
      <c r="L233">
        <v>2.7278144960000006</v>
      </c>
      <c r="M233">
        <v>93.61</v>
      </c>
      <c r="N233">
        <v>10.220000000000001</v>
      </c>
      <c r="O233">
        <v>32.6</v>
      </c>
      <c r="P233">
        <v>54.36</v>
      </c>
      <c r="Q233">
        <v>35.020000000000003</v>
      </c>
      <c r="R233">
        <v>10.37</v>
      </c>
      <c r="S233">
        <v>0.36</v>
      </c>
      <c r="T233">
        <v>0.14000000000000001</v>
      </c>
      <c r="U233">
        <v>-0.46</v>
      </c>
      <c r="V233">
        <v>0.27</v>
      </c>
      <c r="W233">
        <v>1.99</v>
      </c>
      <c r="X233">
        <v>1.65</v>
      </c>
      <c r="Y233">
        <f t="shared" si="63"/>
        <v>10.917637004593526</v>
      </c>
      <c r="Z233">
        <f t="shared" si="64"/>
        <v>34.825339173165261</v>
      </c>
      <c r="AA233">
        <f t="shared" si="65"/>
        <v>58.070718940284159</v>
      </c>
      <c r="AB233">
        <f t="shared" si="66"/>
        <v>37.410533062706982</v>
      </c>
      <c r="AC233">
        <f t="shared" si="67"/>
        <v>11.077876295267599</v>
      </c>
      <c r="AD233">
        <f t="shared" si="68"/>
        <v>0.38457429761777584</v>
      </c>
      <c r="AE233">
        <f t="shared" si="69"/>
        <v>0.14955667129580175</v>
      </c>
      <c r="AF233">
        <f t="shared" si="70"/>
        <v>-0.49140049140049141</v>
      </c>
      <c r="AG233">
        <f t="shared" si="71"/>
        <v>0.28843072321333191</v>
      </c>
      <c r="AH233">
        <f t="shared" si="72"/>
        <v>2.1258412562760389</v>
      </c>
      <c r="AI233">
        <f t="shared" si="73"/>
        <v>1.762632197414806</v>
      </c>
      <c r="AJ233">
        <f t="shared" si="74"/>
        <v>0.76263219741480603</v>
      </c>
      <c r="AK233">
        <f t="shared" si="75"/>
        <v>54.005768614464273</v>
      </c>
      <c r="AL233">
        <f t="shared" si="76"/>
        <v>61.771060784104264</v>
      </c>
      <c r="AM233">
        <f t="shared" si="77"/>
        <v>2.0664459161147901</v>
      </c>
      <c r="AN233">
        <f t="shared" si="78"/>
        <v>33.313962183527394</v>
      </c>
      <c r="AO233">
        <f t="shared" si="79"/>
        <v>47.54059395363744</v>
      </c>
      <c r="AP233">
        <f t="shared" si="80"/>
        <v>59.485135073254455</v>
      </c>
      <c r="AQ233">
        <f t="shared" si="81"/>
        <v>99.937247513547433</v>
      </c>
      <c r="AR233">
        <f t="shared" si="82"/>
        <v>98.950818830535439</v>
      </c>
    </row>
    <row r="234" spans="1:44" x14ac:dyDescent="0.2">
      <c r="A234" s="1">
        <v>38551</v>
      </c>
      <c r="B234" s="2">
        <v>0.25918981481481479</v>
      </c>
      <c r="C234" t="s">
        <v>0</v>
      </c>
      <c r="D234" t="s">
        <v>268</v>
      </c>
      <c r="E234">
        <v>2022</v>
      </c>
      <c r="F234" t="s">
        <v>56</v>
      </c>
      <c r="G234" t="s">
        <v>60</v>
      </c>
      <c r="H234" t="s">
        <v>66</v>
      </c>
      <c r="I234">
        <v>4</v>
      </c>
      <c r="J234">
        <v>186.1</v>
      </c>
      <c r="K234">
        <f t="shared" si="83"/>
        <v>6640.0479999999998</v>
      </c>
      <c r="L234">
        <v>7.4434938080000004</v>
      </c>
      <c r="M234">
        <v>92.81</v>
      </c>
      <c r="N234">
        <v>12.32</v>
      </c>
      <c r="O234">
        <v>30.79</v>
      </c>
      <c r="P234">
        <v>48.8</v>
      </c>
      <c r="Q234">
        <v>30</v>
      </c>
      <c r="R234">
        <v>12.4</v>
      </c>
      <c r="S234">
        <v>0.46</v>
      </c>
      <c r="T234">
        <v>0.18</v>
      </c>
      <c r="U234">
        <v>-0.03</v>
      </c>
      <c r="V234">
        <v>0.21</v>
      </c>
      <c r="W234">
        <v>1.7</v>
      </c>
      <c r="X234">
        <v>1.88</v>
      </c>
      <c r="Y234">
        <f t="shared" si="63"/>
        <v>13.274431634522141</v>
      </c>
      <c r="Z234">
        <f t="shared" si="64"/>
        <v>33.175304385303306</v>
      </c>
      <c r="AA234">
        <f t="shared" si="65"/>
        <v>52.580540889990303</v>
      </c>
      <c r="AB234">
        <f t="shared" si="66"/>
        <v>32.324103006141577</v>
      </c>
      <c r="AC234">
        <f t="shared" si="67"/>
        <v>13.360629242538518</v>
      </c>
      <c r="AD234">
        <f t="shared" si="68"/>
        <v>0.4956362460941709</v>
      </c>
      <c r="AE234">
        <f t="shared" si="69"/>
        <v>0.19394461803684948</v>
      </c>
      <c r="AF234">
        <f t="shared" si="70"/>
        <v>-3.2324103006141573E-2</v>
      </c>
      <c r="AG234">
        <f t="shared" si="71"/>
        <v>0.22626872104299103</v>
      </c>
      <c r="AH234">
        <f t="shared" si="72"/>
        <v>1.8316991703480228</v>
      </c>
      <c r="AI234">
        <f t="shared" si="73"/>
        <v>2.0256437883848721</v>
      </c>
      <c r="AJ234">
        <f t="shared" si="74"/>
        <v>1.0256437883848721</v>
      </c>
      <c r="AK234">
        <f t="shared" si="75"/>
        <v>48.899903027690982</v>
      </c>
      <c r="AL234">
        <f t="shared" si="76"/>
        <v>63.05643788384873</v>
      </c>
      <c r="AM234">
        <f t="shared" si="77"/>
        <v>2.2822131147540983</v>
      </c>
      <c r="AN234">
        <f t="shared" si="78"/>
        <v>35.800021549402004</v>
      </c>
      <c r="AO234">
        <f t="shared" si="79"/>
        <v>44.163204396078008</v>
      </c>
      <c r="AP234">
        <f t="shared" si="80"/>
        <v>60.467008332201317</v>
      </c>
      <c r="AQ234">
        <f t="shared" si="81"/>
        <v>112.19398327292291</v>
      </c>
      <c r="AR234">
        <f t="shared" si="82"/>
        <v>111.55676706061763</v>
      </c>
    </row>
    <row r="235" spans="1:44" x14ac:dyDescent="0.2">
      <c r="A235" s="1">
        <v>38551</v>
      </c>
      <c r="B235" s="2">
        <v>0.23482638888888888</v>
      </c>
      <c r="C235" t="s">
        <v>0</v>
      </c>
      <c r="D235" t="s">
        <v>255</v>
      </c>
      <c r="E235">
        <v>2022</v>
      </c>
      <c r="F235" t="s">
        <v>56</v>
      </c>
      <c r="G235" t="s">
        <v>63</v>
      </c>
      <c r="H235" t="s">
        <v>66</v>
      </c>
      <c r="I235">
        <v>4</v>
      </c>
      <c r="J235">
        <v>66</v>
      </c>
      <c r="K235">
        <f t="shared" si="83"/>
        <v>2354.88</v>
      </c>
      <c r="L235">
        <v>2.6398204800000005</v>
      </c>
      <c r="M235">
        <v>94.21</v>
      </c>
      <c r="N235">
        <v>11.38</v>
      </c>
      <c r="O235">
        <v>31.88</v>
      </c>
      <c r="P235">
        <v>52.34</v>
      </c>
      <c r="Q235">
        <v>31.38</v>
      </c>
      <c r="R235">
        <v>8.66</v>
      </c>
      <c r="S235">
        <v>0.37</v>
      </c>
      <c r="T235">
        <v>0.2</v>
      </c>
      <c r="U235">
        <v>-0.26</v>
      </c>
      <c r="V235">
        <v>0.35</v>
      </c>
      <c r="W235">
        <v>2.81</v>
      </c>
      <c r="X235">
        <v>1.75</v>
      </c>
      <c r="Y235">
        <f t="shared" si="63"/>
        <v>12.079397091603864</v>
      </c>
      <c r="Z235">
        <f t="shared" si="64"/>
        <v>33.839295191593251</v>
      </c>
      <c r="AA235">
        <f t="shared" si="65"/>
        <v>55.55673495382657</v>
      </c>
      <c r="AB235">
        <f t="shared" si="66"/>
        <v>33.308565969642288</v>
      </c>
      <c r="AC235">
        <f t="shared" si="67"/>
        <v>9.1922301241906386</v>
      </c>
      <c r="AD235">
        <f t="shared" si="68"/>
        <v>0.39273962424371089</v>
      </c>
      <c r="AE235">
        <f t="shared" si="69"/>
        <v>0.21229168878038429</v>
      </c>
      <c r="AF235">
        <f t="shared" si="70"/>
        <v>-0.27597919541449956</v>
      </c>
      <c r="AG235">
        <f t="shared" si="71"/>
        <v>0.37151045536567245</v>
      </c>
      <c r="AH235">
        <f t="shared" si="72"/>
        <v>2.9826982273643989</v>
      </c>
      <c r="AI235">
        <f t="shared" si="73"/>
        <v>1.8575522768283621</v>
      </c>
      <c r="AJ235">
        <f t="shared" si="74"/>
        <v>0.8575522768283621</v>
      </c>
      <c r="AK235">
        <f t="shared" si="75"/>
        <v>51.667763507058716</v>
      </c>
      <c r="AL235">
        <f t="shared" si="76"/>
        <v>62.539189045748863</v>
      </c>
      <c r="AM235">
        <f t="shared" si="77"/>
        <v>2.159954145968666</v>
      </c>
      <c r="AN235">
        <f t="shared" si="78"/>
        <v>34.395287124509053</v>
      </c>
      <c r="AO235">
        <f t="shared" si="79"/>
        <v>44.816887803842477</v>
      </c>
      <c r="AP235">
        <f t="shared" si="80"/>
        <v>59.2439482976053</v>
      </c>
      <c r="AQ235">
        <f t="shared" si="81"/>
        <v>104.03594451135436</v>
      </c>
      <c r="AR235">
        <f t="shared" si="82"/>
        <v>104.71455865494841</v>
      </c>
    </row>
    <row r="236" spans="1:44" x14ac:dyDescent="0.2">
      <c r="A236" s="1">
        <v>38551</v>
      </c>
      <c r="B236" s="2">
        <v>0.26439814814814816</v>
      </c>
      <c r="C236" t="s">
        <v>0</v>
      </c>
      <c r="D236" t="s">
        <v>272</v>
      </c>
      <c r="E236">
        <v>2022</v>
      </c>
      <c r="F236" t="s">
        <v>56</v>
      </c>
      <c r="G236" t="s">
        <v>64</v>
      </c>
      <c r="H236" t="s">
        <v>66</v>
      </c>
      <c r="I236">
        <v>4</v>
      </c>
      <c r="J236">
        <v>128.19999999999999</v>
      </c>
      <c r="K236">
        <f t="shared" si="83"/>
        <v>4574.1759999999995</v>
      </c>
      <c r="L236">
        <v>5.1276512959999989</v>
      </c>
      <c r="M236">
        <v>93.24</v>
      </c>
      <c r="N236">
        <v>12.37</v>
      </c>
      <c r="O236">
        <v>25.32</v>
      </c>
      <c r="P236">
        <v>43.63</v>
      </c>
      <c r="Q236">
        <v>26.24</v>
      </c>
      <c r="R236">
        <v>12.41</v>
      </c>
      <c r="S236">
        <v>0.63</v>
      </c>
      <c r="T236">
        <v>0.17</v>
      </c>
      <c r="U236">
        <v>0.12</v>
      </c>
      <c r="V236">
        <v>0.17</v>
      </c>
      <c r="W236">
        <v>3.72</v>
      </c>
      <c r="X236">
        <v>2.37</v>
      </c>
      <c r="Y236">
        <f t="shared" si="63"/>
        <v>13.266838266838265</v>
      </c>
      <c r="Z236">
        <f t="shared" si="64"/>
        <v>27.155727155727156</v>
      </c>
      <c r="AA236">
        <f t="shared" si="65"/>
        <v>46.793221793221804</v>
      </c>
      <c r="AB236">
        <f t="shared" si="66"/>
        <v>28.142428142428145</v>
      </c>
      <c r="AC236">
        <f t="shared" si="67"/>
        <v>13.309738309738311</v>
      </c>
      <c r="AD236">
        <f t="shared" si="68"/>
        <v>0.67567567567567566</v>
      </c>
      <c r="AE236">
        <f t="shared" si="69"/>
        <v>0.18232518232518233</v>
      </c>
      <c r="AF236">
        <f t="shared" si="70"/>
        <v>0.1287001287001287</v>
      </c>
      <c r="AG236">
        <f t="shared" si="71"/>
        <v>0.18232518232518233</v>
      </c>
      <c r="AH236">
        <f t="shared" si="72"/>
        <v>3.9897039897039903</v>
      </c>
      <c r="AI236">
        <f t="shared" si="73"/>
        <v>2.541827541827542</v>
      </c>
      <c r="AJ236">
        <f t="shared" si="74"/>
        <v>1.541827541827542</v>
      </c>
      <c r="AK236">
        <f t="shared" si="75"/>
        <v>43.51769626769628</v>
      </c>
      <c r="AL236">
        <f t="shared" si="76"/>
        <v>67.745688545688552</v>
      </c>
      <c r="AM236">
        <f t="shared" si="77"/>
        <v>2.564473985789594</v>
      </c>
      <c r="AN236">
        <f t="shared" si="78"/>
        <v>40.673637923637912</v>
      </c>
      <c r="AO236">
        <f t="shared" si="79"/>
        <v>41.386572286572289</v>
      </c>
      <c r="AP236">
        <f t="shared" si="80"/>
        <v>62.777835890634151</v>
      </c>
      <c r="AQ236">
        <f t="shared" si="81"/>
        <v>130.88790815097528</v>
      </c>
      <c r="AR236">
        <f t="shared" si="82"/>
        <v>134.67601234482353</v>
      </c>
    </row>
    <row r="237" spans="1:44" x14ac:dyDescent="0.2">
      <c r="A237" s="1">
        <v>38551</v>
      </c>
      <c r="B237" s="2">
        <v>0.19874999999999998</v>
      </c>
      <c r="C237" t="s">
        <v>0</v>
      </c>
      <c r="D237" t="s">
        <v>239</v>
      </c>
      <c r="E237">
        <v>2022</v>
      </c>
      <c r="F237" t="s">
        <v>57</v>
      </c>
      <c r="G237" t="s">
        <v>61</v>
      </c>
      <c r="H237" t="s">
        <v>66</v>
      </c>
      <c r="I237">
        <v>4</v>
      </c>
      <c r="J237">
        <v>134.19999999999999</v>
      </c>
      <c r="K237">
        <f t="shared" si="83"/>
        <v>4788.2559999999994</v>
      </c>
      <c r="L237">
        <v>5.3676349759999997</v>
      </c>
      <c r="M237">
        <v>94.3</v>
      </c>
      <c r="N237">
        <v>9.77</v>
      </c>
      <c r="O237">
        <v>28.15</v>
      </c>
      <c r="P237">
        <v>55.54</v>
      </c>
      <c r="Q237">
        <v>33.909999999999997</v>
      </c>
      <c r="R237">
        <v>12.22</v>
      </c>
      <c r="S237">
        <v>0.53</v>
      </c>
      <c r="T237">
        <v>0.14000000000000001</v>
      </c>
      <c r="U237">
        <v>0.15</v>
      </c>
      <c r="V237">
        <v>0.16</v>
      </c>
      <c r="W237">
        <v>4.34</v>
      </c>
      <c r="X237">
        <v>1.8</v>
      </c>
      <c r="Y237">
        <f t="shared" si="63"/>
        <v>10.360551431601273</v>
      </c>
      <c r="Z237">
        <f t="shared" si="64"/>
        <v>29.851537645811238</v>
      </c>
      <c r="AA237">
        <f t="shared" si="65"/>
        <v>58.897136797454927</v>
      </c>
      <c r="AB237">
        <f t="shared" si="66"/>
        <v>35.959703075291621</v>
      </c>
      <c r="AC237">
        <f t="shared" si="67"/>
        <v>12.95864262990456</v>
      </c>
      <c r="AD237">
        <f t="shared" si="68"/>
        <v>0.56203605514316013</v>
      </c>
      <c r="AE237">
        <f t="shared" si="69"/>
        <v>0.1484623541887593</v>
      </c>
      <c r="AF237">
        <f t="shared" si="70"/>
        <v>0.15906680805938495</v>
      </c>
      <c r="AG237">
        <f t="shared" si="71"/>
        <v>0.16967126193001061</v>
      </c>
      <c r="AH237">
        <f t="shared" si="72"/>
        <v>4.6023329798515373</v>
      </c>
      <c r="AI237">
        <f t="shared" si="73"/>
        <v>1.9088016967126193</v>
      </c>
      <c r="AJ237">
        <f t="shared" si="74"/>
        <v>0.90880169671261934</v>
      </c>
      <c r="AK237">
        <f t="shared" si="75"/>
        <v>54.774337221633083</v>
      </c>
      <c r="AL237">
        <f t="shared" si="76"/>
        <v>65.645652173913049</v>
      </c>
      <c r="AM237">
        <f t="shared" si="77"/>
        <v>2.0374504861361182</v>
      </c>
      <c r="AN237">
        <f t="shared" si="78"/>
        <v>32.956309650053029</v>
      </c>
      <c r="AO237">
        <f t="shared" si="79"/>
        <v>46.577242841993638</v>
      </c>
      <c r="AP237">
        <f t="shared" si="80"/>
        <v>58.806698968432912</v>
      </c>
      <c r="AQ237">
        <f t="shared" si="81"/>
        <v>97.41116861893822</v>
      </c>
      <c r="AR237">
        <f t="shared" si="82"/>
        <v>103.68198909648191</v>
      </c>
    </row>
    <row r="238" spans="1:44" x14ac:dyDescent="0.2">
      <c r="A238" s="1">
        <v>38551</v>
      </c>
      <c r="B238" s="2">
        <v>0.20425925925925925</v>
      </c>
      <c r="C238" t="s">
        <v>0</v>
      </c>
      <c r="D238" t="s">
        <v>243</v>
      </c>
      <c r="E238">
        <v>2022</v>
      </c>
      <c r="F238" t="s">
        <v>57</v>
      </c>
      <c r="G238" t="s">
        <v>62</v>
      </c>
      <c r="H238" t="s">
        <v>66</v>
      </c>
      <c r="I238">
        <v>4</v>
      </c>
      <c r="J238">
        <v>96.5</v>
      </c>
      <c r="K238">
        <f t="shared" si="83"/>
        <v>3443.12</v>
      </c>
      <c r="L238">
        <v>3.8597375199999995</v>
      </c>
      <c r="M238">
        <v>93.57</v>
      </c>
      <c r="N238">
        <v>10.83</v>
      </c>
      <c r="O238">
        <v>28.3</v>
      </c>
      <c r="P238">
        <v>52.3</v>
      </c>
      <c r="Q238">
        <v>29.47</v>
      </c>
      <c r="R238">
        <v>10.74</v>
      </c>
      <c r="S238">
        <v>0.39</v>
      </c>
      <c r="T238">
        <v>0.17</v>
      </c>
      <c r="U238">
        <v>0.16</v>
      </c>
      <c r="V238">
        <v>0.26</v>
      </c>
      <c r="W238">
        <v>2.23</v>
      </c>
      <c r="X238">
        <v>2.2200000000000002</v>
      </c>
      <c r="Y238">
        <f t="shared" si="63"/>
        <v>11.574222507213852</v>
      </c>
      <c r="Z238">
        <f t="shared" si="64"/>
        <v>30.244736560863529</v>
      </c>
      <c r="AA238">
        <f t="shared" si="65"/>
        <v>55.893983114246012</v>
      </c>
      <c r="AB238">
        <f t="shared" si="66"/>
        <v>31.495137330340921</v>
      </c>
      <c r="AC238">
        <f t="shared" si="67"/>
        <v>11.478037832638668</v>
      </c>
      <c r="AD238">
        <f t="shared" si="68"/>
        <v>0.4168002564924656</v>
      </c>
      <c r="AE238">
        <f t="shared" si="69"/>
        <v>0.18168216308645935</v>
      </c>
      <c r="AF238">
        <f t="shared" si="70"/>
        <v>0.17099497702254998</v>
      </c>
      <c r="AG238">
        <f t="shared" si="71"/>
        <v>0.27786683766164372</v>
      </c>
      <c r="AH238">
        <f t="shared" si="72"/>
        <v>2.3832424922517905</v>
      </c>
      <c r="AI238">
        <f t="shared" si="73"/>
        <v>2.372555306187881</v>
      </c>
      <c r="AJ238">
        <f t="shared" si="74"/>
        <v>1.372555306187881</v>
      </c>
      <c r="AK238">
        <f t="shared" si="75"/>
        <v>51.981404296248797</v>
      </c>
      <c r="AL238">
        <f t="shared" si="76"/>
        <v>65.339350219087322</v>
      </c>
      <c r="AM238">
        <f t="shared" si="77"/>
        <v>2.1469216061185472</v>
      </c>
      <c r="AN238">
        <f t="shared" si="78"/>
        <v>34.071817890349465</v>
      </c>
      <c r="AO238">
        <f t="shared" si="79"/>
        <v>43.612771187346368</v>
      </c>
      <c r="AP238">
        <f t="shared" si="80"/>
        <v>59.126087985265997</v>
      </c>
      <c r="AQ238">
        <f t="shared" si="81"/>
        <v>103.20250063482425</v>
      </c>
      <c r="AR238">
        <f t="shared" si="82"/>
        <v>108.74299435279472</v>
      </c>
    </row>
    <row r="239" spans="1:44" x14ac:dyDescent="0.2">
      <c r="A239" s="1">
        <v>38551</v>
      </c>
      <c r="B239" s="2">
        <v>0.18818287037037038</v>
      </c>
      <c r="C239" t="s">
        <v>0</v>
      </c>
      <c r="D239" t="s">
        <v>231</v>
      </c>
      <c r="E239">
        <v>2022</v>
      </c>
      <c r="F239" t="s">
        <v>57</v>
      </c>
      <c r="G239" t="s">
        <v>60</v>
      </c>
      <c r="H239" t="s">
        <v>66</v>
      </c>
      <c r="I239">
        <v>4</v>
      </c>
      <c r="J239">
        <v>95.8</v>
      </c>
      <c r="K239">
        <f t="shared" si="83"/>
        <v>3418.1439999999998</v>
      </c>
      <c r="L239">
        <v>3.8317394239999998</v>
      </c>
      <c r="M239">
        <v>93.51</v>
      </c>
      <c r="N239">
        <v>12.01</v>
      </c>
      <c r="O239">
        <v>28.79</v>
      </c>
      <c r="P239">
        <v>47.92</v>
      </c>
      <c r="Q239">
        <v>28.42</v>
      </c>
      <c r="R239">
        <v>11.35</v>
      </c>
      <c r="S239">
        <v>0.44</v>
      </c>
      <c r="T239">
        <v>0.19</v>
      </c>
      <c r="U239">
        <v>0.45</v>
      </c>
      <c r="V239">
        <v>0.26</v>
      </c>
      <c r="W239">
        <v>2.13</v>
      </c>
      <c r="X239">
        <v>2.1</v>
      </c>
      <c r="Y239">
        <f t="shared" si="63"/>
        <v>12.843546144797347</v>
      </c>
      <c r="Z239">
        <f t="shared" si="64"/>
        <v>30.788150999893055</v>
      </c>
      <c r="AA239">
        <f t="shared" si="65"/>
        <v>51.245856058175598</v>
      </c>
      <c r="AB239">
        <f t="shared" si="66"/>
        <v>30.392471393433855</v>
      </c>
      <c r="AC239">
        <f t="shared" si="67"/>
        <v>12.137739279221472</v>
      </c>
      <c r="AD239">
        <f t="shared" si="68"/>
        <v>0.47053791038391612</v>
      </c>
      <c r="AE239">
        <f t="shared" si="69"/>
        <v>0.20318682493850926</v>
      </c>
      <c r="AF239">
        <f t="shared" si="70"/>
        <v>0.48123195380173239</v>
      </c>
      <c r="AG239">
        <f t="shared" si="71"/>
        <v>0.27804512886322313</v>
      </c>
      <c r="AH239">
        <f t="shared" si="72"/>
        <v>2.2778312479948668</v>
      </c>
      <c r="AI239">
        <f t="shared" si="73"/>
        <v>2.2457491177414179</v>
      </c>
      <c r="AJ239">
        <f t="shared" si="74"/>
        <v>1.2457491177414179</v>
      </c>
      <c r="AK239">
        <f t="shared" si="75"/>
        <v>47.658646134103307</v>
      </c>
      <c r="AL239">
        <f t="shared" si="76"/>
        <v>64.916030371083309</v>
      </c>
      <c r="AM239">
        <f t="shared" si="77"/>
        <v>2.3416527545909851</v>
      </c>
      <c r="AN239">
        <f t="shared" si="78"/>
        <v>37.252058603357931</v>
      </c>
      <c r="AO239">
        <f t="shared" si="79"/>
        <v>42.880601005240081</v>
      </c>
      <c r="AP239">
        <f t="shared" si="80"/>
        <v>60.836063919999219</v>
      </c>
      <c r="AQ239">
        <f t="shared" si="81"/>
        <v>115.81864768840602</v>
      </c>
      <c r="AR239">
        <f t="shared" si="82"/>
        <v>117.8378304926816</v>
      </c>
    </row>
    <row r="240" spans="1:44" x14ac:dyDescent="0.2">
      <c r="A240" s="1">
        <v>38551</v>
      </c>
      <c r="B240" s="2">
        <v>0.19421296296296298</v>
      </c>
      <c r="C240" t="s">
        <v>0</v>
      </c>
      <c r="D240" t="s">
        <v>235</v>
      </c>
      <c r="E240">
        <v>2022</v>
      </c>
      <c r="F240" t="s">
        <v>57</v>
      </c>
      <c r="G240" t="s">
        <v>63</v>
      </c>
      <c r="H240" t="s">
        <v>66</v>
      </c>
      <c r="I240">
        <v>4</v>
      </c>
      <c r="J240">
        <v>150.9</v>
      </c>
      <c r="K240">
        <f t="shared" si="83"/>
        <v>5384.1120000000001</v>
      </c>
      <c r="L240">
        <v>6.0355895520000002</v>
      </c>
      <c r="M240">
        <v>94.08</v>
      </c>
      <c r="N240">
        <v>12.99</v>
      </c>
      <c r="O240">
        <v>29.67</v>
      </c>
      <c r="P240">
        <v>51.93</v>
      </c>
      <c r="Q240">
        <v>31.29</v>
      </c>
      <c r="R240">
        <v>12.07</v>
      </c>
      <c r="S240">
        <v>0.56999999999999995</v>
      </c>
      <c r="T240">
        <v>0.15</v>
      </c>
      <c r="U240">
        <v>0.23</v>
      </c>
      <c r="V240">
        <v>0.24</v>
      </c>
      <c r="W240">
        <v>4.3600000000000003</v>
      </c>
      <c r="X240">
        <v>1.9</v>
      </c>
      <c r="Y240">
        <f t="shared" si="63"/>
        <v>13.807397959183673</v>
      </c>
      <c r="Z240">
        <f t="shared" si="64"/>
        <v>31.53698979591837</v>
      </c>
      <c r="AA240">
        <f t="shared" si="65"/>
        <v>55.197704081632658</v>
      </c>
      <c r="AB240">
        <f t="shared" si="66"/>
        <v>33.258928571428569</v>
      </c>
      <c r="AC240">
        <f t="shared" si="67"/>
        <v>12.829506802721088</v>
      </c>
      <c r="AD240">
        <f t="shared" si="68"/>
        <v>0.60586734693877553</v>
      </c>
      <c r="AE240">
        <f t="shared" si="69"/>
        <v>0.15943877551020408</v>
      </c>
      <c r="AF240">
        <f t="shared" si="70"/>
        <v>0.24447278911564627</v>
      </c>
      <c r="AG240">
        <f t="shared" si="71"/>
        <v>0.25510204081632654</v>
      </c>
      <c r="AH240">
        <f t="shared" si="72"/>
        <v>4.6343537414965992</v>
      </c>
      <c r="AI240">
        <f t="shared" si="73"/>
        <v>2.0195578231292517</v>
      </c>
      <c r="AJ240">
        <f t="shared" si="74"/>
        <v>1.0195578231292517</v>
      </c>
      <c r="AK240">
        <f t="shared" si="75"/>
        <v>51.333864795918373</v>
      </c>
      <c r="AL240">
        <f t="shared" si="76"/>
        <v>64.33268494897959</v>
      </c>
      <c r="AM240">
        <f t="shared" si="77"/>
        <v>2.174003466204506</v>
      </c>
      <c r="AN240">
        <f t="shared" si="78"/>
        <v>32.839179421768705</v>
      </c>
      <c r="AO240">
        <f t="shared" si="79"/>
        <v>44.783928571428575</v>
      </c>
      <c r="AP240">
        <f t="shared" si="80"/>
        <v>59.409338349960521</v>
      </c>
      <c r="AQ240">
        <f t="shared" si="81"/>
        <v>105.00496544530932</v>
      </c>
      <c r="AR240">
        <f t="shared" si="82"/>
        <v>108.4182016041272</v>
      </c>
    </row>
    <row r="241" spans="1:44" x14ac:dyDescent="0.2">
      <c r="A241" s="1">
        <v>38551</v>
      </c>
      <c r="B241" s="2">
        <v>0.20940972222222221</v>
      </c>
      <c r="C241" t="s">
        <v>0</v>
      </c>
      <c r="D241" t="s">
        <v>247</v>
      </c>
      <c r="E241">
        <v>2022</v>
      </c>
      <c r="F241" t="s">
        <v>57</v>
      </c>
      <c r="G241" t="s">
        <v>64</v>
      </c>
      <c r="H241" t="s">
        <v>66</v>
      </c>
      <c r="I241">
        <v>4</v>
      </c>
      <c r="J241">
        <v>74</v>
      </c>
      <c r="K241">
        <f t="shared" si="83"/>
        <v>2640.32</v>
      </c>
      <c r="L241">
        <v>2.9597987200000002</v>
      </c>
      <c r="M241">
        <v>93.4</v>
      </c>
      <c r="N241">
        <v>10.87</v>
      </c>
      <c r="O241">
        <v>27.85</v>
      </c>
      <c r="P241">
        <v>49.89</v>
      </c>
      <c r="Q241">
        <v>27.93</v>
      </c>
      <c r="R241">
        <v>10.96</v>
      </c>
      <c r="S241">
        <v>0.62</v>
      </c>
      <c r="T241">
        <v>0.14000000000000001</v>
      </c>
      <c r="U241">
        <v>0.12</v>
      </c>
      <c r="V241">
        <v>0.16</v>
      </c>
      <c r="W241">
        <v>3.17</v>
      </c>
      <c r="X241">
        <v>2.1800000000000002</v>
      </c>
      <c r="Y241">
        <f t="shared" si="63"/>
        <v>11.638115631691647</v>
      </c>
      <c r="Z241">
        <f t="shared" si="64"/>
        <v>29.817987152034259</v>
      </c>
      <c r="AA241">
        <f t="shared" si="65"/>
        <v>53.415417558886503</v>
      </c>
      <c r="AB241">
        <f t="shared" si="66"/>
        <v>29.903640256959314</v>
      </c>
      <c r="AC241">
        <f t="shared" si="67"/>
        <v>11.734475374732334</v>
      </c>
      <c r="AD241">
        <f t="shared" si="68"/>
        <v>0.6638115631691649</v>
      </c>
      <c r="AE241">
        <f t="shared" si="69"/>
        <v>0.14989293361884368</v>
      </c>
      <c r="AF241">
        <f t="shared" si="70"/>
        <v>0.1284796573875803</v>
      </c>
      <c r="AG241">
        <f t="shared" si="71"/>
        <v>0.17130620985010706</v>
      </c>
      <c r="AH241">
        <f t="shared" si="72"/>
        <v>3.3940042826552461</v>
      </c>
      <c r="AI241">
        <f t="shared" si="73"/>
        <v>2.3340471092077086</v>
      </c>
      <c r="AJ241">
        <f t="shared" si="74"/>
        <v>1.3340471092077086</v>
      </c>
      <c r="AK241">
        <f t="shared" si="75"/>
        <v>49.676338329764448</v>
      </c>
      <c r="AL241">
        <f t="shared" si="76"/>
        <v>65.671788008565315</v>
      </c>
      <c r="AM241">
        <f t="shared" si="77"/>
        <v>2.2465423932651838</v>
      </c>
      <c r="AN241">
        <f t="shared" si="78"/>
        <v>36.351498929336195</v>
      </c>
      <c r="AO241">
        <f t="shared" si="79"/>
        <v>42.556017130620987</v>
      </c>
      <c r="AP241">
        <f t="shared" si="80"/>
        <v>59.801458415646835</v>
      </c>
      <c r="AQ241">
        <f t="shared" si="81"/>
        <v>109.22480610555741</v>
      </c>
      <c r="AR241">
        <f t="shared" si="82"/>
        <v>114.36779519594273</v>
      </c>
    </row>
  </sheetData>
  <sortState xmlns:xlrd2="http://schemas.microsoft.com/office/spreadsheetml/2017/richdata2" ref="A2:AU244">
    <sortCondition ref="E2:E244"/>
    <sortCondition descending="1" ref="H2:H244"/>
    <sortCondition ref="I2:I244"/>
    <sortCondition ref="F2:F244"/>
    <sortCondition ref="G2:G2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142F-B5FA-E145-867E-B8B5CA12F76C}">
  <dimension ref="A1:V121"/>
  <sheetViews>
    <sheetView topLeftCell="A90" workbookViewId="0">
      <selection activeCell="D121" sqref="A2:D121"/>
    </sheetView>
  </sheetViews>
  <sheetFormatPr baseColWidth="10" defaultRowHeight="16" x14ac:dyDescent="0.2"/>
  <cols>
    <col min="4" max="4" width="40.6640625" customWidth="1"/>
    <col min="5" max="5" width="41.83203125" customWidth="1"/>
    <col min="6" max="10" width="14.1640625" customWidth="1"/>
  </cols>
  <sheetData>
    <row r="1" spans="1:22" x14ac:dyDescent="0.2">
      <c r="F1" t="s">
        <v>68</v>
      </c>
      <c r="G1" t="s">
        <v>54</v>
      </c>
      <c r="H1" t="s">
        <v>55</v>
      </c>
      <c r="I1" t="s">
        <v>58</v>
      </c>
      <c r="J1" t="s">
        <v>67</v>
      </c>
      <c r="K1" t="s">
        <v>289</v>
      </c>
      <c r="L1" t="s">
        <v>290</v>
      </c>
      <c r="M1" t="s">
        <v>291</v>
      </c>
      <c r="N1" t="s">
        <v>292</v>
      </c>
      <c r="O1" t="s">
        <v>293</v>
      </c>
      <c r="P1" t="s">
        <v>294</v>
      </c>
      <c r="Q1" t="s">
        <v>295</v>
      </c>
      <c r="R1" t="s">
        <v>296</v>
      </c>
      <c r="S1" t="s">
        <v>297</v>
      </c>
      <c r="T1" t="s">
        <v>298</v>
      </c>
      <c r="U1" t="s">
        <v>299</v>
      </c>
      <c r="V1" t="s">
        <v>300</v>
      </c>
    </row>
    <row r="2" spans="1:22" x14ac:dyDescent="0.2">
      <c r="A2" s="1">
        <v>38551</v>
      </c>
      <c r="B2" s="2">
        <v>1.877314814814815E-2</v>
      </c>
      <c r="C2" t="s">
        <v>0</v>
      </c>
      <c r="D2" t="s">
        <v>168</v>
      </c>
      <c r="F2">
        <v>2022</v>
      </c>
      <c r="G2" t="s">
        <v>59</v>
      </c>
      <c r="H2" t="s">
        <v>61</v>
      </c>
      <c r="I2" t="s">
        <v>65</v>
      </c>
      <c r="J2">
        <v>1</v>
      </c>
      <c r="K2">
        <v>93.97</v>
      </c>
      <c r="L2">
        <v>13.68</v>
      </c>
      <c r="M2">
        <v>27.66</v>
      </c>
      <c r="N2">
        <v>56.56</v>
      </c>
      <c r="O2">
        <v>34.770000000000003</v>
      </c>
      <c r="P2">
        <v>14.67</v>
      </c>
      <c r="Q2">
        <v>0.53</v>
      </c>
      <c r="R2">
        <v>0.15</v>
      </c>
      <c r="S2">
        <v>0.81</v>
      </c>
      <c r="T2">
        <v>0.16</v>
      </c>
      <c r="U2">
        <v>4.3</v>
      </c>
      <c r="V2">
        <v>1.74</v>
      </c>
    </row>
    <row r="3" spans="1:22" x14ac:dyDescent="0.2">
      <c r="A3" s="1">
        <v>38551</v>
      </c>
      <c r="B3" s="2">
        <v>6.5127314814814818E-2</v>
      </c>
      <c r="C3" t="s">
        <v>0</v>
      </c>
      <c r="D3" t="s">
        <v>182</v>
      </c>
      <c r="F3">
        <v>2022</v>
      </c>
      <c r="G3" t="s">
        <v>59</v>
      </c>
      <c r="H3" t="s">
        <v>62</v>
      </c>
      <c r="I3" t="s">
        <v>65</v>
      </c>
      <c r="J3" s="4">
        <v>1</v>
      </c>
      <c r="K3">
        <v>93.65</v>
      </c>
      <c r="L3">
        <v>17.3</v>
      </c>
      <c r="M3">
        <v>33.43</v>
      </c>
      <c r="N3">
        <v>56.07</v>
      </c>
      <c r="O3">
        <v>30.04</v>
      </c>
      <c r="P3">
        <v>13.62</v>
      </c>
      <c r="Q3">
        <v>0.55000000000000004</v>
      </c>
      <c r="R3">
        <v>0.22</v>
      </c>
      <c r="S3">
        <v>0.17</v>
      </c>
      <c r="T3">
        <v>0.38</v>
      </c>
      <c r="U3">
        <v>5.04</v>
      </c>
      <c r="V3">
        <v>1.88</v>
      </c>
    </row>
    <row r="4" spans="1:22" x14ac:dyDescent="0.2">
      <c r="A4" s="1">
        <v>38551</v>
      </c>
      <c r="B4" s="2">
        <v>4.0081018518518523E-2</v>
      </c>
      <c r="C4" t="s">
        <v>0</v>
      </c>
      <c r="D4" t="s">
        <v>173</v>
      </c>
      <c r="F4">
        <v>2022</v>
      </c>
      <c r="G4" t="s">
        <v>59</v>
      </c>
      <c r="H4" t="s">
        <v>60</v>
      </c>
      <c r="I4" t="s">
        <v>65</v>
      </c>
      <c r="J4">
        <v>1</v>
      </c>
      <c r="K4">
        <v>93.55</v>
      </c>
      <c r="L4">
        <v>12.94</v>
      </c>
      <c r="M4">
        <v>25.59</v>
      </c>
      <c r="N4">
        <v>47.49</v>
      </c>
      <c r="O4">
        <v>25.52</v>
      </c>
      <c r="P4">
        <v>12.9</v>
      </c>
      <c r="Q4">
        <v>0.45</v>
      </c>
      <c r="R4">
        <v>0.18</v>
      </c>
      <c r="S4">
        <v>0.35</v>
      </c>
      <c r="T4">
        <v>0.24</v>
      </c>
      <c r="U4">
        <v>2.25</v>
      </c>
      <c r="V4">
        <v>2.34</v>
      </c>
    </row>
    <row r="5" spans="1:22" x14ac:dyDescent="0.2">
      <c r="A5" s="1">
        <v>38551</v>
      </c>
      <c r="B5" s="2">
        <v>5.0879629629629629E-2</v>
      </c>
      <c r="C5" t="s">
        <v>0</v>
      </c>
      <c r="D5" t="s">
        <v>177</v>
      </c>
      <c r="F5">
        <v>2022</v>
      </c>
      <c r="G5" t="s">
        <v>59</v>
      </c>
      <c r="H5" t="s">
        <v>63</v>
      </c>
      <c r="I5" t="s">
        <v>65</v>
      </c>
      <c r="J5">
        <v>1</v>
      </c>
      <c r="K5">
        <v>95.31</v>
      </c>
      <c r="L5">
        <v>13.97</v>
      </c>
      <c r="M5">
        <v>29.7</v>
      </c>
      <c r="N5">
        <v>61.48</v>
      </c>
      <c r="O5">
        <v>37.159999999999997</v>
      </c>
      <c r="P5">
        <v>13.23</v>
      </c>
      <c r="Q5">
        <v>0.49</v>
      </c>
      <c r="R5">
        <v>0.22</v>
      </c>
      <c r="S5">
        <v>1.1399999999999999</v>
      </c>
      <c r="T5">
        <v>0.35</v>
      </c>
      <c r="U5">
        <v>4.8499999999999996</v>
      </c>
      <c r="V5">
        <v>1.5</v>
      </c>
    </row>
    <row r="6" spans="1:22" x14ac:dyDescent="0.2">
      <c r="A6" s="1">
        <v>38551</v>
      </c>
      <c r="B6" s="2">
        <v>2.4976851851851851E-2</v>
      </c>
      <c r="C6" t="s">
        <v>0</v>
      </c>
      <c r="D6" t="s">
        <v>171</v>
      </c>
      <c r="F6">
        <v>2022</v>
      </c>
      <c r="G6" t="s">
        <v>59</v>
      </c>
      <c r="H6" t="s">
        <v>64</v>
      </c>
      <c r="I6" t="s">
        <v>65</v>
      </c>
      <c r="J6">
        <v>1</v>
      </c>
      <c r="K6">
        <v>94.97</v>
      </c>
      <c r="L6">
        <v>12.83</v>
      </c>
      <c r="M6">
        <v>28.64</v>
      </c>
      <c r="N6">
        <v>58.74</v>
      </c>
      <c r="O6">
        <v>27.37</v>
      </c>
      <c r="P6">
        <v>11.45</v>
      </c>
      <c r="Q6">
        <v>0.35</v>
      </c>
      <c r="R6">
        <v>0.19</v>
      </c>
      <c r="S6">
        <v>0.19</v>
      </c>
      <c r="T6">
        <v>0.31</v>
      </c>
      <c r="U6">
        <v>3.94</v>
      </c>
      <c r="V6">
        <v>1.76</v>
      </c>
    </row>
    <row r="7" spans="1:22" x14ac:dyDescent="0.2">
      <c r="A7" s="1">
        <v>38551</v>
      </c>
      <c r="B7" s="2">
        <v>7.1620370370370376E-2</v>
      </c>
      <c r="C7" t="s">
        <v>0</v>
      </c>
      <c r="D7" t="s">
        <v>186</v>
      </c>
      <c r="F7">
        <v>2022</v>
      </c>
      <c r="G7" t="s">
        <v>56</v>
      </c>
      <c r="H7" t="s">
        <v>61</v>
      </c>
      <c r="I7" t="s">
        <v>65</v>
      </c>
      <c r="J7" s="4">
        <v>1</v>
      </c>
      <c r="K7">
        <v>93.73</v>
      </c>
      <c r="L7">
        <v>15.24</v>
      </c>
      <c r="M7">
        <v>32.42</v>
      </c>
      <c r="N7">
        <v>48.56</v>
      </c>
      <c r="O7">
        <v>28.67</v>
      </c>
      <c r="P7">
        <v>12.81</v>
      </c>
      <c r="Q7">
        <v>0.53</v>
      </c>
      <c r="R7">
        <v>0.2</v>
      </c>
      <c r="S7">
        <v>0.18</v>
      </c>
      <c r="T7">
        <v>0.3</v>
      </c>
      <c r="U7">
        <v>4.97</v>
      </c>
      <c r="V7">
        <v>1.76</v>
      </c>
    </row>
    <row r="8" spans="1:22" x14ac:dyDescent="0.2">
      <c r="A8" s="1">
        <v>38551</v>
      </c>
      <c r="B8" s="2">
        <v>0.10390046296296296</v>
      </c>
      <c r="C8" t="s">
        <v>0</v>
      </c>
      <c r="D8" t="s">
        <v>202</v>
      </c>
      <c r="F8">
        <v>2022</v>
      </c>
      <c r="G8" t="s">
        <v>56</v>
      </c>
      <c r="H8" t="s">
        <v>62</v>
      </c>
      <c r="I8" t="s">
        <v>65</v>
      </c>
      <c r="J8" s="4">
        <v>1</v>
      </c>
      <c r="K8">
        <v>93.42</v>
      </c>
      <c r="L8">
        <v>16.260000000000002</v>
      </c>
      <c r="M8">
        <v>29.4</v>
      </c>
      <c r="N8">
        <v>46.27</v>
      </c>
      <c r="O8">
        <v>25.7</v>
      </c>
      <c r="P8">
        <v>11.7</v>
      </c>
      <c r="Q8">
        <v>0.66</v>
      </c>
      <c r="R8">
        <v>0.24</v>
      </c>
      <c r="S8">
        <v>0.82</v>
      </c>
      <c r="T8">
        <v>0.25</v>
      </c>
      <c r="U8">
        <v>4.05</v>
      </c>
      <c r="V8">
        <v>2.38</v>
      </c>
    </row>
    <row r="9" spans="1:22" x14ac:dyDescent="0.2">
      <c r="A9" s="1">
        <v>38551</v>
      </c>
      <c r="B9" s="2">
        <v>7.7141203703703712E-2</v>
      </c>
      <c r="C9" t="s">
        <v>0</v>
      </c>
      <c r="D9" t="s">
        <v>190</v>
      </c>
      <c r="F9">
        <v>2022</v>
      </c>
      <c r="G9" t="s">
        <v>56</v>
      </c>
      <c r="H9" t="s">
        <v>60</v>
      </c>
      <c r="I9" t="s">
        <v>65</v>
      </c>
      <c r="J9" s="4">
        <v>1</v>
      </c>
      <c r="K9">
        <v>93.52</v>
      </c>
      <c r="L9">
        <v>14.17</v>
      </c>
      <c r="M9">
        <v>32.25</v>
      </c>
      <c r="N9">
        <v>54.65</v>
      </c>
      <c r="O9">
        <v>30.46</v>
      </c>
      <c r="P9">
        <v>12.92</v>
      </c>
      <c r="Q9">
        <v>0.61</v>
      </c>
      <c r="R9">
        <v>0.19</v>
      </c>
      <c r="S9">
        <v>0.45</v>
      </c>
      <c r="T9">
        <v>0.26</v>
      </c>
      <c r="U9">
        <v>3.87</v>
      </c>
      <c r="V9">
        <v>1.83</v>
      </c>
    </row>
    <row r="10" spans="1:22" x14ac:dyDescent="0.2">
      <c r="A10" s="1">
        <v>38551</v>
      </c>
      <c r="B10" s="2">
        <v>9.2407407407407396E-2</v>
      </c>
      <c r="C10" t="s">
        <v>0</v>
      </c>
      <c r="D10" t="s">
        <v>198</v>
      </c>
      <c r="F10">
        <v>2022</v>
      </c>
      <c r="G10" t="s">
        <v>56</v>
      </c>
      <c r="H10" t="s">
        <v>63</v>
      </c>
      <c r="I10" t="s">
        <v>65</v>
      </c>
      <c r="J10" s="4">
        <v>1</v>
      </c>
      <c r="K10">
        <v>93.5</v>
      </c>
      <c r="L10">
        <v>19.04</v>
      </c>
      <c r="M10">
        <v>25.04</v>
      </c>
      <c r="N10">
        <v>48.95</v>
      </c>
      <c r="O10">
        <v>31.1</v>
      </c>
      <c r="P10">
        <v>12.2</v>
      </c>
      <c r="Q10">
        <v>0.51</v>
      </c>
      <c r="R10">
        <v>0.26</v>
      </c>
      <c r="S10">
        <v>0.93</v>
      </c>
      <c r="T10">
        <v>0.31</v>
      </c>
      <c r="U10">
        <v>3.1</v>
      </c>
      <c r="V10">
        <v>2.06</v>
      </c>
    </row>
    <row r="11" spans="1:22" x14ac:dyDescent="0.2">
      <c r="A11" s="1">
        <v>38551</v>
      </c>
      <c r="B11" s="2">
        <v>8.7650462962962972E-2</v>
      </c>
      <c r="C11" t="s">
        <v>0</v>
      </c>
      <c r="D11" t="s">
        <v>194</v>
      </c>
      <c r="F11">
        <v>2022</v>
      </c>
      <c r="G11" t="s">
        <v>56</v>
      </c>
      <c r="H11" t="s">
        <v>64</v>
      </c>
      <c r="I11" t="s">
        <v>65</v>
      </c>
      <c r="J11" s="4">
        <v>1</v>
      </c>
      <c r="K11">
        <v>94.11</v>
      </c>
      <c r="L11">
        <v>11.48</v>
      </c>
      <c r="M11">
        <v>28.94</v>
      </c>
      <c r="N11">
        <v>53.79</v>
      </c>
      <c r="O11">
        <v>29.55</v>
      </c>
      <c r="P11">
        <v>11.9</v>
      </c>
      <c r="Q11">
        <v>0.47</v>
      </c>
      <c r="R11">
        <v>0.18</v>
      </c>
      <c r="S11">
        <v>0.44</v>
      </c>
      <c r="T11">
        <v>0.28000000000000003</v>
      </c>
      <c r="U11">
        <v>3.52</v>
      </c>
      <c r="V11">
        <v>1.78</v>
      </c>
    </row>
    <row r="12" spans="1:22" x14ac:dyDescent="0.2">
      <c r="A12" s="1">
        <v>38551</v>
      </c>
      <c r="B12" s="2">
        <v>0.10967592592592591</v>
      </c>
      <c r="C12" t="s">
        <v>0</v>
      </c>
      <c r="D12" t="s">
        <v>206</v>
      </c>
      <c r="F12">
        <v>2022</v>
      </c>
      <c r="G12" t="s">
        <v>57</v>
      </c>
      <c r="H12" t="s">
        <v>61</v>
      </c>
      <c r="I12" t="s">
        <v>65</v>
      </c>
      <c r="J12" s="4">
        <v>1</v>
      </c>
      <c r="K12">
        <v>93.76</v>
      </c>
      <c r="L12">
        <v>12.01</v>
      </c>
      <c r="M12">
        <v>30.53</v>
      </c>
      <c r="N12">
        <v>57.23</v>
      </c>
      <c r="O12">
        <v>31.31</v>
      </c>
      <c r="P12">
        <v>12.52</v>
      </c>
      <c r="Q12">
        <v>0.47</v>
      </c>
      <c r="R12">
        <v>0.13</v>
      </c>
      <c r="S12">
        <v>-0.45</v>
      </c>
      <c r="T12">
        <v>0.22</v>
      </c>
      <c r="U12">
        <v>4.7</v>
      </c>
      <c r="V12">
        <v>1.87</v>
      </c>
    </row>
    <row r="13" spans="1:22" x14ac:dyDescent="0.2">
      <c r="A13" s="1">
        <v>38551</v>
      </c>
      <c r="B13" s="2">
        <v>0.13292824074074075</v>
      </c>
      <c r="C13" t="s">
        <v>0</v>
      </c>
      <c r="D13" t="s">
        <v>222</v>
      </c>
      <c r="F13">
        <v>2022</v>
      </c>
      <c r="G13" t="s">
        <v>57</v>
      </c>
      <c r="H13" t="s">
        <v>62</v>
      </c>
      <c r="I13" t="s">
        <v>65</v>
      </c>
      <c r="J13" s="4">
        <v>1</v>
      </c>
      <c r="K13">
        <v>94.28</v>
      </c>
      <c r="L13">
        <v>12.3</v>
      </c>
      <c r="M13">
        <v>28.96</v>
      </c>
      <c r="N13">
        <v>55.49</v>
      </c>
      <c r="O13">
        <v>31.25</v>
      </c>
      <c r="P13">
        <v>9.09</v>
      </c>
      <c r="Q13">
        <v>0.48</v>
      </c>
      <c r="R13">
        <v>0.17</v>
      </c>
      <c r="S13">
        <v>0.34</v>
      </c>
      <c r="T13">
        <v>0.22</v>
      </c>
      <c r="U13">
        <v>4.25</v>
      </c>
      <c r="V13">
        <v>1.66</v>
      </c>
    </row>
    <row r="14" spans="1:22" x14ac:dyDescent="0.2">
      <c r="A14" s="1">
        <v>38551</v>
      </c>
      <c r="B14" s="2">
        <v>0.11532407407407408</v>
      </c>
      <c r="C14" t="s">
        <v>0</v>
      </c>
      <c r="D14" t="s">
        <v>210</v>
      </c>
      <c r="F14">
        <v>2022</v>
      </c>
      <c r="G14" t="s">
        <v>57</v>
      </c>
      <c r="H14" t="s">
        <v>60</v>
      </c>
      <c r="I14" t="s">
        <v>65</v>
      </c>
      <c r="J14" s="4">
        <v>1</v>
      </c>
      <c r="K14">
        <v>93.72</v>
      </c>
      <c r="L14">
        <v>13.66</v>
      </c>
      <c r="M14">
        <v>29.35</v>
      </c>
      <c r="N14">
        <v>52.8</v>
      </c>
      <c r="O14">
        <v>30.33</v>
      </c>
      <c r="P14">
        <v>13.5</v>
      </c>
      <c r="Q14">
        <v>0.6</v>
      </c>
      <c r="R14">
        <v>0.19</v>
      </c>
      <c r="S14">
        <v>0.28000000000000003</v>
      </c>
      <c r="T14">
        <v>0.23</v>
      </c>
      <c r="U14">
        <v>4.1900000000000004</v>
      </c>
      <c r="V14">
        <v>2.08</v>
      </c>
    </row>
    <row r="15" spans="1:22" x14ac:dyDescent="0.2">
      <c r="A15" s="1">
        <v>38551</v>
      </c>
      <c r="B15" s="2">
        <v>0.12107638888888889</v>
      </c>
      <c r="C15" t="s">
        <v>0</v>
      </c>
      <c r="D15" t="s">
        <v>214</v>
      </c>
      <c r="F15">
        <v>2022</v>
      </c>
      <c r="G15" t="s">
        <v>57</v>
      </c>
      <c r="H15" t="s">
        <v>63</v>
      </c>
      <c r="I15" t="s">
        <v>65</v>
      </c>
      <c r="J15" s="4">
        <v>1</v>
      </c>
      <c r="K15">
        <v>94.34</v>
      </c>
      <c r="L15">
        <v>14.44</v>
      </c>
      <c r="M15">
        <v>24.46</v>
      </c>
      <c r="N15">
        <v>46.96</v>
      </c>
      <c r="O15">
        <v>31.24</v>
      </c>
      <c r="P15">
        <v>11.8</v>
      </c>
      <c r="Q15">
        <v>0.57999999999999996</v>
      </c>
      <c r="R15">
        <v>0.19</v>
      </c>
      <c r="S15">
        <v>0.31</v>
      </c>
      <c r="T15">
        <v>0.24</v>
      </c>
      <c r="U15">
        <v>3.31</v>
      </c>
      <c r="V15">
        <v>2.23</v>
      </c>
    </row>
    <row r="16" spans="1:22" x14ac:dyDescent="0.2">
      <c r="A16" s="1">
        <v>38551</v>
      </c>
      <c r="B16" s="2">
        <v>0.12744212962962961</v>
      </c>
      <c r="C16" t="s">
        <v>0</v>
      </c>
      <c r="D16" t="s">
        <v>218</v>
      </c>
      <c r="F16">
        <v>2022</v>
      </c>
      <c r="G16" t="s">
        <v>57</v>
      </c>
      <c r="H16" t="s">
        <v>64</v>
      </c>
      <c r="I16" t="s">
        <v>65</v>
      </c>
      <c r="J16" s="4">
        <v>1</v>
      </c>
      <c r="K16">
        <v>94.22</v>
      </c>
      <c r="L16">
        <v>12.42</v>
      </c>
      <c r="M16">
        <v>23.29</v>
      </c>
      <c r="N16">
        <v>50.63</v>
      </c>
      <c r="O16">
        <v>31.08</v>
      </c>
      <c r="P16">
        <v>10.029999999999999</v>
      </c>
      <c r="Q16">
        <v>0.54</v>
      </c>
      <c r="R16">
        <v>0.18</v>
      </c>
      <c r="S16">
        <v>0.31</v>
      </c>
      <c r="T16">
        <v>0.19</v>
      </c>
      <c r="U16">
        <v>4.42</v>
      </c>
      <c r="V16">
        <v>2.16</v>
      </c>
    </row>
    <row r="17" spans="1:22" x14ac:dyDescent="0.2">
      <c r="A17" s="1">
        <v>38551</v>
      </c>
      <c r="B17" s="2">
        <v>1.7013888888888887E-2</v>
      </c>
      <c r="C17" t="s">
        <v>0</v>
      </c>
      <c r="D17" t="s">
        <v>167</v>
      </c>
      <c r="F17">
        <v>2022</v>
      </c>
      <c r="G17" t="s">
        <v>59</v>
      </c>
      <c r="H17" t="s">
        <v>61</v>
      </c>
      <c r="I17" t="s">
        <v>65</v>
      </c>
      <c r="J17">
        <v>2</v>
      </c>
      <c r="K17">
        <v>94.25</v>
      </c>
      <c r="L17">
        <v>11.68</v>
      </c>
      <c r="M17">
        <v>30.07</v>
      </c>
      <c r="N17">
        <v>56.57</v>
      </c>
      <c r="O17">
        <v>30.6</v>
      </c>
      <c r="P17">
        <v>11.61</v>
      </c>
      <c r="Q17">
        <v>0.43</v>
      </c>
      <c r="R17">
        <v>0.2</v>
      </c>
      <c r="S17">
        <v>0.54</v>
      </c>
      <c r="T17">
        <v>0.25</v>
      </c>
      <c r="U17">
        <v>3.37</v>
      </c>
      <c r="V17">
        <v>1.92</v>
      </c>
    </row>
    <row r="18" spans="1:22" x14ac:dyDescent="0.2">
      <c r="A18" s="1">
        <v>38551</v>
      </c>
      <c r="B18" s="2">
        <v>6.6562500000000011E-2</v>
      </c>
      <c r="C18" t="s">
        <v>0</v>
      </c>
      <c r="D18" t="s">
        <v>183</v>
      </c>
      <c r="F18">
        <v>2022</v>
      </c>
      <c r="G18" t="s">
        <v>59</v>
      </c>
      <c r="H18" t="s">
        <v>62</v>
      </c>
      <c r="I18" t="s">
        <v>65</v>
      </c>
      <c r="J18" s="4">
        <v>2</v>
      </c>
      <c r="K18">
        <v>94.53</v>
      </c>
      <c r="L18">
        <v>11.45</v>
      </c>
      <c r="M18">
        <v>27.8</v>
      </c>
      <c r="N18">
        <v>54.9</v>
      </c>
      <c r="O18">
        <v>28.9</v>
      </c>
      <c r="P18">
        <v>9.86</v>
      </c>
      <c r="Q18">
        <v>0.5</v>
      </c>
      <c r="R18">
        <v>0.18</v>
      </c>
      <c r="S18">
        <v>0.36</v>
      </c>
      <c r="T18">
        <v>0.21</v>
      </c>
      <c r="U18">
        <v>4.34</v>
      </c>
      <c r="V18">
        <v>2.11</v>
      </c>
    </row>
    <row r="19" spans="1:22" x14ac:dyDescent="0.2">
      <c r="A19" s="1">
        <v>38551</v>
      </c>
      <c r="B19" s="2">
        <v>4.1678240740740745E-2</v>
      </c>
      <c r="C19" t="s">
        <v>0</v>
      </c>
      <c r="D19" t="s">
        <v>174</v>
      </c>
      <c r="F19">
        <v>2022</v>
      </c>
      <c r="G19" t="s">
        <v>59</v>
      </c>
      <c r="H19" t="s">
        <v>60</v>
      </c>
      <c r="I19" t="s">
        <v>65</v>
      </c>
      <c r="J19">
        <v>2</v>
      </c>
      <c r="K19">
        <v>94.67</v>
      </c>
      <c r="L19">
        <v>13.56</v>
      </c>
      <c r="M19">
        <v>25.56</v>
      </c>
      <c r="N19">
        <v>55.31</v>
      </c>
      <c r="O19">
        <v>29.12</v>
      </c>
      <c r="P19">
        <v>10.4</v>
      </c>
      <c r="Q19">
        <v>0.45</v>
      </c>
      <c r="R19">
        <v>0.2</v>
      </c>
      <c r="S19">
        <v>0.32</v>
      </c>
      <c r="T19">
        <v>0.28000000000000003</v>
      </c>
      <c r="U19">
        <v>3.52</v>
      </c>
      <c r="V19">
        <v>2.2200000000000002</v>
      </c>
    </row>
    <row r="20" spans="1:22" x14ac:dyDescent="0.2">
      <c r="A20" s="1">
        <v>38551</v>
      </c>
      <c r="B20" s="2">
        <v>5.2245370370370366E-2</v>
      </c>
      <c r="C20" t="s">
        <v>0</v>
      </c>
      <c r="D20" t="s">
        <v>178</v>
      </c>
      <c r="F20">
        <v>2022</v>
      </c>
      <c r="G20" t="s">
        <v>59</v>
      </c>
      <c r="H20" t="s">
        <v>63</v>
      </c>
      <c r="I20" t="s">
        <v>65</v>
      </c>
      <c r="J20">
        <v>2</v>
      </c>
      <c r="K20">
        <v>94.38</v>
      </c>
      <c r="L20">
        <v>15.13</v>
      </c>
      <c r="M20">
        <v>27.3</v>
      </c>
      <c r="N20">
        <v>55.78</v>
      </c>
      <c r="O20">
        <v>33.76</v>
      </c>
      <c r="P20">
        <v>14.68</v>
      </c>
      <c r="Q20">
        <v>0.45</v>
      </c>
      <c r="R20">
        <v>0.28000000000000003</v>
      </c>
      <c r="S20">
        <v>1.75</v>
      </c>
      <c r="T20">
        <v>0.3</v>
      </c>
      <c r="U20">
        <v>2.68</v>
      </c>
      <c r="V20">
        <v>1.73</v>
      </c>
    </row>
    <row r="21" spans="1:22" x14ac:dyDescent="0.2">
      <c r="A21" s="1">
        <v>38551</v>
      </c>
      <c r="B21" s="2">
        <v>3.5486111111111114E-2</v>
      </c>
      <c r="C21" t="s">
        <v>0</v>
      </c>
      <c r="D21" t="s">
        <v>172</v>
      </c>
      <c r="F21">
        <v>2022</v>
      </c>
      <c r="G21" t="s">
        <v>59</v>
      </c>
      <c r="H21" t="s">
        <v>64</v>
      </c>
      <c r="I21" t="s">
        <v>65</v>
      </c>
      <c r="J21">
        <v>2</v>
      </c>
      <c r="K21">
        <v>94.66</v>
      </c>
      <c r="L21">
        <v>11.43</v>
      </c>
      <c r="M21">
        <v>27.42</v>
      </c>
      <c r="N21">
        <v>56.73</v>
      </c>
      <c r="O21">
        <v>33.31</v>
      </c>
      <c r="P21">
        <v>14.66</v>
      </c>
      <c r="Q21">
        <v>0.52</v>
      </c>
      <c r="R21">
        <v>0.15</v>
      </c>
      <c r="S21">
        <v>-0.03</v>
      </c>
      <c r="T21">
        <v>0.2</v>
      </c>
      <c r="U21">
        <v>4.1399999999999997</v>
      </c>
      <c r="V21">
        <v>1.98</v>
      </c>
    </row>
    <row r="22" spans="1:22" x14ac:dyDescent="0.2">
      <c r="A22" s="1">
        <v>38551</v>
      </c>
      <c r="B22" s="2">
        <v>7.255787037037037E-2</v>
      </c>
      <c r="C22" t="s">
        <v>0</v>
      </c>
      <c r="D22" t="s">
        <v>187</v>
      </c>
      <c r="F22">
        <v>2022</v>
      </c>
      <c r="G22" t="s">
        <v>56</v>
      </c>
      <c r="H22" t="s">
        <v>61</v>
      </c>
      <c r="I22" t="s">
        <v>65</v>
      </c>
      <c r="J22" s="4">
        <v>2</v>
      </c>
      <c r="K22">
        <v>93.94</v>
      </c>
      <c r="L22">
        <v>13.05</v>
      </c>
      <c r="M22">
        <v>26.24</v>
      </c>
      <c r="N22">
        <v>52.02</v>
      </c>
      <c r="O22">
        <v>28.39</v>
      </c>
      <c r="P22">
        <v>11.57</v>
      </c>
      <c r="Q22">
        <v>0.51</v>
      </c>
      <c r="R22">
        <v>0.15</v>
      </c>
      <c r="S22">
        <v>-0.54</v>
      </c>
      <c r="T22">
        <v>0.24</v>
      </c>
      <c r="U22">
        <v>4.41</v>
      </c>
      <c r="V22">
        <v>2.1</v>
      </c>
    </row>
    <row r="23" spans="1:22" x14ac:dyDescent="0.2">
      <c r="A23" s="1">
        <v>38551</v>
      </c>
      <c r="B23" s="2">
        <v>0.10474537037037036</v>
      </c>
      <c r="C23" t="s">
        <v>0</v>
      </c>
      <c r="D23" t="s">
        <v>203</v>
      </c>
      <c r="F23">
        <v>2022</v>
      </c>
      <c r="G23" t="s">
        <v>56</v>
      </c>
      <c r="H23" t="s">
        <v>62</v>
      </c>
      <c r="I23" t="s">
        <v>65</v>
      </c>
      <c r="J23" s="4">
        <v>2</v>
      </c>
      <c r="K23">
        <v>93.64</v>
      </c>
      <c r="L23">
        <v>10.37</v>
      </c>
      <c r="M23">
        <v>31</v>
      </c>
      <c r="N23">
        <v>56.35</v>
      </c>
      <c r="O23">
        <v>32.049999999999997</v>
      </c>
      <c r="P23">
        <v>12</v>
      </c>
      <c r="Q23">
        <v>0.49</v>
      </c>
      <c r="R23">
        <v>0.13</v>
      </c>
      <c r="S23">
        <v>-0.2</v>
      </c>
      <c r="T23">
        <v>0.22</v>
      </c>
      <c r="U23">
        <v>4.21</v>
      </c>
      <c r="V23">
        <v>1.93</v>
      </c>
    </row>
    <row r="24" spans="1:22" x14ac:dyDescent="0.2">
      <c r="A24" s="1">
        <v>38551</v>
      </c>
      <c r="B24" s="2">
        <v>7.8321759259259258E-2</v>
      </c>
      <c r="C24" t="s">
        <v>0</v>
      </c>
      <c r="D24" t="s">
        <v>191</v>
      </c>
      <c r="F24">
        <v>2022</v>
      </c>
      <c r="G24" t="s">
        <v>56</v>
      </c>
      <c r="H24" t="s">
        <v>60</v>
      </c>
      <c r="I24" t="s">
        <v>65</v>
      </c>
      <c r="J24" s="4">
        <v>2</v>
      </c>
      <c r="K24">
        <v>94.08</v>
      </c>
      <c r="L24">
        <v>14.21</v>
      </c>
      <c r="M24">
        <v>29.38</v>
      </c>
      <c r="N24">
        <v>57.69</v>
      </c>
      <c r="O24">
        <v>30.58</v>
      </c>
      <c r="P24">
        <v>12.2</v>
      </c>
      <c r="Q24">
        <v>0.59</v>
      </c>
      <c r="R24">
        <v>0.18</v>
      </c>
      <c r="S24">
        <v>0.04</v>
      </c>
      <c r="T24">
        <v>0.27</v>
      </c>
      <c r="U24">
        <v>4.9800000000000004</v>
      </c>
      <c r="V24">
        <v>2</v>
      </c>
    </row>
    <row r="25" spans="1:22" x14ac:dyDescent="0.2">
      <c r="A25" s="1">
        <v>38551</v>
      </c>
      <c r="B25" s="2">
        <v>9.3599537037037037E-2</v>
      </c>
      <c r="C25" t="s">
        <v>0</v>
      </c>
      <c r="D25" t="s">
        <v>199</v>
      </c>
      <c r="F25">
        <v>2022</v>
      </c>
      <c r="G25" t="s">
        <v>56</v>
      </c>
      <c r="H25" t="s">
        <v>63</v>
      </c>
      <c r="I25" t="s">
        <v>65</v>
      </c>
      <c r="J25" s="4">
        <v>2</v>
      </c>
      <c r="K25">
        <v>94.21</v>
      </c>
      <c r="L25">
        <v>10.85</v>
      </c>
      <c r="M25">
        <v>28.88</v>
      </c>
      <c r="N25">
        <v>55.34</v>
      </c>
      <c r="O25">
        <v>35.090000000000003</v>
      </c>
      <c r="P25">
        <v>10</v>
      </c>
      <c r="Q25">
        <v>0.48</v>
      </c>
      <c r="R25">
        <v>0.2</v>
      </c>
      <c r="S25">
        <v>0.44</v>
      </c>
      <c r="T25">
        <v>0.25</v>
      </c>
      <c r="U25">
        <v>4.62</v>
      </c>
      <c r="V25">
        <v>1.49</v>
      </c>
    </row>
    <row r="26" spans="1:22" x14ac:dyDescent="0.2">
      <c r="A26" s="1">
        <v>38551</v>
      </c>
      <c r="B26" s="2">
        <v>8.8553240740740738E-2</v>
      </c>
      <c r="C26" t="s">
        <v>0</v>
      </c>
      <c r="D26" t="s">
        <v>195</v>
      </c>
      <c r="F26">
        <v>2022</v>
      </c>
      <c r="G26" t="s">
        <v>56</v>
      </c>
      <c r="H26" t="s">
        <v>64</v>
      </c>
      <c r="I26" t="s">
        <v>65</v>
      </c>
      <c r="J26" s="4">
        <v>2</v>
      </c>
      <c r="K26">
        <v>94.69</v>
      </c>
      <c r="L26">
        <v>11.35</v>
      </c>
      <c r="M26">
        <v>31.4</v>
      </c>
      <c r="N26">
        <v>60.42</v>
      </c>
      <c r="O26">
        <v>35.74</v>
      </c>
      <c r="P26">
        <v>11.24</v>
      </c>
      <c r="Q26">
        <v>0.51</v>
      </c>
      <c r="R26">
        <v>0.16</v>
      </c>
      <c r="S26">
        <v>0.32</v>
      </c>
      <c r="T26">
        <v>0.25</v>
      </c>
      <c r="U26">
        <v>5.01</v>
      </c>
      <c r="V26">
        <v>1.56</v>
      </c>
    </row>
    <row r="27" spans="1:22" x14ac:dyDescent="0.2">
      <c r="A27" s="1">
        <v>38551</v>
      </c>
      <c r="B27" s="2">
        <v>0.11060185185185185</v>
      </c>
      <c r="C27" t="s">
        <v>0</v>
      </c>
      <c r="D27" t="s">
        <v>207</v>
      </c>
      <c r="F27">
        <v>2022</v>
      </c>
      <c r="G27" t="s">
        <v>57</v>
      </c>
      <c r="H27" t="s">
        <v>61</v>
      </c>
      <c r="I27" t="s">
        <v>65</v>
      </c>
      <c r="J27" s="4">
        <v>2</v>
      </c>
      <c r="K27">
        <v>93.63</v>
      </c>
      <c r="L27">
        <v>12.97</v>
      </c>
      <c r="M27">
        <v>29.59</v>
      </c>
      <c r="N27">
        <v>55.12</v>
      </c>
      <c r="O27">
        <v>30.34</v>
      </c>
      <c r="P27">
        <v>10.130000000000001</v>
      </c>
      <c r="Q27">
        <v>0.52</v>
      </c>
      <c r="R27">
        <v>0.2</v>
      </c>
      <c r="S27">
        <v>0.48</v>
      </c>
      <c r="T27">
        <v>0.25</v>
      </c>
      <c r="U27">
        <v>3.86</v>
      </c>
      <c r="V27">
        <v>1.94</v>
      </c>
    </row>
    <row r="28" spans="1:22" x14ac:dyDescent="0.2">
      <c r="A28" s="1">
        <v>38551</v>
      </c>
      <c r="B28" s="2">
        <v>0.13398148148148148</v>
      </c>
      <c r="C28" t="s">
        <v>0</v>
      </c>
      <c r="D28" t="s">
        <v>223</v>
      </c>
      <c r="F28">
        <v>2022</v>
      </c>
      <c r="G28" t="s">
        <v>57</v>
      </c>
      <c r="H28" t="s">
        <v>62</v>
      </c>
      <c r="I28" t="s">
        <v>65</v>
      </c>
      <c r="J28" s="4">
        <v>2</v>
      </c>
      <c r="K28">
        <v>93.17</v>
      </c>
      <c r="L28">
        <v>13.4</v>
      </c>
      <c r="M28">
        <v>31.06</v>
      </c>
      <c r="N28">
        <v>52.73</v>
      </c>
      <c r="O28">
        <v>30.46</v>
      </c>
      <c r="P28">
        <v>12.67</v>
      </c>
      <c r="Q28">
        <v>0.47</v>
      </c>
      <c r="R28">
        <v>0.21</v>
      </c>
      <c r="S28">
        <v>0.48</v>
      </c>
      <c r="T28">
        <v>0.24</v>
      </c>
      <c r="U28">
        <v>2.95</v>
      </c>
      <c r="V28">
        <v>1.77</v>
      </c>
    </row>
    <row r="29" spans="1:22" x14ac:dyDescent="0.2">
      <c r="A29" s="1">
        <v>38551</v>
      </c>
      <c r="B29" s="2">
        <v>0.11672453703703704</v>
      </c>
      <c r="C29" t="s">
        <v>0</v>
      </c>
      <c r="D29" t="s">
        <v>211</v>
      </c>
      <c r="F29">
        <v>2022</v>
      </c>
      <c r="G29" t="s">
        <v>57</v>
      </c>
      <c r="H29" t="s">
        <v>60</v>
      </c>
      <c r="I29" t="s">
        <v>65</v>
      </c>
      <c r="J29" s="4">
        <v>2</v>
      </c>
      <c r="K29">
        <v>92.95</v>
      </c>
      <c r="L29">
        <v>14.09</v>
      </c>
      <c r="M29">
        <v>28.11</v>
      </c>
      <c r="N29">
        <v>55.11</v>
      </c>
      <c r="O29">
        <v>32.82</v>
      </c>
      <c r="P29">
        <v>14.09</v>
      </c>
      <c r="Q29">
        <v>0.63</v>
      </c>
      <c r="R29">
        <v>0.17</v>
      </c>
      <c r="S29">
        <v>-0.03</v>
      </c>
      <c r="T29">
        <v>0.2</v>
      </c>
      <c r="U29">
        <v>5</v>
      </c>
      <c r="V29">
        <v>1.89</v>
      </c>
    </row>
    <row r="30" spans="1:22" x14ac:dyDescent="0.2">
      <c r="A30" s="1">
        <v>38551</v>
      </c>
      <c r="B30" s="2">
        <v>0.12267361111111112</v>
      </c>
      <c r="C30" t="s">
        <v>0</v>
      </c>
      <c r="D30" t="s">
        <v>215</v>
      </c>
      <c r="F30">
        <v>2022</v>
      </c>
      <c r="G30" t="s">
        <v>57</v>
      </c>
      <c r="H30" t="s">
        <v>63</v>
      </c>
      <c r="I30" t="s">
        <v>65</v>
      </c>
      <c r="J30" s="4">
        <v>2</v>
      </c>
      <c r="K30">
        <v>94.13</v>
      </c>
      <c r="L30">
        <v>17.170000000000002</v>
      </c>
      <c r="M30">
        <v>29.75</v>
      </c>
      <c r="N30">
        <v>52.51</v>
      </c>
      <c r="O30">
        <v>36.75</v>
      </c>
      <c r="P30">
        <v>12.6</v>
      </c>
      <c r="Q30">
        <v>0.52</v>
      </c>
      <c r="R30">
        <v>0.24</v>
      </c>
      <c r="S30">
        <v>1.39</v>
      </c>
      <c r="T30">
        <v>0.32</v>
      </c>
      <c r="U30">
        <v>3.13</v>
      </c>
      <c r="V30">
        <v>1.79</v>
      </c>
    </row>
    <row r="31" spans="1:22" x14ac:dyDescent="0.2">
      <c r="A31" s="1">
        <v>38551</v>
      </c>
      <c r="B31" s="2">
        <v>0.12883101851851853</v>
      </c>
      <c r="C31" t="s">
        <v>0</v>
      </c>
      <c r="D31" t="s">
        <v>219</v>
      </c>
      <c r="F31">
        <v>2022</v>
      </c>
      <c r="G31" t="s">
        <v>57</v>
      </c>
      <c r="H31" t="s">
        <v>64</v>
      </c>
      <c r="I31" t="s">
        <v>65</v>
      </c>
      <c r="J31" s="4">
        <v>2</v>
      </c>
      <c r="K31">
        <v>94.18</v>
      </c>
      <c r="L31">
        <v>9.89</v>
      </c>
      <c r="M31">
        <v>29.78</v>
      </c>
      <c r="N31">
        <v>56.5</v>
      </c>
      <c r="O31">
        <v>30.53</v>
      </c>
      <c r="P31">
        <v>9.74</v>
      </c>
      <c r="Q31">
        <v>0.54</v>
      </c>
      <c r="R31">
        <v>0.14000000000000001</v>
      </c>
      <c r="S31">
        <v>-0.01</v>
      </c>
      <c r="T31">
        <v>0.19</v>
      </c>
      <c r="U31">
        <v>4.22</v>
      </c>
      <c r="V31">
        <v>1.91</v>
      </c>
    </row>
    <row r="32" spans="1:22" x14ac:dyDescent="0.2">
      <c r="A32" s="1">
        <v>38551</v>
      </c>
      <c r="B32" s="2">
        <v>0.13876157407407408</v>
      </c>
      <c r="C32" t="s">
        <v>0</v>
      </c>
      <c r="D32" t="s">
        <v>226</v>
      </c>
      <c r="F32">
        <v>2022</v>
      </c>
      <c r="G32" t="s">
        <v>59</v>
      </c>
      <c r="H32" t="s">
        <v>61</v>
      </c>
      <c r="I32" t="s">
        <v>65</v>
      </c>
      <c r="J32" s="4">
        <v>3</v>
      </c>
      <c r="K32">
        <v>93.89</v>
      </c>
      <c r="L32">
        <v>10.97</v>
      </c>
      <c r="M32">
        <v>24.92</v>
      </c>
      <c r="N32">
        <v>49.55</v>
      </c>
      <c r="O32">
        <v>28.86</v>
      </c>
      <c r="P32">
        <v>10.39</v>
      </c>
      <c r="Q32">
        <v>0.42</v>
      </c>
      <c r="R32">
        <v>0.19</v>
      </c>
      <c r="S32">
        <v>0.13</v>
      </c>
      <c r="T32">
        <v>0.26</v>
      </c>
      <c r="U32">
        <v>2.59</v>
      </c>
      <c r="V32">
        <v>2.34</v>
      </c>
    </row>
    <row r="33" spans="1:22" x14ac:dyDescent="0.2">
      <c r="A33" s="1">
        <v>38551</v>
      </c>
      <c r="B33" s="2">
        <v>6.805555555555555E-2</v>
      </c>
      <c r="C33" t="s">
        <v>0</v>
      </c>
      <c r="D33" t="s">
        <v>184</v>
      </c>
      <c r="F33">
        <v>2022</v>
      </c>
      <c r="G33" t="s">
        <v>59</v>
      </c>
      <c r="H33" t="s">
        <v>62</v>
      </c>
      <c r="I33" t="s">
        <v>65</v>
      </c>
      <c r="J33" s="4">
        <v>3</v>
      </c>
      <c r="K33">
        <v>94.13</v>
      </c>
      <c r="L33">
        <v>12.85</v>
      </c>
      <c r="M33">
        <v>27.45</v>
      </c>
      <c r="N33">
        <v>51.28</v>
      </c>
      <c r="O33">
        <v>29.61</v>
      </c>
      <c r="P33">
        <v>11.91</v>
      </c>
      <c r="Q33">
        <v>0.49</v>
      </c>
      <c r="R33">
        <v>0.19</v>
      </c>
      <c r="S33">
        <v>0.77</v>
      </c>
      <c r="T33">
        <v>0.21</v>
      </c>
      <c r="U33">
        <v>3.6</v>
      </c>
      <c r="V33">
        <v>2</v>
      </c>
    </row>
    <row r="34" spans="1:22" x14ac:dyDescent="0.2">
      <c r="A34" s="1">
        <v>38551</v>
      </c>
      <c r="B34" s="2">
        <v>4.3368055555555556E-2</v>
      </c>
      <c r="C34" t="s">
        <v>0</v>
      </c>
      <c r="D34" t="s">
        <v>175</v>
      </c>
      <c r="F34">
        <v>2022</v>
      </c>
      <c r="G34" t="s">
        <v>59</v>
      </c>
      <c r="H34" t="s">
        <v>60</v>
      </c>
      <c r="I34" t="s">
        <v>65</v>
      </c>
      <c r="J34">
        <v>3</v>
      </c>
      <c r="K34">
        <v>94.47</v>
      </c>
      <c r="L34">
        <v>16.75</v>
      </c>
      <c r="M34">
        <v>28.9</v>
      </c>
      <c r="N34">
        <v>55.79</v>
      </c>
      <c r="O34">
        <v>29.68</v>
      </c>
      <c r="P34">
        <v>11.52</v>
      </c>
      <c r="Q34">
        <v>0.54</v>
      </c>
      <c r="R34">
        <v>0.23</v>
      </c>
      <c r="S34">
        <v>0.47</v>
      </c>
      <c r="T34">
        <v>0.36</v>
      </c>
      <c r="U34">
        <v>5.61</v>
      </c>
      <c r="V34">
        <v>1.77</v>
      </c>
    </row>
    <row r="35" spans="1:22" x14ac:dyDescent="0.2">
      <c r="A35" s="1">
        <v>38551</v>
      </c>
      <c r="B35" s="2">
        <v>6.3090277777777773E-2</v>
      </c>
      <c r="C35" t="s">
        <v>0</v>
      </c>
      <c r="D35" t="s">
        <v>180</v>
      </c>
      <c r="E35" t="s">
        <v>181</v>
      </c>
      <c r="F35">
        <v>2022</v>
      </c>
      <c r="G35" t="s">
        <v>59</v>
      </c>
      <c r="H35" t="s">
        <v>63</v>
      </c>
      <c r="I35" t="s">
        <v>65</v>
      </c>
      <c r="J35">
        <v>3</v>
      </c>
      <c r="K35">
        <v>94.19</v>
      </c>
      <c r="L35">
        <v>15.96</v>
      </c>
      <c r="M35">
        <v>28.69</v>
      </c>
      <c r="N35">
        <v>52.31</v>
      </c>
      <c r="O35">
        <v>32.86</v>
      </c>
      <c r="P35">
        <v>12.02</v>
      </c>
      <c r="Q35">
        <v>0.56000000000000005</v>
      </c>
      <c r="R35">
        <v>0.21</v>
      </c>
      <c r="S35">
        <v>0.21</v>
      </c>
      <c r="T35">
        <v>0.28999999999999998</v>
      </c>
      <c r="U35">
        <v>4.46</v>
      </c>
      <c r="V35">
        <v>2.06</v>
      </c>
    </row>
    <row r="36" spans="1:22" x14ac:dyDescent="0.2">
      <c r="A36" s="1">
        <v>38551</v>
      </c>
      <c r="B36" s="2">
        <v>2.2511574074074073E-2</v>
      </c>
      <c r="C36" t="s">
        <v>0</v>
      </c>
      <c r="D36" t="s">
        <v>170</v>
      </c>
      <c r="F36">
        <v>2022</v>
      </c>
      <c r="G36" t="s">
        <v>59</v>
      </c>
      <c r="H36" t="s">
        <v>64</v>
      </c>
      <c r="I36" t="s">
        <v>65</v>
      </c>
      <c r="J36">
        <v>3</v>
      </c>
      <c r="K36">
        <v>94.67</v>
      </c>
      <c r="L36">
        <v>12.1</v>
      </c>
      <c r="M36">
        <v>26.69</v>
      </c>
      <c r="N36">
        <v>58.77</v>
      </c>
      <c r="O36">
        <v>30.24</v>
      </c>
      <c r="P36">
        <v>12.83</v>
      </c>
      <c r="Q36">
        <v>0.39</v>
      </c>
      <c r="R36">
        <v>0.18</v>
      </c>
      <c r="S36">
        <v>0.67</v>
      </c>
      <c r="T36">
        <v>0.22</v>
      </c>
      <c r="U36">
        <v>4.6399999999999997</v>
      </c>
      <c r="V36">
        <v>1.95</v>
      </c>
    </row>
    <row r="37" spans="1:22" x14ac:dyDescent="0.2">
      <c r="A37" s="1">
        <v>38551</v>
      </c>
      <c r="B37" s="2">
        <v>7.3761574074074077E-2</v>
      </c>
      <c r="C37" t="s">
        <v>0</v>
      </c>
      <c r="D37" t="s">
        <v>188</v>
      </c>
      <c r="F37">
        <v>2022</v>
      </c>
      <c r="G37" t="s">
        <v>56</v>
      </c>
      <c r="H37" t="s">
        <v>61</v>
      </c>
      <c r="I37" t="s">
        <v>65</v>
      </c>
      <c r="J37" s="4">
        <v>3</v>
      </c>
      <c r="K37">
        <v>93.96</v>
      </c>
      <c r="L37">
        <v>12.99</v>
      </c>
      <c r="M37">
        <v>33.119999999999997</v>
      </c>
      <c r="N37">
        <v>55.75</v>
      </c>
      <c r="O37">
        <v>32.21</v>
      </c>
      <c r="P37">
        <v>12.68</v>
      </c>
      <c r="Q37">
        <v>0.38</v>
      </c>
      <c r="R37">
        <v>0.22</v>
      </c>
      <c r="S37">
        <v>0.28999999999999998</v>
      </c>
      <c r="T37">
        <v>0.3</v>
      </c>
      <c r="U37">
        <v>3.8</v>
      </c>
      <c r="V37">
        <v>1.68</v>
      </c>
    </row>
    <row r="38" spans="1:22" x14ac:dyDescent="0.2">
      <c r="A38" s="1">
        <v>38551</v>
      </c>
      <c r="B38" s="2">
        <v>0.10604166666666666</v>
      </c>
      <c r="C38" t="s">
        <v>0</v>
      </c>
      <c r="D38" t="s">
        <v>204</v>
      </c>
      <c r="F38">
        <v>2022</v>
      </c>
      <c r="G38" t="s">
        <v>56</v>
      </c>
      <c r="H38" t="s">
        <v>62</v>
      </c>
      <c r="I38" t="s">
        <v>65</v>
      </c>
      <c r="J38" s="4">
        <v>3</v>
      </c>
      <c r="K38">
        <v>93.77</v>
      </c>
      <c r="L38">
        <v>10.44</v>
      </c>
      <c r="M38">
        <v>30.48</v>
      </c>
      <c r="N38">
        <v>56.11</v>
      </c>
      <c r="O38">
        <v>33.090000000000003</v>
      </c>
      <c r="P38">
        <v>11.98</v>
      </c>
      <c r="Q38">
        <v>0.63</v>
      </c>
      <c r="R38">
        <v>0.17</v>
      </c>
      <c r="S38">
        <v>0.63</v>
      </c>
      <c r="T38">
        <v>0.19</v>
      </c>
      <c r="U38">
        <v>3.75</v>
      </c>
      <c r="V38">
        <v>1.8</v>
      </c>
    </row>
    <row r="39" spans="1:22" x14ac:dyDescent="0.2">
      <c r="A39" s="1">
        <v>38551</v>
      </c>
      <c r="B39" s="2">
        <v>7.9606481481481486E-2</v>
      </c>
      <c r="C39" t="s">
        <v>0</v>
      </c>
      <c r="D39" t="s">
        <v>192</v>
      </c>
      <c r="F39">
        <v>2022</v>
      </c>
      <c r="G39" t="s">
        <v>56</v>
      </c>
      <c r="H39" t="s">
        <v>60</v>
      </c>
      <c r="I39" t="s">
        <v>65</v>
      </c>
      <c r="J39" s="4">
        <v>3</v>
      </c>
      <c r="K39">
        <v>94.34</v>
      </c>
      <c r="L39">
        <v>13.25</v>
      </c>
      <c r="M39">
        <v>28.39</v>
      </c>
      <c r="N39">
        <v>53.24</v>
      </c>
      <c r="O39">
        <v>33.57</v>
      </c>
      <c r="P39">
        <v>12.06</v>
      </c>
      <c r="Q39">
        <v>0.57999999999999996</v>
      </c>
      <c r="R39">
        <v>0.19</v>
      </c>
      <c r="S39">
        <v>0.94</v>
      </c>
      <c r="T39">
        <v>0.22</v>
      </c>
      <c r="U39">
        <v>4.1100000000000003</v>
      </c>
      <c r="V39">
        <v>1.82</v>
      </c>
    </row>
    <row r="40" spans="1:22" x14ac:dyDescent="0.2">
      <c r="A40" s="1">
        <v>38551</v>
      </c>
      <c r="B40" s="2">
        <v>9.5196759259259259E-2</v>
      </c>
      <c r="C40" t="s">
        <v>0</v>
      </c>
      <c r="D40" t="s">
        <v>200</v>
      </c>
      <c r="F40">
        <v>2022</v>
      </c>
      <c r="G40" t="s">
        <v>56</v>
      </c>
      <c r="H40" t="s">
        <v>63</v>
      </c>
      <c r="I40" t="s">
        <v>65</v>
      </c>
      <c r="J40" s="4">
        <v>3</v>
      </c>
      <c r="K40">
        <v>93.63</v>
      </c>
      <c r="L40">
        <v>13.88</v>
      </c>
      <c r="M40">
        <v>28.26</v>
      </c>
      <c r="N40">
        <v>51.27</v>
      </c>
      <c r="O40">
        <v>30.68</v>
      </c>
      <c r="P40">
        <v>13.07</v>
      </c>
      <c r="Q40">
        <v>0.52</v>
      </c>
      <c r="R40">
        <v>0.23</v>
      </c>
      <c r="S40">
        <v>1.18</v>
      </c>
      <c r="T40">
        <v>0.24</v>
      </c>
      <c r="U40">
        <v>2.9</v>
      </c>
      <c r="V40">
        <v>1.87</v>
      </c>
    </row>
    <row r="41" spans="1:22" x14ac:dyDescent="0.2">
      <c r="A41" s="1">
        <v>38551</v>
      </c>
      <c r="B41" s="2">
        <v>8.9618055555555562E-2</v>
      </c>
      <c r="C41" t="s">
        <v>0</v>
      </c>
      <c r="D41" t="s">
        <v>196</v>
      </c>
      <c r="F41">
        <v>2022</v>
      </c>
      <c r="G41" t="s">
        <v>56</v>
      </c>
      <c r="H41" t="s">
        <v>64</v>
      </c>
      <c r="I41" t="s">
        <v>65</v>
      </c>
      <c r="J41" s="4">
        <v>3</v>
      </c>
      <c r="K41">
        <v>94.58</v>
      </c>
      <c r="L41">
        <v>9.82</v>
      </c>
      <c r="M41">
        <v>29.3</v>
      </c>
      <c r="N41">
        <v>58.17</v>
      </c>
      <c r="O41">
        <v>30.63</v>
      </c>
      <c r="P41">
        <v>9.39</v>
      </c>
      <c r="Q41">
        <v>0.47</v>
      </c>
      <c r="R41">
        <v>0.17</v>
      </c>
      <c r="S41">
        <v>-0.02</v>
      </c>
      <c r="T41">
        <v>0.28999999999999998</v>
      </c>
      <c r="U41">
        <v>4.3499999999999996</v>
      </c>
      <c r="V41">
        <v>1.84</v>
      </c>
    </row>
    <row r="42" spans="1:22" x14ac:dyDescent="0.2">
      <c r="A42" s="1">
        <v>38551</v>
      </c>
      <c r="B42" s="2">
        <v>0.11181712962962963</v>
      </c>
      <c r="C42" t="s">
        <v>0</v>
      </c>
      <c r="D42" t="s">
        <v>208</v>
      </c>
      <c r="F42">
        <v>2022</v>
      </c>
      <c r="G42" t="s">
        <v>57</v>
      </c>
      <c r="H42" t="s">
        <v>61</v>
      </c>
      <c r="I42" t="s">
        <v>65</v>
      </c>
      <c r="J42" s="4">
        <v>3</v>
      </c>
      <c r="K42">
        <v>93.12</v>
      </c>
      <c r="L42">
        <v>13.56</v>
      </c>
      <c r="M42">
        <v>26.86</v>
      </c>
      <c r="N42">
        <v>51.22</v>
      </c>
      <c r="O42">
        <v>32.590000000000003</v>
      </c>
      <c r="P42">
        <v>12.3</v>
      </c>
      <c r="Q42">
        <v>0.44</v>
      </c>
      <c r="R42">
        <v>0.19</v>
      </c>
      <c r="S42">
        <v>0.44</v>
      </c>
      <c r="T42">
        <v>0.26</v>
      </c>
      <c r="U42">
        <v>2.66</v>
      </c>
      <c r="V42">
        <v>2</v>
      </c>
    </row>
    <row r="43" spans="1:22" x14ac:dyDescent="0.2">
      <c r="A43" s="1">
        <v>38551</v>
      </c>
      <c r="B43" s="2">
        <v>0.1355787037037037</v>
      </c>
      <c r="C43" t="s">
        <v>0</v>
      </c>
      <c r="D43" t="s">
        <v>224</v>
      </c>
      <c r="F43">
        <v>2022</v>
      </c>
      <c r="G43" t="s">
        <v>57</v>
      </c>
      <c r="H43" t="s">
        <v>62</v>
      </c>
      <c r="I43" t="s">
        <v>65</v>
      </c>
      <c r="J43" s="4">
        <v>3</v>
      </c>
      <c r="K43">
        <v>93.44</v>
      </c>
      <c r="L43">
        <v>12.92</v>
      </c>
      <c r="M43">
        <v>31.27</v>
      </c>
      <c r="N43">
        <v>53.24</v>
      </c>
      <c r="O43">
        <v>32.24</v>
      </c>
      <c r="P43">
        <v>12.89</v>
      </c>
      <c r="Q43">
        <v>0.43</v>
      </c>
      <c r="R43">
        <v>0.17</v>
      </c>
      <c r="S43">
        <v>-0.3</v>
      </c>
      <c r="T43">
        <v>0.28000000000000003</v>
      </c>
      <c r="U43">
        <v>3.28</v>
      </c>
      <c r="V43">
        <v>1.94</v>
      </c>
    </row>
    <row r="44" spans="1:22" x14ac:dyDescent="0.2">
      <c r="A44" s="1">
        <v>38551</v>
      </c>
      <c r="B44" s="2">
        <v>0.11813657407407407</v>
      </c>
      <c r="C44" t="s">
        <v>0</v>
      </c>
      <c r="D44" t="s">
        <v>212</v>
      </c>
      <c r="F44">
        <v>2022</v>
      </c>
      <c r="G44" t="s">
        <v>57</v>
      </c>
      <c r="H44" t="s">
        <v>60</v>
      </c>
      <c r="I44" t="s">
        <v>65</v>
      </c>
      <c r="J44" s="4">
        <v>3</v>
      </c>
      <c r="K44">
        <v>93.25</v>
      </c>
      <c r="L44">
        <v>15.46</v>
      </c>
      <c r="M44">
        <v>28.37</v>
      </c>
      <c r="N44">
        <v>51.87</v>
      </c>
      <c r="O44">
        <v>31.3</v>
      </c>
      <c r="P44">
        <v>14.62</v>
      </c>
      <c r="Q44">
        <v>0.53</v>
      </c>
      <c r="R44">
        <v>0.19</v>
      </c>
      <c r="S44">
        <v>0.46</v>
      </c>
      <c r="T44">
        <v>0.23</v>
      </c>
      <c r="U44">
        <v>3.24</v>
      </c>
      <c r="V44">
        <v>1.94</v>
      </c>
    </row>
    <row r="45" spans="1:22" x14ac:dyDescent="0.2">
      <c r="A45" s="1">
        <v>38551</v>
      </c>
      <c r="B45" s="2">
        <v>0.12377314814814815</v>
      </c>
      <c r="C45" t="s">
        <v>0</v>
      </c>
      <c r="D45" t="s">
        <v>216</v>
      </c>
      <c r="F45">
        <v>2022</v>
      </c>
      <c r="G45" t="s">
        <v>57</v>
      </c>
      <c r="H45" t="s">
        <v>63</v>
      </c>
      <c r="I45" t="s">
        <v>65</v>
      </c>
      <c r="J45" s="4">
        <v>3</v>
      </c>
      <c r="K45">
        <v>93.93</v>
      </c>
      <c r="L45">
        <v>16.059999999999999</v>
      </c>
      <c r="M45">
        <v>27.89</v>
      </c>
      <c r="N45">
        <v>51.72</v>
      </c>
      <c r="O45">
        <v>36.22</v>
      </c>
      <c r="P45">
        <v>13.12</v>
      </c>
      <c r="Q45">
        <v>0.51</v>
      </c>
      <c r="R45">
        <v>0.24</v>
      </c>
      <c r="S45">
        <v>1.25</v>
      </c>
      <c r="T45">
        <v>0.28000000000000003</v>
      </c>
      <c r="U45">
        <v>3.39</v>
      </c>
      <c r="V45">
        <v>1.71</v>
      </c>
    </row>
    <row r="46" spans="1:22" x14ac:dyDescent="0.2">
      <c r="A46" s="1">
        <v>38551</v>
      </c>
      <c r="B46" s="2">
        <v>0.13</v>
      </c>
      <c r="C46" t="s">
        <v>0</v>
      </c>
      <c r="D46" t="s">
        <v>220</v>
      </c>
      <c r="F46">
        <v>2022</v>
      </c>
      <c r="G46" t="s">
        <v>57</v>
      </c>
      <c r="H46" t="s">
        <v>64</v>
      </c>
      <c r="I46" t="s">
        <v>65</v>
      </c>
      <c r="J46" s="4">
        <v>3</v>
      </c>
      <c r="K46">
        <v>94.19</v>
      </c>
      <c r="L46">
        <v>12.01</v>
      </c>
      <c r="M46">
        <v>28.37</v>
      </c>
      <c r="N46">
        <v>55.9</v>
      </c>
      <c r="O46">
        <v>33.799999999999997</v>
      </c>
      <c r="P46">
        <v>10.72</v>
      </c>
      <c r="Q46">
        <v>0.47</v>
      </c>
      <c r="R46">
        <v>0.14000000000000001</v>
      </c>
      <c r="S46">
        <v>-0.31</v>
      </c>
      <c r="T46">
        <v>0.22</v>
      </c>
      <c r="U46">
        <v>4.83</v>
      </c>
      <c r="V46">
        <v>1.81</v>
      </c>
    </row>
    <row r="47" spans="1:22" x14ac:dyDescent="0.2">
      <c r="A47" s="1">
        <v>38551</v>
      </c>
      <c r="B47" s="2">
        <v>0.14027777777777778</v>
      </c>
      <c r="C47" t="s">
        <v>0</v>
      </c>
      <c r="D47" t="s">
        <v>227</v>
      </c>
      <c r="F47">
        <v>2022</v>
      </c>
      <c r="G47" t="s">
        <v>59</v>
      </c>
      <c r="H47" t="s">
        <v>61</v>
      </c>
      <c r="I47" t="s">
        <v>65</v>
      </c>
      <c r="J47" s="4">
        <v>4</v>
      </c>
      <c r="K47">
        <v>94.63</v>
      </c>
      <c r="L47">
        <v>11.89</v>
      </c>
      <c r="M47">
        <v>29.98</v>
      </c>
      <c r="N47">
        <v>56.37</v>
      </c>
      <c r="O47">
        <v>33.54</v>
      </c>
      <c r="P47">
        <v>11.62</v>
      </c>
      <c r="Q47">
        <v>0.5</v>
      </c>
      <c r="R47">
        <v>0.19</v>
      </c>
      <c r="S47">
        <v>0.91</v>
      </c>
      <c r="T47">
        <v>0.2</v>
      </c>
      <c r="U47">
        <v>4.33</v>
      </c>
      <c r="V47">
        <v>1.74</v>
      </c>
    </row>
    <row r="48" spans="1:22" x14ac:dyDescent="0.2">
      <c r="A48" s="1">
        <v>38551</v>
      </c>
      <c r="B48" s="2">
        <v>6.9409722222222234E-2</v>
      </c>
      <c r="C48" t="s">
        <v>0</v>
      </c>
      <c r="D48" t="s">
        <v>185</v>
      </c>
      <c r="F48">
        <v>2022</v>
      </c>
      <c r="G48" t="s">
        <v>59</v>
      </c>
      <c r="H48" t="s">
        <v>62</v>
      </c>
      <c r="I48" t="s">
        <v>65</v>
      </c>
      <c r="J48" s="4">
        <v>4</v>
      </c>
      <c r="K48">
        <v>94.16</v>
      </c>
      <c r="L48">
        <v>10.91</v>
      </c>
      <c r="M48">
        <v>30.73</v>
      </c>
      <c r="N48">
        <v>56.8</v>
      </c>
      <c r="O48">
        <v>32.54</v>
      </c>
      <c r="P48">
        <v>11.96</v>
      </c>
      <c r="Q48">
        <v>0.43</v>
      </c>
      <c r="R48">
        <v>0.15</v>
      </c>
      <c r="S48">
        <v>0.1</v>
      </c>
      <c r="T48">
        <v>0.25</v>
      </c>
      <c r="U48">
        <v>3.74</v>
      </c>
      <c r="V48">
        <v>1.66</v>
      </c>
    </row>
    <row r="49" spans="1:22" x14ac:dyDescent="0.2">
      <c r="A49" s="1">
        <v>38551</v>
      </c>
      <c r="B49" s="2">
        <v>4.4664351851851851E-2</v>
      </c>
      <c r="C49" t="s">
        <v>0</v>
      </c>
      <c r="D49" t="s">
        <v>176</v>
      </c>
      <c r="F49">
        <v>2022</v>
      </c>
      <c r="G49" t="s">
        <v>59</v>
      </c>
      <c r="H49" t="s">
        <v>60</v>
      </c>
      <c r="I49" t="s">
        <v>65</v>
      </c>
      <c r="J49">
        <v>4</v>
      </c>
      <c r="K49">
        <v>94.53</v>
      </c>
      <c r="L49">
        <v>16.41</v>
      </c>
      <c r="M49">
        <v>27.19</v>
      </c>
      <c r="N49">
        <v>56.45</v>
      </c>
      <c r="O49">
        <v>35.94</v>
      </c>
      <c r="P49">
        <v>13.47</v>
      </c>
      <c r="Q49">
        <v>0.41</v>
      </c>
      <c r="R49">
        <v>0.26</v>
      </c>
      <c r="S49">
        <v>1.34</v>
      </c>
      <c r="T49">
        <v>0.33</v>
      </c>
      <c r="U49">
        <v>4.0199999999999996</v>
      </c>
      <c r="V49">
        <v>1.55</v>
      </c>
    </row>
    <row r="50" spans="1:22" x14ac:dyDescent="0.2">
      <c r="A50" s="1">
        <v>38551</v>
      </c>
      <c r="B50" s="2">
        <v>5.5185185185185191E-2</v>
      </c>
      <c r="C50" t="s">
        <v>0</v>
      </c>
      <c r="D50" t="s">
        <v>179</v>
      </c>
      <c r="F50">
        <v>2022</v>
      </c>
      <c r="G50" t="s">
        <v>59</v>
      </c>
      <c r="H50" t="s">
        <v>63</v>
      </c>
      <c r="I50" t="s">
        <v>65</v>
      </c>
      <c r="J50">
        <v>4</v>
      </c>
      <c r="K50">
        <v>93.69</v>
      </c>
      <c r="L50">
        <v>15.93</v>
      </c>
      <c r="M50">
        <v>29.36</v>
      </c>
      <c r="N50">
        <v>54.18</v>
      </c>
      <c r="O50">
        <v>38.409999999999997</v>
      </c>
      <c r="P50">
        <v>13.06</v>
      </c>
      <c r="Q50">
        <v>0.55000000000000004</v>
      </c>
      <c r="R50">
        <v>0.24</v>
      </c>
      <c r="S50">
        <v>1.47</v>
      </c>
      <c r="T50">
        <v>0.24</v>
      </c>
      <c r="U50">
        <v>3.59</v>
      </c>
      <c r="V50">
        <v>1.52</v>
      </c>
    </row>
    <row r="51" spans="1:22" x14ac:dyDescent="0.2">
      <c r="A51" s="1">
        <v>38551</v>
      </c>
      <c r="B51" s="2">
        <v>2.146990740740741E-2</v>
      </c>
      <c r="C51" t="s">
        <v>0</v>
      </c>
      <c r="D51" t="s">
        <v>169</v>
      </c>
      <c r="F51">
        <v>2022</v>
      </c>
      <c r="G51" t="s">
        <v>59</v>
      </c>
      <c r="H51" t="s">
        <v>64</v>
      </c>
      <c r="I51" t="s">
        <v>65</v>
      </c>
      <c r="J51">
        <v>4</v>
      </c>
      <c r="K51">
        <v>95.29</v>
      </c>
      <c r="L51">
        <v>8.69</v>
      </c>
      <c r="M51">
        <v>24.61</v>
      </c>
      <c r="N51">
        <v>57.64</v>
      </c>
      <c r="O51">
        <v>32.36</v>
      </c>
      <c r="P51">
        <v>12.45</v>
      </c>
      <c r="Q51">
        <v>0.39</v>
      </c>
      <c r="R51">
        <v>0.15</v>
      </c>
      <c r="S51">
        <v>0.47</v>
      </c>
      <c r="T51">
        <v>0.22</v>
      </c>
      <c r="U51">
        <v>2.82</v>
      </c>
      <c r="V51">
        <v>2.39</v>
      </c>
    </row>
    <row r="52" spans="1:22" x14ac:dyDescent="0.2">
      <c r="A52" s="1">
        <v>38551</v>
      </c>
      <c r="B52" s="2">
        <v>7.5462962962962968E-2</v>
      </c>
      <c r="C52" t="s">
        <v>0</v>
      </c>
      <c r="D52" t="s">
        <v>189</v>
      </c>
      <c r="F52">
        <v>2022</v>
      </c>
      <c r="G52" t="s">
        <v>56</v>
      </c>
      <c r="H52" t="s">
        <v>61</v>
      </c>
      <c r="I52" t="s">
        <v>65</v>
      </c>
      <c r="J52" s="4">
        <v>4</v>
      </c>
      <c r="K52">
        <v>93.27</v>
      </c>
      <c r="L52">
        <v>14.28</v>
      </c>
      <c r="M52">
        <v>31.11</v>
      </c>
      <c r="N52">
        <v>51.28</v>
      </c>
      <c r="O52">
        <v>31.87</v>
      </c>
      <c r="P52">
        <v>14.01</v>
      </c>
      <c r="Q52">
        <v>0.47</v>
      </c>
      <c r="R52">
        <v>0.2</v>
      </c>
      <c r="S52">
        <v>0.11</v>
      </c>
      <c r="T52">
        <v>0.33</v>
      </c>
      <c r="U52">
        <v>2.64</v>
      </c>
      <c r="V52">
        <v>1.89</v>
      </c>
    </row>
    <row r="53" spans="1:22" x14ac:dyDescent="0.2">
      <c r="A53" s="1">
        <v>38551</v>
      </c>
      <c r="B53" s="2">
        <v>0.10728009259259259</v>
      </c>
      <c r="C53" t="s">
        <v>0</v>
      </c>
      <c r="D53" t="s">
        <v>205</v>
      </c>
      <c r="F53">
        <v>2022</v>
      </c>
      <c r="G53" t="s">
        <v>56</v>
      </c>
      <c r="H53" t="s">
        <v>62</v>
      </c>
      <c r="I53" t="s">
        <v>65</v>
      </c>
      <c r="J53" s="4">
        <v>4</v>
      </c>
      <c r="K53">
        <v>93.2</v>
      </c>
      <c r="L53">
        <v>11.74</v>
      </c>
      <c r="M53">
        <v>25.05</v>
      </c>
      <c r="N53">
        <v>45.92</v>
      </c>
      <c r="O53">
        <v>26.95</v>
      </c>
      <c r="P53">
        <v>12.02</v>
      </c>
      <c r="Q53">
        <v>0.48</v>
      </c>
      <c r="R53">
        <v>0.18</v>
      </c>
      <c r="S53">
        <v>0.54</v>
      </c>
      <c r="T53">
        <v>0.2</v>
      </c>
      <c r="U53">
        <v>1.18</v>
      </c>
      <c r="V53">
        <v>2.48</v>
      </c>
    </row>
    <row r="54" spans="1:22" x14ac:dyDescent="0.2">
      <c r="A54" s="1">
        <v>38551</v>
      </c>
      <c r="B54" s="2">
        <v>8.0775462962962966E-2</v>
      </c>
      <c r="C54" t="s">
        <v>0</v>
      </c>
      <c r="D54" t="s">
        <v>193</v>
      </c>
      <c r="F54">
        <v>2022</v>
      </c>
      <c r="G54" t="s">
        <v>56</v>
      </c>
      <c r="H54" t="s">
        <v>60</v>
      </c>
      <c r="I54" t="s">
        <v>65</v>
      </c>
      <c r="J54" s="4">
        <v>4</v>
      </c>
      <c r="K54">
        <v>93.64</v>
      </c>
      <c r="L54">
        <v>14.1</v>
      </c>
      <c r="M54">
        <v>29.89</v>
      </c>
      <c r="N54">
        <v>54.83</v>
      </c>
      <c r="O54">
        <v>32.5</v>
      </c>
      <c r="P54">
        <v>14.23</v>
      </c>
      <c r="Q54">
        <v>0.52</v>
      </c>
      <c r="R54">
        <v>0.23</v>
      </c>
      <c r="S54">
        <v>0.83</v>
      </c>
      <c r="T54">
        <v>0.28000000000000003</v>
      </c>
      <c r="U54">
        <v>3.17</v>
      </c>
      <c r="V54">
        <v>1.84</v>
      </c>
    </row>
    <row r="55" spans="1:22" x14ac:dyDescent="0.2">
      <c r="A55" s="1">
        <v>38551</v>
      </c>
      <c r="B55" s="2">
        <v>9.6527777777777768E-2</v>
      </c>
      <c r="C55" t="s">
        <v>0</v>
      </c>
      <c r="D55" t="s">
        <v>201</v>
      </c>
      <c r="F55">
        <v>2022</v>
      </c>
      <c r="G55" t="s">
        <v>56</v>
      </c>
      <c r="H55" t="s">
        <v>63</v>
      </c>
      <c r="I55" t="s">
        <v>65</v>
      </c>
      <c r="J55" s="4">
        <v>4</v>
      </c>
      <c r="K55">
        <v>93.84</v>
      </c>
      <c r="L55">
        <v>18.739999999999998</v>
      </c>
      <c r="M55">
        <v>29.32</v>
      </c>
      <c r="N55">
        <v>47.02</v>
      </c>
      <c r="O55">
        <v>25.8</v>
      </c>
      <c r="P55">
        <v>10.53</v>
      </c>
      <c r="Q55">
        <v>0.67</v>
      </c>
      <c r="R55">
        <v>0.27</v>
      </c>
      <c r="S55">
        <v>1.28</v>
      </c>
      <c r="T55">
        <v>0.34</v>
      </c>
      <c r="U55">
        <v>5.76</v>
      </c>
      <c r="V55">
        <v>2.38</v>
      </c>
    </row>
    <row r="56" spans="1:22" x14ac:dyDescent="0.2">
      <c r="A56" s="1">
        <v>38551</v>
      </c>
      <c r="B56" s="2">
        <v>9.0775462962962961E-2</v>
      </c>
      <c r="C56" t="s">
        <v>0</v>
      </c>
      <c r="D56" t="s">
        <v>197</v>
      </c>
      <c r="F56">
        <v>2022</v>
      </c>
      <c r="G56" t="s">
        <v>56</v>
      </c>
      <c r="H56" t="s">
        <v>64</v>
      </c>
      <c r="I56" t="s">
        <v>65</v>
      </c>
      <c r="J56" s="4">
        <v>4</v>
      </c>
      <c r="K56">
        <v>94.36</v>
      </c>
      <c r="L56">
        <v>10.029999999999999</v>
      </c>
      <c r="M56">
        <v>34.369999999999997</v>
      </c>
      <c r="N56">
        <v>62.02</v>
      </c>
      <c r="O56">
        <v>36.31</v>
      </c>
      <c r="P56">
        <v>12.67</v>
      </c>
      <c r="Q56">
        <v>0.59</v>
      </c>
      <c r="R56">
        <v>0.15</v>
      </c>
      <c r="S56">
        <v>0.25</v>
      </c>
      <c r="T56">
        <v>0.21</v>
      </c>
      <c r="U56">
        <v>5.23</v>
      </c>
      <c r="V56">
        <v>1.1100000000000001</v>
      </c>
    </row>
    <row r="57" spans="1:22" x14ac:dyDescent="0.2">
      <c r="A57" s="1">
        <v>38551</v>
      </c>
      <c r="B57" s="2">
        <v>0.11312499999999999</v>
      </c>
      <c r="C57" t="s">
        <v>0</v>
      </c>
      <c r="D57" t="s">
        <v>209</v>
      </c>
      <c r="F57">
        <v>2022</v>
      </c>
      <c r="G57" t="s">
        <v>57</v>
      </c>
      <c r="H57" t="s">
        <v>61</v>
      </c>
      <c r="I57" t="s">
        <v>65</v>
      </c>
      <c r="J57" s="4">
        <v>4</v>
      </c>
      <c r="K57">
        <v>93.63</v>
      </c>
      <c r="L57">
        <v>12.85</v>
      </c>
      <c r="M57">
        <v>30.32</v>
      </c>
      <c r="N57">
        <v>54.29</v>
      </c>
      <c r="O57">
        <v>33.69</v>
      </c>
      <c r="P57">
        <v>12.41</v>
      </c>
      <c r="Q57">
        <v>0.49</v>
      </c>
      <c r="R57">
        <v>0.18</v>
      </c>
      <c r="S57">
        <v>0.77</v>
      </c>
      <c r="T57">
        <v>0.22</v>
      </c>
      <c r="U57">
        <v>3.47</v>
      </c>
      <c r="V57">
        <v>1.54</v>
      </c>
    </row>
    <row r="58" spans="1:22" x14ac:dyDescent="0.2">
      <c r="A58" s="1">
        <v>38551</v>
      </c>
      <c r="B58" s="2">
        <v>0.13679398148148147</v>
      </c>
      <c r="C58" t="s">
        <v>0</v>
      </c>
      <c r="D58" t="s">
        <v>225</v>
      </c>
      <c r="F58">
        <v>2022</v>
      </c>
      <c r="G58" t="s">
        <v>57</v>
      </c>
      <c r="H58" t="s">
        <v>62</v>
      </c>
      <c r="I58" t="s">
        <v>65</v>
      </c>
      <c r="J58" s="4">
        <v>4</v>
      </c>
      <c r="K58">
        <v>93.6</v>
      </c>
      <c r="L58">
        <v>10.27</v>
      </c>
      <c r="M58">
        <v>28.19</v>
      </c>
      <c r="N58">
        <v>54.22</v>
      </c>
      <c r="O58">
        <v>30.03</v>
      </c>
      <c r="P58">
        <v>8.27</v>
      </c>
      <c r="Q58">
        <v>0.39</v>
      </c>
      <c r="R58">
        <v>0.18</v>
      </c>
      <c r="S58">
        <v>-0.28999999999999998</v>
      </c>
      <c r="T58">
        <v>0.28000000000000003</v>
      </c>
      <c r="U58">
        <v>2.4500000000000002</v>
      </c>
      <c r="V58">
        <v>2.1</v>
      </c>
    </row>
    <row r="59" spans="1:22" x14ac:dyDescent="0.2">
      <c r="A59" s="1">
        <v>38551</v>
      </c>
      <c r="B59" s="2">
        <v>0.11980324074074074</v>
      </c>
      <c r="C59" t="s">
        <v>0</v>
      </c>
      <c r="D59" t="s">
        <v>213</v>
      </c>
      <c r="F59">
        <v>2022</v>
      </c>
      <c r="G59" t="s">
        <v>57</v>
      </c>
      <c r="H59" t="s">
        <v>60</v>
      </c>
      <c r="I59" t="s">
        <v>65</v>
      </c>
      <c r="J59" s="4">
        <v>4</v>
      </c>
      <c r="K59">
        <v>94.07</v>
      </c>
      <c r="L59">
        <v>12.92</v>
      </c>
      <c r="M59">
        <v>29.47</v>
      </c>
      <c r="N59">
        <v>47.15</v>
      </c>
      <c r="O59">
        <v>30.46</v>
      </c>
      <c r="P59">
        <v>11.56</v>
      </c>
      <c r="Q59">
        <v>0.4</v>
      </c>
      <c r="R59">
        <v>0.21</v>
      </c>
      <c r="S59">
        <v>0.47</v>
      </c>
      <c r="T59">
        <v>0.3</v>
      </c>
      <c r="U59">
        <v>1.66</v>
      </c>
      <c r="V59">
        <v>1.96</v>
      </c>
    </row>
    <row r="60" spans="1:22" x14ac:dyDescent="0.2">
      <c r="A60" s="1">
        <v>38551</v>
      </c>
      <c r="B60" s="2">
        <v>0.12545138888888888</v>
      </c>
      <c r="C60" t="s">
        <v>0</v>
      </c>
      <c r="D60" t="s">
        <v>217</v>
      </c>
      <c r="F60">
        <v>2022</v>
      </c>
      <c r="G60" t="s">
        <v>57</v>
      </c>
      <c r="H60" t="s">
        <v>63</v>
      </c>
      <c r="I60" t="s">
        <v>65</v>
      </c>
      <c r="J60" s="4">
        <v>4</v>
      </c>
      <c r="K60">
        <v>93.3</v>
      </c>
      <c r="L60">
        <v>14.04</v>
      </c>
      <c r="M60">
        <v>26.73</v>
      </c>
      <c r="N60">
        <v>53.56</v>
      </c>
      <c r="O60">
        <v>37.44</v>
      </c>
      <c r="P60">
        <v>12.68</v>
      </c>
      <c r="Q60">
        <v>0.52</v>
      </c>
      <c r="R60">
        <v>0.22</v>
      </c>
      <c r="S60">
        <v>1.25</v>
      </c>
      <c r="T60">
        <v>0.22</v>
      </c>
      <c r="U60">
        <v>3.02</v>
      </c>
      <c r="V60">
        <v>1.72</v>
      </c>
    </row>
    <row r="61" spans="1:22" x14ac:dyDescent="0.2">
      <c r="A61" s="1">
        <v>38551</v>
      </c>
      <c r="B61" s="2">
        <v>0.13119212962962964</v>
      </c>
      <c r="C61" t="s">
        <v>0</v>
      </c>
      <c r="D61" t="s">
        <v>221</v>
      </c>
      <c r="F61">
        <v>2022</v>
      </c>
      <c r="G61" t="s">
        <v>57</v>
      </c>
      <c r="H61" t="s">
        <v>64</v>
      </c>
      <c r="I61" t="s">
        <v>65</v>
      </c>
      <c r="J61" s="4">
        <v>4</v>
      </c>
      <c r="K61">
        <v>93.58</v>
      </c>
      <c r="L61">
        <v>13.12</v>
      </c>
      <c r="M61">
        <v>28.28</v>
      </c>
      <c r="N61">
        <v>52.94</v>
      </c>
      <c r="O61">
        <v>33.36</v>
      </c>
      <c r="P61">
        <v>11.34</v>
      </c>
      <c r="Q61">
        <v>0.49</v>
      </c>
      <c r="R61">
        <v>0.19</v>
      </c>
      <c r="S61">
        <v>0.6</v>
      </c>
      <c r="T61">
        <v>0.2</v>
      </c>
      <c r="U61">
        <v>3.67</v>
      </c>
      <c r="V61">
        <v>1.66</v>
      </c>
    </row>
    <row r="62" spans="1:22" x14ac:dyDescent="0.2">
      <c r="A62" s="1">
        <v>38551</v>
      </c>
      <c r="B62" s="2">
        <v>0.27931712962962962</v>
      </c>
      <c r="C62" t="s">
        <v>0</v>
      </c>
      <c r="D62" t="s">
        <v>281</v>
      </c>
      <c r="F62">
        <v>2022</v>
      </c>
      <c r="G62" t="s">
        <v>59</v>
      </c>
      <c r="H62" t="s">
        <v>61</v>
      </c>
      <c r="I62" t="s">
        <v>66</v>
      </c>
      <c r="J62" s="4">
        <v>1</v>
      </c>
      <c r="K62">
        <v>93.47</v>
      </c>
      <c r="L62">
        <v>14.44</v>
      </c>
      <c r="M62">
        <v>26.97</v>
      </c>
      <c r="N62">
        <v>48.2</v>
      </c>
      <c r="O62">
        <v>28.42</v>
      </c>
      <c r="P62">
        <v>12.55</v>
      </c>
      <c r="Q62">
        <v>0.55000000000000004</v>
      </c>
      <c r="R62">
        <v>0.18</v>
      </c>
      <c r="S62">
        <v>0.21</v>
      </c>
      <c r="T62">
        <v>0.24</v>
      </c>
      <c r="U62">
        <v>3.18</v>
      </c>
      <c r="V62">
        <v>2.38</v>
      </c>
    </row>
    <row r="63" spans="1:22" x14ac:dyDescent="0.2">
      <c r="A63" s="1">
        <v>38551</v>
      </c>
      <c r="B63" s="2">
        <v>0.27340277777777777</v>
      </c>
      <c r="C63" t="s">
        <v>0</v>
      </c>
      <c r="D63" t="s">
        <v>277</v>
      </c>
      <c r="F63">
        <v>2022</v>
      </c>
      <c r="G63" t="s">
        <v>59</v>
      </c>
      <c r="H63" t="s">
        <v>62</v>
      </c>
      <c r="I63" t="s">
        <v>66</v>
      </c>
      <c r="J63" s="4">
        <v>1</v>
      </c>
      <c r="K63">
        <v>93.17</v>
      </c>
      <c r="L63">
        <v>18.89</v>
      </c>
      <c r="M63">
        <v>30.36</v>
      </c>
      <c r="N63">
        <v>46.85</v>
      </c>
      <c r="O63">
        <v>26.16</v>
      </c>
      <c r="P63">
        <v>10.63</v>
      </c>
      <c r="Q63">
        <v>0.65</v>
      </c>
      <c r="R63">
        <v>0.27</v>
      </c>
      <c r="S63">
        <v>0.02</v>
      </c>
      <c r="T63">
        <v>0.34</v>
      </c>
      <c r="U63">
        <v>6.19</v>
      </c>
      <c r="V63">
        <v>2.38</v>
      </c>
    </row>
    <row r="64" spans="1:22" x14ac:dyDescent="0.2">
      <c r="A64" s="1">
        <v>38551</v>
      </c>
      <c r="B64" s="2">
        <v>0.21113425925925924</v>
      </c>
      <c r="C64" t="s">
        <v>0</v>
      </c>
      <c r="D64" t="s">
        <v>248</v>
      </c>
      <c r="F64">
        <v>2022</v>
      </c>
      <c r="G64" t="s">
        <v>59</v>
      </c>
      <c r="H64" t="s">
        <v>60</v>
      </c>
      <c r="I64" t="s">
        <v>66</v>
      </c>
      <c r="J64" s="4">
        <v>1</v>
      </c>
      <c r="K64">
        <v>92.78</v>
      </c>
      <c r="L64">
        <v>11.49</v>
      </c>
      <c r="M64">
        <v>28</v>
      </c>
      <c r="N64">
        <v>49.36</v>
      </c>
      <c r="O64">
        <v>25.8</v>
      </c>
      <c r="P64">
        <v>11.28</v>
      </c>
      <c r="Q64">
        <v>0.54</v>
      </c>
      <c r="R64">
        <v>0.17</v>
      </c>
      <c r="S64">
        <v>0.14000000000000001</v>
      </c>
      <c r="T64">
        <v>0.2</v>
      </c>
      <c r="U64">
        <v>2.66</v>
      </c>
      <c r="V64">
        <v>2.1800000000000002</v>
      </c>
    </row>
    <row r="65" spans="1:22" x14ac:dyDescent="0.2">
      <c r="A65" s="1">
        <v>38551</v>
      </c>
      <c r="B65" s="2">
        <v>0.28497685185185184</v>
      </c>
      <c r="C65" t="s">
        <v>0</v>
      </c>
      <c r="D65" t="s">
        <v>285</v>
      </c>
      <c r="F65">
        <v>2022</v>
      </c>
      <c r="G65" t="s">
        <v>59</v>
      </c>
      <c r="H65" t="s">
        <v>63</v>
      </c>
      <c r="I65" t="s">
        <v>66</v>
      </c>
      <c r="J65" s="4">
        <v>1</v>
      </c>
      <c r="K65">
        <v>93.9</v>
      </c>
      <c r="L65">
        <v>13.06</v>
      </c>
      <c r="M65">
        <v>25.66</v>
      </c>
      <c r="N65">
        <v>50.37</v>
      </c>
      <c r="O65">
        <v>29.44</v>
      </c>
      <c r="P65">
        <v>10.23</v>
      </c>
      <c r="Q65">
        <v>0.53</v>
      </c>
      <c r="R65">
        <v>0.16</v>
      </c>
      <c r="S65">
        <v>0.03</v>
      </c>
      <c r="T65">
        <v>0.21</v>
      </c>
      <c r="U65">
        <v>3.82</v>
      </c>
      <c r="V65">
        <v>2.11</v>
      </c>
    </row>
    <row r="66" spans="1:22" x14ac:dyDescent="0.2">
      <c r="A66" s="1">
        <v>38551</v>
      </c>
      <c r="B66" s="2">
        <v>0.26700231481481479</v>
      </c>
      <c r="C66" t="s">
        <v>0</v>
      </c>
      <c r="D66" t="s">
        <v>273</v>
      </c>
      <c r="F66">
        <v>2022</v>
      </c>
      <c r="G66" t="s">
        <v>59</v>
      </c>
      <c r="H66" t="s">
        <v>64</v>
      </c>
      <c r="I66" t="s">
        <v>66</v>
      </c>
      <c r="J66" s="4">
        <v>1</v>
      </c>
      <c r="K66">
        <v>93.31</v>
      </c>
      <c r="L66">
        <v>12.26</v>
      </c>
      <c r="M66">
        <v>31.28</v>
      </c>
      <c r="N66">
        <v>52.28</v>
      </c>
      <c r="O66">
        <v>26.09</v>
      </c>
      <c r="P66">
        <v>12.67</v>
      </c>
      <c r="Q66">
        <v>0.63</v>
      </c>
      <c r="R66">
        <v>0.17</v>
      </c>
      <c r="S66">
        <v>-0.51</v>
      </c>
      <c r="T66">
        <v>0.25</v>
      </c>
      <c r="U66">
        <v>4.0999999999999996</v>
      </c>
      <c r="V66">
        <v>2.0699999999999998</v>
      </c>
    </row>
    <row r="67" spans="1:22" x14ac:dyDescent="0.2">
      <c r="A67" s="1">
        <v>38551</v>
      </c>
      <c r="B67" s="2">
        <v>0.24342592592592593</v>
      </c>
      <c r="C67" t="s">
        <v>0</v>
      </c>
      <c r="D67" t="s">
        <v>261</v>
      </c>
      <c r="F67">
        <v>2022</v>
      </c>
      <c r="G67" t="s">
        <v>56</v>
      </c>
      <c r="H67" t="s">
        <v>61</v>
      </c>
      <c r="I67" t="s">
        <v>66</v>
      </c>
      <c r="J67" s="4">
        <v>1</v>
      </c>
      <c r="K67">
        <v>93.48</v>
      </c>
      <c r="L67">
        <v>12.68</v>
      </c>
      <c r="M67">
        <v>27.23</v>
      </c>
      <c r="N67">
        <v>50.39</v>
      </c>
      <c r="O67">
        <v>29.82</v>
      </c>
      <c r="P67">
        <v>11.25</v>
      </c>
      <c r="Q67">
        <v>0.46</v>
      </c>
      <c r="R67">
        <v>0.16</v>
      </c>
      <c r="S67">
        <v>-0.1</v>
      </c>
      <c r="T67">
        <v>0.21</v>
      </c>
      <c r="U67">
        <v>3.45</v>
      </c>
      <c r="V67">
        <v>2</v>
      </c>
    </row>
    <row r="68" spans="1:22" x14ac:dyDescent="0.2">
      <c r="A68" s="1">
        <v>38551</v>
      </c>
      <c r="B68" s="2">
        <v>0.25657407407407407</v>
      </c>
      <c r="C68" t="s">
        <v>0</v>
      </c>
      <c r="D68" t="s">
        <v>265</v>
      </c>
      <c r="F68">
        <v>2022</v>
      </c>
      <c r="G68" t="s">
        <v>56</v>
      </c>
      <c r="H68" t="s">
        <v>62</v>
      </c>
      <c r="I68" t="s">
        <v>66</v>
      </c>
      <c r="J68" s="4">
        <v>1</v>
      </c>
      <c r="K68">
        <v>92.73</v>
      </c>
      <c r="L68">
        <v>17.489999999999998</v>
      </c>
      <c r="M68">
        <v>31.73</v>
      </c>
      <c r="N68">
        <v>41.88</v>
      </c>
      <c r="O68">
        <v>22.55</v>
      </c>
      <c r="P68">
        <v>11.15</v>
      </c>
      <c r="Q68">
        <v>0.76</v>
      </c>
      <c r="R68">
        <v>0.23</v>
      </c>
      <c r="S68">
        <v>0.22</v>
      </c>
      <c r="T68">
        <v>0.32</v>
      </c>
      <c r="U68">
        <v>4.93</v>
      </c>
      <c r="V68">
        <v>2.67</v>
      </c>
    </row>
    <row r="69" spans="1:22" x14ac:dyDescent="0.2">
      <c r="A69" s="1">
        <v>38551</v>
      </c>
      <c r="B69" s="2">
        <v>0.23215277777777776</v>
      </c>
      <c r="C69" t="s">
        <v>0</v>
      </c>
      <c r="D69" t="s">
        <v>252</v>
      </c>
      <c r="F69">
        <v>2022</v>
      </c>
      <c r="G69" t="s">
        <v>56</v>
      </c>
      <c r="H69" t="s">
        <v>60</v>
      </c>
      <c r="I69" t="s">
        <v>66</v>
      </c>
      <c r="J69" s="4">
        <v>1</v>
      </c>
      <c r="K69">
        <v>94.48</v>
      </c>
      <c r="L69">
        <v>12.78</v>
      </c>
      <c r="M69">
        <v>28.95</v>
      </c>
      <c r="N69">
        <v>53.59</v>
      </c>
      <c r="O69">
        <v>29.97</v>
      </c>
      <c r="P69">
        <v>10.9</v>
      </c>
      <c r="Q69">
        <v>0.47</v>
      </c>
      <c r="R69">
        <v>0.17</v>
      </c>
      <c r="S69">
        <v>-0.26</v>
      </c>
      <c r="T69">
        <v>0.3</v>
      </c>
      <c r="U69">
        <v>4.34</v>
      </c>
      <c r="V69">
        <v>1.89</v>
      </c>
    </row>
    <row r="70" spans="1:22" x14ac:dyDescent="0.2">
      <c r="A70" s="1">
        <v>38551</v>
      </c>
      <c r="B70" s="2">
        <v>0.23715277777777777</v>
      </c>
      <c r="C70" t="s">
        <v>0</v>
      </c>
      <c r="D70" t="s">
        <v>256</v>
      </c>
      <c r="F70">
        <v>2022</v>
      </c>
      <c r="G70" t="s">
        <v>56</v>
      </c>
      <c r="H70" t="s">
        <v>63</v>
      </c>
      <c r="I70" t="s">
        <v>66</v>
      </c>
      <c r="J70" s="4">
        <v>1</v>
      </c>
      <c r="K70">
        <v>93.94</v>
      </c>
      <c r="L70">
        <v>14.49</v>
      </c>
      <c r="M70">
        <v>26.1</v>
      </c>
      <c r="N70">
        <v>49.44</v>
      </c>
      <c r="O70">
        <v>28.27</v>
      </c>
      <c r="P70">
        <v>12.46</v>
      </c>
      <c r="Q70">
        <v>0.56000000000000005</v>
      </c>
      <c r="R70">
        <v>0.18</v>
      </c>
      <c r="S70">
        <v>-0.04</v>
      </c>
      <c r="T70">
        <v>0.27</v>
      </c>
      <c r="U70">
        <v>4.05</v>
      </c>
      <c r="V70">
        <v>2.2400000000000002</v>
      </c>
    </row>
    <row r="71" spans="1:22" x14ac:dyDescent="0.2">
      <c r="A71" s="1">
        <v>38551</v>
      </c>
      <c r="B71" s="2">
        <v>0.26165509259259262</v>
      </c>
      <c r="C71" t="s">
        <v>0</v>
      </c>
      <c r="D71" t="s">
        <v>269</v>
      </c>
      <c r="F71">
        <v>2022</v>
      </c>
      <c r="G71" t="s">
        <v>56</v>
      </c>
      <c r="H71" t="s">
        <v>64</v>
      </c>
      <c r="I71" t="s">
        <v>66</v>
      </c>
      <c r="J71" s="4">
        <v>1</v>
      </c>
      <c r="K71">
        <v>94.31</v>
      </c>
      <c r="L71">
        <v>9.61</v>
      </c>
      <c r="M71">
        <v>26.55</v>
      </c>
      <c r="N71">
        <v>50.72</v>
      </c>
      <c r="O71">
        <v>29.12</v>
      </c>
      <c r="P71">
        <v>10.76</v>
      </c>
      <c r="Q71">
        <v>0.48</v>
      </c>
      <c r="R71">
        <v>0.16</v>
      </c>
      <c r="S71">
        <v>-0.05</v>
      </c>
      <c r="T71">
        <v>0.21</v>
      </c>
      <c r="U71">
        <v>3.6</v>
      </c>
      <c r="V71">
        <v>2.25</v>
      </c>
    </row>
    <row r="72" spans="1:22" x14ac:dyDescent="0.2">
      <c r="A72" s="1">
        <v>38551</v>
      </c>
      <c r="B72" s="2">
        <v>0.19578703703703704</v>
      </c>
      <c r="C72" t="s">
        <v>0</v>
      </c>
      <c r="D72" t="s">
        <v>236</v>
      </c>
      <c r="F72">
        <v>2022</v>
      </c>
      <c r="G72" t="s">
        <v>57</v>
      </c>
      <c r="H72" t="s">
        <v>61</v>
      </c>
      <c r="I72" t="s">
        <v>66</v>
      </c>
      <c r="J72" s="4">
        <v>1</v>
      </c>
      <c r="K72">
        <v>94.94</v>
      </c>
      <c r="L72">
        <v>11.51</v>
      </c>
      <c r="M72">
        <v>30.09</v>
      </c>
      <c r="N72">
        <v>58.31</v>
      </c>
      <c r="O72">
        <v>33.54</v>
      </c>
      <c r="P72">
        <v>10.49</v>
      </c>
      <c r="Q72">
        <v>0.48</v>
      </c>
      <c r="R72">
        <v>0.18</v>
      </c>
      <c r="S72">
        <v>0.26</v>
      </c>
      <c r="T72">
        <v>0.28999999999999998</v>
      </c>
      <c r="U72">
        <v>5.87</v>
      </c>
      <c r="V72">
        <v>1.84</v>
      </c>
    </row>
    <row r="73" spans="1:22" x14ac:dyDescent="0.2">
      <c r="A73" s="1">
        <v>38551</v>
      </c>
      <c r="B73" s="2">
        <v>0.20100694444444445</v>
      </c>
      <c r="C73" t="s">
        <v>0</v>
      </c>
      <c r="D73" t="s">
        <v>240</v>
      </c>
      <c r="F73">
        <v>2022</v>
      </c>
      <c r="G73" t="s">
        <v>57</v>
      </c>
      <c r="H73" t="s">
        <v>62</v>
      </c>
      <c r="I73" t="s">
        <v>66</v>
      </c>
      <c r="J73" s="4">
        <v>1</v>
      </c>
      <c r="K73">
        <v>94.68</v>
      </c>
      <c r="L73">
        <v>10.77</v>
      </c>
      <c r="M73">
        <v>26.13</v>
      </c>
      <c r="N73">
        <v>55.64</v>
      </c>
      <c r="O73">
        <v>28.77</v>
      </c>
      <c r="P73">
        <v>8.06</v>
      </c>
      <c r="Q73">
        <v>0.57999999999999996</v>
      </c>
      <c r="R73">
        <v>0.21</v>
      </c>
      <c r="S73">
        <v>-0.05</v>
      </c>
      <c r="T73">
        <v>0.26</v>
      </c>
      <c r="U73">
        <v>6.6</v>
      </c>
      <c r="V73">
        <v>2.41</v>
      </c>
    </row>
    <row r="74" spans="1:22" x14ac:dyDescent="0.2">
      <c r="A74" s="1">
        <v>38551</v>
      </c>
      <c r="B74" s="2">
        <v>0.1852546296296296</v>
      </c>
      <c r="C74" t="s">
        <v>0</v>
      </c>
      <c r="D74" t="s">
        <v>228</v>
      </c>
      <c r="F74">
        <v>2022</v>
      </c>
      <c r="G74" t="s">
        <v>57</v>
      </c>
      <c r="H74" t="s">
        <v>60</v>
      </c>
      <c r="I74" t="s">
        <v>66</v>
      </c>
      <c r="J74" s="4">
        <v>1</v>
      </c>
      <c r="K74">
        <v>94.3</v>
      </c>
      <c r="L74">
        <v>12.3</v>
      </c>
      <c r="M74">
        <v>30.08</v>
      </c>
      <c r="N74">
        <v>54.19</v>
      </c>
      <c r="O74">
        <v>34.24</v>
      </c>
      <c r="P74">
        <v>14.27</v>
      </c>
      <c r="Q74">
        <v>0.52</v>
      </c>
      <c r="R74">
        <v>0.18</v>
      </c>
      <c r="S74">
        <v>0.66</v>
      </c>
      <c r="T74">
        <v>0.26</v>
      </c>
      <c r="U74">
        <v>3.59</v>
      </c>
      <c r="V74">
        <v>1.96</v>
      </c>
    </row>
    <row r="75" spans="1:22" x14ac:dyDescent="0.2">
      <c r="A75" s="1">
        <v>38551</v>
      </c>
      <c r="B75" s="2">
        <v>0.19040509259259261</v>
      </c>
      <c r="C75" t="s">
        <v>0</v>
      </c>
      <c r="D75" t="s">
        <v>232</v>
      </c>
      <c r="F75">
        <v>2022</v>
      </c>
      <c r="G75" t="s">
        <v>57</v>
      </c>
      <c r="H75" t="s">
        <v>63</v>
      </c>
      <c r="I75" t="s">
        <v>66</v>
      </c>
      <c r="J75" s="4">
        <v>1</v>
      </c>
      <c r="K75">
        <v>93.38</v>
      </c>
      <c r="L75">
        <v>15.36</v>
      </c>
      <c r="M75">
        <v>25.96</v>
      </c>
      <c r="N75">
        <v>51.26</v>
      </c>
      <c r="O75">
        <v>30.08</v>
      </c>
      <c r="P75">
        <v>13.57</v>
      </c>
      <c r="Q75">
        <v>0.7</v>
      </c>
      <c r="R75">
        <v>0.21</v>
      </c>
      <c r="S75">
        <v>0.68</v>
      </c>
      <c r="T75">
        <v>0.21</v>
      </c>
      <c r="U75">
        <v>4.33</v>
      </c>
      <c r="V75">
        <v>2.27</v>
      </c>
    </row>
    <row r="76" spans="1:22" x14ac:dyDescent="0.2">
      <c r="A76" s="1">
        <v>38551</v>
      </c>
      <c r="B76" s="2">
        <v>0.20651620370370372</v>
      </c>
      <c r="C76" t="s">
        <v>0</v>
      </c>
      <c r="D76" t="s">
        <v>244</v>
      </c>
      <c r="F76">
        <v>2022</v>
      </c>
      <c r="G76" t="s">
        <v>57</v>
      </c>
      <c r="H76" t="s">
        <v>64</v>
      </c>
      <c r="I76" t="s">
        <v>66</v>
      </c>
      <c r="J76" s="4">
        <v>1</v>
      </c>
      <c r="K76">
        <v>94.25</v>
      </c>
      <c r="L76">
        <v>13.29</v>
      </c>
      <c r="M76">
        <v>31.7</v>
      </c>
      <c r="N76">
        <v>58.36</v>
      </c>
      <c r="O76">
        <v>27.36</v>
      </c>
      <c r="P76">
        <v>14.6</v>
      </c>
      <c r="Q76">
        <v>0.68</v>
      </c>
      <c r="R76">
        <v>0.15</v>
      </c>
      <c r="S76">
        <v>-0.61</v>
      </c>
      <c r="T76">
        <v>0.2</v>
      </c>
      <c r="U76">
        <v>7.02</v>
      </c>
      <c r="V76">
        <v>1.93</v>
      </c>
    </row>
    <row r="77" spans="1:22" x14ac:dyDescent="0.2">
      <c r="A77" s="1">
        <v>38551</v>
      </c>
      <c r="B77" s="2">
        <v>0.28015046296296298</v>
      </c>
      <c r="C77" t="s">
        <v>0</v>
      </c>
      <c r="D77" t="s">
        <v>282</v>
      </c>
      <c r="F77">
        <v>2022</v>
      </c>
      <c r="G77" t="s">
        <v>59</v>
      </c>
      <c r="H77" t="s">
        <v>61</v>
      </c>
      <c r="I77" t="s">
        <v>66</v>
      </c>
      <c r="J77" s="4">
        <v>2</v>
      </c>
      <c r="K77">
        <v>93.91</v>
      </c>
      <c r="L77">
        <v>11.45</v>
      </c>
      <c r="M77">
        <v>26.46</v>
      </c>
      <c r="N77">
        <v>49.19</v>
      </c>
      <c r="O77">
        <v>29.79</v>
      </c>
      <c r="P77">
        <v>10.34</v>
      </c>
      <c r="Q77">
        <v>0.48</v>
      </c>
      <c r="R77">
        <v>0.15</v>
      </c>
      <c r="S77">
        <v>0.03</v>
      </c>
      <c r="T77">
        <v>0.21</v>
      </c>
      <c r="U77">
        <v>3.24</v>
      </c>
      <c r="V77">
        <v>2.12</v>
      </c>
    </row>
    <row r="78" spans="1:22" x14ac:dyDescent="0.2">
      <c r="A78" s="1">
        <v>38551</v>
      </c>
      <c r="B78" s="2">
        <v>0.27437499999999998</v>
      </c>
      <c r="C78" t="s">
        <v>0</v>
      </c>
      <c r="D78" t="s">
        <v>278</v>
      </c>
      <c r="F78">
        <v>2022</v>
      </c>
      <c r="G78" t="s">
        <v>59</v>
      </c>
      <c r="H78" t="s">
        <v>62</v>
      </c>
      <c r="I78" t="s">
        <v>66</v>
      </c>
      <c r="J78" s="4">
        <v>2</v>
      </c>
      <c r="K78">
        <v>93.85</v>
      </c>
      <c r="L78">
        <v>11.96</v>
      </c>
      <c r="M78">
        <v>25.33</v>
      </c>
      <c r="N78">
        <v>49.24</v>
      </c>
      <c r="O78">
        <v>29.91</v>
      </c>
      <c r="P78">
        <v>10.36</v>
      </c>
      <c r="Q78">
        <v>0.55000000000000004</v>
      </c>
      <c r="R78">
        <v>0.18</v>
      </c>
      <c r="S78">
        <v>0.3</v>
      </c>
      <c r="T78">
        <v>0.19</v>
      </c>
      <c r="U78">
        <v>3.38</v>
      </c>
      <c r="V78">
        <v>2.3199999999999998</v>
      </c>
    </row>
    <row r="79" spans="1:22" x14ac:dyDescent="0.2">
      <c r="A79" s="1">
        <v>38551</v>
      </c>
      <c r="B79" s="2">
        <v>0.21210648148148148</v>
      </c>
      <c r="C79" t="s">
        <v>0</v>
      </c>
      <c r="D79" t="s">
        <v>249</v>
      </c>
      <c r="F79">
        <v>2022</v>
      </c>
      <c r="G79" t="s">
        <v>59</v>
      </c>
      <c r="H79" t="s">
        <v>60</v>
      </c>
      <c r="I79" t="s">
        <v>66</v>
      </c>
      <c r="J79" s="4">
        <v>2</v>
      </c>
      <c r="K79">
        <v>93.25</v>
      </c>
      <c r="L79">
        <v>14.21</v>
      </c>
      <c r="M79">
        <v>29.05</v>
      </c>
      <c r="N79">
        <v>52.91</v>
      </c>
      <c r="O79">
        <v>27.29</v>
      </c>
      <c r="P79">
        <v>11.47</v>
      </c>
      <c r="Q79">
        <v>0.48</v>
      </c>
      <c r="R79">
        <v>0.18</v>
      </c>
      <c r="S79">
        <v>-0.61</v>
      </c>
      <c r="T79">
        <v>0.25</v>
      </c>
      <c r="U79">
        <v>3.23</v>
      </c>
      <c r="V79">
        <v>1.98</v>
      </c>
    </row>
    <row r="80" spans="1:22" x14ac:dyDescent="0.2">
      <c r="A80" s="1">
        <v>38551</v>
      </c>
      <c r="B80" s="2">
        <v>0.28583333333333333</v>
      </c>
      <c r="C80" t="s">
        <v>0</v>
      </c>
      <c r="D80" t="s">
        <v>286</v>
      </c>
      <c r="F80">
        <v>2022</v>
      </c>
      <c r="G80" t="s">
        <v>59</v>
      </c>
      <c r="H80" t="s">
        <v>63</v>
      </c>
      <c r="I80" t="s">
        <v>66</v>
      </c>
      <c r="J80" s="4">
        <v>2</v>
      </c>
      <c r="K80">
        <v>93.65</v>
      </c>
      <c r="L80">
        <v>14.53</v>
      </c>
      <c r="M80">
        <v>26.93</v>
      </c>
      <c r="N80">
        <v>49.42</v>
      </c>
      <c r="O80">
        <v>30.16</v>
      </c>
      <c r="P80">
        <v>12.5</v>
      </c>
      <c r="Q80">
        <v>0.5</v>
      </c>
      <c r="R80">
        <v>0.23</v>
      </c>
      <c r="S80">
        <v>0.55000000000000004</v>
      </c>
      <c r="T80">
        <v>0.25</v>
      </c>
      <c r="U80">
        <v>3.79</v>
      </c>
      <c r="V80">
        <v>2.1</v>
      </c>
    </row>
    <row r="81" spans="1:22" x14ac:dyDescent="0.2">
      <c r="A81" s="1">
        <v>38551</v>
      </c>
      <c r="B81" s="2">
        <v>0.26791666666666664</v>
      </c>
      <c r="C81" t="s">
        <v>0</v>
      </c>
      <c r="D81" t="s">
        <v>274</v>
      </c>
      <c r="F81">
        <v>2022</v>
      </c>
      <c r="G81" t="s">
        <v>59</v>
      </c>
      <c r="H81" t="s">
        <v>64</v>
      </c>
      <c r="I81" t="s">
        <v>66</v>
      </c>
      <c r="J81" s="4">
        <v>2</v>
      </c>
      <c r="K81">
        <v>94.38</v>
      </c>
      <c r="L81">
        <v>11.11</v>
      </c>
      <c r="M81">
        <v>28.3</v>
      </c>
      <c r="N81">
        <v>50.25</v>
      </c>
      <c r="O81">
        <v>31.34</v>
      </c>
      <c r="P81">
        <v>12.38</v>
      </c>
      <c r="Q81">
        <v>0.56999999999999995</v>
      </c>
      <c r="R81">
        <v>0.15</v>
      </c>
      <c r="S81">
        <v>-0.11</v>
      </c>
      <c r="T81">
        <v>0.22</v>
      </c>
      <c r="U81">
        <v>4.01</v>
      </c>
      <c r="V81">
        <v>2.0299999999999998</v>
      </c>
    </row>
    <row r="82" spans="1:22" x14ac:dyDescent="0.2">
      <c r="A82" s="1">
        <v>38551</v>
      </c>
      <c r="B82" s="2">
        <v>0.24435185185185185</v>
      </c>
      <c r="C82" t="s">
        <v>0</v>
      </c>
      <c r="D82" t="s">
        <v>262</v>
      </c>
      <c r="F82">
        <v>2022</v>
      </c>
      <c r="G82" t="s">
        <v>56</v>
      </c>
      <c r="H82" t="s">
        <v>61</v>
      </c>
      <c r="I82" t="s">
        <v>66</v>
      </c>
      <c r="J82" s="4">
        <v>2</v>
      </c>
      <c r="K82">
        <v>93.55</v>
      </c>
      <c r="L82">
        <v>10.64</v>
      </c>
      <c r="M82">
        <v>29.09</v>
      </c>
      <c r="N82">
        <v>53.74</v>
      </c>
      <c r="O82">
        <v>29.28</v>
      </c>
      <c r="P82">
        <v>8.9700000000000006</v>
      </c>
      <c r="Q82">
        <v>0.53</v>
      </c>
      <c r="R82">
        <v>0.14000000000000001</v>
      </c>
      <c r="S82">
        <v>-0.53</v>
      </c>
      <c r="T82">
        <v>0.19</v>
      </c>
      <c r="U82">
        <v>4.03</v>
      </c>
      <c r="V82">
        <v>1.99</v>
      </c>
    </row>
    <row r="83" spans="1:22" x14ac:dyDescent="0.2">
      <c r="A83" s="1">
        <v>38551</v>
      </c>
      <c r="B83" s="2">
        <v>0.25752314814814814</v>
      </c>
      <c r="C83" t="s">
        <v>0</v>
      </c>
      <c r="D83" t="s">
        <v>266</v>
      </c>
      <c r="F83">
        <v>2022</v>
      </c>
      <c r="G83" t="s">
        <v>56</v>
      </c>
      <c r="H83" t="s">
        <v>62</v>
      </c>
      <c r="I83" t="s">
        <v>66</v>
      </c>
      <c r="J83" s="4">
        <v>2</v>
      </c>
      <c r="K83">
        <v>92.98</v>
      </c>
      <c r="L83">
        <v>13.92</v>
      </c>
      <c r="M83">
        <v>31.89</v>
      </c>
      <c r="N83">
        <v>51.71</v>
      </c>
      <c r="O83">
        <v>31.22</v>
      </c>
      <c r="P83">
        <v>14.07</v>
      </c>
      <c r="Q83">
        <v>0.53</v>
      </c>
      <c r="R83">
        <v>0.17</v>
      </c>
      <c r="S83">
        <v>-0.22</v>
      </c>
      <c r="T83">
        <v>0.28000000000000003</v>
      </c>
      <c r="U83">
        <v>3.77</v>
      </c>
      <c r="V83">
        <v>1.8</v>
      </c>
    </row>
    <row r="84" spans="1:22" x14ac:dyDescent="0.2">
      <c r="A84" s="1">
        <v>38551</v>
      </c>
      <c r="B84" s="2">
        <v>0.23318287037037036</v>
      </c>
      <c r="C84" t="s">
        <v>0</v>
      </c>
      <c r="D84" t="s">
        <v>253</v>
      </c>
      <c r="F84">
        <v>2022</v>
      </c>
      <c r="G84" t="s">
        <v>56</v>
      </c>
      <c r="H84" t="s">
        <v>60</v>
      </c>
      <c r="I84" t="s">
        <v>66</v>
      </c>
      <c r="J84" s="4">
        <v>2</v>
      </c>
      <c r="K84">
        <v>93.24</v>
      </c>
      <c r="L84">
        <v>13.2</v>
      </c>
      <c r="M84">
        <v>26.87</v>
      </c>
      <c r="N84">
        <v>47.9</v>
      </c>
      <c r="O84">
        <v>26.84</v>
      </c>
      <c r="P84">
        <v>11.38</v>
      </c>
      <c r="Q84">
        <v>0.52</v>
      </c>
      <c r="R84">
        <v>0.17</v>
      </c>
      <c r="S84">
        <v>-0.2</v>
      </c>
      <c r="T84">
        <v>0.26</v>
      </c>
      <c r="U84">
        <v>2.27</v>
      </c>
      <c r="V84">
        <v>2.31</v>
      </c>
    </row>
    <row r="85" spans="1:22" x14ac:dyDescent="0.2">
      <c r="A85" s="1">
        <v>38551</v>
      </c>
      <c r="B85" s="2">
        <v>0.23791666666666667</v>
      </c>
      <c r="C85" t="s">
        <v>0</v>
      </c>
      <c r="D85" t="s">
        <v>257</v>
      </c>
      <c r="F85">
        <v>2022</v>
      </c>
      <c r="G85" t="s">
        <v>56</v>
      </c>
      <c r="H85" t="s">
        <v>63</v>
      </c>
      <c r="I85" t="s">
        <v>66</v>
      </c>
      <c r="J85" s="4">
        <v>2</v>
      </c>
      <c r="K85">
        <v>93.91</v>
      </c>
      <c r="L85">
        <v>13.16</v>
      </c>
      <c r="M85">
        <v>24.61</v>
      </c>
      <c r="N85">
        <v>50.05</v>
      </c>
      <c r="O85">
        <v>31.61</v>
      </c>
      <c r="P85">
        <v>12.6</v>
      </c>
      <c r="Q85">
        <v>0.47</v>
      </c>
      <c r="R85">
        <v>0.16</v>
      </c>
      <c r="S85">
        <v>-0.31</v>
      </c>
      <c r="T85">
        <v>0.26</v>
      </c>
      <c r="U85">
        <v>3.12</v>
      </c>
      <c r="V85">
        <v>2.23</v>
      </c>
    </row>
    <row r="86" spans="1:22" x14ac:dyDescent="0.2">
      <c r="A86" s="1">
        <v>38551</v>
      </c>
      <c r="B86" s="2">
        <v>0.26244212962962959</v>
      </c>
      <c r="C86" t="s">
        <v>0</v>
      </c>
      <c r="D86" t="s">
        <v>270</v>
      </c>
      <c r="F86">
        <v>2022</v>
      </c>
      <c r="G86" t="s">
        <v>56</v>
      </c>
      <c r="H86" t="s">
        <v>64</v>
      </c>
      <c r="I86" t="s">
        <v>66</v>
      </c>
      <c r="J86" s="4">
        <v>2</v>
      </c>
      <c r="K86">
        <v>93.46</v>
      </c>
      <c r="L86">
        <v>14.16</v>
      </c>
      <c r="M86">
        <v>27.52</v>
      </c>
      <c r="N86">
        <v>47.03</v>
      </c>
      <c r="O86">
        <v>32.83</v>
      </c>
      <c r="P86">
        <v>11.89</v>
      </c>
      <c r="Q86">
        <v>0.49</v>
      </c>
      <c r="R86">
        <v>0.22</v>
      </c>
      <c r="S86">
        <v>0.57999999999999996</v>
      </c>
      <c r="T86">
        <v>0.27</v>
      </c>
      <c r="U86">
        <v>3.14</v>
      </c>
      <c r="V86">
        <v>1.91</v>
      </c>
    </row>
    <row r="87" spans="1:22" x14ac:dyDescent="0.2">
      <c r="A87" s="1">
        <v>38551</v>
      </c>
      <c r="B87" s="2">
        <v>0.19677083333333334</v>
      </c>
      <c r="C87" t="s">
        <v>0</v>
      </c>
      <c r="D87" t="s">
        <v>237</v>
      </c>
      <c r="F87">
        <v>2022</v>
      </c>
      <c r="G87" t="s">
        <v>57</v>
      </c>
      <c r="H87" t="s">
        <v>61</v>
      </c>
      <c r="I87" t="s">
        <v>66</v>
      </c>
      <c r="J87" s="4">
        <v>2</v>
      </c>
      <c r="K87">
        <v>94.73</v>
      </c>
      <c r="L87">
        <v>9.52</v>
      </c>
      <c r="M87">
        <v>25.05</v>
      </c>
      <c r="N87">
        <v>50.98</v>
      </c>
      <c r="O87">
        <v>30.37</v>
      </c>
      <c r="P87">
        <v>9.15</v>
      </c>
      <c r="Q87">
        <v>0.47</v>
      </c>
      <c r="R87">
        <v>0.14000000000000001</v>
      </c>
      <c r="S87">
        <v>-0.33</v>
      </c>
      <c r="T87">
        <v>0.23</v>
      </c>
      <c r="U87">
        <v>4.32</v>
      </c>
      <c r="V87">
        <v>2.29</v>
      </c>
    </row>
    <row r="88" spans="1:22" x14ac:dyDescent="0.2">
      <c r="A88" s="1">
        <v>38551</v>
      </c>
      <c r="B88" s="2">
        <v>0.20212962962962963</v>
      </c>
      <c r="C88" t="s">
        <v>0</v>
      </c>
      <c r="D88" t="s">
        <v>241</v>
      </c>
      <c r="F88">
        <v>2022</v>
      </c>
      <c r="G88" t="s">
        <v>57</v>
      </c>
      <c r="H88" t="s">
        <v>62</v>
      </c>
      <c r="I88" t="s">
        <v>66</v>
      </c>
      <c r="J88" s="4">
        <v>2</v>
      </c>
      <c r="K88">
        <v>93.97</v>
      </c>
      <c r="L88">
        <v>13.17</v>
      </c>
      <c r="M88">
        <v>33.549999999999997</v>
      </c>
      <c r="N88">
        <v>60.03</v>
      </c>
      <c r="O88">
        <v>34.67</v>
      </c>
      <c r="P88">
        <v>13.08</v>
      </c>
      <c r="Q88">
        <v>0.56999999999999995</v>
      </c>
      <c r="R88">
        <v>0.18</v>
      </c>
      <c r="S88">
        <v>0.56000000000000005</v>
      </c>
      <c r="T88">
        <v>0.21</v>
      </c>
      <c r="U88">
        <v>5.0599999999999996</v>
      </c>
      <c r="V88">
        <v>1.53</v>
      </c>
    </row>
    <row r="89" spans="1:22" x14ac:dyDescent="0.2">
      <c r="A89" s="1">
        <v>38551</v>
      </c>
      <c r="B89" s="2">
        <v>0.18628472222222223</v>
      </c>
      <c r="C89" t="s">
        <v>0</v>
      </c>
      <c r="D89" t="s">
        <v>229</v>
      </c>
      <c r="F89">
        <v>2022</v>
      </c>
      <c r="G89" t="s">
        <v>57</v>
      </c>
      <c r="H89" t="s">
        <v>60</v>
      </c>
      <c r="I89" t="s">
        <v>66</v>
      </c>
      <c r="J89" s="4">
        <v>2</v>
      </c>
      <c r="K89">
        <v>94.77</v>
      </c>
      <c r="L89">
        <v>13.48</v>
      </c>
      <c r="M89">
        <v>29.28</v>
      </c>
      <c r="N89">
        <v>54.86</v>
      </c>
      <c r="O89">
        <v>34.93</v>
      </c>
      <c r="P89">
        <v>11.56</v>
      </c>
      <c r="Q89">
        <v>0.62</v>
      </c>
      <c r="R89">
        <v>0.18</v>
      </c>
      <c r="S89">
        <v>0.39</v>
      </c>
      <c r="T89">
        <v>0.24</v>
      </c>
      <c r="U89">
        <v>5.34</v>
      </c>
      <c r="V89">
        <v>1.85</v>
      </c>
    </row>
    <row r="90" spans="1:22" x14ac:dyDescent="0.2">
      <c r="A90" s="1">
        <v>38551</v>
      </c>
      <c r="B90" s="2">
        <v>0.19131944444444446</v>
      </c>
      <c r="C90" t="s">
        <v>0</v>
      </c>
      <c r="D90" t="s">
        <v>233</v>
      </c>
      <c r="F90">
        <v>2022</v>
      </c>
      <c r="G90" t="s">
        <v>57</v>
      </c>
      <c r="H90" t="s">
        <v>63</v>
      </c>
      <c r="I90" t="s">
        <v>66</v>
      </c>
      <c r="J90" s="4">
        <v>2</v>
      </c>
      <c r="K90">
        <v>94.49</v>
      </c>
      <c r="L90">
        <v>16.59</v>
      </c>
      <c r="M90">
        <v>29.24</v>
      </c>
      <c r="N90">
        <v>58.3</v>
      </c>
      <c r="O90">
        <v>34.58</v>
      </c>
      <c r="P90">
        <v>14.4</v>
      </c>
      <c r="Q90">
        <v>0.48</v>
      </c>
      <c r="R90">
        <v>0.22</v>
      </c>
      <c r="S90">
        <v>0.6</v>
      </c>
      <c r="T90">
        <v>0.37</v>
      </c>
      <c r="U90">
        <v>4.08</v>
      </c>
      <c r="V90">
        <v>1.79</v>
      </c>
    </row>
    <row r="91" spans="1:22" x14ac:dyDescent="0.2">
      <c r="A91" s="1">
        <v>38551</v>
      </c>
      <c r="B91" s="2">
        <v>0.20767361111111113</v>
      </c>
      <c r="C91" t="s">
        <v>0</v>
      </c>
      <c r="D91" t="s">
        <v>245</v>
      </c>
      <c r="F91">
        <v>2022</v>
      </c>
      <c r="G91" t="s">
        <v>57</v>
      </c>
      <c r="H91" t="s">
        <v>64</v>
      </c>
      <c r="I91" t="s">
        <v>66</v>
      </c>
      <c r="J91" s="4">
        <v>2</v>
      </c>
      <c r="K91">
        <v>94.19</v>
      </c>
      <c r="L91">
        <v>9.84</v>
      </c>
      <c r="M91">
        <v>29.43</v>
      </c>
      <c r="N91">
        <v>57.54</v>
      </c>
      <c r="O91">
        <v>29.8</v>
      </c>
      <c r="P91">
        <v>11.08</v>
      </c>
      <c r="Q91">
        <v>0.61</v>
      </c>
      <c r="R91">
        <v>0.13</v>
      </c>
      <c r="S91">
        <v>-0.38</v>
      </c>
      <c r="T91">
        <v>0.16</v>
      </c>
      <c r="U91">
        <v>4.41</v>
      </c>
      <c r="V91">
        <v>2.2000000000000002</v>
      </c>
    </row>
    <row r="92" spans="1:22" x14ac:dyDescent="0.2">
      <c r="A92" s="1">
        <v>38551</v>
      </c>
      <c r="B92" s="2">
        <v>0.28111111111111109</v>
      </c>
      <c r="C92" t="s">
        <v>0</v>
      </c>
      <c r="D92" t="s">
        <v>283</v>
      </c>
      <c r="F92">
        <v>2022</v>
      </c>
      <c r="G92" t="s">
        <v>59</v>
      </c>
      <c r="H92" t="s">
        <v>61</v>
      </c>
      <c r="I92" t="s">
        <v>66</v>
      </c>
      <c r="J92" s="4">
        <v>3</v>
      </c>
      <c r="K92">
        <v>93.63</v>
      </c>
      <c r="L92">
        <v>11.85</v>
      </c>
      <c r="M92">
        <v>26.85</v>
      </c>
      <c r="N92">
        <v>52.03</v>
      </c>
      <c r="O92">
        <v>28.58</v>
      </c>
      <c r="P92">
        <v>7.68</v>
      </c>
      <c r="Q92">
        <v>0.47</v>
      </c>
      <c r="R92">
        <v>0.16</v>
      </c>
      <c r="S92">
        <v>-0.74</v>
      </c>
      <c r="T92">
        <v>0.25</v>
      </c>
      <c r="U92">
        <v>3.78</v>
      </c>
      <c r="V92">
        <v>2.19</v>
      </c>
    </row>
    <row r="93" spans="1:22" x14ac:dyDescent="0.2">
      <c r="A93" s="1">
        <v>38551</v>
      </c>
      <c r="B93" s="2">
        <v>0.27557870370370369</v>
      </c>
      <c r="C93" t="s">
        <v>0</v>
      </c>
      <c r="D93" t="s">
        <v>279</v>
      </c>
      <c r="F93">
        <v>2022</v>
      </c>
      <c r="G93" t="s">
        <v>59</v>
      </c>
      <c r="H93" t="s">
        <v>62</v>
      </c>
      <c r="I93" t="s">
        <v>66</v>
      </c>
      <c r="J93" s="4">
        <v>3</v>
      </c>
      <c r="K93">
        <v>93.13</v>
      </c>
      <c r="L93">
        <v>14.65</v>
      </c>
      <c r="M93">
        <v>29</v>
      </c>
      <c r="N93">
        <v>48.02</v>
      </c>
      <c r="O93">
        <v>29.86</v>
      </c>
      <c r="P93">
        <v>12.4</v>
      </c>
      <c r="Q93">
        <v>0.53</v>
      </c>
      <c r="R93">
        <v>0.2</v>
      </c>
      <c r="S93">
        <v>0.54</v>
      </c>
      <c r="T93">
        <v>0.22</v>
      </c>
      <c r="U93">
        <v>3.08</v>
      </c>
      <c r="V93">
        <v>1.9</v>
      </c>
    </row>
    <row r="94" spans="1:22" x14ac:dyDescent="0.2">
      <c r="A94" s="1">
        <v>38551</v>
      </c>
      <c r="B94" s="2">
        <v>0.21313657407407408</v>
      </c>
      <c r="C94" t="s">
        <v>0</v>
      </c>
      <c r="D94" t="s">
        <v>250</v>
      </c>
      <c r="F94">
        <v>2022</v>
      </c>
      <c r="G94" t="s">
        <v>59</v>
      </c>
      <c r="H94" t="s">
        <v>60</v>
      </c>
      <c r="I94" t="s">
        <v>66</v>
      </c>
      <c r="J94" s="4">
        <v>3</v>
      </c>
      <c r="K94">
        <v>93.73</v>
      </c>
      <c r="L94">
        <v>16.37</v>
      </c>
      <c r="M94">
        <v>29.17</v>
      </c>
      <c r="N94">
        <v>48.39</v>
      </c>
      <c r="O94">
        <v>31.12</v>
      </c>
      <c r="P94">
        <v>13.67</v>
      </c>
      <c r="Q94">
        <v>0.53</v>
      </c>
      <c r="R94">
        <v>0.22</v>
      </c>
      <c r="S94">
        <v>-0.05</v>
      </c>
      <c r="T94">
        <v>0.33</v>
      </c>
      <c r="U94">
        <v>2.36</v>
      </c>
      <c r="V94">
        <v>2.0299999999999998</v>
      </c>
    </row>
    <row r="95" spans="1:22" x14ac:dyDescent="0.2">
      <c r="A95" s="1">
        <v>38551</v>
      </c>
      <c r="B95" s="2">
        <v>0.2870138888888889</v>
      </c>
      <c r="C95" t="s">
        <v>0</v>
      </c>
      <c r="D95" t="s">
        <v>287</v>
      </c>
      <c r="F95">
        <v>2022</v>
      </c>
      <c r="G95" t="s">
        <v>59</v>
      </c>
      <c r="H95" t="s">
        <v>63</v>
      </c>
      <c r="I95" t="s">
        <v>66</v>
      </c>
      <c r="J95" s="4">
        <v>3</v>
      </c>
      <c r="K95">
        <v>93.49</v>
      </c>
      <c r="L95">
        <v>16.09</v>
      </c>
      <c r="M95">
        <v>29.19</v>
      </c>
      <c r="N95">
        <v>47.76</v>
      </c>
      <c r="O95">
        <v>28.54</v>
      </c>
      <c r="P95">
        <v>12.37</v>
      </c>
      <c r="Q95">
        <v>0.55000000000000004</v>
      </c>
      <c r="R95">
        <v>0.2</v>
      </c>
      <c r="S95">
        <v>0.03</v>
      </c>
      <c r="T95">
        <v>0.28000000000000003</v>
      </c>
      <c r="U95">
        <v>4.1900000000000004</v>
      </c>
      <c r="V95">
        <v>2.12</v>
      </c>
    </row>
    <row r="96" spans="1:22" x14ac:dyDescent="0.2">
      <c r="A96" s="1">
        <v>38551</v>
      </c>
      <c r="B96" s="2">
        <v>0.26880787037037041</v>
      </c>
      <c r="C96" t="s">
        <v>0</v>
      </c>
      <c r="D96" t="s">
        <v>275</v>
      </c>
      <c r="F96">
        <v>2022</v>
      </c>
      <c r="G96" t="s">
        <v>59</v>
      </c>
      <c r="H96" t="s">
        <v>64</v>
      </c>
      <c r="I96" t="s">
        <v>66</v>
      </c>
      <c r="J96" s="4">
        <v>3</v>
      </c>
      <c r="K96">
        <v>93.53</v>
      </c>
      <c r="L96">
        <v>15.25</v>
      </c>
      <c r="M96">
        <v>28.04</v>
      </c>
      <c r="N96">
        <v>46.88</v>
      </c>
      <c r="O96">
        <v>29.02</v>
      </c>
      <c r="P96">
        <v>14.25</v>
      </c>
      <c r="Q96">
        <v>0.71</v>
      </c>
      <c r="R96">
        <v>0.2</v>
      </c>
      <c r="S96">
        <v>0.42</v>
      </c>
      <c r="T96">
        <v>0.23</v>
      </c>
      <c r="U96">
        <v>4.47</v>
      </c>
      <c r="V96">
        <v>2</v>
      </c>
    </row>
    <row r="97" spans="1:22" x14ac:dyDescent="0.2">
      <c r="A97" s="1">
        <v>38551</v>
      </c>
      <c r="B97" s="2">
        <v>0.2452199074074074</v>
      </c>
      <c r="C97" t="s">
        <v>0</v>
      </c>
      <c r="D97" t="s">
        <v>263</v>
      </c>
      <c r="F97">
        <v>2022</v>
      </c>
      <c r="G97" t="s">
        <v>56</v>
      </c>
      <c r="H97" t="s">
        <v>61</v>
      </c>
      <c r="I97" t="s">
        <v>66</v>
      </c>
      <c r="J97" s="4">
        <v>3</v>
      </c>
      <c r="K97">
        <v>94.07</v>
      </c>
      <c r="L97">
        <v>10.85</v>
      </c>
      <c r="M97">
        <v>32.119999999999997</v>
      </c>
      <c r="N97">
        <v>55.61</v>
      </c>
      <c r="O97">
        <v>30.87</v>
      </c>
      <c r="P97">
        <v>8.83</v>
      </c>
      <c r="Q97">
        <v>0.38</v>
      </c>
      <c r="R97">
        <v>0.16</v>
      </c>
      <c r="S97">
        <v>-0.63</v>
      </c>
      <c r="T97">
        <v>0.28000000000000003</v>
      </c>
      <c r="U97">
        <v>3.75</v>
      </c>
      <c r="V97">
        <v>1.67</v>
      </c>
    </row>
    <row r="98" spans="1:22" x14ac:dyDescent="0.2">
      <c r="A98" s="1">
        <v>38551</v>
      </c>
      <c r="B98" s="2">
        <v>0.25841435185185185</v>
      </c>
      <c r="C98" t="s">
        <v>0</v>
      </c>
      <c r="D98" t="s">
        <v>267</v>
      </c>
      <c r="F98">
        <v>2022</v>
      </c>
      <c r="G98" t="s">
        <v>56</v>
      </c>
      <c r="H98" t="s">
        <v>62</v>
      </c>
      <c r="I98" t="s">
        <v>66</v>
      </c>
      <c r="J98" s="4">
        <v>3</v>
      </c>
      <c r="K98">
        <v>94.7</v>
      </c>
      <c r="L98">
        <v>11</v>
      </c>
      <c r="M98">
        <v>25.73</v>
      </c>
      <c r="N98">
        <v>50.29</v>
      </c>
      <c r="O98">
        <v>30.85</v>
      </c>
      <c r="P98">
        <v>13.06</v>
      </c>
      <c r="Q98">
        <v>0.63</v>
      </c>
      <c r="R98">
        <v>0.17</v>
      </c>
      <c r="S98">
        <v>-7.0000000000000007E-2</v>
      </c>
      <c r="T98">
        <v>0.21</v>
      </c>
      <c r="U98">
        <v>4.7300000000000004</v>
      </c>
      <c r="V98">
        <v>2.35</v>
      </c>
    </row>
    <row r="99" spans="1:22" x14ac:dyDescent="0.2">
      <c r="A99" s="1">
        <v>38551</v>
      </c>
      <c r="B99" s="2">
        <v>0.23398148148148148</v>
      </c>
      <c r="C99" t="s">
        <v>0</v>
      </c>
      <c r="D99" t="s">
        <v>254</v>
      </c>
      <c r="F99">
        <v>2022</v>
      </c>
      <c r="G99" t="s">
        <v>56</v>
      </c>
      <c r="H99" t="s">
        <v>60</v>
      </c>
      <c r="I99" t="s">
        <v>66</v>
      </c>
      <c r="J99" s="4">
        <v>3</v>
      </c>
      <c r="K99">
        <v>93.83</v>
      </c>
      <c r="L99">
        <v>13.05</v>
      </c>
      <c r="M99">
        <v>29.25</v>
      </c>
      <c r="N99">
        <v>52.44</v>
      </c>
      <c r="O99">
        <v>29.9</v>
      </c>
      <c r="P99">
        <v>10.77</v>
      </c>
      <c r="Q99">
        <v>0.52</v>
      </c>
      <c r="R99">
        <v>0.2</v>
      </c>
      <c r="S99">
        <v>-0.16</v>
      </c>
      <c r="T99">
        <v>0.28000000000000003</v>
      </c>
      <c r="U99">
        <v>4.5599999999999996</v>
      </c>
      <c r="V99">
        <v>1.89</v>
      </c>
    </row>
    <row r="100" spans="1:22" x14ac:dyDescent="0.2">
      <c r="A100" s="1">
        <v>38551</v>
      </c>
      <c r="B100" s="2">
        <v>0.23949074074074073</v>
      </c>
      <c r="C100" t="s">
        <v>0</v>
      </c>
      <c r="D100" t="s">
        <v>258</v>
      </c>
      <c r="E100" t="s">
        <v>259</v>
      </c>
      <c r="F100">
        <v>2022</v>
      </c>
      <c r="G100" t="s">
        <v>56</v>
      </c>
      <c r="H100" t="s">
        <v>63</v>
      </c>
      <c r="I100" t="s">
        <v>66</v>
      </c>
      <c r="J100" s="4">
        <v>3</v>
      </c>
      <c r="K100">
        <v>93.21</v>
      </c>
      <c r="L100">
        <v>16.91</v>
      </c>
      <c r="M100">
        <v>28.72</v>
      </c>
      <c r="N100">
        <v>47.45</v>
      </c>
      <c r="O100">
        <v>30.79</v>
      </c>
      <c r="P100">
        <v>13.83</v>
      </c>
      <c r="Q100">
        <v>0.54</v>
      </c>
      <c r="R100">
        <v>0.24</v>
      </c>
      <c r="S100">
        <v>0.16</v>
      </c>
      <c r="T100">
        <v>0.28999999999999998</v>
      </c>
      <c r="U100">
        <v>3.7</v>
      </c>
      <c r="V100">
        <v>1.88</v>
      </c>
    </row>
    <row r="101" spans="1:22" x14ac:dyDescent="0.2">
      <c r="A101" s="1">
        <v>38551</v>
      </c>
      <c r="B101" s="2">
        <v>0.26328703703703704</v>
      </c>
      <c r="C101" t="s">
        <v>0</v>
      </c>
      <c r="D101" t="s">
        <v>271</v>
      </c>
      <c r="F101">
        <v>2022</v>
      </c>
      <c r="G101" t="s">
        <v>56</v>
      </c>
      <c r="H101" t="s">
        <v>64</v>
      </c>
      <c r="I101" t="s">
        <v>66</v>
      </c>
      <c r="J101" s="4">
        <v>3</v>
      </c>
      <c r="K101">
        <v>93.81</v>
      </c>
      <c r="L101">
        <v>10.51</v>
      </c>
      <c r="M101">
        <v>26.14</v>
      </c>
      <c r="N101">
        <v>48.81</v>
      </c>
      <c r="O101">
        <v>25.55</v>
      </c>
      <c r="P101">
        <v>10.35</v>
      </c>
      <c r="Q101">
        <v>0.56000000000000005</v>
      </c>
      <c r="R101">
        <v>0.15</v>
      </c>
      <c r="S101">
        <v>-0.51</v>
      </c>
      <c r="T101">
        <v>0.22</v>
      </c>
      <c r="U101">
        <v>3.39</v>
      </c>
      <c r="V101">
        <v>2.4700000000000002</v>
      </c>
    </row>
    <row r="102" spans="1:22" x14ac:dyDescent="0.2">
      <c r="A102" s="1">
        <v>38551</v>
      </c>
      <c r="B102" s="2">
        <v>0.1978472222222222</v>
      </c>
      <c r="C102" t="s">
        <v>0</v>
      </c>
      <c r="D102" t="s">
        <v>238</v>
      </c>
      <c r="F102">
        <v>2022</v>
      </c>
      <c r="G102" t="s">
        <v>57</v>
      </c>
      <c r="H102" t="s">
        <v>61</v>
      </c>
      <c r="I102" t="s">
        <v>66</v>
      </c>
      <c r="J102" s="4">
        <v>3</v>
      </c>
      <c r="K102">
        <v>94.64</v>
      </c>
      <c r="L102">
        <v>8.8800000000000008</v>
      </c>
      <c r="M102">
        <v>29.82</v>
      </c>
      <c r="N102">
        <v>57.69</v>
      </c>
      <c r="O102">
        <v>35.18</v>
      </c>
      <c r="P102">
        <v>9.2799999999999994</v>
      </c>
      <c r="Q102">
        <v>0.48</v>
      </c>
      <c r="R102">
        <v>0.14000000000000001</v>
      </c>
      <c r="S102">
        <v>-0.33</v>
      </c>
      <c r="T102">
        <v>0.25</v>
      </c>
      <c r="U102">
        <v>4.1100000000000003</v>
      </c>
      <c r="V102">
        <v>1.84</v>
      </c>
    </row>
    <row r="103" spans="1:22" x14ac:dyDescent="0.2">
      <c r="A103" s="1">
        <v>38551</v>
      </c>
      <c r="B103" s="2">
        <v>0.20307870370370371</v>
      </c>
      <c r="C103" t="s">
        <v>0</v>
      </c>
      <c r="D103" t="s">
        <v>242</v>
      </c>
      <c r="F103">
        <v>2022</v>
      </c>
      <c r="G103" t="s">
        <v>57</v>
      </c>
      <c r="H103" t="s">
        <v>62</v>
      </c>
      <c r="I103" t="s">
        <v>66</v>
      </c>
      <c r="J103" s="4">
        <v>3</v>
      </c>
      <c r="K103">
        <v>94.21</v>
      </c>
      <c r="L103">
        <v>9.4600000000000009</v>
      </c>
      <c r="M103">
        <v>29.32</v>
      </c>
      <c r="N103">
        <v>56.83</v>
      </c>
      <c r="O103">
        <v>30.21</v>
      </c>
      <c r="P103">
        <v>9.7899999999999991</v>
      </c>
      <c r="Q103">
        <v>0.51</v>
      </c>
      <c r="R103">
        <v>0.15</v>
      </c>
      <c r="S103">
        <v>-0.09</v>
      </c>
      <c r="T103">
        <v>0.21</v>
      </c>
      <c r="U103">
        <v>5.23</v>
      </c>
      <c r="V103">
        <v>2.2000000000000002</v>
      </c>
    </row>
    <row r="104" spans="1:22" x14ac:dyDescent="0.2">
      <c r="A104" s="1">
        <v>38551</v>
      </c>
      <c r="B104" s="2">
        <v>0.18719907407407407</v>
      </c>
      <c r="C104" t="s">
        <v>0</v>
      </c>
      <c r="D104" t="s">
        <v>230</v>
      </c>
      <c r="F104">
        <v>2022</v>
      </c>
      <c r="G104" t="s">
        <v>57</v>
      </c>
      <c r="H104" t="s">
        <v>60</v>
      </c>
      <c r="I104" t="s">
        <v>66</v>
      </c>
      <c r="J104" s="4">
        <v>3</v>
      </c>
      <c r="K104">
        <v>94.19</v>
      </c>
      <c r="L104">
        <v>8.65</v>
      </c>
      <c r="M104">
        <v>20.86</v>
      </c>
      <c r="N104">
        <v>45.68</v>
      </c>
      <c r="O104">
        <v>23.93</v>
      </c>
      <c r="P104">
        <v>9.68</v>
      </c>
      <c r="Q104">
        <v>0.61</v>
      </c>
      <c r="R104">
        <v>0.15</v>
      </c>
      <c r="S104">
        <v>0.62</v>
      </c>
      <c r="T104">
        <v>0.12</v>
      </c>
      <c r="U104">
        <v>1.96</v>
      </c>
      <c r="V104">
        <v>3.15</v>
      </c>
    </row>
    <row r="105" spans="1:22" x14ac:dyDescent="0.2">
      <c r="A105" s="1">
        <v>38551</v>
      </c>
      <c r="B105" s="2">
        <v>0.19211805555555558</v>
      </c>
      <c r="C105" t="s">
        <v>0</v>
      </c>
      <c r="D105" t="s">
        <v>234</v>
      </c>
      <c r="F105">
        <v>2022</v>
      </c>
      <c r="G105" t="s">
        <v>57</v>
      </c>
      <c r="H105" t="s">
        <v>63</v>
      </c>
      <c r="I105" t="s">
        <v>66</v>
      </c>
      <c r="J105" s="4">
        <v>3</v>
      </c>
      <c r="K105">
        <v>93.68</v>
      </c>
      <c r="L105">
        <v>12.88</v>
      </c>
      <c r="M105">
        <v>29.92</v>
      </c>
      <c r="N105">
        <v>51.62</v>
      </c>
      <c r="O105">
        <v>32.08</v>
      </c>
      <c r="P105">
        <v>13.59</v>
      </c>
      <c r="Q105">
        <v>0.51</v>
      </c>
      <c r="R105">
        <v>0.2</v>
      </c>
      <c r="S105">
        <v>0.74</v>
      </c>
      <c r="T105">
        <v>0.24</v>
      </c>
      <c r="U105">
        <v>2.17</v>
      </c>
      <c r="V105">
        <v>1.95</v>
      </c>
    </row>
    <row r="106" spans="1:22" x14ac:dyDescent="0.2">
      <c r="A106" s="1">
        <v>38551</v>
      </c>
      <c r="B106" s="2">
        <v>0.20856481481481481</v>
      </c>
      <c r="C106" t="s">
        <v>0</v>
      </c>
      <c r="D106" t="s">
        <v>246</v>
      </c>
      <c r="F106">
        <v>2022</v>
      </c>
      <c r="G106" t="s">
        <v>57</v>
      </c>
      <c r="H106" t="s">
        <v>64</v>
      </c>
      <c r="I106" t="s">
        <v>66</v>
      </c>
      <c r="J106" s="4">
        <v>3</v>
      </c>
      <c r="K106">
        <v>93.83</v>
      </c>
      <c r="L106">
        <v>10.55</v>
      </c>
      <c r="M106">
        <v>36.28</v>
      </c>
      <c r="N106">
        <v>61.33</v>
      </c>
      <c r="O106">
        <v>30.47</v>
      </c>
      <c r="P106">
        <v>10.74</v>
      </c>
      <c r="Q106">
        <v>0.56999999999999995</v>
      </c>
      <c r="R106">
        <v>0.11</v>
      </c>
      <c r="S106">
        <v>-0.46</v>
      </c>
      <c r="T106">
        <v>0.2</v>
      </c>
      <c r="U106">
        <v>5.79</v>
      </c>
      <c r="V106">
        <v>1.56</v>
      </c>
    </row>
    <row r="107" spans="1:22" x14ac:dyDescent="0.2">
      <c r="A107" s="1">
        <v>38551</v>
      </c>
      <c r="B107" s="2">
        <v>0.28262731481481479</v>
      </c>
      <c r="C107" t="s">
        <v>0</v>
      </c>
      <c r="D107" t="s">
        <v>284</v>
      </c>
      <c r="F107">
        <v>2022</v>
      </c>
      <c r="G107" t="s">
        <v>59</v>
      </c>
      <c r="H107" t="s">
        <v>61</v>
      </c>
      <c r="I107" t="s">
        <v>66</v>
      </c>
      <c r="J107" s="4">
        <v>4</v>
      </c>
      <c r="K107">
        <v>94.38</v>
      </c>
      <c r="L107">
        <v>9.6199999999999992</v>
      </c>
      <c r="M107">
        <v>27.41</v>
      </c>
      <c r="N107">
        <v>54.57</v>
      </c>
      <c r="O107">
        <v>29.97</v>
      </c>
      <c r="P107">
        <v>9.5399999999999991</v>
      </c>
      <c r="Q107">
        <v>0.56000000000000005</v>
      </c>
      <c r="R107">
        <v>0.12</v>
      </c>
      <c r="S107">
        <v>-0.36</v>
      </c>
      <c r="T107">
        <v>0.12</v>
      </c>
      <c r="U107">
        <v>5.49</v>
      </c>
      <c r="V107">
        <v>2.0099999999999998</v>
      </c>
    </row>
    <row r="108" spans="1:22" x14ac:dyDescent="0.2">
      <c r="A108" s="1">
        <v>38551</v>
      </c>
      <c r="B108" s="2">
        <v>0.27684027777777781</v>
      </c>
      <c r="C108" t="s">
        <v>0</v>
      </c>
      <c r="D108" t="s">
        <v>280</v>
      </c>
      <c r="F108">
        <v>2022</v>
      </c>
      <c r="G108" t="s">
        <v>59</v>
      </c>
      <c r="H108" t="s">
        <v>62</v>
      </c>
      <c r="I108" t="s">
        <v>66</v>
      </c>
      <c r="J108" s="4">
        <v>4</v>
      </c>
      <c r="K108">
        <v>93.96</v>
      </c>
      <c r="L108">
        <v>9.0500000000000007</v>
      </c>
      <c r="M108">
        <v>28.96</v>
      </c>
      <c r="N108">
        <v>55.53</v>
      </c>
      <c r="O108">
        <v>30.99</v>
      </c>
      <c r="P108">
        <v>10.119999999999999</v>
      </c>
      <c r="Q108">
        <v>0.47</v>
      </c>
      <c r="R108">
        <v>0.1</v>
      </c>
      <c r="S108">
        <v>-0.38</v>
      </c>
      <c r="T108">
        <v>0.2</v>
      </c>
      <c r="U108">
        <v>3.77</v>
      </c>
      <c r="V108">
        <v>1.98</v>
      </c>
    </row>
    <row r="109" spans="1:22" x14ac:dyDescent="0.2">
      <c r="A109" s="1">
        <v>38551</v>
      </c>
      <c r="B109" s="2">
        <v>0.21437499999999998</v>
      </c>
      <c r="C109" t="s">
        <v>0</v>
      </c>
      <c r="D109" t="s">
        <v>251</v>
      </c>
      <c r="F109">
        <v>2022</v>
      </c>
      <c r="G109" t="s">
        <v>59</v>
      </c>
      <c r="H109" t="s">
        <v>60</v>
      </c>
      <c r="I109" t="s">
        <v>66</v>
      </c>
      <c r="J109" s="4">
        <v>4</v>
      </c>
      <c r="K109">
        <v>93.2</v>
      </c>
      <c r="L109">
        <v>14.96</v>
      </c>
      <c r="M109">
        <v>24.68</v>
      </c>
      <c r="N109">
        <v>45.47</v>
      </c>
      <c r="O109">
        <v>24.77</v>
      </c>
      <c r="P109">
        <v>15.56</v>
      </c>
      <c r="Q109">
        <v>0.55000000000000004</v>
      </c>
      <c r="R109">
        <v>0.16</v>
      </c>
      <c r="S109">
        <v>-1.08</v>
      </c>
      <c r="T109">
        <v>0.26</v>
      </c>
      <c r="U109">
        <v>4.24</v>
      </c>
      <c r="V109">
        <v>2.5299999999999998</v>
      </c>
    </row>
    <row r="110" spans="1:22" x14ac:dyDescent="0.2">
      <c r="A110" s="1">
        <v>38551</v>
      </c>
      <c r="B110" s="2">
        <v>0.28796296296296298</v>
      </c>
      <c r="C110" t="s">
        <v>0</v>
      </c>
      <c r="D110" t="s">
        <v>288</v>
      </c>
      <c r="F110">
        <v>2022</v>
      </c>
      <c r="G110" t="s">
        <v>59</v>
      </c>
      <c r="H110" t="s">
        <v>63</v>
      </c>
      <c r="I110" t="s">
        <v>66</v>
      </c>
      <c r="J110" s="4">
        <v>4</v>
      </c>
      <c r="K110">
        <v>93.06</v>
      </c>
      <c r="L110">
        <v>15.39</v>
      </c>
      <c r="M110">
        <v>23.89</v>
      </c>
      <c r="N110">
        <v>46.71</v>
      </c>
      <c r="O110">
        <v>32.159999999999997</v>
      </c>
      <c r="P110">
        <v>11.96</v>
      </c>
      <c r="Q110">
        <v>0.52</v>
      </c>
      <c r="R110">
        <v>0.19</v>
      </c>
      <c r="S110">
        <v>0.28000000000000003</v>
      </c>
      <c r="T110">
        <v>0.23</v>
      </c>
      <c r="U110">
        <v>3.28</v>
      </c>
      <c r="V110">
        <v>2.0299999999999998</v>
      </c>
    </row>
    <row r="111" spans="1:22" x14ac:dyDescent="0.2">
      <c r="A111" s="1">
        <v>38551</v>
      </c>
      <c r="B111" s="2">
        <v>0.26994212962962966</v>
      </c>
      <c r="C111" t="s">
        <v>0</v>
      </c>
      <c r="D111" t="s">
        <v>276</v>
      </c>
      <c r="F111">
        <v>2022</v>
      </c>
      <c r="G111" t="s">
        <v>59</v>
      </c>
      <c r="H111" t="s">
        <v>64</v>
      </c>
      <c r="I111" t="s">
        <v>66</v>
      </c>
      <c r="J111" s="4">
        <v>4</v>
      </c>
      <c r="K111">
        <v>93.96</v>
      </c>
      <c r="L111">
        <v>11.19</v>
      </c>
      <c r="M111">
        <v>25.67</v>
      </c>
      <c r="N111">
        <v>45.46</v>
      </c>
      <c r="O111">
        <v>29.77</v>
      </c>
      <c r="P111">
        <v>13.22</v>
      </c>
      <c r="Q111">
        <v>0.6</v>
      </c>
      <c r="R111">
        <v>0.21</v>
      </c>
      <c r="S111">
        <v>0.23</v>
      </c>
      <c r="T111">
        <v>0.21</v>
      </c>
      <c r="U111">
        <v>3.13</v>
      </c>
      <c r="V111">
        <v>2.2999999999999998</v>
      </c>
    </row>
    <row r="112" spans="1:22" x14ac:dyDescent="0.2">
      <c r="A112" s="1">
        <v>38551</v>
      </c>
      <c r="B112" s="2">
        <v>0.24623842592592593</v>
      </c>
      <c r="C112" t="s">
        <v>0</v>
      </c>
      <c r="D112" t="s">
        <v>264</v>
      </c>
      <c r="F112">
        <v>2022</v>
      </c>
      <c r="G112" t="s">
        <v>56</v>
      </c>
      <c r="H112" t="s">
        <v>61</v>
      </c>
      <c r="I112" t="s">
        <v>66</v>
      </c>
      <c r="J112" s="4">
        <v>4</v>
      </c>
      <c r="K112">
        <v>93.61</v>
      </c>
      <c r="L112">
        <v>10.220000000000001</v>
      </c>
      <c r="M112">
        <v>32.6</v>
      </c>
      <c r="N112">
        <v>54.36</v>
      </c>
      <c r="O112">
        <v>35.020000000000003</v>
      </c>
      <c r="P112">
        <v>10.37</v>
      </c>
      <c r="Q112">
        <v>0.36</v>
      </c>
      <c r="R112">
        <v>0.14000000000000001</v>
      </c>
      <c r="S112">
        <v>-0.46</v>
      </c>
      <c r="T112">
        <v>0.27</v>
      </c>
      <c r="U112">
        <v>1.99</v>
      </c>
      <c r="V112">
        <v>1.65</v>
      </c>
    </row>
    <row r="113" spans="1:22" x14ac:dyDescent="0.2">
      <c r="A113" s="1">
        <v>38551</v>
      </c>
      <c r="B113" s="2">
        <v>0.25918981481481479</v>
      </c>
      <c r="C113" t="s">
        <v>0</v>
      </c>
      <c r="D113" t="s">
        <v>268</v>
      </c>
      <c r="F113">
        <v>2022</v>
      </c>
      <c r="G113" t="s">
        <v>56</v>
      </c>
      <c r="H113" t="s">
        <v>62</v>
      </c>
      <c r="I113" t="s">
        <v>66</v>
      </c>
      <c r="J113" s="4">
        <v>4</v>
      </c>
      <c r="K113">
        <v>92.81</v>
      </c>
      <c r="L113">
        <v>12.32</v>
      </c>
      <c r="M113">
        <v>30.79</v>
      </c>
      <c r="N113">
        <v>48.8</v>
      </c>
      <c r="O113">
        <v>30</v>
      </c>
      <c r="P113">
        <v>12.4</v>
      </c>
      <c r="Q113">
        <v>0.46</v>
      </c>
      <c r="R113">
        <v>0.18</v>
      </c>
      <c r="S113">
        <v>-0.03</v>
      </c>
      <c r="T113">
        <v>0.21</v>
      </c>
      <c r="U113">
        <v>1.7</v>
      </c>
      <c r="V113">
        <v>1.88</v>
      </c>
    </row>
    <row r="114" spans="1:22" x14ac:dyDescent="0.2">
      <c r="A114" s="1">
        <v>38551</v>
      </c>
      <c r="B114" s="2">
        <v>0.23482638888888888</v>
      </c>
      <c r="C114" t="s">
        <v>0</v>
      </c>
      <c r="D114" t="s">
        <v>255</v>
      </c>
      <c r="F114">
        <v>2022</v>
      </c>
      <c r="G114" t="s">
        <v>56</v>
      </c>
      <c r="H114" t="s">
        <v>60</v>
      </c>
      <c r="I114" t="s">
        <v>66</v>
      </c>
      <c r="J114" s="4">
        <v>4</v>
      </c>
      <c r="K114">
        <v>94.21</v>
      </c>
      <c r="L114">
        <v>11.38</v>
      </c>
      <c r="M114">
        <v>31.88</v>
      </c>
      <c r="N114">
        <v>52.34</v>
      </c>
      <c r="O114">
        <v>31.38</v>
      </c>
      <c r="P114">
        <v>8.66</v>
      </c>
      <c r="Q114">
        <v>0.37</v>
      </c>
      <c r="R114">
        <v>0.2</v>
      </c>
      <c r="S114">
        <v>-0.26</v>
      </c>
      <c r="T114">
        <v>0.35</v>
      </c>
      <c r="U114">
        <v>2.81</v>
      </c>
      <c r="V114">
        <v>1.75</v>
      </c>
    </row>
    <row r="115" spans="1:22" x14ac:dyDescent="0.2">
      <c r="A115" s="1">
        <v>38551</v>
      </c>
      <c r="B115" s="2">
        <v>0.24069444444444443</v>
      </c>
      <c r="C115" t="s">
        <v>0</v>
      </c>
      <c r="D115" t="s">
        <v>260</v>
      </c>
      <c r="F115">
        <v>2022</v>
      </c>
      <c r="G115" t="s">
        <v>56</v>
      </c>
      <c r="H115" t="s">
        <v>63</v>
      </c>
      <c r="I115" t="s">
        <v>66</v>
      </c>
      <c r="J115" s="4">
        <v>4</v>
      </c>
      <c r="K115">
        <v>93.45</v>
      </c>
      <c r="L115">
        <v>15.15</v>
      </c>
      <c r="M115">
        <v>25.46</v>
      </c>
      <c r="N115">
        <v>49.21</v>
      </c>
      <c r="O115">
        <v>29.83</v>
      </c>
      <c r="P115">
        <v>14.31</v>
      </c>
      <c r="Q115">
        <v>0.56999999999999995</v>
      </c>
      <c r="R115">
        <v>0.19</v>
      </c>
      <c r="S115">
        <v>-0.12</v>
      </c>
      <c r="T115">
        <v>0.28000000000000003</v>
      </c>
      <c r="U115">
        <v>4.46</v>
      </c>
      <c r="V115">
        <v>2.1</v>
      </c>
    </row>
    <row r="116" spans="1:22" x14ac:dyDescent="0.2">
      <c r="A116" s="1">
        <v>38551</v>
      </c>
      <c r="B116" s="2">
        <v>0.26439814814814816</v>
      </c>
      <c r="C116" t="s">
        <v>0</v>
      </c>
      <c r="D116" t="s">
        <v>272</v>
      </c>
      <c r="F116">
        <v>2022</v>
      </c>
      <c r="G116" t="s">
        <v>56</v>
      </c>
      <c r="H116" t="s">
        <v>64</v>
      </c>
      <c r="I116" t="s">
        <v>66</v>
      </c>
      <c r="J116" s="4">
        <v>4</v>
      </c>
      <c r="K116">
        <v>93.24</v>
      </c>
      <c r="L116">
        <v>12.37</v>
      </c>
      <c r="M116">
        <v>25.32</v>
      </c>
      <c r="N116">
        <v>43.63</v>
      </c>
      <c r="O116">
        <v>26.24</v>
      </c>
      <c r="P116">
        <v>12.41</v>
      </c>
      <c r="Q116">
        <v>0.63</v>
      </c>
      <c r="R116">
        <v>0.17</v>
      </c>
      <c r="S116">
        <v>0.12</v>
      </c>
      <c r="T116">
        <v>0.17</v>
      </c>
      <c r="U116">
        <v>3.72</v>
      </c>
      <c r="V116">
        <v>2.37</v>
      </c>
    </row>
    <row r="117" spans="1:22" x14ac:dyDescent="0.2">
      <c r="A117" s="1">
        <v>38551</v>
      </c>
      <c r="B117" s="2">
        <v>0.19874999999999998</v>
      </c>
      <c r="C117" t="s">
        <v>0</v>
      </c>
      <c r="D117" t="s">
        <v>239</v>
      </c>
      <c r="F117">
        <v>2022</v>
      </c>
      <c r="G117" t="s">
        <v>57</v>
      </c>
      <c r="H117" t="s">
        <v>61</v>
      </c>
      <c r="I117" t="s">
        <v>66</v>
      </c>
      <c r="J117" s="4">
        <v>4</v>
      </c>
      <c r="K117">
        <v>94.3</v>
      </c>
      <c r="L117">
        <v>9.77</v>
      </c>
      <c r="M117">
        <v>28.15</v>
      </c>
      <c r="N117">
        <v>55.54</v>
      </c>
      <c r="O117">
        <v>33.909999999999997</v>
      </c>
      <c r="P117">
        <v>12.22</v>
      </c>
      <c r="Q117">
        <v>0.53</v>
      </c>
      <c r="R117">
        <v>0.14000000000000001</v>
      </c>
      <c r="S117">
        <v>0.15</v>
      </c>
      <c r="T117">
        <v>0.16</v>
      </c>
      <c r="U117">
        <v>4.34</v>
      </c>
      <c r="V117">
        <v>1.8</v>
      </c>
    </row>
    <row r="118" spans="1:22" x14ac:dyDescent="0.2">
      <c r="A118" s="1">
        <v>38551</v>
      </c>
      <c r="B118" s="2">
        <v>0.20425925925925925</v>
      </c>
      <c r="C118" t="s">
        <v>0</v>
      </c>
      <c r="D118" t="s">
        <v>243</v>
      </c>
      <c r="F118">
        <v>2022</v>
      </c>
      <c r="G118" t="s">
        <v>57</v>
      </c>
      <c r="H118" t="s">
        <v>62</v>
      </c>
      <c r="I118" t="s">
        <v>66</v>
      </c>
      <c r="J118" s="4">
        <v>4</v>
      </c>
      <c r="K118">
        <v>93.57</v>
      </c>
      <c r="L118">
        <v>10.83</v>
      </c>
      <c r="M118">
        <v>28.3</v>
      </c>
      <c r="N118">
        <v>52.3</v>
      </c>
      <c r="O118">
        <v>29.47</v>
      </c>
      <c r="P118">
        <v>10.74</v>
      </c>
      <c r="Q118">
        <v>0.39</v>
      </c>
      <c r="R118">
        <v>0.17</v>
      </c>
      <c r="S118">
        <v>0.16</v>
      </c>
      <c r="T118">
        <v>0.26</v>
      </c>
      <c r="U118">
        <v>2.23</v>
      </c>
      <c r="V118">
        <v>2.2200000000000002</v>
      </c>
    </row>
    <row r="119" spans="1:22" x14ac:dyDescent="0.2">
      <c r="A119" s="1">
        <v>38551</v>
      </c>
      <c r="B119" s="2">
        <v>0.18818287037037038</v>
      </c>
      <c r="C119" t="s">
        <v>0</v>
      </c>
      <c r="D119" t="s">
        <v>231</v>
      </c>
      <c r="F119">
        <v>2022</v>
      </c>
      <c r="G119" t="s">
        <v>57</v>
      </c>
      <c r="H119" t="s">
        <v>60</v>
      </c>
      <c r="I119" t="s">
        <v>66</v>
      </c>
      <c r="J119" s="4">
        <v>4</v>
      </c>
      <c r="K119">
        <v>93.51</v>
      </c>
      <c r="L119">
        <v>12.01</v>
      </c>
      <c r="M119">
        <v>28.79</v>
      </c>
      <c r="N119">
        <v>47.92</v>
      </c>
      <c r="O119">
        <v>28.42</v>
      </c>
      <c r="P119">
        <v>11.35</v>
      </c>
      <c r="Q119">
        <v>0.44</v>
      </c>
      <c r="R119">
        <v>0.19</v>
      </c>
      <c r="S119">
        <v>0.45</v>
      </c>
      <c r="T119">
        <v>0.26</v>
      </c>
      <c r="U119">
        <v>2.13</v>
      </c>
      <c r="V119">
        <v>2.1</v>
      </c>
    </row>
    <row r="120" spans="1:22" x14ac:dyDescent="0.2">
      <c r="A120" s="1">
        <v>38551</v>
      </c>
      <c r="B120" s="2">
        <v>0.19421296296296298</v>
      </c>
      <c r="C120" t="s">
        <v>0</v>
      </c>
      <c r="D120" t="s">
        <v>235</v>
      </c>
      <c r="F120">
        <v>2022</v>
      </c>
      <c r="G120" t="s">
        <v>57</v>
      </c>
      <c r="H120" t="s">
        <v>63</v>
      </c>
      <c r="I120" t="s">
        <v>66</v>
      </c>
      <c r="J120" s="4">
        <v>4</v>
      </c>
      <c r="K120">
        <v>94.08</v>
      </c>
      <c r="L120">
        <v>12.99</v>
      </c>
      <c r="M120">
        <v>29.67</v>
      </c>
      <c r="N120">
        <v>51.93</v>
      </c>
      <c r="O120">
        <v>31.29</v>
      </c>
      <c r="P120">
        <v>12.07</v>
      </c>
      <c r="Q120">
        <v>0.56999999999999995</v>
      </c>
      <c r="R120">
        <v>0.15</v>
      </c>
      <c r="S120">
        <v>0.23</v>
      </c>
      <c r="T120">
        <v>0.24</v>
      </c>
      <c r="U120">
        <v>4.3600000000000003</v>
      </c>
      <c r="V120">
        <v>1.9</v>
      </c>
    </row>
    <row r="121" spans="1:22" x14ac:dyDescent="0.2">
      <c r="A121" s="1">
        <v>38551</v>
      </c>
      <c r="B121" s="2">
        <v>0.20940972222222221</v>
      </c>
      <c r="C121" t="s">
        <v>0</v>
      </c>
      <c r="D121" t="s">
        <v>247</v>
      </c>
      <c r="F121">
        <v>2022</v>
      </c>
      <c r="G121" t="s">
        <v>57</v>
      </c>
      <c r="H121" t="s">
        <v>64</v>
      </c>
      <c r="I121" t="s">
        <v>66</v>
      </c>
      <c r="J121" s="4">
        <v>4</v>
      </c>
      <c r="K121">
        <v>93.4</v>
      </c>
      <c r="L121">
        <v>10.87</v>
      </c>
      <c r="M121">
        <v>27.85</v>
      </c>
      <c r="N121">
        <v>49.89</v>
      </c>
      <c r="O121">
        <v>27.93</v>
      </c>
      <c r="P121">
        <v>10.96</v>
      </c>
      <c r="Q121">
        <v>0.62</v>
      </c>
      <c r="R121">
        <v>0.14000000000000001</v>
      </c>
      <c r="S121">
        <v>0.12</v>
      </c>
      <c r="T121">
        <v>0.16</v>
      </c>
      <c r="U121">
        <v>3.17</v>
      </c>
      <c r="V121">
        <v>2.1800000000000002</v>
      </c>
    </row>
  </sheetData>
  <sortState xmlns:xlrd2="http://schemas.microsoft.com/office/spreadsheetml/2017/richdata2" ref="A2:V121">
    <sortCondition descending="1" ref="I2:I121"/>
    <sortCondition ref="J2:J121"/>
    <sortCondition ref="G2:G121"/>
    <sortCondition ref="H2:H1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2022-08-12T13:54:26Z</dcterms:created>
  <dcterms:modified xsi:type="dcterms:W3CDTF">2023-03-28T11:12:05Z</dcterms:modified>
</cp:coreProperties>
</file>