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09"/>
  <workbookPr autoCompressPictures="0"/>
  <mc:AlternateContent xmlns:mc="http://schemas.openxmlformats.org/markup-compatibility/2006">
    <mc:Choice Requires="x15">
      <x15ac:absPath xmlns:x15ac="http://schemas.microsoft.com/office/spreadsheetml/2010/11/ac" url="/Users/mart1817/Downloads/"/>
    </mc:Choice>
  </mc:AlternateContent>
  <xr:revisionPtr revIDLastSave="0" documentId="8_{AA1A869C-C421-DD49-943E-948EC9D7769C}" xr6:coauthVersionLast="47" xr6:coauthVersionMax="47" xr10:uidLastSave="{00000000-0000-0000-0000-000000000000}"/>
  <bookViews>
    <workbookView xWindow="0" yWindow="760" windowWidth="30240" windowHeight="18880" xr2:uid="{00000000-000D-0000-FFFF-FFFF00000000}"/>
  </bookViews>
  <sheets>
    <sheet name="Office Roof Runoff" sheetId="7" r:id="rId1"/>
    <sheet name="Sheet1" sheetId="14" r:id="rId2"/>
  </sheets>
  <definedNames>
    <definedName name="_xlnm.Print_Area" localSheetId="0">'Office Roof Runoff'!$B$3:$O$34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1" i="7" l="1"/>
  <c r="C23" i="7" s="1"/>
  <c r="C24" i="7" s="1"/>
  <c r="C17" i="7" l="1"/>
  <c r="H29" i="7"/>
  <c r="H30" i="7" s="1"/>
  <c r="H23" i="7"/>
  <c r="H24" i="7" s="1"/>
  <c r="O23" i="7"/>
  <c r="O24" i="7" s="1"/>
  <c r="G23" i="7"/>
  <c r="G24" i="7" s="1"/>
  <c r="J29" i="7"/>
  <c r="J30" i="7" s="1"/>
  <c r="N23" i="7"/>
  <c r="N24" i="7" s="1"/>
  <c r="F23" i="7"/>
  <c r="F24" i="7" s="1"/>
  <c r="C29" i="7"/>
  <c r="C30" i="7" s="1"/>
  <c r="K29" i="7"/>
  <c r="K30" i="7" s="1"/>
  <c r="M23" i="7"/>
  <c r="M24" i="7" s="1"/>
  <c r="E23" i="7"/>
  <c r="E24" i="7" s="1"/>
  <c r="D29" i="7"/>
  <c r="D30" i="7" s="1"/>
  <c r="L29" i="7"/>
  <c r="L30" i="7" s="1"/>
  <c r="L23" i="7"/>
  <c r="L24" i="7" s="1"/>
  <c r="D23" i="7"/>
  <c r="D24" i="7" s="1"/>
  <c r="E29" i="7"/>
  <c r="E30" i="7" s="1"/>
  <c r="M29" i="7"/>
  <c r="M30" i="7" s="1"/>
  <c r="K23" i="7"/>
  <c r="K24" i="7" s="1"/>
  <c r="F29" i="7"/>
  <c r="F30" i="7" s="1"/>
  <c r="N29" i="7"/>
  <c r="N30" i="7" s="1"/>
  <c r="I23" i="7"/>
  <c r="I24" i="7" s="1"/>
  <c r="I29" i="7"/>
  <c r="I30" i="7" s="1"/>
  <c r="J23" i="7"/>
  <c r="J24" i="7" s="1"/>
  <c r="G29" i="7"/>
  <c r="G30" i="7" s="1"/>
  <c r="O29" i="7"/>
  <c r="O30" i="7" s="1"/>
</calcChain>
</file>

<file path=xl/sharedStrings.xml><?xml version="1.0" encoding="utf-8"?>
<sst xmlns="http://schemas.openxmlformats.org/spreadsheetml/2006/main" count="54" uniqueCount="38">
  <si>
    <t>Jan</t>
  </si>
  <si>
    <t>Feb</t>
  </si>
  <si>
    <t>Mar</t>
  </si>
  <si>
    <t>Apr</t>
  </si>
  <si>
    <t>May</t>
  </si>
  <si>
    <t>Jun</t>
  </si>
  <si>
    <t>Jul</t>
  </si>
  <si>
    <t>Aug</t>
  </si>
  <si>
    <t>Sep</t>
  </si>
  <si>
    <t>Oct</t>
  </si>
  <si>
    <t>Nov</t>
  </si>
  <si>
    <t>Dec</t>
  </si>
  <si>
    <t>Annual</t>
  </si>
  <si>
    <t>ft</t>
  </si>
  <si>
    <t xml:space="preserve">Rainfall (inches):  </t>
  </si>
  <si>
    <t>sq ft</t>
  </si>
  <si>
    <t>Runoff Volume - 1 downspout (gal)*</t>
  </si>
  <si>
    <t>Runoff Volume - entire roof (gal)*</t>
  </si>
  <si>
    <t>Rainwater Harvesting Potential - Office Roof at KC Farm School at Gibbs Road</t>
  </si>
  <si>
    <t>Runoff Volume, both downspouts (gal)*</t>
  </si>
  <si>
    <t xml:space="preserve">   1 inch of water on 1 square foot = 0.62 gallons</t>
  </si>
  <si>
    <t xml:space="preserve">   Runoff coefficient:  Assume the collected runoff volume is 95% of the rainfall volume.  Some losses for evaporation and wasting the first flush when it is dirty.</t>
  </si>
  <si>
    <r>
      <rPr>
        <b/>
        <sz val="12"/>
        <color theme="1"/>
        <rFont val="Calibri"/>
        <family val="2"/>
      </rPr>
      <t xml:space="preserve">* Runoff formula: </t>
    </r>
    <r>
      <rPr>
        <sz val="12"/>
        <color theme="1"/>
        <rFont val="Calibri"/>
        <family val="2"/>
      </rPr>
      <t xml:space="preserve"> Roof Area (square feet) x Rainfall (inches) x 0.62 gallons/SqFt per Inch x 0.95 runoff coefficient</t>
    </r>
  </si>
  <si>
    <t xml:space="preserve">Roof Width:  </t>
  </si>
  <si>
    <t xml:space="preserve">Roof Length:  </t>
  </si>
  <si>
    <t xml:space="preserve">Roof Area:  </t>
  </si>
  <si>
    <t xml:space="preserve"> gallons</t>
  </si>
  <si>
    <t>Office Roof</t>
  </si>
  <si>
    <t>You can use this calculator for your yard, by entering the length and width of your roof instead in the green boxes.</t>
  </si>
  <si>
    <t>How Much Water Can We Collect Off the Roof?</t>
  </si>
  <si>
    <t xml:space="preserve">   Drought Year (2012):</t>
  </si>
  <si>
    <t>1 inch of water on 1 square foot = 0.62 gallons</t>
  </si>
  <si>
    <t xml:space="preserve">1-inch of Rain on the Entire Roof*:  </t>
  </si>
  <si>
    <t>Monthly and Annual Rainfall (for Kansas City at KCI Airport)</t>
  </si>
  <si>
    <t xml:space="preserve">   Historical average precipitation:</t>
  </si>
  <si>
    <t>These are the Farm School office roof dimensions.  There are two downspouts on this building.</t>
  </si>
  <si>
    <t>The tables below will show how much rainwater you can collect (this if for the Kansas City area).</t>
  </si>
  <si>
    <t>This material is based upon work that is supported by the National Institute of Food and Agriculture, U.S. Department of Agriculture, under agreement number 2022-38640-37486 through the North Central Region SARE program under project number ONC23-122. USDA is an equal opportunity employer and service provider. Any opinions, findings, conclusions, or recommendations expressed in this publication are those of the author(s) and should not be construed to represent any official USDA or U.S. Government determination or policy.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</si>
</sst>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scheme val="minor"/>
    </font>
    <font>
      <u/>
      <sz val="11"/>
      <color theme="10"/>
      <name val="Calibri"/>
      <family val="2"/>
      <scheme val="minor"/>
    </font>
    <font>
      <u/>
      <sz val="11"/>
      <color theme="11"/>
      <name val="Calibri"/>
      <family val="2"/>
      <scheme val="minor"/>
    </font>
    <font>
      <sz val="12"/>
      <color theme="1"/>
      <name val="Calibri"/>
      <family val="2"/>
    </font>
    <font>
      <b/>
      <sz val="12"/>
      <color theme="1"/>
      <name val="Calibri"/>
      <family val="2"/>
    </font>
    <font>
      <b/>
      <sz val="12"/>
      <color rgb="FF000000"/>
      <name val="Calibri"/>
      <family val="2"/>
    </font>
    <font>
      <b/>
      <sz val="14"/>
      <color theme="1"/>
      <name val="Calibri"/>
      <family val="2"/>
    </font>
    <font>
      <sz val="12"/>
      <color rgb="FF000000"/>
      <name val="Calibri"/>
      <family val="2"/>
    </font>
  </fonts>
  <fills count="5">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s>
  <borders count="29">
    <border>
      <left/>
      <right/>
      <top/>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auto="1"/>
      </left>
      <right style="medium">
        <color indexed="64"/>
      </right>
      <top style="medium">
        <color indexed="64"/>
      </top>
      <bottom style="double">
        <color auto="1"/>
      </bottom>
      <diagonal/>
    </border>
    <border>
      <left style="medium">
        <color indexed="64"/>
      </left>
      <right style="thin">
        <color indexed="64"/>
      </right>
      <top style="medium">
        <color indexed="64"/>
      </top>
      <bottom style="double">
        <color auto="1"/>
      </bottom>
      <diagonal/>
    </border>
    <border>
      <left style="thin">
        <color indexed="64"/>
      </left>
      <right style="thin">
        <color indexed="64"/>
      </right>
      <top style="medium">
        <color indexed="64"/>
      </top>
      <bottom style="double">
        <color auto="1"/>
      </bottom>
      <diagonal/>
    </border>
    <border>
      <left style="medium">
        <color indexed="64"/>
      </left>
      <right style="thin">
        <color indexed="64"/>
      </right>
      <top style="thin">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auto="1"/>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bottom style="thin">
        <color indexed="64"/>
      </bottom>
      <diagonal/>
    </border>
  </borders>
  <cellStyleXfs count="14">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cellStyleXfs>
  <cellXfs count="47">
    <xf numFmtId="0" fontId="0" fillId="0" borderId="0" xfId="0"/>
    <xf numFmtId="0" fontId="3" fillId="0" borderId="0" xfId="0" applyFont="1"/>
    <xf numFmtId="0" fontId="4" fillId="0" borderId="0" xfId="0" applyFont="1" applyAlignment="1">
      <alignment vertical="center"/>
    </xf>
    <xf numFmtId="0" fontId="3" fillId="0" borderId="0" xfId="0" applyFont="1" applyAlignment="1">
      <alignment vertical="center"/>
    </xf>
    <xf numFmtId="0" fontId="3" fillId="0" borderId="0" xfId="0" applyFont="1" applyAlignment="1">
      <alignment vertical="center" wrapText="1"/>
    </xf>
    <xf numFmtId="3" fontId="3" fillId="0" borderId="3" xfId="0" applyNumberFormat="1"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3" fillId="0" borderId="4" xfId="0" applyFont="1" applyBorder="1" applyAlignment="1">
      <alignment vertical="center"/>
    </xf>
    <xf numFmtId="0" fontId="6" fillId="0" borderId="0" xfId="0" applyFont="1" applyAlignment="1">
      <alignment horizontal="left" vertical="center"/>
    </xf>
    <xf numFmtId="0" fontId="3" fillId="0" borderId="14" xfId="0" applyFont="1" applyBorder="1" applyAlignment="1">
      <alignment horizontal="left" vertical="center"/>
    </xf>
    <xf numFmtId="3" fontId="3" fillId="0" borderId="15" xfId="0" applyNumberFormat="1" applyFont="1" applyBorder="1" applyAlignment="1">
      <alignment horizontal="center" vertical="center"/>
    </xf>
    <xf numFmtId="3" fontId="3" fillId="0" borderId="16" xfId="0" applyNumberFormat="1" applyFont="1" applyBorder="1" applyAlignment="1">
      <alignment horizontal="center" vertical="center"/>
    </xf>
    <xf numFmtId="0" fontId="3" fillId="0" borderId="17" xfId="0" applyFont="1" applyBorder="1" applyAlignment="1">
      <alignment horizontal="left" vertical="center" wrapText="1"/>
    </xf>
    <xf numFmtId="3" fontId="3" fillId="0" borderId="18" xfId="0" applyNumberFormat="1" applyFont="1" applyBorder="1" applyAlignment="1">
      <alignment horizontal="center" vertical="center"/>
    </xf>
    <xf numFmtId="3" fontId="3" fillId="0" borderId="19" xfId="0" applyNumberFormat="1" applyFont="1" applyBorder="1" applyAlignment="1">
      <alignment horizontal="center" vertical="center"/>
    </xf>
    <xf numFmtId="0" fontId="3" fillId="0" borderId="20" xfId="0" applyFont="1" applyBorder="1" applyAlignment="1">
      <alignment horizontal="left"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3" fillId="0" borderId="9" xfId="0" applyFont="1" applyBorder="1" applyAlignment="1">
      <alignment horizontal="left" vertical="center"/>
    </xf>
    <xf numFmtId="3" fontId="3" fillId="0" borderId="23" xfId="0" applyNumberFormat="1" applyFont="1" applyBorder="1" applyAlignment="1">
      <alignment horizontal="center" vertical="center"/>
    </xf>
    <xf numFmtId="3" fontId="3" fillId="0" borderId="24" xfId="0" applyNumberFormat="1" applyFont="1" applyBorder="1" applyAlignment="1">
      <alignment horizontal="center" vertical="center"/>
    </xf>
    <xf numFmtId="0" fontId="3" fillId="3" borderId="25" xfId="0" applyFont="1" applyFill="1" applyBorder="1" applyAlignment="1">
      <alignment horizontal="left" vertical="center"/>
    </xf>
    <xf numFmtId="164" fontId="7" fillId="3" borderId="26" xfId="0" applyNumberFormat="1" applyFont="1" applyFill="1" applyBorder="1" applyAlignment="1">
      <alignment horizontal="center"/>
    </xf>
    <xf numFmtId="164" fontId="7" fillId="3" borderId="27" xfId="0" applyNumberFormat="1" applyFont="1" applyFill="1" applyBorder="1" applyAlignment="1">
      <alignment horizontal="center"/>
    </xf>
    <xf numFmtId="0" fontId="3" fillId="2" borderId="17" xfId="0" applyFont="1" applyFill="1" applyBorder="1" applyAlignment="1">
      <alignment horizontal="left" vertical="center"/>
    </xf>
    <xf numFmtId="164" fontId="7" fillId="2" borderId="18" xfId="0" applyNumberFormat="1" applyFont="1" applyFill="1" applyBorder="1" applyAlignment="1">
      <alignment horizontal="center"/>
    </xf>
    <xf numFmtId="164" fontId="7" fillId="2" borderId="28" xfId="0" applyNumberFormat="1" applyFont="1" applyFill="1" applyBorder="1" applyAlignment="1">
      <alignment horizontal="center"/>
    </xf>
    <xf numFmtId="0" fontId="3" fillId="0" borderId="7" xfId="0" applyFont="1" applyBorder="1" applyAlignment="1">
      <alignment vertical="center"/>
    </xf>
    <xf numFmtId="0" fontId="3" fillId="0" borderId="0" xfId="0" applyFont="1" applyAlignment="1">
      <alignment horizontal="right" vertical="center"/>
    </xf>
    <xf numFmtId="3" fontId="3" fillId="0" borderId="0" xfId="0" applyNumberFormat="1" applyFont="1" applyAlignment="1">
      <alignment vertical="center"/>
    </xf>
    <xf numFmtId="0" fontId="6" fillId="0" borderId="0" xfId="0" applyFont="1" applyAlignment="1">
      <alignment vertical="center"/>
    </xf>
    <xf numFmtId="0" fontId="3" fillId="4" borderId="10" xfId="0" applyFont="1" applyFill="1" applyBorder="1" applyAlignment="1">
      <alignment vertical="center"/>
    </xf>
    <xf numFmtId="0" fontId="3" fillId="4" borderId="11" xfId="0" applyFont="1" applyFill="1" applyBorder="1" applyAlignment="1">
      <alignment vertical="center"/>
    </xf>
    <xf numFmtId="0" fontId="3" fillId="4" borderId="12" xfId="0" applyFont="1" applyFill="1" applyBorder="1" applyAlignment="1">
      <alignment vertical="center"/>
    </xf>
    <xf numFmtId="0" fontId="3" fillId="4" borderId="13" xfId="0" applyFont="1" applyFill="1" applyBorder="1" applyAlignment="1">
      <alignment vertical="center"/>
    </xf>
    <xf numFmtId="0" fontId="3" fillId="4" borderId="4" xfId="0" applyFont="1" applyFill="1" applyBorder="1" applyAlignment="1">
      <alignment vertical="center"/>
    </xf>
    <xf numFmtId="0" fontId="3" fillId="4" borderId="5" xfId="0" applyFont="1" applyFill="1" applyBorder="1" applyAlignment="1">
      <alignment vertical="center"/>
    </xf>
    <xf numFmtId="0" fontId="3" fillId="4" borderId="1" xfId="0" applyFont="1" applyFill="1" applyBorder="1" applyAlignment="1">
      <alignment vertical="center"/>
    </xf>
    <xf numFmtId="0" fontId="3" fillId="4" borderId="2" xfId="0" applyFont="1" applyFill="1" applyBorder="1" applyAlignment="1">
      <alignment vertical="center"/>
    </xf>
    <xf numFmtId="0" fontId="3" fillId="4" borderId="3" xfId="0" applyFont="1" applyFill="1" applyBorder="1" applyAlignment="1">
      <alignment horizontal="center" vertical="center" wrapText="1"/>
    </xf>
    <xf numFmtId="3" fontId="3" fillId="0" borderId="3" xfId="0" applyNumberFormat="1" applyFont="1" applyBorder="1" applyAlignment="1">
      <alignment horizontal="center" vertical="center" wrapText="1"/>
    </xf>
    <xf numFmtId="0" fontId="4" fillId="0" borderId="0" xfId="0" applyFont="1" applyAlignment="1">
      <alignment horizontal="left" vertical="center"/>
    </xf>
    <xf numFmtId="1" fontId="3" fillId="0" borderId="3" xfId="0" applyNumberFormat="1" applyFont="1" applyBorder="1" applyAlignment="1">
      <alignment vertical="center"/>
    </xf>
    <xf numFmtId="0" fontId="4" fillId="0" borderId="0" xfId="0" applyFont="1" applyAlignment="1">
      <alignment horizontal="right"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cellXfs>
  <cellStyles count="1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3"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64177</xdr:colOff>
      <xdr:row>7</xdr:row>
      <xdr:rowOff>138371</xdr:rowOff>
    </xdr:from>
    <xdr:to>
      <xdr:col>8</xdr:col>
      <xdr:colOff>443068</xdr:colOff>
      <xdr:row>8</xdr:row>
      <xdr:rowOff>146839</xdr:rowOff>
    </xdr:to>
    <xdr:sp macro="" textlink="">
      <xdr:nvSpPr>
        <xdr:cNvPr id="7" name="TextBox 6">
          <a:extLst>
            <a:ext uri="{FF2B5EF4-FFF2-40B4-BE49-F238E27FC236}">
              <a16:creationId xmlns:a16="http://schemas.microsoft.com/office/drawing/2014/main" id="{1A36B296-717D-D2B6-2996-4CCB453918E0}"/>
            </a:ext>
          </a:extLst>
        </xdr:cNvPr>
        <xdr:cNvSpPr txBox="1"/>
      </xdr:nvSpPr>
      <xdr:spPr>
        <a:xfrm>
          <a:off x="7283639" y="1623294"/>
          <a:ext cx="378891" cy="2331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100"/>
            <a:t>27'</a:t>
          </a:r>
        </a:p>
      </xdr:txBody>
    </xdr:sp>
    <xdr:clientData/>
  </xdr:twoCellAnchor>
  <xdr:twoCellAnchor>
    <xdr:from>
      <xdr:col>8</xdr:col>
      <xdr:colOff>447425</xdr:colOff>
      <xdr:row>4</xdr:row>
      <xdr:rowOff>211992</xdr:rowOff>
    </xdr:from>
    <xdr:to>
      <xdr:col>8</xdr:col>
      <xdr:colOff>459148</xdr:colOff>
      <xdr:row>11</xdr:row>
      <xdr:rowOff>2931</xdr:rowOff>
    </xdr:to>
    <xdr:cxnSp macro="">
      <xdr:nvCxnSpPr>
        <xdr:cNvPr id="6" name="Straight Arrow Connector 5">
          <a:extLst>
            <a:ext uri="{FF2B5EF4-FFF2-40B4-BE49-F238E27FC236}">
              <a16:creationId xmlns:a16="http://schemas.microsoft.com/office/drawing/2014/main" id="{5FBA8AEC-1772-678C-BF91-CC2AE0176A21}"/>
            </a:ext>
          </a:extLst>
        </xdr:cNvPr>
        <xdr:cNvCxnSpPr/>
      </xdr:nvCxnSpPr>
      <xdr:spPr>
        <a:xfrm flipV="1">
          <a:off x="7666887" y="1071684"/>
          <a:ext cx="11723" cy="1295401"/>
        </a:xfrm>
        <a:prstGeom prst="straightConnector1">
          <a:avLst/>
        </a:prstGeom>
        <a:ln>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722930</xdr:colOff>
      <xdr:row>12</xdr:row>
      <xdr:rowOff>1215</xdr:rowOff>
    </xdr:from>
    <xdr:to>
      <xdr:col>11</xdr:col>
      <xdr:colOff>15403</xdr:colOff>
      <xdr:row>12</xdr:row>
      <xdr:rowOff>9770</xdr:rowOff>
    </xdr:to>
    <xdr:cxnSp macro="">
      <xdr:nvCxnSpPr>
        <xdr:cNvPr id="8" name="Straight Arrow Connector 7">
          <a:extLst>
            <a:ext uri="{FF2B5EF4-FFF2-40B4-BE49-F238E27FC236}">
              <a16:creationId xmlns:a16="http://schemas.microsoft.com/office/drawing/2014/main" id="{CDF3C79D-1DEC-B447-868D-759F69DF001D}"/>
            </a:ext>
          </a:extLst>
        </xdr:cNvPr>
        <xdr:cNvCxnSpPr/>
      </xdr:nvCxnSpPr>
      <xdr:spPr>
        <a:xfrm flipH="1">
          <a:off x="7942392" y="2590061"/>
          <a:ext cx="1549165" cy="8555"/>
        </a:xfrm>
        <a:prstGeom prst="straightConnector1">
          <a:avLst/>
        </a:prstGeom>
        <a:ln>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518746</xdr:colOff>
      <xdr:row>12</xdr:row>
      <xdr:rowOff>41459</xdr:rowOff>
    </xdr:from>
    <xdr:to>
      <xdr:col>10</xdr:col>
      <xdr:colOff>185828</xdr:colOff>
      <xdr:row>13</xdr:row>
      <xdr:rowOff>100622</xdr:rowOff>
    </xdr:to>
    <xdr:sp macro="" textlink="">
      <xdr:nvSpPr>
        <xdr:cNvPr id="16" name="TextBox 15">
          <a:extLst>
            <a:ext uri="{FF2B5EF4-FFF2-40B4-BE49-F238E27FC236}">
              <a16:creationId xmlns:a16="http://schemas.microsoft.com/office/drawing/2014/main" id="{DEB2FF2B-9EEB-8C45-9B36-5DD0BE7907A2}"/>
            </a:ext>
          </a:extLst>
        </xdr:cNvPr>
        <xdr:cNvSpPr txBox="1"/>
      </xdr:nvSpPr>
      <xdr:spPr>
        <a:xfrm>
          <a:off x="8490438" y="2630305"/>
          <a:ext cx="419313" cy="2838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100"/>
            <a:t>30'</a:t>
          </a:r>
        </a:p>
      </xdr:txBody>
    </xdr:sp>
    <xdr:clientData/>
  </xdr:twoCellAnchor>
  <xdr:twoCellAnchor>
    <xdr:from>
      <xdr:col>8</xdr:col>
      <xdr:colOff>640327</xdr:colOff>
      <xdr:row>5</xdr:row>
      <xdr:rowOff>974</xdr:rowOff>
    </xdr:from>
    <xdr:to>
      <xdr:col>8</xdr:col>
      <xdr:colOff>738020</xdr:colOff>
      <xdr:row>5</xdr:row>
      <xdr:rowOff>97690</xdr:rowOff>
    </xdr:to>
    <xdr:sp macro="" textlink="">
      <xdr:nvSpPr>
        <xdr:cNvPr id="11" name="Oval 10">
          <a:extLst>
            <a:ext uri="{FF2B5EF4-FFF2-40B4-BE49-F238E27FC236}">
              <a16:creationId xmlns:a16="http://schemas.microsoft.com/office/drawing/2014/main" id="{365050D6-4D65-7DDB-FEC6-D3260DBA282F}"/>
            </a:ext>
          </a:extLst>
        </xdr:cNvPr>
        <xdr:cNvSpPr/>
      </xdr:nvSpPr>
      <xdr:spPr>
        <a:xfrm>
          <a:off x="8618236" y="1051610"/>
          <a:ext cx="97693" cy="96716"/>
        </a:xfrm>
        <a:prstGeom prst="ellipse">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642993</xdr:colOff>
      <xdr:row>10</xdr:row>
      <xdr:rowOff>136766</xdr:rowOff>
    </xdr:from>
    <xdr:to>
      <xdr:col>8</xdr:col>
      <xdr:colOff>738911</xdr:colOff>
      <xdr:row>11</xdr:row>
      <xdr:rowOff>9767</xdr:rowOff>
    </xdr:to>
    <xdr:sp macro="" textlink="">
      <xdr:nvSpPr>
        <xdr:cNvPr id="12" name="Oval 11">
          <a:extLst>
            <a:ext uri="{FF2B5EF4-FFF2-40B4-BE49-F238E27FC236}">
              <a16:creationId xmlns:a16="http://schemas.microsoft.com/office/drawing/2014/main" id="{BB95BB04-22FC-3047-B30D-4E8CAC56AA2E}"/>
            </a:ext>
          </a:extLst>
        </xdr:cNvPr>
        <xdr:cNvSpPr/>
      </xdr:nvSpPr>
      <xdr:spPr>
        <a:xfrm>
          <a:off x="8620902" y="2272675"/>
          <a:ext cx="95918" cy="103910"/>
        </a:xfrm>
        <a:prstGeom prst="ellipse">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78154</xdr:colOff>
      <xdr:row>2</xdr:row>
      <xdr:rowOff>107461</xdr:rowOff>
    </xdr:from>
    <xdr:to>
      <xdr:col>9</xdr:col>
      <xdr:colOff>156308</xdr:colOff>
      <xdr:row>4</xdr:row>
      <xdr:rowOff>46892</xdr:rowOff>
    </xdr:to>
    <xdr:sp macro="" textlink="">
      <xdr:nvSpPr>
        <xdr:cNvPr id="13" name="TextBox 12">
          <a:extLst>
            <a:ext uri="{FF2B5EF4-FFF2-40B4-BE49-F238E27FC236}">
              <a16:creationId xmlns:a16="http://schemas.microsoft.com/office/drawing/2014/main" id="{26224786-3E32-5A9A-7D6D-69D7F119CBEC}"/>
            </a:ext>
          </a:extLst>
        </xdr:cNvPr>
        <xdr:cNvSpPr txBox="1"/>
      </xdr:nvSpPr>
      <xdr:spPr>
        <a:xfrm>
          <a:off x="7297616" y="556846"/>
          <a:ext cx="830384" cy="3497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t>Downspouts</a:t>
          </a:r>
        </a:p>
      </xdr:txBody>
    </xdr:sp>
    <xdr:clientData/>
  </xdr:twoCellAnchor>
  <xdr:twoCellAnchor>
    <xdr:from>
      <xdr:col>8</xdr:col>
      <xdr:colOff>492459</xdr:colOff>
      <xdr:row>4</xdr:row>
      <xdr:rowOff>46892</xdr:rowOff>
    </xdr:from>
    <xdr:to>
      <xdr:col>8</xdr:col>
      <xdr:colOff>654634</xdr:colOff>
      <xdr:row>5</xdr:row>
      <xdr:rowOff>15138</xdr:rowOff>
    </xdr:to>
    <xdr:cxnSp macro="">
      <xdr:nvCxnSpPr>
        <xdr:cNvPr id="15" name="Straight Arrow Connector 14">
          <a:extLst>
            <a:ext uri="{FF2B5EF4-FFF2-40B4-BE49-F238E27FC236}">
              <a16:creationId xmlns:a16="http://schemas.microsoft.com/office/drawing/2014/main" id="{A2357BE1-280C-AEC3-2C9E-C6AFA8DAE467}"/>
            </a:ext>
          </a:extLst>
        </xdr:cNvPr>
        <xdr:cNvCxnSpPr>
          <a:stCxn id="13" idx="2"/>
          <a:endCxn id="11" idx="1"/>
        </xdr:cNvCxnSpPr>
      </xdr:nvCxnSpPr>
      <xdr:spPr>
        <a:xfrm>
          <a:off x="8470368" y="878165"/>
          <a:ext cx="162175" cy="18760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429846</xdr:colOff>
      <xdr:row>6</xdr:row>
      <xdr:rowOff>48847</xdr:rowOff>
    </xdr:from>
    <xdr:to>
      <xdr:col>12</xdr:col>
      <xdr:colOff>449384</xdr:colOff>
      <xdr:row>8</xdr:row>
      <xdr:rowOff>78155</xdr:rowOff>
    </xdr:to>
    <xdr:sp macro="" textlink="">
      <xdr:nvSpPr>
        <xdr:cNvPr id="17" name="TextBox 16">
          <a:extLst>
            <a:ext uri="{FF2B5EF4-FFF2-40B4-BE49-F238E27FC236}">
              <a16:creationId xmlns:a16="http://schemas.microsoft.com/office/drawing/2014/main" id="{6456478A-51DB-1A4C-A5D6-82E6917842D4}"/>
            </a:ext>
          </a:extLst>
        </xdr:cNvPr>
        <xdr:cNvSpPr txBox="1"/>
      </xdr:nvSpPr>
      <xdr:spPr>
        <a:xfrm>
          <a:off x="9906000" y="1328616"/>
          <a:ext cx="771769" cy="4591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t>Office </a:t>
          </a:r>
        </a:p>
        <a:p>
          <a:pPr algn="ctr"/>
          <a:r>
            <a:rPr lang="en-US" sz="1000"/>
            <a:t>Entrance</a:t>
          </a:r>
        </a:p>
      </xdr:txBody>
    </xdr:sp>
    <xdr:clientData/>
  </xdr:twoCellAnchor>
  <xdr:twoCellAnchor>
    <xdr:from>
      <xdr:col>11</xdr:col>
      <xdr:colOff>39077</xdr:colOff>
      <xdr:row>7</xdr:row>
      <xdr:rowOff>73270</xdr:rowOff>
    </xdr:from>
    <xdr:to>
      <xdr:col>11</xdr:col>
      <xdr:colOff>429846</xdr:colOff>
      <xdr:row>7</xdr:row>
      <xdr:rowOff>97692</xdr:rowOff>
    </xdr:to>
    <xdr:cxnSp macro="">
      <xdr:nvCxnSpPr>
        <xdr:cNvPr id="18" name="Straight Arrow Connector 17">
          <a:extLst>
            <a:ext uri="{FF2B5EF4-FFF2-40B4-BE49-F238E27FC236}">
              <a16:creationId xmlns:a16="http://schemas.microsoft.com/office/drawing/2014/main" id="{22FFF75A-6015-AB44-A5D1-848C3EEB7573}"/>
            </a:ext>
          </a:extLst>
        </xdr:cNvPr>
        <xdr:cNvCxnSpPr>
          <a:stCxn id="17" idx="1"/>
        </xdr:cNvCxnSpPr>
      </xdr:nvCxnSpPr>
      <xdr:spPr>
        <a:xfrm flipH="1">
          <a:off x="9515231" y="1558193"/>
          <a:ext cx="390769" cy="2442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3:P37"/>
  <sheetViews>
    <sheetView tabSelected="1" zoomScale="110" zoomScaleNormal="110" zoomScalePageLayoutView="80" workbookViewId="0">
      <selection activeCell="D35" sqref="D35"/>
    </sheetView>
  </sheetViews>
  <sheetFormatPr baseColWidth="10" defaultColWidth="11.5" defaultRowHeight="16" x14ac:dyDescent="0.2"/>
  <cols>
    <col min="1" max="1" width="11" style="1" customWidth="1"/>
    <col min="2" max="2" width="34.5" style="1" customWidth="1"/>
    <col min="3" max="14" width="9.83203125" style="1" customWidth="1"/>
    <col min="15" max="15" width="9.33203125" style="1" customWidth="1"/>
    <col min="16" max="16384" width="11.5" style="1"/>
  </cols>
  <sheetData>
    <row r="3" spans="2:11" s="3" customFormat="1" ht="16" customHeight="1" x14ac:dyDescent="0.2">
      <c r="B3" s="9" t="s">
        <v>18</v>
      </c>
    </row>
    <row r="4" spans="2:11" s="3" customFormat="1" ht="16" customHeight="1" x14ac:dyDescent="0.2"/>
    <row r="5" spans="2:11" s="3" customFormat="1" ht="17" thickBot="1" x14ac:dyDescent="0.25">
      <c r="B5" s="3" t="s">
        <v>35</v>
      </c>
    </row>
    <row r="6" spans="2:11" s="3" customFormat="1" x14ac:dyDescent="0.2">
      <c r="B6" s="3" t="s">
        <v>28</v>
      </c>
      <c r="J6" s="32"/>
      <c r="K6" s="33"/>
    </row>
    <row r="7" spans="2:11" s="3" customFormat="1" ht="16" customHeight="1" x14ac:dyDescent="0.2">
      <c r="B7" s="3" t="s">
        <v>36</v>
      </c>
      <c r="J7" s="45" t="s">
        <v>27</v>
      </c>
      <c r="K7" s="46"/>
    </row>
    <row r="8" spans="2:11" s="3" customFormat="1" ht="17" thickBot="1" x14ac:dyDescent="0.25">
      <c r="J8" s="34"/>
      <c r="K8" s="35"/>
    </row>
    <row r="9" spans="2:11" s="3" customFormat="1" ht="17" x14ac:dyDescent="0.2">
      <c r="B9" s="29" t="s">
        <v>23</v>
      </c>
      <c r="C9" s="40">
        <v>27</v>
      </c>
      <c r="D9" s="4" t="s">
        <v>13</v>
      </c>
      <c r="J9" s="36"/>
      <c r="K9" s="37"/>
    </row>
    <row r="10" spans="2:11" s="3" customFormat="1" ht="17" x14ac:dyDescent="0.2">
      <c r="B10" s="29" t="s">
        <v>24</v>
      </c>
      <c r="C10" s="40">
        <v>30</v>
      </c>
      <c r="D10" s="4" t="s">
        <v>13</v>
      </c>
      <c r="J10" s="36"/>
      <c r="K10" s="37"/>
    </row>
    <row r="11" spans="2:11" s="3" customFormat="1" ht="18.5" customHeight="1" thickBot="1" x14ac:dyDescent="0.25">
      <c r="B11" s="29" t="s">
        <v>25</v>
      </c>
      <c r="C11" s="41">
        <f>C9*C10</f>
        <v>810</v>
      </c>
      <c r="D11" s="4" t="s">
        <v>15</v>
      </c>
      <c r="J11" s="38"/>
      <c r="K11" s="39"/>
    </row>
    <row r="12" spans="2:11" s="3" customFormat="1" ht="18.5" customHeight="1" x14ac:dyDescent="0.2"/>
    <row r="13" spans="2:11" s="3" customFormat="1" ht="18.5" customHeight="1" x14ac:dyDescent="0.2"/>
    <row r="14" spans="2:11" s="3" customFormat="1" ht="18.5" customHeight="1" x14ac:dyDescent="0.2">
      <c r="B14" s="31" t="s">
        <v>29</v>
      </c>
    </row>
    <row r="15" spans="2:11" s="3" customFormat="1" ht="18.5" customHeight="1" x14ac:dyDescent="0.2">
      <c r="B15" s="3" t="s">
        <v>31</v>
      </c>
    </row>
    <row r="16" spans="2:11" s="3" customFormat="1" ht="18" customHeight="1" x14ac:dyDescent="0.2"/>
    <row r="17" spans="2:16" s="3" customFormat="1" ht="18.5" customHeight="1" x14ac:dyDescent="0.2">
      <c r="B17" s="44" t="s">
        <v>32</v>
      </c>
      <c r="C17" s="43">
        <f>C11*0.62*0.95</f>
        <v>477.09</v>
      </c>
      <c r="D17" s="3" t="s">
        <v>26</v>
      </c>
    </row>
    <row r="18" spans="2:16" s="3" customFormat="1" ht="18.5" customHeight="1" x14ac:dyDescent="0.2">
      <c r="B18" s="2"/>
    </row>
    <row r="19" spans="2:16" s="3" customFormat="1" ht="18.5" customHeight="1" x14ac:dyDescent="0.2">
      <c r="B19" s="2" t="s">
        <v>33</v>
      </c>
    </row>
    <row r="20" spans="2:16" s="3" customFormat="1" ht="22" customHeight="1" thickBot="1" x14ac:dyDescent="0.25">
      <c r="B20" s="2" t="s">
        <v>34</v>
      </c>
      <c r="C20" s="2"/>
    </row>
    <row r="21" spans="2:16" s="3" customFormat="1" ht="17" thickBot="1" x14ac:dyDescent="0.25">
      <c r="B21" s="16"/>
      <c r="C21" s="17" t="s">
        <v>0</v>
      </c>
      <c r="D21" s="17" t="s">
        <v>1</v>
      </c>
      <c r="E21" s="17" t="s">
        <v>2</v>
      </c>
      <c r="F21" s="17" t="s">
        <v>3</v>
      </c>
      <c r="G21" s="17" t="s">
        <v>4</v>
      </c>
      <c r="H21" s="17" t="s">
        <v>5</v>
      </c>
      <c r="I21" s="17" t="s">
        <v>6</v>
      </c>
      <c r="J21" s="17" t="s">
        <v>7</v>
      </c>
      <c r="K21" s="17" t="s">
        <v>8</v>
      </c>
      <c r="L21" s="17" t="s">
        <v>9</v>
      </c>
      <c r="M21" s="17" t="s">
        <v>10</v>
      </c>
      <c r="N21" s="17" t="s">
        <v>11</v>
      </c>
      <c r="O21" s="18" t="s">
        <v>12</v>
      </c>
    </row>
    <row r="22" spans="2:16" s="3" customFormat="1" ht="17" thickTop="1" x14ac:dyDescent="0.2">
      <c r="B22" s="22" t="s">
        <v>14</v>
      </c>
      <c r="C22" s="23">
        <v>1.21</v>
      </c>
      <c r="D22" s="23">
        <v>1.44</v>
      </c>
      <c r="E22" s="23">
        <v>2.67</v>
      </c>
      <c r="F22" s="23">
        <v>3.87</v>
      </c>
      <c r="G22" s="23">
        <v>5.39</v>
      </c>
      <c r="H22" s="23">
        <v>5.26</v>
      </c>
      <c r="I22" s="23">
        <v>4.0999999999999996</v>
      </c>
      <c r="J22" s="23">
        <v>4.74</v>
      </c>
      <c r="K22" s="23">
        <v>3.52</v>
      </c>
      <c r="L22" s="23">
        <v>3.49</v>
      </c>
      <c r="M22" s="23">
        <v>1.76</v>
      </c>
      <c r="N22" s="23">
        <v>1.54</v>
      </c>
      <c r="O22" s="24">
        <v>38.94</v>
      </c>
    </row>
    <row r="23" spans="2:16" s="3" customFormat="1" ht="16" customHeight="1" x14ac:dyDescent="0.2">
      <c r="B23" s="13" t="s">
        <v>19</v>
      </c>
      <c r="C23" s="14">
        <f t="shared" ref="C23:O23" si="0">+$C$11*C22*0.62*0.95</f>
        <v>577.27890000000002</v>
      </c>
      <c r="D23" s="14">
        <f t="shared" si="0"/>
        <v>687.00959999999986</v>
      </c>
      <c r="E23" s="14">
        <f t="shared" si="0"/>
        <v>1273.8302999999999</v>
      </c>
      <c r="F23" s="14">
        <f t="shared" si="0"/>
        <v>1846.3383000000001</v>
      </c>
      <c r="G23" s="14">
        <f t="shared" si="0"/>
        <v>2571.5150999999996</v>
      </c>
      <c r="H23" s="14">
        <f t="shared" si="0"/>
        <v>2509.4933999999994</v>
      </c>
      <c r="I23" s="14">
        <f t="shared" si="0"/>
        <v>1956.0689999999995</v>
      </c>
      <c r="J23" s="14">
        <f t="shared" si="0"/>
        <v>2261.4065999999998</v>
      </c>
      <c r="K23" s="14">
        <f t="shared" si="0"/>
        <v>1679.3567999999998</v>
      </c>
      <c r="L23" s="14">
        <f t="shared" si="0"/>
        <v>1665.0441000000001</v>
      </c>
      <c r="M23" s="14">
        <f t="shared" si="0"/>
        <v>839.6783999999999</v>
      </c>
      <c r="N23" s="14">
        <f t="shared" si="0"/>
        <v>734.71860000000004</v>
      </c>
      <c r="O23" s="15">
        <f t="shared" si="0"/>
        <v>18577.884599999998</v>
      </c>
      <c r="P23" s="30"/>
    </row>
    <row r="24" spans="2:16" s="3" customFormat="1" ht="17" thickBot="1" x14ac:dyDescent="0.25">
      <c r="B24" s="10" t="s">
        <v>16</v>
      </c>
      <c r="C24" s="11">
        <f>C23/2</f>
        <v>288.63945000000001</v>
      </c>
      <c r="D24" s="11">
        <f t="shared" ref="D24:O24" si="1">D23/2</f>
        <v>343.50479999999993</v>
      </c>
      <c r="E24" s="11">
        <f t="shared" si="1"/>
        <v>636.91514999999993</v>
      </c>
      <c r="F24" s="11">
        <f t="shared" si="1"/>
        <v>923.16915000000006</v>
      </c>
      <c r="G24" s="11">
        <f t="shared" si="1"/>
        <v>1285.7575499999998</v>
      </c>
      <c r="H24" s="11">
        <f t="shared" si="1"/>
        <v>1254.7466999999997</v>
      </c>
      <c r="I24" s="11">
        <f t="shared" si="1"/>
        <v>978.03449999999975</v>
      </c>
      <c r="J24" s="11">
        <f t="shared" si="1"/>
        <v>1130.7032999999999</v>
      </c>
      <c r="K24" s="11">
        <f t="shared" si="1"/>
        <v>839.6783999999999</v>
      </c>
      <c r="L24" s="11">
        <f t="shared" si="1"/>
        <v>832.52205000000004</v>
      </c>
      <c r="M24" s="11">
        <f t="shared" si="1"/>
        <v>419.83919999999995</v>
      </c>
      <c r="N24" s="11">
        <f t="shared" si="1"/>
        <v>367.35930000000002</v>
      </c>
      <c r="O24" s="12">
        <f t="shared" si="1"/>
        <v>9288.9422999999988</v>
      </c>
    </row>
    <row r="25" spans="2:16" s="3" customFormat="1" x14ac:dyDescent="0.2"/>
    <row r="26" spans="2:16" s="3" customFormat="1" ht="20" customHeight="1" thickBot="1" x14ac:dyDescent="0.25">
      <c r="B26" s="42" t="s">
        <v>30</v>
      </c>
    </row>
    <row r="27" spans="2:16" s="3" customFormat="1" ht="22" customHeight="1" thickBot="1" x14ac:dyDescent="0.25">
      <c r="B27" s="28"/>
      <c r="C27" s="6" t="s">
        <v>0</v>
      </c>
      <c r="D27" s="6" t="s">
        <v>1</v>
      </c>
      <c r="E27" s="6" t="s">
        <v>2</v>
      </c>
      <c r="F27" s="6" t="s">
        <v>3</v>
      </c>
      <c r="G27" s="6" t="s">
        <v>4</v>
      </c>
      <c r="H27" s="6" t="s">
        <v>5</v>
      </c>
      <c r="I27" s="6" t="s">
        <v>6</v>
      </c>
      <c r="J27" s="6" t="s">
        <v>7</v>
      </c>
      <c r="K27" s="6" t="s">
        <v>8</v>
      </c>
      <c r="L27" s="6" t="s">
        <v>9</v>
      </c>
      <c r="M27" s="6" t="s">
        <v>10</v>
      </c>
      <c r="N27" s="6" t="s">
        <v>11</v>
      </c>
      <c r="O27" s="7" t="s">
        <v>12</v>
      </c>
      <c r="P27" s="8"/>
    </row>
    <row r="28" spans="2:16" s="3" customFormat="1" ht="17" thickTop="1" x14ac:dyDescent="0.2">
      <c r="B28" s="25" t="s">
        <v>14</v>
      </c>
      <c r="C28" s="26">
        <v>0.06</v>
      </c>
      <c r="D28" s="26">
        <v>3.13</v>
      </c>
      <c r="E28" s="26">
        <v>4.5599999999999996</v>
      </c>
      <c r="F28" s="26">
        <v>1.93</v>
      </c>
      <c r="G28" s="26">
        <v>1</v>
      </c>
      <c r="H28" s="26">
        <v>2.46</v>
      </c>
      <c r="I28" s="26">
        <v>0.49</v>
      </c>
      <c r="J28" s="26">
        <v>2.0299999999999998</v>
      </c>
      <c r="K28" s="26">
        <v>2.89</v>
      </c>
      <c r="L28" s="26">
        <v>1.03</v>
      </c>
      <c r="M28" s="26">
        <v>1.36</v>
      </c>
      <c r="N28" s="26">
        <v>1.34</v>
      </c>
      <c r="O28" s="27">
        <v>22.28</v>
      </c>
      <c r="P28" s="8"/>
    </row>
    <row r="29" spans="2:16" s="3" customFormat="1" x14ac:dyDescent="0.2">
      <c r="B29" s="19" t="s">
        <v>17</v>
      </c>
      <c r="C29" s="5">
        <f t="shared" ref="C29:O29" si="2">+$C$11*C28*0.62*0.95</f>
        <v>28.625399999999999</v>
      </c>
      <c r="D29" s="5">
        <f t="shared" si="2"/>
        <v>1493.2916999999998</v>
      </c>
      <c r="E29" s="5">
        <f t="shared" si="2"/>
        <v>2175.5304000000001</v>
      </c>
      <c r="F29" s="5">
        <f t="shared" si="2"/>
        <v>920.78369999999995</v>
      </c>
      <c r="G29" s="5">
        <f t="shared" si="2"/>
        <v>477.09</v>
      </c>
      <c r="H29" s="5">
        <f t="shared" si="2"/>
        <v>1173.6414</v>
      </c>
      <c r="I29" s="5">
        <f t="shared" si="2"/>
        <v>233.77409999999998</v>
      </c>
      <c r="J29" s="5">
        <f t="shared" si="2"/>
        <v>968.49270000000001</v>
      </c>
      <c r="K29" s="5">
        <f t="shared" si="2"/>
        <v>1378.7900999999999</v>
      </c>
      <c r="L29" s="5">
        <f t="shared" si="2"/>
        <v>491.40270000000004</v>
      </c>
      <c r="M29" s="5">
        <f t="shared" si="2"/>
        <v>648.8424</v>
      </c>
      <c r="N29" s="5">
        <f t="shared" si="2"/>
        <v>639.30060000000003</v>
      </c>
      <c r="O29" s="20">
        <f t="shared" si="2"/>
        <v>10629.565199999999</v>
      </c>
      <c r="P29" s="8"/>
    </row>
    <row r="30" spans="2:16" s="3" customFormat="1" ht="17" thickBot="1" x14ac:dyDescent="0.25">
      <c r="B30" s="10" t="s">
        <v>16</v>
      </c>
      <c r="C30" s="11">
        <f>C29/2</f>
        <v>14.3127</v>
      </c>
      <c r="D30" s="11">
        <f t="shared" ref="D30" si="3">D29/2</f>
        <v>746.64584999999988</v>
      </c>
      <c r="E30" s="11">
        <f t="shared" ref="E30" si="4">E29/2</f>
        <v>1087.7652</v>
      </c>
      <c r="F30" s="11">
        <f t="shared" ref="F30" si="5">F29/2</f>
        <v>460.39184999999998</v>
      </c>
      <c r="G30" s="11">
        <f t="shared" ref="G30" si="6">G29/2</f>
        <v>238.54499999999999</v>
      </c>
      <c r="H30" s="11">
        <f t="shared" ref="H30" si="7">H29/2</f>
        <v>586.82069999999999</v>
      </c>
      <c r="I30" s="11">
        <f t="shared" ref="I30" si="8">I29/2</f>
        <v>116.88704999999999</v>
      </c>
      <c r="J30" s="11">
        <f t="shared" ref="J30" si="9">J29/2</f>
        <v>484.24635000000001</v>
      </c>
      <c r="K30" s="11">
        <f t="shared" ref="K30" si="10">K29/2</f>
        <v>689.39504999999997</v>
      </c>
      <c r="L30" s="11">
        <f t="shared" ref="L30" si="11">L29/2</f>
        <v>245.70135000000002</v>
      </c>
      <c r="M30" s="11">
        <f t="shared" ref="M30" si="12">M29/2</f>
        <v>324.4212</v>
      </c>
      <c r="N30" s="11">
        <f t="shared" ref="N30" si="13">N29/2</f>
        <v>319.65030000000002</v>
      </c>
      <c r="O30" s="21">
        <f t="shared" ref="O30" si="14">O29/2</f>
        <v>5314.7825999999995</v>
      </c>
      <c r="P30" s="8"/>
    </row>
    <row r="31" spans="2:16" s="3" customFormat="1" ht="24" customHeight="1" x14ac:dyDescent="0.2">
      <c r="B31" s="1"/>
    </row>
    <row r="32" spans="2:16" s="3" customFormat="1" ht="18" customHeight="1" x14ac:dyDescent="0.2">
      <c r="B32" s="3" t="s">
        <v>22</v>
      </c>
    </row>
    <row r="33" spans="2:2" s="3" customFormat="1" ht="18" customHeight="1" x14ac:dyDescent="0.2">
      <c r="B33" s="3" t="s">
        <v>20</v>
      </c>
    </row>
    <row r="34" spans="2:2" s="3" customFormat="1" ht="18" customHeight="1" x14ac:dyDescent="0.2">
      <c r="B34" s="3" t="s">
        <v>21</v>
      </c>
    </row>
    <row r="37" spans="2:2" ht="255" x14ac:dyDescent="0.2">
      <c r="B37" s="4" t="s">
        <v>37</v>
      </c>
    </row>
  </sheetData>
  <mergeCells count="1">
    <mergeCell ref="J7:K7"/>
  </mergeCells>
  <printOptions horizontalCentered="1"/>
  <pageMargins left="0.5" right="0.5" top="1" bottom="0.75" header="0.5" footer="0.5"/>
  <pageSetup scale="73" orientation="landscape"/>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85479-FF3D-3243-AD36-653DE78D969E}">
  <dimension ref="A1"/>
  <sheetViews>
    <sheetView workbookViewId="0"/>
  </sheetViews>
  <sheetFormatPr baseColWidth="10" defaultRowHeight="15" x14ac:dyDescent="0.2"/>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Office Roof Runoff</vt:lpstr>
      <vt:lpstr>Sheet1</vt:lpstr>
      <vt:lpstr>'Office Roof Runoff'!Print_Area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Pj Quell</dc:creator>
  <cp:lastModifiedBy>Marie J Flanagan</cp:lastModifiedBy>
  <cp:lastPrinted>2024-05-19T13:30:43Z</cp:lastPrinted>
  <dcterms:created xsi:type="dcterms:W3CDTF">2014-07-29T23:15:12Z</dcterms:created>
  <dcterms:modified xsi:type="dcterms:W3CDTF">2025-03-12T18:07:47Z</dcterms:modified>
</cp:coreProperties>
</file>