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uber\Documents\Folders to update\PARTNERSHIP GRANTS\2016 ONE\ONE16-268\"/>
    </mc:Choice>
  </mc:AlternateContent>
  <bookViews>
    <workbookView xWindow="0" yWindow="0" windowWidth="20490" windowHeight="6885"/>
  </bookViews>
  <sheets>
    <sheet name="Cash Flow" sheetId="1" r:id="rId1"/>
    <sheet name="Cash Flow Chart" sheetId="2" r:id="rId2"/>
    <sheet name="Production steps" sheetId="3" r:id="rId3"/>
  </sheets>
  <definedNames>
    <definedName name="Cash_beginning">'Cash Flow'!$B$7</definedName>
    <definedName name="Cash_minimum">'Cash Flow'!$B$4</definedName>
    <definedName name="Company_name">'Cash Flow'!$A$2</definedName>
    <definedName name="_xlnm.Print_Area" localSheetId="0">'Cash Flow'!$A$1:$O$43</definedName>
    <definedName name="_xlnm.Print_Titles" localSheetId="0">'Cash Flow'!$6:$6</definedName>
    <definedName name="Start_date">'Cash Flow'!$B$3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0" i="1"/>
  <c r="O19" i="1"/>
  <c r="O18" i="1"/>
  <c r="O17" i="1"/>
  <c r="O42" i="1" s="1"/>
  <c r="B43" i="1"/>
  <c r="O23" i="1"/>
  <c r="O36" i="1"/>
  <c r="O35" i="1"/>
  <c r="O22" i="1"/>
  <c r="O21" i="1"/>
  <c r="N13" i="1"/>
  <c r="M13" i="1"/>
  <c r="M14" i="1" s="1"/>
  <c r="M43" i="1" s="1"/>
  <c r="L13" i="1"/>
  <c r="L14" i="1" s="1"/>
  <c r="L43" i="1" s="1"/>
  <c r="K13" i="1"/>
  <c r="J13" i="1"/>
  <c r="J14" i="1" s="1"/>
  <c r="J43" i="1" s="1"/>
  <c r="I13" i="1"/>
  <c r="H13" i="1"/>
  <c r="G13" i="1"/>
  <c r="F13" i="1"/>
  <c r="E13" i="1"/>
  <c r="E14" i="1" s="1"/>
  <c r="E43" i="1" s="1"/>
  <c r="D13" i="1"/>
  <c r="D14" i="1" s="1"/>
  <c r="D43" i="1" s="1"/>
  <c r="N42" i="1"/>
  <c r="M42" i="1"/>
  <c r="L42" i="1"/>
  <c r="K42" i="1"/>
  <c r="J42" i="1"/>
  <c r="I42" i="1"/>
  <c r="H42" i="1"/>
  <c r="G42" i="1"/>
  <c r="F42" i="1"/>
  <c r="E42" i="1"/>
  <c r="D42" i="1"/>
  <c r="C42" i="1"/>
  <c r="C13" i="1"/>
  <c r="C14" i="1" s="1"/>
  <c r="C43" i="1" s="1"/>
  <c r="D4" i="1"/>
  <c r="E4" i="1"/>
  <c r="F4" i="1"/>
  <c r="G4" i="1"/>
  <c r="H4" i="1"/>
  <c r="I4" i="1"/>
  <c r="J4" i="1"/>
  <c r="K4" i="1"/>
  <c r="L4" i="1"/>
  <c r="M4" i="1"/>
  <c r="N4" i="1"/>
  <c r="C4" i="1"/>
  <c r="D37" i="2"/>
  <c r="C6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10" i="1"/>
  <c r="O24" i="1"/>
  <c r="O33" i="1"/>
  <c r="O34" i="1"/>
  <c r="O37" i="1"/>
  <c r="O38" i="1"/>
  <c r="O39" i="1"/>
  <c r="O40" i="1"/>
  <c r="O41" i="1"/>
  <c r="O13" i="1"/>
  <c r="F14" i="1"/>
  <c r="F43" i="1"/>
  <c r="G14" i="1"/>
  <c r="G43" i="1" s="1"/>
  <c r="H14" i="1"/>
  <c r="H43" i="1" s="1"/>
  <c r="I14" i="1"/>
  <c r="I43" i="1"/>
  <c r="K14" i="1"/>
  <c r="K43" i="1" s="1"/>
  <c r="N14" i="1"/>
  <c r="N43" i="1"/>
</calcChain>
</file>

<file path=xl/sharedStrings.xml><?xml version="1.0" encoding="utf-8"?>
<sst xmlns="http://schemas.openxmlformats.org/spreadsheetml/2006/main" count="74" uniqueCount="69">
  <si>
    <t>Miscellaneous</t>
  </si>
  <si>
    <t>TOTAL CASH PAID OUT</t>
  </si>
  <si>
    <t>Starting date</t>
  </si>
  <si>
    <t>Travel</t>
  </si>
  <si>
    <t>Beginning</t>
  </si>
  <si>
    <t>Cash balance alert minimum</t>
  </si>
  <si>
    <t>Total</t>
  </si>
  <si>
    <t>Cash on hand (beginning of month)</t>
  </si>
  <si>
    <t>Meals and entertainment</t>
  </si>
  <si>
    <t>Total cash available</t>
  </si>
  <si>
    <t>Cash on hand (end of month)</t>
  </si>
  <si>
    <t>Revenues</t>
  </si>
  <si>
    <t>TOTAL REVENUES</t>
  </si>
  <si>
    <t>Expenses</t>
  </si>
  <si>
    <t>Vehicles</t>
  </si>
  <si>
    <t>GL Insurance</t>
  </si>
  <si>
    <t>One-Year Cash Flow Projection</t>
  </si>
  <si>
    <t>Utilities (electric)</t>
  </si>
  <si>
    <t>phone</t>
  </si>
  <si>
    <t>shop supplies</t>
  </si>
  <si>
    <t>Labor</t>
  </si>
  <si>
    <t>Rent</t>
  </si>
  <si>
    <t>heat (propane)</t>
  </si>
  <si>
    <t>Business Name</t>
  </si>
  <si>
    <t>Fuel/Oil</t>
  </si>
  <si>
    <t>Equipment</t>
  </si>
  <si>
    <t>Licenses/permits</t>
  </si>
  <si>
    <t>Ice</t>
  </si>
  <si>
    <t>Nets and Gear</t>
  </si>
  <si>
    <t>Dockage</t>
  </si>
  <si>
    <t>Insurance- Hull, P&amp;I</t>
  </si>
  <si>
    <t>Insurance- Health</t>
  </si>
  <si>
    <t>Taxes</t>
  </si>
  <si>
    <t>Professional</t>
  </si>
  <si>
    <t>Repair Contingency</t>
  </si>
  <si>
    <t>Fees</t>
  </si>
  <si>
    <t>Scallops whole</t>
  </si>
  <si>
    <t>scallops meats</t>
  </si>
  <si>
    <t>Scallops other</t>
  </si>
  <si>
    <t>Seed</t>
  </si>
  <si>
    <t>Packaging</t>
  </si>
  <si>
    <t>Spat collection</t>
  </si>
  <si>
    <t>Prepare bags, moorings etc</t>
  </si>
  <si>
    <t>Deployment</t>
  </si>
  <si>
    <t>Retrieval</t>
  </si>
  <si>
    <t>Harvesting/Sorting</t>
  </si>
  <si>
    <t>Stock Nursery Bags</t>
  </si>
  <si>
    <t>Nursery (12 months)</t>
  </si>
  <si>
    <t>Clean/thin/sort #1</t>
  </si>
  <si>
    <t>Clean/thin/sort #2</t>
  </si>
  <si>
    <t>Clean/thin/sort #3</t>
  </si>
  <si>
    <t>Growout</t>
  </si>
  <si>
    <t>Lantern net stocking</t>
  </si>
  <si>
    <t>Ear Hanging</t>
  </si>
  <si>
    <t>Drilling</t>
  </si>
  <si>
    <t>Pinning</t>
  </si>
  <si>
    <t>Preparation (harvest, set-up)</t>
  </si>
  <si>
    <t>Longline Deployment</t>
  </si>
  <si>
    <t>Longline Maintenance</t>
  </si>
  <si>
    <t>Clean #1</t>
  </si>
  <si>
    <t>Clean #2</t>
  </si>
  <si>
    <t>Clean #3</t>
  </si>
  <si>
    <t>Clean #4</t>
  </si>
  <si>
    <t>Harvesting</t>
  </si>
  <si>
    <t>Permitting/licensing</t>
  </si>
  <si>
    <t>Business Administration</t>
  </si>
  <si>
    <t>Sales</t>
  </si>
  <si>
    <t>Marketing</t>
  </si>
  <si>
    <t>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</si>
</sst>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"/>
    <numFmt numFmtId="165" formatCode="_(&quot;$&quot;* #,##0_);_(&quot;$&quot;* \(#,##0\);_(&quot;$&quot;* &quot;-&quot;??_);_(@_)"/>
    <numFmt numFmtId="166" formatCode="General_)"/>
  </numFmts>
  <fonts count="14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inor"/>
    </font>
    <font>
      <sz val="8"/>
      <color theme="0"/>
      <name val="Arial"/>
      <family val="2"/>
      <scheme val="minor"/>
    </font>
    <font>
      <b/>
      <sz val="14"/>
      <color theme="1" tint="0.249977111117893"/>
      <name val="Arial"/>
      <family val="2"/>
      <scheme val="major"/>
    </font>
    <font>
      <b/>
      <sz val="8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23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/>
    <xf numFmtId="0" fontId="4" fillId="0" borderId="0" xfId="0" applyFont="1" applyFill="1" applyProtection="1"/>
    <xf numFmtId="17" fontId="3" fillId="0" borderId="1" xfId="0" applyNumberFormat="1" applyFont="1" applyBorder="1" applyAlignment="1" applyProtection="1">
      <alignment horizontal="right" wrapText="1"/>
      <protection locked="0"/>
    </xf>
    <xf numFmtId="3" fontId="3" fillId="0" borderId="10" xfId="0" applyNumberFormat="1" applyFont="1" applyBorder="1" applyProtection="1">
      <protection locked="0"/>
    </xf>
    <xf numFmtId="0" fontId="5" fillId="0" borderId="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wrapText="1"/>
    </xf>
    <xf numFmtId="0" fontId="3" fillId="0" borderId="0" xfId="0" applyFont="1" applyBorder="1"/>
    <xf numFmtId="0" fontId="6" fillId="0" borderId="3" xfId="0" applyFont="1" applyBorder="1" applyAlignment="1">
      <alignment wrapText="1"/>
    </xf>
    <xf numFmtId="3" fontId="3" fillId="0" borderId="11" xfId="0" applyNumberFormat="1" applyFont="1" applyBorder="1" applyProtection="1">
      <protection locked="0"/>
    </xf>
    <xf numFmtId="3" fontId="3" fillId="2" borderId="11" xfId="0" applyNumberFormat="1" applyFont="1" applyFill="1" applyBorder="1"/>
    <xf numFmtId="0" fontId="3" fillId="0" borderId="0" xfId="0" applyFont="1"/>
    <xf numFmtId="3" fontId="3" fillId="0" borderId="4" xfId="0" applyNumberFormat="1" applyFont="1" applyBorder="1"/>
    <xf numFmtId="0" fontId="3" fillId="0" borderId="1" xfId="0" applyFont="1" applyFill="1" applyBorder="1" applyProtection="1"/>
    <xf numFmtId="3" fontId="3" fillId="0" borderId="1" xfId="0" applyNumberFormat="1" applyFont="1" applyBorder="1" applyProtection="1">
      <protection locked="0"/>
    </xf>
    <xf numFmtId="0" fontId="6" fillId="0" borderId="1" xfId="0" applyFont="1" applyBorder="1" applyAlignment="1">
      <alignment wrapText="1"/>
    </xf>
    <xf numFmtId="3" fontId="3" fillId="0" borderId="7" xfId="0" applyNumberFormat="1" applyFont="1" applyBorder="1"/>
    <xf numFmtId="0" fontId="3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7" xfId="0" applyFont="1" applyBorder="1"/>
    <xf numFmtId="0" fontId="3" fillId="0" borderId="0" xfId="0" applyFont="1" applyAlignment="1">
      <alignment wrapText="1"/>
    </xf>
    <xf numFmtId="0" fontId="7" fillId="0" borderId="0" xfId="0" applyFont="1" applyFill="1" applyProtection="1"/>
    <xf numFmtId="3" fontId="8" fillId="0" borderId="0" xfId="0" applyNumberFormat="1" applyFont="1" applyAlignment="1"/>
    <xf numFmtId="3" fontId="3" fillId="3" borderId="11" xfId="0" applyNumberFormat="1" applyFont="1" applyFill="1" applyBorder="1"/>
    <xf numFmtId="3" fontId="3" fillId="3" borderId="10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165" fontId="5" fillId="0" borderId="0" xfId="1" applyNumberFormat="1" applyFont="1"/>
    <xf numFmtId="3" fontId="3" fillId="0" borderId="0" xfId="0" applyNumberFormat="1" applyFont="1"/>
    <xf numFmtId="0" fontId="3" fillId="0" borderId="12" xfId="0" applyNumberFormat="1" applyFont="1" applyFill="1" applyBorder="1" applyAlignment="1"/>
    <xf numFmtId="0" fontId="3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0" fillId="4" borderId="8" xfId="0" applyFont="1" applyFill="1" applyBorder="1" applyAlignment="1">
      <alignment wrapText="1"/>
    </xf>
    <xf numFmtId="3" fontId="8" fillId="4" borderId="4" xfId="0" applyNumberFormat="1" applyFont="1" applyFill="1" applyBorder="1"/>
    <xf numFmtId="3" fontId="8" fillId="4" borderId="5" xfId="0" applyNumberFormat="1" applyFont="1" applyFill="1" applyBorder="1"/>
    <xf numFmtId="0" fontId="10" fillId="4" borderId="9" xfId="0" applyFont="1" applyFill="1" applyBorder="1" applyAlignment="1">
      <alignment wrapText="1"/>
    </xf>
    <xf numFmtId="3" fontId="8" fillId="4" borderId="2" xfId="0" applyNumberFormat="1" applyFont="1" applyFill="1" applyBorder="1"/>
    <xf numFmtId="3" fontId="8" fillId="4" borderId="6" xfId="0" applyNumberFormat="1" applyFont="1" applyFill="1" applyBorder="1"/>
    <xf numFmtId="0" fontId="11" fillId="4" borderId="1" xfId="0" applyFont="1" applyFill="1" applyBorder="1" applyAlignment="1">
      <alignment horizontal="center" wrapText="1"/>
    </xf>
    <xf numFmtId="17" fontId="11" fillId="4" borderId="1" xfId="0" applyNumberFormat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wrapText="1"/>
    </xf>
    <xf numFmtId="0" fontId="3" fillId="0" borderId="13" xfId="0" applyNumberFormat="1" applyFont="1" applyFill="1" applyBorder="1" applyAlignment="1"/>
    <xf numFmtId="0" fontId="3" fillId="0" borderId="1" xfId="0" applyNumberFormat="1" applyFont="1" applyFill="1" applyBorder="1" applyAlignment="1"/>
    <xf numFmtId="166" fontId="0" fillId="0" borderId="1" xfId="0" applyNumberFormat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Projection
[Company Name]</a:t>
            </a:r>
          </a:p>
        </c:rich>
      </c:tx>
      <c:layout>
        <c:manualLayout>
          <c:xMode val="edge"/>
          <c:yMode val="edge"/>
          <c:x val="0.37296784982359299"/>
          <c:y val="2.92275574112734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122020811520303E-2"/>
          <c:y val="0.20876826722338199"/>
          <c:w val="0.68496002937629996"/>
          <c:h val="0.61795407098121102"/>
        </c:manualLayout>
      </c:layout>
      <c:barChart>
        <c:barDir val="col"/>
        <c:grouping val="clustered"/>
        <c:varyColors val="0"/>
        <c:ser>
          <c:idx val="0"/>
          <c:order val="0"/>
          <c:tx>
            <c:v>Cash Flow Projection</c:v>
          </c:tx>
          <c:invertIfNegative val="0"/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Mar-19</c:v>
                </c:pt>
                <c:pt idx="2">
                  <c:v>Apr-19</c:v>
                </c:pt>
                <c:pt idx="3">
                  <c:v>May-19</c:v>
                </c:pt>
                <c:pt idx="4">
                  <c:v>Jun-19</c:v>
                </c:pt>
                <c:pt idx="5">
                  <c:v>Jul-19</c:v>
                </c:pt>
                <c:pt idx="6">
                  <c:v>Aug-19</c:v>
                </c:pt>
                <c:pt idx="7">
                  <c:v>Sep-19</c:v>
                </c:pt>
                <c:pt idx="8">
                  <c:v>Oct-19</c:v>
                </c:pt>
                <c:pt idx="9">
                  <c:v>Nov-19</c:v>
                </c:pt>
                <c:pt idx="10">
                  <c:v>Dec-19</c:v>
                </c:pt>
                <c:pt idx="11">
                  <c:v>Jan-20</c:v>
                </c:pt>
                <c:pt idx="12">
                  <c:v>Feb-20</c:v>
                </c:pt>
              </c:strCache>
            </c:strRef>
          </c:cat>
          <c:val>
            <c:numRef>
              <c:f>'Cash Flow'!$B$43:$N$43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B-4825-A86F-4B3DD7394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7037952"/>
        <c:axId val="-1587033856"/>
      </c:barChart>
      <c:lineChart>
        <c:grouping val="standard"/>
        <c:varyColors val="0"/>
        <c:ser>
          <c:idx val="1"/>
          <c:order val="1"/>
          <c:tx>
            <c:v>Cash on Hand Minimum Alert</c:v>
          </c:tx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Mar-19</c:v>
                </c:pt>
                <c:pt idx="2">
                  <c:v>Apr-19</c:v>
                </c:pt>
                <c:pt idx="3">
                  <c:v>May-19</c:v>
                </c:pt>
                <c:pt idx="4">
                  <c:v>Jun-19</c:v>
                </c:pt>
                <c:pt idx="5">
                  <c:v>Jul-19</c:v>
                </c:pt>
                <c:pt idx="6">
                  <c:v>Aug-19</c:v>
                </c:pt>
                <c:pt idx="7">
                  <c:v>Sep-19</c:v>
                </c:pt>
                <c:pt idx="8">
                  <c:v>Oct-19</c:v>
                </c:pt>
                <c:pt idx="9">
                  <c:v>Nov-19</c:v>
                </c:pt>
                <c:pt idx="10">
                  <c:v>Dec-19</c:v>
                </c:pt>
                <c:pt idx="11">
                  <c:v>Jan-20</c:v>
                </c:pt>
                <c:pt idx="12">
                  <c:v>Feb-20</c:v>
                </c:pt>
              </c:strCache>
            </c:strRef>
          </c:cat>
          <c:val>
            <c:numRef>
              <c:f>'Cash Flow'!$B$4:$N$4</c:f>
              <c:numCache>
                <c:formatCode>#,##0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B-4825-A86F-4B3DD7394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7037952"/>
        <c:axId val="-1587033856"/>
      </c:lineChart>
      <c:catAx>
        <c:axId val="-158703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38109793919304502"/>
              <c:y val="0.908141962421711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8703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703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Cash on Hand</a:t>
                </a:r>
              </a:p>
            </c:rich>
          </c:tx>
          <c:layout>
            <c:manualLayout>
              <c:xMode val="edge"/>
              <c:yMode val="edge"/>
              <c:x val="1.01626117118145E-2"/>
              <c:y val="0.398747390396660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158703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45605712499299"/>
          <c:y val="0.455114822546973"/>
          <c:w val="0.213414845948105"/>
          <c:h val="8.9770354906054298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104775</xdr:rowOff>
    </xdr:from>
    <xdr:to>
      <xdr:col>16</xdr:col>
      <xdr:colOff>66675</xdr:colOff>
      <xdr:row>33</xdr:row>
      <xdr:rowOff>95250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P44"/>
  <sheetViews>
    <sheetView showGridLines="0" tabSelected="1" zoomScale="120" zoomScaleNormal="120" workbookViewId="0">
      <selection sqref="A1:O1"/>
    </sheetView>
  </sheetViews>
  <sheetFormatPr defaultColWidth="8.6640625" defaultRowHeight="11.25" x14ac:dyDescent="0.2"/>
  <cols>
    <col min="1" max="1" width="32.1640625" style="21" customWidth="1"/>
    <col min="2" max="2" width="12.1640625" style="12" customWidth="1"/>
    <col min="3" max="15" width="9.6640625" style="12" customWidth="1"/>
    <col min="16" max="16384" width="8.6640625" style="12"/>
  </cols>
  <sheetData>
    <row r="1" spans="1:16" s="1" customFormat="1" ht="22.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s="1" customFormat="1" ht="18" x14ac:dyDescent="0.2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s="1" customFormat="1" ht="12.75" x14ac:dyDescent="0.2">
      <c r="A3" s="22" t="s">
        <v>2</v>
      </c>
      <c r="B3" s="3">
        <v>43525</v>
      </c>
    </row>
    <row r="4" spans="1:16" s="1" customFormat="1" ht="12.75" x14ac:dyDescent="0.2">
      <c r="A4" s="22" t="s">
        <v>5</v>
      </c>
      <c r="B4" s="4"/>
      <c r="C4" s="23">
        <f t="shared" ref="C4:N4" si="0">Cash_minimum</f>
        <v>0</v>
      </c>
      <c r="D4" s="23">
        <f t="shared" si="0"/>
        <v>0</v>
      </c>
      <c r="E4" s="23">
        <f t="shared" si="0"/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</row>
    <row r="5" spans="1:16" s="1" customFormat="1" ht="12.75" x14ac:dyDescent="0.2">
      <c r="A5" s="22"/>
      <c r="G5" s="5"/>
      <c r="I5" s="6"/>
      <c r="J5" s="6"/>
      <c r="K5" s="6"/>
    </row>
    <row r="6" spans="1:16" s="8" customFormat="1" ht="12.75" x14ac:dyDescent="0.2">
      <c r="A6" s="7"/>
      <c r="B6" s="39" t="s">
        <v>4</v>
      </c>
      <c r="C6" s="40">
        <f>Start_date</f>
        <v>43525</v>
      </c>
      <c r="D6" s="40">
        <f>DATE(YEAR(C6),MONTH(C6)+1,1)</f>
        <v>43556</v>
      </c>
      <c r="E6" s="40">
        <f t="shared" ref="E6:N6" si="1">DATE(YEAR(D6),MONTH(D6)+1,1)</f>
        <v>43586</v>
      </c>
      <c r="F6" s="40">
        <f t="shared" si="1"/>
        <v>43617</v>
      </c>
      <c r="G6" s="40">
        <f t="shared" si="1"/>
        <v>43647</v>
      </c>
      <c r="H6" s="40">
        <f t="shared" si="1"/>
        <v>43678</v>
      </c>
      <c r="I6" s="40">
        <f t="shared" si="1"/>
        <v>43709</v>
      </c>
      <c r="J6" s="40">
        <f t="shared" si="1"/>
        <v>43739</v>
      </c>
      <c r="K6" s="40">
        <f t="shared" si="1"/>
        <v>43770</v>
      </c>
      <c r="L6" s="40">
        <f t="shared" si="1"/>
        <v>43800</v>
      </c>
      <c r="M6" s="40">
        <f t="shared" si="1"/>
        <v>43831</v>
      </c>
      <c r="N6" s="40">
        <f t="shared" si="1"/>
        <v>43862</v>
      </c>
      <c r="O6" s="41" t="s">
        <v>6</v>
      </c>
    </row>
    <row r="7" spans="1:16" ht="22.5" x14ac:dyDescent="0.2">
      <c r="A7" s="9" t="s">
        <v>7</v>
      </c>
      <c r="B7" s="10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11">
        <v>0</v>
      </c>
    </row>
    <row r="8" spans="1:16" x14ac:dyDescent="0.2">
      <c r="A8" s="3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8"/>
    </row>
    <row r="9" spans="1:16" x14ac:dyDescent="0.2">
      <c r="A9" s="36" t="s">
        <v>11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6" x14ac:dyDescent="0.2">
      <c r="A10" s="14" t="s">
        <v>36</v>
      </c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5">
        <f t="shared" ref="O10" si="2">SUM(C10:N10)</f>
        <v>0</v>
      </c>
    </row>
    <row r="11" spans="1:16" x14ac:dyDescent="0.2">
      <c r="A11" s="14" t="s">
        <v>37</v>
      </c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5"/>
    </row>
    <row r="12" spans="1:16" x14ac:dyDescent="0.2">
      <c r="A12" s="14" t="s">
        <v>38</v>
      </c>
      <c r="B12" s="1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"/>
    </row>
    <row r="13" spans="1:16" x14ac:dyDescent="0.2">
      <c r="A13" s="16" t="s">
        <v>12</v>
      </c>
      <c r="B13" s="11"/>
      <c r="C13" s="26">
        <f>SUM(C10:C12)</f>
        <v>0</v>
      </c>
      <c r="D13" s="26">
        <f t="shared" ref="D13:O13" si="3">SUM(D10:D12)</f>
        <v>0</v>
      </c>
      <c r="E13" s="26">
        <f t="shared" si="3"/>
        <v>0</v>
      </c>
      <c r="F13" s="26">
        <f t="shared" si="3"/>
        <v>0</v>
      </c>
      <c r="G13" s="26">
        <f t="shared" si="3"/>
        <v>0</v>
      </c>
      <c r="H13" s="26">
        <f t="shared" si="3"/>
        <v>0</v>
      </c>
      <c r="I13" s="26">
        <f t="shared" si="3"/>
        <v>0</v>
      </c>
      <c r="J13" s="26">
        <f t="shared" si="3"/>
        <v>0</v>
      </c>
      <c r="K13" s="26">
        <f t="shared" si="3"/>
        <v>0</v>
      </c>
      <c r="L13" s="26">
        <f t="shared" si="3"/>
        <v>0</v>
      </c>
      <c r="M13" s="26">
        <f t="shared" si="3"/>
        <v>0</v>
      </c>
      <c r="N13" s="26">
        <f t="shared" si="3"/>
        <v>0</v>
      </c>
      <c r="O13" s="26">
        <f t="shared" si="3"/>
        <v>0</v>
      </c>
    </row>
    <row r="14" spans="1:16" x14ac:dyDescent="0.2">
      <c r="A14" s="9" t="s">
        <v>9</v>
      </c>
      <c r="B14" s="27">
        <v>0</v>
      </c>
      <c r="C14" s="27">
        <f t="shared" ref="C14:N14" si="4">(C7+C13)</f>
        <v>0</v>
      </c>
      <c r="D14" s="27">
        <f t="shared" si="4"/>
        <v>0</v>
      </c>
      <c r="E14" s="27">
        <f t="shared" si="4"/>
        <v>0</v>
      </c>
      <c r="F14" s="27">
        <f t="shared" si="4"/>
        <v>0</v>
      </c>
      <c r="G14" s="27">
        <f t="shared" si="4"/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  <c r="L14" s="27">
        <f t="shared" si="4"/>
        <v>0</v>
      </c>
      <c r="M14" s="27">
        <f t="shared" si="4"/>
        <v>0</v>
      </c>
      <c r="N14" s="27">
        <f t="shared" si="4"/>
        <v>0</v>
      </c>
      <c r="O14" s="11"/>
    </row>
    <row r="15" spans="1:16" s="8" customFormat="1" x14ac:dyDescent="0.2">
      <c r="A15" s="3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</row>
    <row r="16" spans="1:16" x14ac:dyDescent="0.2">
      <c r="A16" s="33" t="s">
        <v>13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1:15" x14ac:dyDescent="0.2">
      <c r="A17" s="30" t="s">
        <v>24</v>
      </c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5">
        <f>SUM(C17:N17)</f>
        <v>0</v>
      </c>
    </row>
    <row r="18" spans="1:15" x14ac:dyDescent="0.2">
      <c r="A18" s="30" t="s">
        <v>39</v>
      </c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>
        <f t="shared" ref="O18:O20" si="5">SUM(C18:N18)</f>
        <v>0</v>
      </c>
    </row>
    <row r="19" spans="1:15" x14ac:dyDescent="0.2">
      <c r="A19" s="30" t="s">
        <v>40</v>
      </c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>
        <f t="shared" si="5"/>
        <v>0</v>
      </c>
    </row>
    <row r="20" spans="1:15" x14ac:dyDescent="0.2">
      <c r="A20" s="30" t="s">
        <v>27</v>
      </c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5">
        <f t="shared" si="5"/>
        <v>0</v>
      </c>
    </row>
    <row r="21" spans="1:15" x14ac:dyDescent="0.2">
      <c r="A21" s="30" t="s">
        <v>25</v>
      </c>
      <c r="B21" s="1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5">
        <f t="shared" ref="O21:O22" si="6">SUM(C21:N21)</f>
        <v>0</v>
      </c>
    </row>
    <row r="22" spans="1:15" x14ac:dyDescent="0.2">
      <c r="A22" s="30" t="s">
        <v>20</v>
      </c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5">
        <f t="shared" si="6"/>
        <v>0</v>
      </c>
    </row>
    <row r="23" spans="1:15" x14ac:dyDescent="0.2">
      <c r="A23" s="43" t="s">
        <v>26</v>
      </c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5">
        <f>SUM(C23:N23)</f>
        <v>0</v>
      </c>
    </row>
    <row r="24" spans="1:15" x14ac:dyDescent="0.2">
      <c r="A24" s="43" t="s">
        <v>14</v>
      </c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5">
        <f t="shared" ref="O24:O41" si="7">SUM(C24:N24)</f>
        <v>0</v>
      </c>
    </row>
    <row r="25" spans="1:15" x14ac:dyDescent="0.2">
      <c r="A25" s="44" t="s">
        <v>28</v>
      </c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5">
        <f t="shared" si="7"/>
        <v>0</v>
      </c>
    </row>
    <row r="26" spans="1:15" x14ac:dyDescent="0.2">
      <c r="A26" s="44" t="s">
        <v>34</v>
      </c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5">
        <f t="shared" si="7"/>
        <v>0</v>
      </c>
    </row>
    <row r="27" spans="1:15" x14ac:dyDescent="0.2">
      <c r="A27" s="44" t="s">
        <v>29</v>
      </c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5">
        <f t="shared" si="7"/>
        <v>0</v>
      </c>
    </row>
    <row r="28" spans="1:15" x14ac:dyDescent="0.2">
      <c r="A28" s="44" t="s">
        <v>30</v>
      </c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5">
        <f t="shared" si="7"/>
        <v>0</v>
      </c>
    </row>
    <row r="29" spans="1:15" x14ac:dyDescent="0.2">
      <c r="A29" s="44" t="s">
        <v>31</v>
      </c>
      <c r="B29" s="1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5">
        <f t="shared" si="7"/>
        <v>0</v>
      </c>
    </row>
    <row r="30" spans="1:15" x14ac:dyDescent="0.2">
      <c r="A30" s="44" t="s">
        <v>35</v>
      </c>
      <c r="B30" s="1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5">
        <f t="shared" si="7"/>
        <v>0</v>
      </c>
    </row>
    <row r="31" spans="1:15" x14ac:dyDescent="0.2">
      <c r="A31" s="44" t="s">
        <v>32</v>
      </c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5">
        <f t="shared" si="7"/>
        <v>0</v>
      </c>
    </row>
    <row r="32" spans="1:15" x14ac:dyDescent="0.2">
      <c r="A32" s="44" t="s">
        <v>33</v>
      </c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5">
        <f t="shared" si="7"/>
        <v>0</v>
      </c>
    </row>
    <row r="33" spans="1:15" x14ac:dyDescent="0.2">
      <c r="A33" s="43" t="s">
        <v>15</v>
      </c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5">
        <f t="shared" si="7"/>
        <v>0</v>
      </c>
    </row>
    <row r="34" spans="1:15" x14ac:dyDescent="0.2">
      <c r="A34" s="42" t="s">
        <v>17</v>
      </c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5">
        <f t="shared" si="7"/>
        <v>0</v>
      </c>
    </row>
    <row r="35" spans="1:15" x14ac:dyDescent="0.2">
      <c r="A35" s="30" t="s">
        <v>18</v>
      </c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5">
        <f t="shared" si="7"/>
        <v>0</v>
      </c>
    </row>
    <row r="36" spans="1:15" x14ac:dyDescent="0.2">
      <c r="A36" s="30" t="s">
        <v>22</v>
      </c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5">
        <f t="shared" si="7"/>
        <v>0</v>
      </c>
    </row>
    <row r="37" spans="1:15" x14ac:dyDescent="0.2">
      <c r="A37" s="30" t="s">
        <v>19</v>
      </c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5">
        <f t="shared" si="7"/>
        <v>0</v>
      </c>
    </row>
    <row r="38" spans="1:15" x14ac:dyDescent="0.2">
      <c r="A38" s="31" t="s">
        <v>3</v>
      </c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5">
        <f t="shared" si="7"/>
        <v>0</v>
      </c>
    </row>
    <row r="39" spans="1:15" x14ac:dyDescent="0.2">
      <c r="A39" s="30" t="s">
        <v>21</v>
      </c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5">
        <f t="shared" si="7"/>
        <v>0</v>
      </c>
    </row>
    <row r="40" spans="1:15" x14ac:dyDescent="0.2">
      <c r="A40" s="30" t="s">
        <v>8</v>
      </c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5">
        <f t="shared" si="7"/>
        <v>0</v>
      </c>
    </row>
    <row r="41" spans="1:15" x14ac:dyDescent="0.2">
      <c r="A41" s="18" t="s">
        <v>0</v>
      </c>
      <c r="B41" s="1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5">
        <f t="shared" si="7"/>
        <v>0</v>
      </c>
    </row>
    <row r="42" spans="1:15" x14ac:dyDescent="0.2">
      <c r="A42" s="16" t="s">
        <v>1</v>
      </c>
      <c r="B42" s="11"/>
      <c r="C42" s="26">
        <f t="shared" ref="C42:O42" si="8">SUM(C17:C41)</f>
        <v>0</v>
      </c>
      <c r="D42" s="26">
        <f t="shared" si="8"/>
        <v>0</v>
      </c>
      <c r="E42" s="26">
        <f t="shared" si="8"/>
        <v>0</v>
      </c>
      <c r="F42" s="26">
        <f t="shared" si="8"/>
        <v>0</v>
      </c>
      <c r="G42" s="26">
        <f t="shared" si="8"/>
        <v>0</v>
      </c>
      <c r="H42" s="26">
        <f t="shared" si="8"/>
        <v>0</v>
      </c>
      <c r="I42" s="26">
        <f t="shared" si="8"/>
        <v>0</v>
      </c>
      <c r="J42" s="26">
        <f t="shared" si="8"/>
        <v>0</v>
      </c>
      <c r="K42" s="26">
        <f t="shared" si="8"/>
        <v>0</v>
      </c>
      <c r="L42" s="26">
        <f t="shared" si="8"/>
        <v>0</v>
      </c>
      <c r="M42" s="26">
        <f t="shared" si="8"/>
        <v>0</v>
      </c>
      <c r="N42" s="26">
        <f t="shared" si="8"/>
        <v>0</v>
      </c>
      <c r="O42" s="26">
        <f t="shared" si="8"/>
        <v>0</v>
      </c>
    </row>
    <row r="43" spans="1:15" x14ac:dyDescent="0.2">
      <c r="A43" s="16" t="s">
        <v>10</v>
      </c>
      <c r="B43" s="27">
        <f t="shared" ref="B43:N43" si="9">(B14-B42)</f>
        <v>0</v>
      </c>
      <c r="C43" s="27">
        <f>(C14-C42)</f>
        <v>0</v>
      </c>
      <c r="D43" s="27">
        <f t="shared" si="9"/>
        <v>0</v>
      </c>
      <c r="E43" s="27">
        <f t="shared" si="9"/>
        <v>0</v>
      </c>
      <c r="F43" s="27">
        <f t="shared" si="9"/>
        <v>0</v>
      </c>
      <c r="G43" s="27">
        <f t="shared" si="9"/>
        <v>0</v>
      </c>
      <c r="H43" s="27">
        <f t="shared" si="9"/>
        <v>0</v>
      </c>
      <c r="I43" s="27">
        <f t="shared" si="9"/>
        <v>0</v>
      </c>
      <c r="J43" s="27">
        <f t="shared" si="9"/>
        <v>0</v>
      </c>
      <c r="K43" s="27">
        <f t="shared" si="9"/>
        <v>0</v>
      </c>
      <c r="L43" s="27">
        <f t="shared" si="9"/>
        <v>0</v>
      </c>
      <c r="M43" s="27">
        <f t="shared" si="9"/>
        <v>0</v>
      </c>
      <c r="N43" s="27">
        <f t="shared" si="9"/>
        <v>0</v>
      </c>
      <c r="O43" s="11"/>
    </row>
    <row r="44" spans="1:15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</sheetData>
  <sheetProtection insertColumns="0" insertRows="0"/>
  <mergeCells count="2">
    <mergeCell ref="A1:O1"/>
    <mergeCell ref="A2:O2"/>
  </mergeCells>
  <phoneticPr fontId="0" type="noConversion"/>
  <conditionalFormatting sqref="B7:N7">
    <cfRule type="cellIs" dxfId="0" priority="1" stopIfTrue="1" operator="lessThanOrEqual">
      <formula>$B$4</formula>
    </cfRule>
  </conditionalFormatting>
  <dataValidations count="9">
    <dataValidation type="decimal" allowBlank="1" showInputMessage="1" sqref="O7:O9 B44:N44 B5 B7:B12 O4:O5 C38:N38 C12:N12 C8:N10 B15:B41 C4:N6 C40:N41 C15:N36">
      <formula1>-10000000</formula1>
      <formula2>10000000</formula2>
    </dataValidation>
    <dataValidation type="decimal" operator="lessThanOrEqual" allowBlank="1" showInputMessage="1" showErrorMessage="1" error="Please enter a number greater than zero." sqref="B4 O10:O12 O44 O15:O41">
      <formula1>10000000</formula1>
    </dataValidation>
    <dataValidation operator="greaterThanOrEqual" allowBlank="1" showInputMessage="1" showErrorMessage="1" error="Please enter a number greater than zero." sqref="B6 O6"/>
    <dataValidation type="decimal" operator="lessThanOrEqual" allowBlank="1" showInputMessage="1" showErrorMessage="1" sqref="B42:O43 B13:O14">
      <formula1>10000000</formula1>
    </dataValidation>
    <dataValidation type="date" allowBlank="1" showInputMessage="1" showErrorMessage="1" error="Please enter a valid date." sqref="B3">
      <formula1>1</formula1>
      <formula2>73415</formula2>
    </dataValidation>
    <dataValidation type="decimal" operator="lessThanOrEqual" allowBlank="1" showInputMessage="1" sqref="C7:N7">
      <formula1>10000000</formula1>
    </dataValidation>
    <dataValidation type="decimal" allowBlank="1" showInputMessage="1" prompt="Enter returns and allowances as a positive number." sqref="C11:N11">
      <formula1>-10000000</formula1>
      <formula2>10000000</formula2>
    </dataValidation>
    <dataValidation type="decimal" allowBlank="1" showInputMessage="1" prompt="Enter materials and supplies included in cost of goods sold (COGS)." sqref="C39:N39">
      <formula1>-10000000</formula1>
      <formula2>10000000</formula2>
    </dataValidation>
    <dataValidation type="decimal" allowBlank="1" showInputMessage="1" prompt="Enter insurance expense such as liability and fire insurance. " sqref="C37:N37">
      <formula1>-10000000</formula1>
      <formula2>10000000</formula2>
    </dataValidation>
  </dataValidations>
  <printOptions horizontalCentered="1"/>
  <pageMargins left="0" right="0" top="0.5" bottom="0.25" header="0" footer="0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37:D38"/>
  <sheetViews>
    <sheetView showGridLines="0" topLeftCell="A19" workbookViewId="0">
      <selection activeCell="X39" sqref="X39"/>
    </sheetView>
  </sheetViews>
  <sheetFormatPr defaultColWidth="8.6640625" defaultRowHeight="11.25" x14ac:dyDescent="0.2"/>
  <cols>
    <col min="1" max="1" width="8.6640625" style="12"/>
    <col min="2" max="2" width="30.1640625" style="12" bestFit="1" customWidth="1"/>
    <col min="3" max="3" width="8.6640625" style="12"/>
    <col min="4" max="4" width="13.1640625" style="12" bestFit="1" customWidth="1"/>
    <col min="5" max="16384" width="8.6640625" style="12"/>
  </cols>
  <sheetData>
    <row r="37" spans="2:4" ht="12.75" x14ac:dyDescent="0.2">
      <c r="B37" s="22" t="s">
        <v>5</v>
      </c>
      <c r="D37" s="28">
        <f>[0]!Cash_minimum</f>
        <v>0</v>
      </c>
    </row>
    <row r="38" spans="2:4" ht="12.75" x14ac:dyDescent="0.2">
      <c r="B38" s="2"/>
      <c r="C38" s="29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44"/>
  <sheetViews>
    <sheetView topLeftCell="A40" zoomScale="150" zoomScaleNormal="150" workbookViewId="0">
      <selection activeCell="D32" sqref="D32"/>
    </sheetView>
  </sheetViews>
  <sheetFormatPr defaultColWidth="12" defaultRowHeight="11.25" x14ac:dyDescent="0.2"/>
  <cols>
    <col min="4" max="4" width="27" customWidth="1"/>
  </cols>
  <sheetData>
    <row r="5" spans="4:4" x14ac:dyDescent="0.2">
      <c r="D5" s="45" t="s">
        <v>41</v>
      </c>
    </row>
    <row r="6" spans="4:4" x14ac:dyDescent="0.2">
      <c r="D6" t="s">
        <v>42</v>
      </c>
    </row>
    <row r="7" spans="4:4" x14ac:dyDescent="0.2">
      <c r="D7" t="s">
        <v>43</v>
      </c>
    </row>
    <row r="8" spans="4:4" x14ac:dyDescent="0.2">
      <c r="D8" t="s">
        <v>44</v>
      </c>
    </row>
    <row r="9" spans="4:4" x14ac:dyDescent="0.2">
      <c r="D9" t="s">
        <v>45</v>
      </c>
    </row>
    <row r="11" spans="4:4" x14ac:dyDescent="0.2">
      <c r="D11" s="45" t="s">
        <v>47</v>
      </c>
    </row>
    <row r="12" spans="4:4" x14ac:dyDescent="0.2">
      <c r="D12" t="s">
        <v>46</v>
      </c>
    </row>
    <row r="13" spans="4:4" x14ac:dyDescent="0.2">
      <c r="D13" t="s">
        <v>48</v>
      </c>
    </row>
    <row r="14" spans="4:4" x14ac:dyDescent="0.2">
      <c r="D14" t="s">
        <v>49</v>
      </c>
    </row>
    <row r="15" spans="4:4" x14ac:dyDescent="0.2">
      <c r="D15" t="s">
        <v>50</v>
      </c>
    </row>
    <row r="17" spans="4:4" x14ac:dyDescent="0.2">
      <c r="D17" s="45" t="s">
        <v>51</v>
      </c>
    </row>
    <row r="18" spans="4:4" x14ac:dyDescent="0.2">
      <c r="D18" s="46" t="s">
        <v>52</v>
      </c>
    </row>
    <row r="19" spans="4:4" x14ac:dyDescent="0.2">
      <c r="D19" t="s">
        <v>48</v>
      </c>
    </row>
    <row r="20" spans="4:4" x14ac:dyDescent="0.2">
      <c r="D20" t="s">
        <v>49</v>
      </c>
    </row>
    <row r="21" spans="4:4" x14ac:dyDescent="0.2">
      <c r="D21" t="s">
        <v>50</v>
      </c>
    </row>
    <row r="23" spans="4:4" x14ac:dyDescent="0.2">
      <c r="D23" s="46" t="s">
        <v>53</v>
      </c>
    </row>
    <row r="24" spans="4:4" x14ac:dyDescent="0.2">
      <c r="D24" t="s">
        <v>56</v>
      </c>
    </row>
    <row r="25" spans="4:4" x14ac:dyDescent="0.2">
      <c r="D25" t="s">
        <v>54</v>
      </c>
    </row>
    <row r="26" spans="4:4" x14ac:dyDescent="0.2">
      <c r="D26" t="s">
        <v>55</v>
      </c>
    </row>
    <row r="27" spans="4:4" x14ac:dyDescent="0.2">
      <c r="D27" t="s">
        <v>43</v>
      </c>
    </row>
    <row r="28" spans="4:4" x14ac:dyDescent="0.2">
      <c r="D28" t="s">
        <v>59</v>
      </c>
    </row>
    <row r="29" spans="4:4" x14ac:dyDescent="0.2">
      <c r="D29" t="s">
        <v>60</v>
      </c>
    </row>
    <row r="30" spans="4:4" x14ac:dyDescent="0.2">
      <c r="D30" t="s">
        <v>61</v>
      </c>
    </row>
    <row r="31" spans="4:4" x14ac:dyDescent="0.2">
      <c r="D31" t="s">
        <v>62</v>
      </c>
    </row>
    <row r="33" spans="4:4" x14ac:dyDescent="0.2">
      <c r="D33" t="s">
        <v>57</v>
      </c>
    </row>
    <row r="34" spans="4:4" x14ac:dyDescent="0.2">
      <c r="D34" t="s">
        <v>58</v>
      </c>
    </row>
    <row r="37" spans="4:4" x14ac:dyDescent="0.2">
      <c r="D37" t="s">
        <v>63</v>
      </c>
    </row>
    <row r="38" spans="4:4" x14ac:dyDescent="0.2">
      <c r="D38" t="s">
        <v>68</v>
      </c>
    </row>
    <row r="40" spans="4:4" x14ac:dyDescent="0.2">
      <c r="D40" t="s">
        <v>64</v>
      </c>
    </row>
    <row r="41" spans="4:4" x14ac:dyDescent="0.2">
      <c r="D41" t="s">
        <v>65</v>
      </c>
    </row>
    <row r="43" spans="4:4" x14ac:dyDescent="0.2">
      <c r="D43" t="s">
        <v>66</v>
      </c>
    </row>
    <row r="44" spans="4:4" x14ac:dyDescent="0.2">
      <c r="D44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b165193-0030-4306-9abc-2ecc11b25236">P3MHNAQZ76TX-1254168154-40492</_dlc_DocId>
    <TaxCatchAll xmlns="8b165193-0030-4306-9abc-2ecc11b25236"/>
    <a0c3fd4f76be4145875fe6e82b07b4a4 xmlns="8b165193-0030-4306-9abc-2ecc11b25236">
      <Terms xmlns="http://schemas.microsoft.com/office/infopath/2007/PartnerControls"/>
    </a0c3fd4f76be4145875fe6e82b07b4a4>
    <_dlc_DocIdUrl xmlns="8b165193-0030-4306-9abc-2ecc11b25236">
      <Url>https://ceimaine.sharepoint.com/sites/Cons/NatRes/Fish/_layouts/15/DocIdRedir.aspx?ID=P3MHNAQZ76TX-1254168154-40492</Url>
      <Description>P3MHNAQZ76TX-1254168154-40492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dsDoc" ma:contentTypeID="0x010100AFA7677C31E19045BC433D9D2ED1375900B3B8A520E93E6C46A67B84F7CD3251F0" ma:contentTypeVersion="97" ma:contentTypeDescription="Consulting BDS Doc" ma:contentTypeScope="" ma:versionID="e2a7ac1c64c13b459031fc96b3949ab1">
  <xsd:schema xmlns:xsd="http://www.w3.org/2001/XMLSchema" xmlns:xs="http://www.w3.org/2001/XMLSchema" xmlns:p="http://schemas.microsoft.com/office/2006/metadata/properties" xmlns:ns2="8b165193-0030-4306-9abc-2ecc11b25236" xmlns:ns3="b17c131d-3f6b-4b64-8e8e-fd885a72a023" xmlns:ns4="1ff7b7b1-3dcc-41a6-bdda-7adf34df282b" targetNamespace="http://schemas.microsoft.com/office/2006/metadata/properties" ma:root="true" ma:fieldsID="10ea5b47903f2db99fb51b68b254052e" ns2:_="" ns3:_="" ns4:_="">
    <xsd:import namespace="8b165193-0030-4306-9abc-2ecc11b25236"/>
    <xsd:import namespace="b17c131d-3f6b-4b64-8e8e-fd885a72a023"/>
    <xsd:import namespace="1ff7b7b1-3dcc-41a6-bdda-7adf34df282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2:a0c3fd4f76be4145875fe6e82b07b4a4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65193-0030-4306-9abc-2ecc11b25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0c3fd4f76be4145875fe6e82b07b4a4" ma:index="19" nillable="true" ma:taxonomy="true" ma:internalName="a0c3fd4f76be4145875fe6e82b07b4a4" ma:taxonomyFieldName="DocType" ma:displayName="DocType" ma:indexed="true" ma:default="" ma:fieldId="{a0c3fd4f-76be-4145-875f-e6e82b07b4a4}" ma:sspId="39359992-9259-4525-a336-008b5a00c168" ma:termSetId="0153fe60-4837-419f-af80-2b85f861d5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adce7084-7ea7-4c84-8788-542871ab824a}" ma:internalName="TaxCatchAll" ma:showField="CatchAllData" ma:web="8b165193-0030-4306-9abc-2ecc11b25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adce7084-7ea7-4c84-8788-542871ab824a}" ma:internalName="TaxCatchAllLabel" ma:readOnly="true" ma:showField="CatchAllDataLabel" ma:web="8b165193-0030-4306-9abc-2ecc11b25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c131d-3f6b-4b64-8e8e-fd885a72a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7b7b1-3dcc-41a6-bdda-7adf34df28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0D4A0-C582-4665-BC76-07CA46391C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F4B2E5-A42A-47D5-A5CD-E168562D4ACC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ff7b7b1-3dcc-41a6-bdda-7adf34df282b"/>
    <ds:schemaRef ds:uri="http://purl.org/dc/terms/"/>
    <ds:schemaRef ds:uri="b17c131d-3f6b-4b64-8e8e-fd885a72a023"/>
    <ds:schemaRef ds:uri="8b165193-0030-4306-9abc-2ecc11b252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96B4ED-AEC9-4930-886C-1C6266E46B3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C162141-82F6-439A-91DE-EEE884073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65193-0030-4306-9abc-2ecc11b25236"/>
    <ds:schemaRef ds:uri="b17c131d-3f6b-4b64-8e8e-fd885a72a023"/>
    <ds:schemaRef ds:uri="1ff7b7b1-3dcc-41a6-bdda-7adf34df2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Cash Flow</vt:lpstr>
      <vt:lpstr>Cash Flow Chart</vt:lpstr>
      <vt:lpstr>Production steps</vt:lpstr>
      <vt:lpstr>Cash_beginning</vt:lpstr>
      <vt:lpstr>Cash_minimum</vt:lpstr>
      <vt:lpstr>Company_name</vt:lpstr>
      <vt:lpstr>'Cash Flow'!Print_Area</vt:lpstr>
      <vt:lpstr>'Cash Flow'!Print_Titles</vt:lpstr>
      <vt:lpstr>Start_date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cash flow projection</dc:title>
  <dc:creator>Darcie</dc:creator>
  <cp:lastModifiedBy>CHuber</cp:lastModifiedBy>
  <cp:lastPrinted>2019-02-27T15:06:20Z</cp:lastPrinted>
  <dcterms:created xsi:type="dcterms:W3CDTF">2015-03-24T15:17:06Z</dcterms:created>
  <dcterms:modified xsi:type="dcterms:W3CDTF">2020-03-11T17:12:59Z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TC011132361033</vt:lpwstr>
  </property>
  <property fmtid="{D5CDD505-2E9C-101B-9397-08002B2CF9AE}" pid="3" name="ContentTypeId">
    <vt:lpwstr>0x010100AFA7677C31E19045BC433D9D2ED1375900B3B8A520E93E6C46A67B84F7CD3251F0</vt:lpwstr>
  </property>
  <property fmtid="{D5CDD505-2E9C-101B-9397-08002B2CF9AE}" pid="4" name="Order">
    <vt:r8>100</vt:r8>
  </property>
  <property fmtid="{D5CDD505-2E9C-101B-9397-08002B2CF9AE}" pid="5" name="URL">
    <vt:lpwstr/>
  </property>
  <property fmtid="{D5CDD505-2E9C-101B-9397-08002B2CF9AE}" pid="6" name="DocumentSetDescription">
    <vt:lpwstr/>
  </property>
  <property fmtid="{D5CDD505-2E9C-101B-9397-08002B2CF9AE}" pid="7" name="_dlc_DocIdItemGuid">
    <vt:lpwstr>2bac6a9c-a122-42eb-8421-ce035a5db2c7</vt:lpwstr>
  </property>
</Properties>
</file>