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set" sheetId="1" r:id="rId4"/>
    <sheet state="visible" name="Tree Selection" sheetId="2" r:id="rId5"/>
    <sheet state="visible" name="Tree Loc" sheetId="3" r:id="rId6"/>
  </sheets>
  <definedNames/>
  <calcPr/>
  <extLst>
    <ext uri="GoogleSheetsCustomDataVersion1">
      <go:sheetsCustomData xmlns:go="http://customooxmlschemas.google.com/" r:id="rId7" roundtripDataSignature="AMtx7mgo3yOKptjgbcWSfCcafOKcKS7KUw=="/>
    </ext>
  </extLst>
</workbook>
</file>

<file path=xl/sharedStrings.xml><?xml version="1.0" encoding="utf-8"?>
<sst xmlns="http://schemas.openxmlformats.org/spreadsheetml/2006/main" count="495" uniqueCount="68">
  <si>
    <t>Arthur's Point Acct 3433</t>
  </si>
  <si>
    <t>Proj 871 Apr2022</t>
  </si>
  <si>
    <t>ID</t>
  </si>
  <si>
    <t>Zone</t>
  </si>
  <si>
    <t>Treatment</t>
  </si>
  <si>
    <t>Row</t>
  </si>
  <si>
    <t>Tree #</t>
  </si>
  <si>
    <t>Species</t>
  </si>
  <si>
    <t>CO2</t>
  </si>
  <si>
    <t>SLAN</t>
  </si>
  <si>
    <t>WSA</t>
  </si>
  <si>
    <t>OM</t>
  </si>
  <si>
    <t>Total-C</t>
  </si>
  <si>
    <t>NO3N</t>
  </si>
  <si>
    <t>K</t>
  </si>
  <si>
    <t>P</t>
  </si>
  <si>
    <t>Ca</t>
  </si>
  <si>
    <t>Mg</t>
  </si>
  <si>
    <t>Na</t>
  </si>
  <si>
    <t>pH</t>
  </si>
  <si>
    <t>Buffer pH</t>
  </si>
  <si>
    <t>WSOC</t>
  </si>
  <si>
    <t>Al</t>
  </si>
  <si>
    <t>Swiss-P</t>
  </si>
  <si>
    <t>Bulk Density</t>
  </si>
  <si>
    <t>Fertility</t>
  </si>
  <si>
    <t>Health Score</t>
  </si>
  <si>
    <t>N-Min</t>
  </si>
  <si>
    <t>Soil Orders Found</t>
  </si>
  <si>
    <t>SHEx</t>
  </si>
  <si>
    <t>Cation</t>
  </si>
  <si>
    <t xml:space="preserve"> C:N</t>
  </si>
  <si>
    <t>biolab</t>
  </si>
  <si>
    <t>Pseudomonas Population</t>
  </si>
  <si>
    <t>Nitrogen Fixers</t>
  </si>
  <si>
    <t>Rhizobium Related</t>
  </si>
  <si>
    <t>Gram Positive</t>
  </si>
  <si>
    <t>Actinomycetes</t>
  </si>
  <si>
    <t xml:space="preserve">General Bacteria </t>
  </si>
  <si>
    <t>General Fungi</t>
  </si>
  <si>
    <t>Trichoderma</t>
  </si>
  <si>
    <t>Anaerobe</t>
  </si>
  <si>
    <t>Total-Gram negatives</t>
  </si>
  <si>
    <t>Total-Bacteria</t>
  </si>
  <si>
    <t>Total microbial activity</t>
  </si>
  <si>
    <t>Gram+: Gram-</t>
  </si>
  <si>
    <t>Gram+: Actinomycetes</t>
  </si>
  <si>
    <t xml:space="preserve">Fungi: Bacteria </t>
  </si>
  <si>
    <t>Fungi: Trichoderma</t>
  </si>
  <si>
    <t>Ae+F:Wrobe: Anaerobe</t>
  </si>
  <si>
    <t>T1</t>
  </si>
  <si>
    <t>Inceptisol-Udepts / Alfisol-Aqualfs / *</t>
  </si>
  <si>
    <t>T2</t>
  </si>
  <si>
    <t>T3</t>
  </si>
  <si>
    <t>T4</t>
  </si>
  <si>
    <t>T5</t>
  </si>
  <si>
    <t>lookup substitute</t>
  </si>
  <si>
    <t>ConCom</t>
  </si>
  <si>
    <t>ComBCh</t>
  </si>
  <si>
    <t>ComAdd</t>
  </si>
  <si>
    <t>CmAdBc</t>
  </si>
  <si>
    <t>CmAdBT</t>
  </si>
  <si>
    <t>missing in map</t>
  </si>
  <si>
    <t>count checks</t>
  </si>
  <si>
    <t>each</t>
  </si>
  <si>
    <t xml:space="preserve">Treatment </t>
  </si>
  <si>
    <t>Locust</t>
  </si>
  <si>
    <t>Chestnut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</si>
</sst>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14">
    <border/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2" numFmtId="10" xfId="0" applyFont="1" applyNumberFormat="1"/>
    <xf borderId="0" fillId="0" fontId="2" numFmtId="0" xfId="0" applyFont="1"/>
    <xf borderId="0" fillId="0" fontId="2" numFmtId="1" xfId="0" applyFont="1" applyNumberFormat="1"/>
    <xf borderId="0" fillId="0" fontId="2" numFmtId="2" xfId="0" applyFont="1" applyNumberFormat="1"/>
    <xf borderId="3" fillId="0" fontId="2" numFmtId="0" xfId="0" applyBorder="1" applyFont="1"/>
    <xf borderId="3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left"/>
    </xf>
    <xf borderId="3" fillId="0" fontId="2" numFmtId="10" xfId="0" applyBorder="1" applyFont="1" applyNumberFormat="1"/>
    <xf borderId="3" fillId="0" fontId="2" numFmtId="1" xfId="0" applyBorder="1" applyFont="1" applyNumberFormat="1"/>
    <xf borderId="3" fillId="0" fontId="2" numFmtId="2" xfId="0" applyBorder="1" applyFont="1" applyNumberFormat="1"/>
    <xf borderId="3" fillId="0" fontId="2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2" numFmtId="0" xfId="0" applyAlignment="1" applyBorder="1" applyFill="1" applyFont="1">
      <alignment horizontal="center"/>
    </xf>
    <xf borderId="10" fillId="2" fontId="2" numFmtId="0" xfId="0" applyAlignment="1" applyBorder="1" applyFont="1">
      <alignment horizontal="left"/>
    </xf>
    <xf borderId="10" fillId="2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D965"/>
          <bgColor rgb="FFFFD965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  <dxf>
      <font/>
      <fill>
        <patternFill patternType="solid">
          <fgColor rgb="FF9CC2E5"/>
          <bgColor rgb="FF9CC2E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Dataset!$J$4:$J$63</c:f>
            </c:numRef>
          </c:xVal>
          <c:yVal>
            <c:numRef>
              <c:f>Dataset!$AT$4:$AT$63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1532142"/>
        <c:axId val="1809654615"/>
      </c:scatterChart>
      <c:valAx>
        <c:axId val="15115321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09654615"/>
      </c:valAx>
      <c:valAx>
        <c:axId val="18096546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11532142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41</xdr:col>
      <xdr:colOff>419100</xdr:colOff>
      <xdr:row>18</xdr:row>
      <xdr:rowOff>180975</xdr:rowOff>
    </xdr:from>
    <xdr:ext cx="4438650" cy="2876550"/>
    <xdr:graphicFrame>
      <xdr:nvGraphicFramePr>
        <xdr:cNvPr id="306218380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7Xh41BFaxnHbarg57XSZ0hC2FIDOE6jvKRikdHPGJ1I/edi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8.86"/>
    <col customWidth="1" min="2" max="4" width="10.14"/>
    <col customWidth="1" min="5" max="5" width="9.29"/>
    <col customWidth="1" min="6" max="6" width="14.29"/>
    <col customWidth="1" min="7" max="8" width="8.71"/>
    <col customWidth="1" min="9" max="43" width="8.86"/>
    <col customWidth="1" min="44" max="47" width="9.29"/>
    <col customWidth="1" min="48" max="48" width="9.43"/>
    <col customWidth="1" min="49" max="49" width="8.86"/>
  </cols>
  <sheetData>
    <row r="1">
      <c r="A1" s="1" t="s">
        <v>0</v>
      </c>
      <c r="C1" s="2"/>
      <c r="D1" s="2"/>
      <c r="E1" s="2"/>
      <c r="F1" s="2"/>
    </row>
    <row r="2">
      <c r="A2" s="1" t="s">
        <v>1</v>
      </c>
      <c r="C2" s="2"/>
      <c r="D2" s="2"/>
      <c r="E2" s="2"/>
      <c r="F2" s="2"/>
      <c r="N2" s="1">
        <f>SQRT(0.14)</f>
        <v>0.3741657387</v>
      </c>
    </row>
    <row r="3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8"/>
    </row>
    <row r="4">
      <c r="A4" s="1">
        <v>11935.0</v>
      </c>
      <c r="B4" s="2">
        <v>1.0</v>
      </c>
      <c r="C4" s="2" t="s">
        <v>50</v>
      </c>
      <c r="D4" s="2">
        <v>7.0</v>
      </c>
      <c r="E4" s="9">
        <v>2.0</v>
      </c>
      <c r="F4" s="9" t="str">
        <f>LOOKUP(E4,'Tree Loc'!D$2:D$241,'Tree Loc'!E$2:E$241)</f>
        <v>Chestnut</v>
      </c>
      <c r="G4" s="1">
        <v>65.1</v>
      </c>
      <c r="H4" s="1">
        <v>0.96</v>
      </c>
      <c r="I4" s="1">
        <v>12.0</v>
      </c>
      <c r="J4" s="1">
        <v>2.729</v>
      </c>
      <c r="K4" s="1">
        <v>0.995</v>
      </c>
      <c r="L4" s="1">
        <v>7.54</v>
      </c>
      <c r="M4" s="1">
        <v>11.0</v>
      </c>
      <c r="N4" s="1">
        <v>21.4</v>
      </c>
      <c r="O4" s="1">
        <v>1085.0</v>
      </c>
      <c r="P4" s="1">
        <v>165.0</v>
      </c>
      <c r="Q4" s="1">
        <v>33.0</v>
      </c>
      <c r="R4" s="1">
        <v>6.174</v>
      </c>
      <c r="S4" s="1">
        <v>6.36</v>
      </c>
      <c r="T4" s="1">
        <v>421.0</v>
      </c>
      <c r="U4" s="1">
        <v>151.0</v>
      </c>
      <c r="V4" s="1">
        <v>3.559</v>
      </c>
      <c r="W4" s="1">
        <v>32.8</v>
      </c>
      <c r="X4" s="1">
        <v>70.0</v>
      </c>
      <c r="Y4" s="1">
        <v>24.0</v>
      </c>
      <c r="Z4" s="1">
        <v>77.0</v>
      </c>
      <c r="AA4" s="1" t="s">
        <v>51</v>
      </c>
      <c r="AB4" s="1">
        <v>38.0</v>
      </c>
      <c r="AC4" s="10">
        <v>0.0041</v>
      </c>
      <c r="AD4" s="1">
        <v>56.0</v>
      </c>
      <c r="AE4" s="11">
        <v>40845.0</v>
      </c>
      <c r="AF4" s="12">
        <v>2999.5</v>
      </c>
      <c r="AG4" s="12">
        <v>2201.0</v>
      </c>
      <c r="AH4" s="12">
        <v>2413.5000000000005</v>
      </c>
      <c r="AI4" s="12">
        <v>1634.0</v>
      </c>
      <c r="AJ4" s="12">
        <v>2872.4999999999995</v>
      </c>
      <c r="AK4" s="12">
        <v>2437.0000000000005</v>
      </c>
      <c r="AL4" s="12">
        <v>2693.5</v>
      </c>
      <c r="AM4" s="12">
        <v>189.0</v>
      </c>
      <c r="AN4" s="12">
        <v>678.4999999999999</v>
      </c>
      <c r="AO4" s="12">
        <v>7614.0</v>
      </c>
      <c r="AP4" s="12">
        <v>14557.5</v>
      </c>
      <c r="AQ4" s="12">
        <v>18118.5</v>
      </c>
      <c r="AR4" s="13">
        <v>0.5918702390333596</v>
      </c>
      <c r="AS4" s="13">
        <v>0.5688424717145345</v>
      </c>
      <c r="AT4" s="13">
        <v>0.19800789970805427</v>
      </c>
      <c r="AU4" s="13">
        <v>14.251322751322752</v>
      </c>
      <c r="AV4" s="13">
        <v>3.5917464996315416</v>
      </c>
    </row>
    <row r="5">
      <c r="A5" s="1">
        <v>11935.1</v>
      </c>
      <c r="B5" s="2">
        <v>1.0</v>
      </c>
      <c r="C5" s="2" t="s">
        <v>50</v>
      </c>
      <c r="D5" s="2">
        <v>8.0</v>
      </c>
      <c r="E5" s="9">
        <v>234.0</v>
      </c>
      <c r="F5" s="9" t="str">
        <f>LOOKUP(E5,'Tree Loc'!D$2:D$241,'Tree Loc'!E$2:E$241)</f>
        <v>Chestnut</v>
      </c>
      <c r="G5" s="1">
        <v>88.6</v>
      </c>
      <c r="H5" s="1">
        <v>0.92</v>
      </c>
      <c r="I5" s="1">
        <v>16.0</v>
      </c>
      <c r="J5" s="1">
        <v>3.224</v>
      </c>
      <c r="K5" s="1">
        <v>1.352</v>
      </c>
      <c r="L5" s="1">
        <v>7.01</v>
      </c>
      <c r="M5" s="1">
        <v>13.0</v>
      </c>
      <c r="N5" s="1">
        <v>20.2</v>
      </c>
      <c r="O5" s="1">
        <v>1384.0</v>
      </c>
      <c r="P5" s="1">
        <v>160.0</v>
      </c>
      <c r="Q5" s="1">
        <v>41.0</v>
      </c>
      <c r="R5" s="1">
        <v>6.363</v>
      </c>
      <c r="S5" s="1">
        <v>6.511</v>
      </c>
      <c r="T5" s="1">
        <v>291.0</v>
      </c>
      <c r="U5" s="1">
        <v>142.0</v>
      </c>
      <c r="V5" s="1">
        <v>2.92</v>
      </c>
      <c r="W5" s="1">
        <v>28.8</v>
      </c>
      <c r="X5" s="1">
        <v>74.0</v>
      </c>
      <c r="Y5" s="1">
        <v>26.0</v>
      </c>
      <c r="Z5" s="1">
        <v>119.0</v>
      </c>
      <c r="AA5" s="1" t="s">
        <v>51</v>
      </c>
      <c r="AB5" s="1">
        <v>38.0</v>
      </c>
      <c r="AC5" s="10">
        <v>0.004</v>
      </c>
      <c r="AD5" s="1">
        <v>42.0</v>
      </c>
      <c r="AE5" s="11">
        <v>40846.0</v>
      </c>
      <c r="AF5" s="12">
        <v>2496.5</v>
      </c>
      <c r="AG5" s="12">
        <v>2224.5</v>
      </c>
      <c r="AH5" s="12">
        <v>2520.5</v>
      </c>
      <c r="AI5" s="12">
        <v>1835.0</v>
      </c>
      <c r="AJ5" s="12">
        <v>3019.0</v>
      </c>
      <c r="AK5" s="12">
        <v>2389.5</v>
      </c>
      <c r="AL5" s="12">
        <v>2837.5000000000005</v>
      </c>
      <c r="AM5" s="12">
        <v>367.0</v>
      </c>
      <c r="AN5" s="12">
        <v>996.9999999999999</v>
      </c>
      <c r="AO5" s="12">
        <v>7241.5</v>
      </c>
      <c r="AP5" s="12">
        <v>14485.0</v>
      </c>
      <c r="AQ5" s="12">
        <v>18686.5</v>
      </c>
      <c r="AR5" s="13">
        <v>0.6703031139957191</v>
      </c>
      <c r="AS5" s="13">
        <v>0.6078171579993376</v>
      </c>
      <c r="AT5" s="13">
        <v>0.22122885743872975</v>
      </c>
      <c r="AU5" s="13">
        <v>7.731607629427794</v>
      </c>
      <c r="AV5" s="13">
        <v>2.396690070210632</v>
      </c>
    </row>
    <row r="6">
      <c r="A6" s="1">
        <v>11935.2</v>
      </c>
      <c r="B6" s="2">
        <v>1.0</v>
      </c>
      <c r="C6" s="2" t="s">
        <v>50</v>
      </c>
      <c r="D6" s="2">
        <v>9.0</v>
      </c>
      <c r="E6" s="9">
        <v>230.0</v>
      </c>
      <c r="F6" s="9" t="str">
        <f>LOOKUP(E6,'Tree Loc'!D$2:D$241,'Tree Loc'!E$2:E$241)</f>
        <v>Chestnut</v>
      </c>
      <c r="G6" s="1">
        <v>58.1</v>
      </c>
      <c r="H6" s="1">
        <v>0.85</v>
      </c>
      <c r="I6" s="1">
        <v>18.0</v>
      </c>
      <c r="J6" s="1">
        <v>3.184</v>
      </c>
      <c r="K6" s="1">
        <v>1.165</v>
      </c>
      <c r="L6" s="1">
        <v>5.69</v>
      </c>
      <c r="M6" s="1">
        <v>11.0</v>
      </c>
      <c r="N6" s="1">
        <v>25.2</v>
      </c>
      <c r="O6" s="1">
        <v>1324.0</v>
      </c>
      <c r="P6" s="1">
        <v>150.0</v>
      </c>
      <c r="Q6" s="1">
        <v>44.0</v>
      </c>
      <c r="R6" s="1">
        <v>6.565</v>
      </c>
      <c r="S6" s="1">
        <v>6.516</v>
      </c>
      <c r="T6" s="1">
        <v>145.0</v>
      </c>
      <c r="U6" s="1">
        <v>125.0</v>
      </c>
      <c r="V6" s="1">
        <v>6.128</v>
      </c>
      <c r="W6" s="1">
        <v>31.3</v>
      </c>
      <c r="X6" s="1">
        <v>66.0</v>
      </c>
      <c r="Y6" s="1">
        <v>20.0</v>
      </c>
      <c r="Z6" s="1">
        <v>72.0</v>
      </c>
      <c r="AA6" s="1" t="s">
        <v>51</v>
      </c>
      <c r="AB6" s="1">
        <v>38.0</v>
      </c>
      <c r="AC6" s="10">
        <v>0.0036</v>
      </c>
      <c r="AD6" s="1">
        <v>25.0</v>
      </c>
      <c r="AE6" s="11">
        <v>40847.0</v>
      </c>
      <c r="AF6" s="12">
        <v>2447.0</v>
      </c>
      <c r="AG6" s="12">
        <v>2294.0</v>
      </c>
      <c r="AH6" s="12">
        <v>2321.0</v>
      </c>
      <c r="AI6" s="12">
        <v>1991.5000000000002</v>
      </c>
      <c r="AJ6" s="12">
        <v>2996.0</v>
      </c>
      <c r="AK6" s="12">
        <v>2333.5</v>
      </c>
      <c r="AL6" s="12">
        <v>2378.5</v>
      </c>
      <c r="AM6" s="12">
        <v>445.5</v>
      </c>
      <c r="AN6" s="12">
        <v>1110.0</v>
      </c>
      <c r="AO6" s="12">
        <v>7062.0</v>
      </c>
      <c r="AP6" s="12">
        <v>14383.0</v>
      </c>
      <c r="AQ6" s="12">
        <v>18317.0</v>
      </c>
      <c r="AR6" s="13">
        <v>0.7062446898895497</v>
      </c>
      <c r="AS6" s="13">
        <v>0.6647196261682243</v>
      </c>
      <c r="AT6" s="13">
        <v>0.19634290481818814</v>
      </c>
      <c r="AU6" s="13">
        <v>5.338945005611672</v>
      </c>
      <c r="AV6" s="13">
        <v>2.1022522522522524</v>
      </c>
    </row>
    <row r="7">
      <c r="A7" s="1">
        <v>11935.3</v>
      </c>
      <c r="B7" s="2">
        <v>2.0</v>
      </c>
      <c r="C7" s="2" t="s">
        <v>52</v>
      </c>
      <c r="D7" s="2">
        <v>7.0</v>
      </c>
      <c r="E7" s="9">
        <v>10.0</v>
      </c>
      <c r="F7" s="9" t="str">
        <f>LOOKUP(E7,'Tree Loc'!D$2:D$241,'Tree Loc'!E$2:E$241)</f>
        <v>Chestnut</v>
      </c>
      <c r="G7" s="1">
        <v>82.3</v>
      </c>
      <c r="H7" s="1">
        <v>1.13</v>
      </c>
      <c r="I7" s="1">
        <v>20.0</v>
      </c>
      <c r="J7" s="1">
        <v>5.203</v>
      </c>
      <c r="K7" s="1">
        <v>1.841</v>
      </c>
      <c r="L7" s="1">
        <v>6.4</v>
      </c>
      <c r="M7" s="1">
        <v>18.0</v>
      </c>
      <c r="N7" s="1">
        <v>40.8</v>
      </c>
      <c r="O7" s="1">
        <v>1423.0</v>
      </c>
      <c r="P7" s="1">
        <v>190.0</v>
      </c>
      <c r="Q7" s="1">
        <v>50.0</v>
      </c>
      <c r="R7" s="1">
        <v>6.544</v>
      </c>
      <c r="S7" s="1">
        <v>6.419</v>
      </c>
      <c r="T7" s="1">
        <v>264.0</v>
      </c>
      <c r="U7" s="1">
        <v>84.0</v>
      </c>
      <c r="V7" s="1">
        <v>8.883</v>
      </c>
      <c r="W7" s="1">
        <v>28.7</v>
      </c>
      <c r="X7" s="1">
        <v>78.0</v>
      </c>
      <c r="Y7" s="1">
        <v>28.0</v>
      </c>
      <c r="Z7" s="1">
        <v>111.0</v>
      </c>
      <c r="AA7" s="1" t="s">
        <v>51</v>
      </c>
      <c r="AB7" s="1">
        <v>38.0</v>
      </c>
      <c r="AC7" s="10">
        <v>0.0053</v>
      </c>
      <c r="AD7" s="1">
        <v>41.0</v>
      </c>
      <c r="AE7" s="11">
        <v>40848.0</v>
      </c>
      <c r="AF7" s="12">
        <v>2583.5</v>
      </c>
      <c r="AG7" s="12">
        <v>2389.5</v>
      </c>
      <c r="AH7" s="12">
        <v>2550.5</v>
      </c>
      <c r="AI7" s="12">
        <v>1990.0000000000002</v>
      </c>
      <c r="AJ7" s="12">
        <v>2858.5000000000005</v>
      </c>
      <c r="AK7" s="12">
        <v>2583.0</v>
      </c>
      <c r="AL7" s="12">
        <v>3032.4999999999995</v>
      </c>
      <c r="AM7" s="12">
        <v>698.0</v>
      </c>
      <c r="AN7" s="12">
        <v>1347.5000000000002</v>
      </c>
      <c r="AO7" s="12">
        <v>7523.5</v>
      </c>
      <c r="AP7" s="12">
        <v>14955.0</v>
      </c>
      <c r="AQ7" s="12">
        <v>20033.0</v>
      </c>
      <c r="AR7" s="13">
        <v>0.6444473981524558</v>
      </c>
      <c r="AS7" s="13">
        <v>0.6961693195732027</v>
      </c>
      <c r="AT7" s="13">
        <v>0.2494483450351053</v>
      </c>
      <c r="AU7" s="13">
        <v>4.344555873925501</v>
      </c>
      <c r="AV7" s="13">
        <v>1.9168831168831166</v>
      </c>
    </row>
    <row r="8">
      <c r="A8" s="1">
        <v>11935.4</v>
      </c>
      <c r="B8" s="2">
        <v>2.0</v>
      </c>
      <c r="C8" s="2" t="s">
        <v>52</v>
      </c>
      <c r="D8" s="2">
        <v>8.0</v>
      </c>
      <c r="E8" s="9">
        <v>6.0</v>
      </c>
      <c r="F8" s="9" t="str">
        <f>LOOKUP(E8,'Tree Loc'!D$2:D$241,'Tree Loc'!E$2:E$241)</f>
        <v>Chestnut</v>
      </c>
      <c r="G8" s="1">
        <v>72.2</v>
      </c>
      <c r="H8" s="1">
        <v>1.18</v>
      </c>
      <c r="I8" s="1">
        <v>27.0</v>
      </c>
      <c r="J8" s="1">
        <v>4.623</v>
      </c>
      <c r="K8" s="1">
        <v>2.003</v>
      </c>
      <c r="L8" s="1">
        <v>6.22</v>
      </c>
      <c r="M8" s="1">
        <v>19.0</v>
      </c>
      <c r="N8" s="1">
        <v>18.0</v>
      </c>
      <c r="O8" s="1">
        <v>1300.0</v>
      </c>
      <c r="P8" s="1">
        <v>103.0</v>
      </c>
      <c r="Q8" s="1">
        <v>48.0</v>
      </c>
      <c r="R8" s="1">
        <v>6.1</v>
      </c>
      <c r="S8" s="1">
        <v>6.265</v>
      </c>
      <c r="T8" s="1">
        <v>413.0</v>
      </c>
      <c r="U8" s="1">
        <v>51.0</v>
      </c>
      <c r="V8" s="1">
        <v>10.05</v>
      </c>
      <c r="W8" s="1">
        <v>27.2</v>
      </c>
      <c r="X8" s="1">
        <v>82.0</v>
      </c>
      <c r="Y8" s="1">
        <v>32.0</v>
      </c>
      <c r="Z8" s="1">
        <v>103.0</v>
      </c>
      <c r="AA8" s="1" t="s">
        <v>51</v>
      </c>
      <c r="AB8" s="1">
        <v>38.0</v>
      </c>
      <c r="AC8" s="10">
        <v>0.0066</v>
      </c>
      <c r="AD8" s="1">
        <v>66.0</v>
      </c>
      <c r="AE8" s="11">
        <v>40849.0</v>
      </c>
      <c r="AF8" s="12">
        <v>2922.0</v>
      </c>
      <c r="AG8" s="12">
        <v>2379.0</v>
      </c>
      <c r="AH8" s="12">
        <v>2404.0</v>
      </c>
      <c r="AI8" s="12">
        <v>1392.0</v>
      </c>
      <c r="AJ8" s="12">
        <v>2658.5</v>
      </c>
      <c r="AK8" s="12">
        <v>2665.0</v>
      </c>
      <c r="AL8" s="12">
        <v>2913.9999999999995</v>
      </c>
      <c r="AM8" s="12">
        <v>1123.0</v>
      </c>
      <c r="AN8" s="12">
        <v>1179.5</v>
      </c>
      <c r="AO8" s="12">
        <v>7705.0</v>
      </c>
      <c r="AP8" s="12">
        <v>14420.5</v>
      </c>
      <c r="AQ8" s="12">
        <v>19637.0</v>
      </c>
      <c r="AR8" s="13">
        <v>0.5256975989617132</v>
      </c>
      <c r="AS8" s="13">
        <v>0.5236035358284747</v>
      </c>
      <c r="AT8" s="13">
        <v>0.2799486841649041</v>
      </c>
      <c r="AU8" s="13">
        <v>2.594835262689225</v>
      </c>
      <c r="AV8" s="13">
        <v>2.2594319626960577</v>
      </c>
    </row>
    <row r="9">
      <c r="A9" s="1">
        <v>11935.5</v>
      </c>
      <c r="B9" s="2">
        <v>2.0</v>
      </c>
      <c r="C9" s="2" t="s">
        <v>52</v>
      </c>
      <c r="D9" s="2">
        <v>9.0</v>
      </c>
      <c r="E9" s="9">
        <v>238.0</v>
      </c>
      <c r="F9" s="9" t="str">
        <f>LOOKUP(E9,'Tree Loc'!D$2:D$241,'Tree Loc'!E$2:E$241)</f>
        <v>Chestnut</v>
      </c>
      <c r="G9" s="1">
        <v>42.8</v>
      </c>
      <c r="H9" s="1">
        <v>0.8</v>
      </c>
      <c r="I9" s="1">
        <v>16.0</v>
      </c>
      <c r="J9" s="1">
        <v>2.771</v>
      </c>
      <c r="K9" s="1">
        <v>1.093</v>
      </c>
      <c r="L9" s="1">
        <v>6.15</v>
      </c>
      <c r="M9" s="1">
        <v>12.0</v>
      </c>
      <c r="N9" s="1">
        <v>13.3</v>
      </c>
      <c r="O9" s="1">
        <v>1176.0</v>
      </c>
      <c r="P9" s="1">
        <v>55.0</v>
      </c>
      <c r="Q9" s="1">
        <v>39.0</v>
      </c>
      <c r="R9" s="1">
        <v>6.301</v>
      </c>
      <c r="S9" s="1">
        <v>6.343</v>
      </c>
      <c r="T9" s="1">
        <v>318.0</v>
      </c>
      <c r="U9" s="1">
        <v>76.0</v>
      </c>
      <c r="V9" s="1">
        <v>3.326</v>
      </c>
      <c r="W9" s="1">
        <v>31.1</v>
      </c>
      <c r="X9" s="1">
        <v>66.0</v>
      </c>
      <c r="Y9" s="1">
        <v>22.0</v>
      </c>
      <c r="Z9" s="1">
        <v>53.0</v>
      </c>
      <c r="AA9" s="1" t="s">
        <v>51</v>
      </c>
      <c r="AB9" s="1">
        <v>38.0</v>
      </c>
      <c r="AC9" s="10">
        <v>0.0049</v>
      </c>
      <c r="AD9" s="1">
        <v>52.0</v>
      </c>
      <c r="AE9" s="11">
        <v>40850.0</v>
      </c>
      <c r="AF9" s="12">
        <v>2623.9999999999995</v>
      </c>
      <c r="AG9" s="12">
        <v>2437.0000000000005</v>
      </c>
      <c r="AH9" s="12">
        <v>2346.5</v>
      </c>
      <c r="AI9" s="12">
        <v>1365.5</v>
      </c>
      <c r="AJ9" s="12">
        <v>3200.5</v>
      </c>
      <c r="AK9" s="12">
        <v>2334.5000000000005</v>
      </c>
      <c r="AL9" s="12">
        <v>2754.0</v>
      </c>
      <c r="AM9" s="12">
        <v>269.4999999999999</v>
      </c>
      <c r="AN9" s="12">
        <v>1127.0</v>
      </c>
      <c r="AO9" s="12">
        <v>7407.5</v>
      </c>
      <c r="AP9" s="12">
        <v>14308.0</v>
      </c>
      <c r="AQ9" s="12">
        <v>18458.5</v>
      </c>
      <c r="AR9" s="13">
        <v>0.6164022949713128</v>
      </c>
      <c r="AS9" s="13">
        <v>0.4266520856116232</v>
      </c>
      <c r="AT9" s="13">
        <v>0.21131534805703103</v>
      </c>
      <c r="AU9" s="13">
        <v>10.218923933209652</v>
      </c>
      <c r="AV9" s="13">
        <v>2.0714285714285716</v>
      </c>
    </row>
    <row r="10">
      <c r="A10" s="1">
        <v>11935.6</v>
      </c>
      <c r="B10" s="2">
        <v>3.0</v>
      </c>
      <c r="C10" s="2" t="s">
        <v>53</v>
      </c>
      <c r="D10" s="2">
        <v>7.0</v>
      </c>
      <c r="E10" s="9">
        <v>22.0</v>
      </c>
      <c r="F10" s="9" t="str">
        <f>LOOKUP(E10,'Tree Loc'!D$2:D$241,'Tree Loc'!E$2:E$241)</f>
        <v>Chestnut</v>
      </c>
      <c r="G10" s="1">
        <v>60.3</v>
      </c>
      <c r="H10" s="1">
        <v>0.97</v>
      </c>
      <c r="I10" s="1">
        <v>12.0</v>
      </c>
      <c r="J10" s="1">
        <v>4.653</v>
      </c>
      <c r="K10" s="1">
        <v>2.164</v>
      </c>
      <c r="L10" s="1">
        <v>8.61</v>
      </c>
      <c r="M10" s="1">
        <v>21.0</v>
      </c>
      <c r="N10" s="1">
        <v>19.9</v>
      </c>
      <c r="O10" s="1">
        <v>1230.0</v>
      </c>
      <c r="P10" s="1">
        <v>98.0</v>
      </c>
      <c r="Q10" s="1">
        <v>34.0</v>
      </c>
      <c r="R10" s="1">
        <v>6.04</v>
      </c>
      <c r="S10" s="1">
        <v>6.31</v>
      </c>
      <c r="T10" s="1">
        <v>233.0</v>
      </c>
      <c r="U10" s="1">
        <v>147.0</v>
      </c>
      <c r="V10" s="1">
        <v>2.118</v>
      </c>
      <c r="W10" s="1">
        <v>26.3</v>
      </c>
      <c r="X10" s="1">
        <v>76.0</v>
      </c>
      <c r="Y10" s="1">
        <v>26.0</v>
      </c>
      <c r="Z10" s="1">
        <v>89.0</v>
      </c>
      <c r="AA10" s="1" t="s">
        <v>51</v>
      </c>
      <c r="AB10" s="1">
        <v>38.0</v>
      </c>
      <c r="AC10" s="10">
        <v>0.0077</v>
      </c>
      <c r="AD10" s="1">
        <v>27.0</v>
      </c>
      <c r="AE10" s="11">
        <v>40851.0</v>
      </c>
      <c r="AF10" s="12">
        <v>3051.5</v>
      </c>
      <c r="AG10" s="12">
        <v>2098.9999999999995</v>
      </c>
      <c r="AH10" s="12">
        <v>2820.9999999999995</v>
      </c>
      <c r="AI10" s="12">
        <v>2067.5</v>
      </c>
      <c r="AJ10" s="12">
        <v>3094.5</v>
      </c>
      <c r="AK10" s="12">
        <v>2646.0</v>
      </c>
      <c r="AL10" s="12">
        <v>2786.0</v>
      </c>
      <c r="AM10" s="12">
        <v>671.5</v>
      </c>
      <c r="AN10" s="12">
        <v>1210.5</v>
      </c>
      <c r="AO10" s="12">
        <v>7971.5</v>
      </c>
      <c r="AP10" s="12">
        <v>15779.5</v>
      </c>
      <c r="AQ10" s="12">
        <v>20447.5</v>
      </c>
      <c r="AR10" s="13">
        <v>0.6475569215329612</v>
      </c>
      <c r="AS10" s="13">
        <v>0.6681208595895944</v>
      </c>
      <c r="AT10" s="13">
        <v>0.21911340663519122</v>
      </c>
      <c r="AU10" s="13">
        <v>4.148920327624721</v>
      </c>
      <c r="AV10" s="13">
        <v>2.1858736059479553</v>
      </c>
    </row>
    <row r="11">
      <c r="A11" s="1">
        <v>11935.7</v>
      </c>
      <c r="B11" s="2">
        <v>3.0</v>
      </c>
      <c r="C11" s="2" t="s">
        <v>53</v>
      </c>
      <c r="D11" s="2">
        <v>8.0</v>
      </c>
      <c r="E11" s="9">
        <v>18.0</v>
      </c>
      <c r="F11" s="9" t="str">
        <f>LOOKUP(E11,'Tree Loc'!D$2:D$241,'Tree Loc'!E$2:E$241)</f>
        <v>Chestnut</v>
      </c>
      <c r="G11" s="1">
        <v>38.8</v>
      </c>
      <c r="H11" s="1">
        <v>0.94</v>
      </c>
      <c r="I11" s="1">
        <v>8.0</v>
      </c>
      <c r="J11" s="1">
        <v>4.16</v>
      </c>
      <c r="K11" s="1">
        <v>2.146</v>
      </c>
      <c r="L11" s="1">
        <v>7.77</v>
      </c>
      <c r="M11" s="1">
        <v>14.0</v>
      </c>
      <c r="N11" s="1">
        <v>29.2</v>
      </c>
      <c r="O11" s="1">
        <v>1246.0</v>
      </c>
      <c r="P11" s="1">
        <v>129.0</v>
      </c>
      <c r="Q11" s="1">
        <v>28.0</v>
      </c>
      <c r="R11" s="1">
        <v>6.16</v>
      </c>
      <c r="S11" s="1">
        <v>6.208</v>
      </c>
      <c r="T11" s="1">
        <v>166.0</v>
      </c>
      <c r="U11" s="1">
        <v>229.0</v>
      </c>
      <c r="V11" s="1">
        <v>9.276</v>
      </c>
      <c r="W11" s="1">
        <v>27.4</v>
      </c>
      <c r="X11" s="1">
        <v>70.0</v>
      </c>
      <c r="Y11" s="1">
        <v>22.0</v>
      </c>
      <c r="Z11" s="1">
        <v>55.0</v>
      </c>
      <c r="AA11" s="1" t="s">
        <v>51</v>
      </c>
      <c r="AB11" s="1">
        <v>38.0</v>
      </c>
      <c r="AC11" s="10">
        <v>0.0049</v>
      </c>
      <c r="AD11" s="1">
        <v>21.0</v>
      </c>
      <c r="AE11" s="11">
        <v>40852.0</v>
      </c>
      <c r="AF11" s="12">
        <v>2773.5000000000005</v>
      </c>
      <c r="AG11" s="12">
        <v>2421.9999999999995</v>
      </c>
      <c r="AH11" s="12">
        <v>2475.0</v>
      </c>
      <c r="AI11" s="12">
        <v>2453.9999999999995</v>
      </c>
      <c r="AJ11" s="12">
        <v>3054.0000000000005</v>
      </c>
      <c r="AK11" s="12">
        <v>2495.0</v>
      </c>
      <c r="AL11" s="12">
        <v>2836.0000000000005</v>
      </c>
      <c r="AM11" s="12">
        <v>682.5</v>
      </c>
      <c r="AN11" s="12">
        <v>422.5</v>
      </c>
      <c r="AO11" s="12">
        <v>7670.5</v>
      </c>
      <c r="AP11" s="12">
        <v>15673.5</v>
      </c>
      <c r="AQ11" s="12">
        <v>19614.5</v>
      </c>
      <c r="AR11" s="13">
        <v>0.7180757447363275</v>
      </c>
      <c r="AS11" s="13">
        <v>0.8035363457760312</v>
      </c>
      <c r="AT11" s="13">
        <v>0.22448719175678697</v>
      </c>
      <c r="AU11" s="13">
        <v>4.155311355311356</v>
      </c>
      <c r="AV11" s="13">
        <v>5.905325443786983</v>
      </c>
    </row>
    <row r="12">
      <c r="A12" s="1">
        <v>11935.8</v>
      </c>
      <c r="B12" s="2">
        <v>3.0</v>
      </c>
      <c r="C12" s="2" t="s">
        <v>53</v>
      </c>
      <c r="D12" s="2">
        <v>9.0</v>
      </c>
      <c r="E12" s="9">
        <v>14.0</v>
      </c>
      <c r="F12" s="9" t="str">
        <f>LOOKUP(E12,'Tree Loc'!D$2:D$241,'Tree Loc'!E$2:E$241)</f>
        <v>Chestnut</v>
      </c>
      <c r="G12" s="1">
        <v>54.5</v>
      </c>
      <c r="H12" s="1">
        <v>0.9</v>
      </c>
      <c r="I12" s="1">
        <v>27.0</v>
      </c>
      <c r="J12" s="1">
        <v>3.221</v>
      </c>
      <c r="K12" s="1">
        <v>1.353</v>
      </c>
      <c r="L12" s="1">
        <v>5.5</v>
      </c>
      <c r="M12" s="1">
        <v>10.0</v>
      </c>
      <c r="N12" s="1">
        <v>31.2</v>
      </c>
      <c r="O12" s="1">
        <v>967.0</v>
      </c>
      <c r="P12" s="1">
        <v>75.0</v>
      </c>
      <c r="Q12" s="1">
        <v>26.0</v>
      </c>
      <c r="R12" s="1">
        <v>6.106</v>
      </c>
      <c r="S12" s="1">
        <v>6.244</v>
      </c>
      <c r="T12" s="1">
        <v>202.0</v>
      </c>
      <c r="U12" s="1">
        <v>203.0</v>
      </c>
      <c r="V12" s="1">
        <v>10.85</v>
      </c>
      <c r="W12" s="1">
        <v>29.0</v>
      </c>
      <c r="X12" s="1">
        <v>68.0</v>
      </c>
      <c r="Y12" s="1">
        <v>23.0</v>
      </c>
      <c r="Z12" s="1">
        <v>73.0</v>
      </c>
      <c r="AA12" s="1" t="s">
        <v>51</v>
      </c>
      <c r="AB12" s="1">
        <v>38.0</v>
      </c>
      <c r="AC12" s="10">
        <v>0.0047</v>
      </c>
      <c r="AD12" s="1">
        <v>37.0</v>
      </c>
      <c r="AE12" s="11">
        <v>40853.0</v>
      </c>
      <c r="AF12" s="12">
        <v>2935.0</v>
      </c>
      <c r="AG12" s="12">
        <v>2647.0000000000005</v>
      </c>
      <c r="AH12" s="12">
        <v>2614.0</v>
      </c>
      <c r="AI12" s="12">
        <v>2088.0</v>
      </c>
      <c r="AJ12" s="12">
        <v>3153.5</v>
      </c>
      <c r="AK12" s="12">
        <v>2717.0</v>
      </c>
      <c r="AL12" s="12">
        <v>2626.5</v>
      </c>
      <c r="AM12" s="12">
        <v>999.0000000000001</v>
      </c>
      <c r="AN12" s="12">
        <v>514.5000000000001</v>
      </c>
      <c r="AO12" s="12">
        <v>8196.0</v>
      </c>
      <c r="AP12" s="12">
        <v>16154.5</v>
      </c>
      <c r="AQ12" s="12">
        <v>20294.5</v>
      </c>
      <c r="AR12" s="13">
        <v>0.6395192776964372</v>
      </c>
      <c r="AS12" s="13">
        <v>0.6621214523545267</v>
      </c>
      <c r="AT12" s="13">
        <v>0.22442663035067628</v>
      </c>
      <c r="AU12" s="13">
        <v>2.629129129129129</v>
      </c>
      <c r="AV12" s="13">
        <v>5.280855199222545</v>
      </c>
    </row>
    <row r="13">
      <c r="A13" s="1">
        <v>11935.9</v>
      </c>
      <c r="B13" s="2">
        <v>4.0</v>
      </c>
      <c r="C13" s="2" t="s">
        <v>54</v>
      </c>
      <c r="D13" s="2">
        <v>7.0</v>
      </c>
      <c r="E13" s="9">
        <v>34.0</v>
      </c>
      <c r="F13" s="9" t="str">
        <f>LOOKUP(E13,'Tree Loc'!D$2:D$241,'Tree Loc'!E$2:E$241)</f>
        <v>Chestnut</v>
      </c>
      <c r="G13" s="1">
        <v>56.3</v>
      </c>
      <c r="H13" s="1">
        <v>0.67</v>
      </c>
      <c r="I13" s="1">
        <v>22.0</v>
      </c>
      <c r="J13" s="1">
        <v>2.591</v>
      </c>
      <c r="K13" s="1">
        <v>1.239</v>
      </c>
      <c r="L13" s="1">
        <v>5.94</v>
      </c>
      <c r="M13" s="1">
        <v>15.0</v>
      </c>
      <c r="N13" s="1">
        <v>13.5</v>
      </c>
      <c r="O13" s="1">
        <v>1324.0</v>
      </c>
      <c r="P13" s="1">
        <v>186.0</v>
      </c>
      <c r="Q13" s="1">
        <v>28.0</v>
      </c>
      <c r="R13" s="1">
        <v>6.2</v>
      </c>
      <c r="S13" s="1">
        <v>6.144</v>
      </c>
      <c r="T13" s="1">
        <v>445.0</v>
      </c>
      <c r="U13" s="1">
        <v>288.0</v>
      </c>
      <c r="V13" s="1">
        <v>2.747</v>
      </c>
      <c r="W13" s="1">
        <v>31.8</v>
      </c>
      <c r="X13" s="1">
        <v>75.0</v>
      </c>
      <c r="Y13" s="1">
        <v>25.0</v>
      </c>
      <c r="Z13" s="1">
        <v>68.0</v>
      </c>
      <c r="AA13" s="1" t="s">
        <v>51</v>
      </c>
      <c r="AB13" s="1">
        <v>38.0</v>
      </c>
      <c r="AC13" s="10">
        <v>0.0047</v>
      </c>
      <c r="AD13" s="1">
        <v>75.0</v>
      </c>
      <c r="AE13" s="11">
        <v>40854.0</v>
      </c>
      <c r="AF13" s="12">
        <v>2646.4999999999995</v>
      </c>
      <c r="AG13" s="12">
        <v>2113.0</v>
      </c>
      <c r="AH13" s="12">
        <v>2544.0</v>
      </c>
      <c r="AI13" s="12">
        <v>1986.0000000000002</v>
      </c>
      <c r="AJ13" s="12">
        <v>2823.0</v>
      </c>
      <c r="AK13" s="12">
        <v>2457.9999999999995</v>
      </c>
      <c r="AL13" s="12">
        <v>2471.0</v>
      </c>
      <c r="AM13" s="12">
        <v>849.4999999999999</v>
      </c>
      <c r="AN13" s="12">
        <v>884.5</v>
      </c>
      <c r="AO13" s="12">
        <v>7303.5</v>
      </c>
      <c r="AP13" s="12">
        <v>14570.5</v>
      </c>
      <c r="AQ13" s="12">
        <v>18775.5</v>
      </c>
      <c r="AR13" s="13">
        <v>0.6584514273978229</v>
      </c>
      <c r="AS13" s="13">
        <v>0.7035069075451648</v>
      </c>
      <c r="AT13" s="13">
        <v>0.2278919735081157</v>
      </c>
      <c r="AU13" s="13">
        <v>2.908769864626251</v>
      </c>
      <c r="AV13" s="13">
        <v>2.7789711701526283</v>
      </c>
    </row>
    <row r="14">
      <c r="A14" s="1">
        <v>11936.0</v>
      </c>
      <c r="B14" s="2">
        <v>4.0</v>
      </c>
      <c r="C14" s="2" t="s">
        <v>54</v>
      </c>
      <c r="D14" s="2">
        <v>8.0</v>
      </c>
      <c r="E14" s="9">
        <v>30.0</v>
      </c>
      <c r="F14" s="9" t="str">
        <f>LOOKUP(E14,'Tree Loc'!D$2:D$241,'Tree Loc'!E$2:E$241)</f>
        <v>Chestnut</v>
      </c>
      <c r="G14" s="1">
        <v>60.3</v>
      </c>
      <c r="H14" s="1">
        <v>0.66</v>
      </c>
      <c r="I14" s="1">
        <v>17.0</v>
      </c>
      <c r="J14" s="1">
        <v>3.216</v>
      </c>
      <c r="K14" s="1">
        <v>1.025</v>
      </c>
      <c r="L14" s="1">
        <v>11.93</v>
      </c>
      <c r="M14" s="1">
        <v>13.0</v>
      </c>
      <c r="N14" s="1">
        <v>51.8</v>
      </c>
      <c r="O14" s="1">
        <v>618.0</v>
      </c>
      <c r="P14" s="1">
        <v>275.0</v>
      </c>
      <c r="Q14" s="1">
        <v>49.0</v>
      </c>
      <c r="R14" s="1">
        <v>6.137</v>
      </c>
      <c r="S14" s="1">
        <v>5.885</v>
      </c>
      <c r="T14" s="1">
        <v>331.0</v>
      </c>
      <c r="U14" s="1">
        <v>147.0</v>
      </c>
      <c r="V14" s="1">
        <v>6.949</v>
      </c>
      <c r="W14" s="1">
        <v>30.3</v>
      </c>
      <c r="X14" s="1">
        <v>71.0</v>
      </c>
      <c r="Y14" s="1">
        <v>23.0</v>
      </c>
      <c r="Z14" s="1">
        <v>77.0</v>
      </c>
      <c r="AA14" s="1" t="s">
        <v>51</v>
      </c>
      <c r="AB14" s="1">
        <v>38.0</v>
      </c>
      <c r="AC14" s="10">
        <v>0.0062</v>
      </c>
      <c r="AD14" s="1">
        <v>28.0</v>
      </c>
      <c r="AE14" s="11">
        <v>40855.0</v>
      </c>
      <c r="AF14" s="12">
        <v>2656.5000000000005</v>
      </c>
      <c r="AG14" s="12">
        <v>2288.0000000000005</v>
      </c>
      <c r="AH14" s="12">
        <v>2600.5000000000005</v>
      </c>
      <c r="AI14" s="12">
        <v>1533.9999999999998</v>
      </c>
      <c r="AJ14" s="12">
        <v>2738.0000000000005</v>
      </c>
      <c r="AK14" s="12">
        <v>2303.0</v>
      </c>
      <c r="AL14" s="12">
        <v>2619.0</v>
      </c>
      <c r="AM14" s="12">
        <v>576.0</v>
      </c>
      <c r="AN14" s="12">
        <v>734.5</v>
      </c>
      <c r="AO14" s="12">
        <v>7545.000000000002</v>
      </c>
      <c r="AP14" s="12">
        <v>14120.000000000002</v>
      </c>
      <c r="AQ14" s="12">
        <v>18049.5</v>
      </c>
      <c r="AR14" s="13">
        <v>0.5662027833001987</v>
      </c>
      <c r="AS14" s="13">
        <v>0.5602629656683709</v>
      </c>
      <c r="AT14" s="13">
        <v>0.22627478753541075</v>
      </c>
      <c r="AU14" s="13">
        <v>4.546875</v>
      </c>
      <c r="AV14" s="13">
        <v>3.1354663036078967</v>
      </c>
    </row>
    <row r="15">
      <c r="A15" s="1">
        <v>11936.1</v>
      </c>
      <c r="B15" s="2">
        <v>4.0</v>
      </c>
      <c r="C15" s="2" t="s">
        <v>54</v>
      </c>
      <c r="D15" s="2">
        <v>9.0</v>
      </c>
      <c r="E15" s="9">
        <v>26.0</v>
      </c>
      <c r="F15" s="9" t="str">
        <f>LOOKUP(E15,'Tree Loc'!D$2:D$241,'Tree Loc'!E$2:E$241)</f>
        <v>Chestnut</v>
      </c>
      <c r="G15" s="1">
        <v>65.1</v>
      </c>
      <c r="H15" s="1">
        <v>0.89</v>
      </c>
      <c r="I15" s="1">
        <v>21.0</v>
      </c>
      <c r="J15" s="1">
        <v>3.158</v>
      </c>
      <c r="K15" s="1">
        <v>0.979</v>
      </c>
      <c r="L15" s="1">
        <v>10.07</v>
      </c>
      <c r="M15" s="1">
        <v>13.0</v>
      </c>
      <c r="N15" s="1">
        <v>28.4</v>
      </c>
      <c r="O15" s="1">
        <v>683.0</v>
      </c>
      <c r="P15" s="1">
        <v>249.0</v>
      </c>
      <c r="Q15" s="1">
        <v>48.0</v>
      </c>
      <c r="R15" s="1">
        <v>5.906</v>
      </c>
      <c r="S15" s="1">
        <v>5.759</v>
      </c>
      <c r="T15" s="1">
        <v>208.0</v>
      </c>
      <c r="U15" s="1">
        <v>138.0</v>
      </c>
      <c r="V15" s="1">
        <v>4.83</v>
      </c>
      <c r="W15" s="1">
        <v>31.6</v>
      </c>
      <c r="X15" s="1">
        <v>70.0</v>
      </c>
      <c r="Y15" s="1">
        <v>21.0</v>
      </c>
      <c r="Z15" s="1">
        <v>80.0</v>
      </c>
      <c r="AA15" s="1" t="s">
        <v>51</v>
      </c>
      <c r="AB15" s="1">
        <v>38.0</v>
      </c>
      <c r="AC15" s="10">
        <v>0.0061</v>
      </c>
      <c r="AD15" s="1">
        <v>21.0</v>
      </c>
      <c r="AE15" s="11">
        <v>40856.0</v>
      </c>
      <c r="AF15" s="12">
        <v>2603.0</v>
      </c>
      <c r="AG15" s="12">
        <v>2362.0</v>
      </c>
      <c r="AH15" s="12">
        <v>2543.5</v>
      </c>
      <c r="AI15" s="12">
        <v>1414.5</v>
      </c>
      <c r="AJ15" s="12">
        <v>2553.0</v>
      </c>
      <c r="AK15" s="12">
        <v>2386.5</v>
      </c>
      <c r="AL15" s="12">
        <v>2793.0</v>
      </c>
      <c r="AM15" s="12">
        <v>526.9999999999999</v>
      </c>
      <c r="AN15" s="12">
        <v>832.5</v>
      </c>
      <c r="AO15" s="12">
        <v>7508.5</v>
      </c>
      <c r="AP15" s="12">
        <v>13862.5</v>
      </c>
      <c r="AQ15" s="12">
        <v>18015.0</v>
      </c>
      <c r="AR15" s="13">
        <v>0.5284011453685823</v>
      </c>
      <c r="AS15" s="13">
        <v>0.5540540540540541</v>
      </c>
      <c r="AT15" s="13">
        <v>0.23949504057709647</v>
      </c>
      <c r="AU15" s="13">
        <v>5.299810246679318</v>
      </c>
      <c r="AV15" s="13">
        <v>2.8666666666666667</v>
      </c>
    </row>
    <row r="16">
      <c r="A16" s="1">
        <v>11936.2</v>
      </c>
      <c r="B16" s="2">
        <v>5.0</v>
      </c>
      <c r="C16" s="2" t="s">
        <v>55</v>
      </c>
      <c r="D16" s="2">
        <v>7.0</v>
      </c>
      <c r="E16" s="9">
        <v>46.0</v>
      </c>
      <c r="F16" s="9" t="str">
        <f>LOOKUP(E16,'Tree Loc'!D$2:D$241,'Tree Loc'!E$2:E$241)</f>
        <v>Chestnut</v>
      </c>
      <c r="G16" s="1">
        <v>137.0</v>
      </c>
      <c r="H16" s="1">
        <v>1.25</v>
      </c>
      <c r="I16" s="1">
        <v>15.0</v>
      </c>
      <c r="J16" s="1">
        <v>5.032</v>
      </c>
      <c r="K16" s="1">
        <v>1.966</v>
      </c>
      <c r="L16" s="1">
        <v>11.39</v>
      </c>
      <c r="M16" s="1">
        <v>27.0</v>
      </c>
      <c r="N16" s="1">
        <v>23.3</v>
      </c>
      <c r="O16" s="1">
        <v>842.0</v>
      </c>
      <c r="P16" s="1">
        <v>430.0</v>
      </c>
      <c r="Q16" s="1">
        <v>44.0</v>
      </c>
      <c r="R16" s="1">
        <v>6.466</v>
      </c>
      <c r="S16" s="1">
        <v>6.45</v>
      </c>
      <c r="T16" s="1">
        <v>1055.0</v>
      </c>
      <c r="U16" s="1">
        <v>121.0</v>
      </c>
      <c r="V16" s="1">
        <v>5.711</v>
      </c>
      <c r="W16" s="1">
        <v>28.5</v>
      </c>
      <c r="X16" s="1">
        <v>84.0</v>
      </c>
      <c r="Y16" s="1">
        <v>34.0</v>
      </c>
      <c r="Z16" s="1">
        <v>186.0</v>
      </c>
      <c r="AA16" s="1" t="s">
        <v>51</v>
      </c>
      <c r="AB16" s="1">
        <v>38.0</v>
      </c>
      <c r="AC16" s="10">
        <v>0.0089</v>
      </c>
      <c r="AD16" s="1">
        <v>93.0</v>
      </c>
      <c r="AE16" s="11">
        <v>40857.0</v>
      </c>
      <c r="AF16" s="12">
        <v>2791.5</v>
      </c>
      <c r="AG16" s="12">
        <v>2271.5</v>
      </c>
      <c r="AH16" s="12">
        <v>2787.0</v>
      </c>
      <c r="AI16" s="12">
        <v>2391.0</v>
      </c>
      <c r="AJ16" s="12">
        <v>2908.0</v>
      </c>
      <c r="AK16" s="12">
        <v>2494.4999999999995</v>
      </c>
      <c r="AL16" s="12">
        <v>2566.5</v>
      </c>
      <c r="AM16" s="12">
        <v>1702.0</v>
      </c>
      <c r="AN16" s="12">
        <v>1545.9999999999998</v>
      </c>
      <c r="AO16" s="12">
        <v>7850.0</v>
      </c>
      <c r="AP16" s="12">
        <v>15643.5</v>
      </c>
      <c r="AQ16" s="12">
        <v>21458.0</v>
      </c>
      <c r="AR16" s="13">
        <v>0.675031847133758</v>
      </c>
      <c r="AS16" s="13">
        <v>0.8222145804676754</v>
      </c>
      <c r="AT16" s="13">
        <v>0.27286093265573563</v>
      </c>
      <c r="AU16" s="13">
        <v>1.5079318448883667</v>
      </c>
      <c r="AV16" s="13">
        <v>1.6135187580853816</v>
      </c>
    </row>
    <row r="17">
      <c r="A17" s="1">
        <v>11936.3</v>
      </c>
      <c r="B17" s="2">
        <v>5.0</v>
      </c>
      <c r="C17" s="2" t="s">
        <v>55</v>
      </c>
      <c r="D17" s="2">
        <v>8.0</v>
      </c>
      <c r="E17" s="9">
        <v>42.0</v>
      </c>
      <c r="F17" s="9" t="str">
        <f>LOOKUP(E17,'Tree Loc'!D$2:D$241,'Tree Loc'!E$2:E$241)</f>
        <v>Chestnut</v>
      </c>
      <c r="G17" s="1">
        <v>33.4</v>
      </c>
      <c r="H17" s="1">
        <v>0.97</v>
      </c>
      <c r="I17" s="1">
        <v>17.0</v>
      </c>
      <c r="J17" s="1">
        <v>3.692</v>
      </c>
      <c r="K17" s="1">
        <v>1.3</v>
      </c>
      <c r="L17" s="1">
        <v>11.72</v>
      </c>
      <c r="M17" s="1">
        <v>18.0</v>
      </c>
      <c r="N17" s="1">
        <v>16.0</v>
      </c>
      <c r="O17" s="1">
        <v>496.0</v>
      </c>
      <c r="P17" s="1">
        <v>292.0</v>
      </c>
      <c r="Q17" s="1">
        <v>38.0</v>
      </c>
      <c r="R17" s="1">
        <v>6.198</v>
      </c>
      <c r="S17" s="1">
        <v>6.375</v>
      </c>
      <c r="T17" s="1">
        <v>401.0</v>
      </c>
      <c r="U17" s="1">
        <v>69.0</v>
      </c>
      <c r="V17" s="1">
        <v>5.878</v>
      </c>
      <c r="W17" s="1">
        <v>30.1</v>
      </c>
      <c r="X17" s="1">
        <v>72.0</v>
      </c>
      <c r="Y17" s="1">
        <v>24.0</v>
      </c>
      <c r="Z17" s="1">
        <v>43.0</v>
      </c>
      <c r="AA17" s="1" t="s">
        <v>51</v>
      </c>
      <c r="AB17" s="1">
        <v>38.0</v>
      </c>
      <c r="AC17" s="10">
        <v>0.0094</v>
      </c>
      <c r="AD17" s="1">
        <v>34.0</v>
      </c>
      <c r="AE17" s="11">
        <v>40858.0</v>
      </c>
      <c r="AF17" s="12">
        <v>2783.0000000000005</v>
      </c>
      <c r="AG17" s="12">
        <v>2258.0</v>
      </c>
      <c r="AH17" s="12">
        <v>2223.5</v>
      </c>
      <c r="AI17" s="12">
        <v>1496.5</v>
      </c>
      <c r="AJ17" s="12">
        <v>3193.5</v>
      </c>
      <c r="AK17" s="12">
        <v>2653.5</v>
      </c>
      <c r="AL17" s="12">
        <v>3070.0000000000005</v>
      </c>
      <c r="AM17" s="12">
        <v>357.0</v>
      </c>
      <c r="AN17" s="12">
        <v>851.5</v>
      </c>
      <c r="AO17" s="12">
        <v>7264.5</v>
      </c>
      <c r="AP17" s="12">
        <v>14608.0</v>
      </c>
      <c r="AQ17" s="12">
        <v>18886.5</v>
      </c>
      <c r="AR17" s="13">
        <v>0.6456053410420538</v>
      </c>
      <c r="AS17" s="13">
        <v>0.46860811022389226</v>
      </c>
      <c r="AT17" s="13">
        <v>0.23459748083242063</v>
      </c>
      <c r="AU17" s="13">
        <v>8.599439775910366</v>
      </c>
      <c r="AV17" s="13">
        <v>3.116265413975338</v>
      </c>
    </row>
    <row r="18">
      <c r="A18" s="14">
        <v>11936.4</v>
      </c>
      <c r="B18" s="15">
        <v>5.0</v>
      </c>
      <c r="C18" s="15" t="s">
        <v>55</v>
      </c>
      <c r="D18" s="15">
        <v>9.0</v>
      </c>
      <c r="E18" s="16">
        <v>38.0</v>
      </c>
      <c r="F18" s="16" t="str">
        <f>LOOKUP(E18,'Tree Loc'!D$2:D$241,'Tree Loc'!E$2:E$241)</f>
        <v>Chestnut</v>
      </c>
      <c r="G18" s="14">
        <v>65.1</v>
      </c>
      <c r="H18" s="14">
        <v>0.9</v>
      </c>
      <c r="I18" s="14">
        <v>16.0</v>
      </c>
      <c r="J18" s="14">
        <v>3.138</v>
      </c>
      <c r="K18" s="14">
        <v>1.093</v>
      </c>
      <c r="L18" s="14">
        <v>9.28</v>
      </c>
      <c r="M18" s="14">
        <v>26.0</v>
      </c>
      <c r="N18" s="14">
        <v>15.5</v>
      </c>
      <c r="O18" s="14">
        <v>648.0</v>
      </c>
      <c r="P18" s="14">
        <v>391.0</v>
      </c>
      <c r="Q18" s="14">
        <v>33.0</v>
      </c>
      <c r="R18" s="14">
        <v>6.051</v>
      </c>
      <c r="S18" s="14">
        <v>6.223</v>
      </c>
      <c r="T18" s="14">
        <v>340.0</v>
      </c>
      <c r="U18" s="14">
        <v>87.0</v>
      </c>
      <c r="V18" s="14">
        <v>3.858</v>
      </c>
      <c r="W18" s="14">
        <v>31.7</v>
      </c>
      <c r="X18" s="14">
        <v>74.0</v>
      </c>
      <c r="Y18" s="14">
        <v>24.0</v>
      </c>
      <c r="Z18" s="14">
        <v>79.0</v>
      </c>
      <c r="AA18" s="14" t="s">
        <v>51</v>
      </c>
      <c r="AB18" s="14">
        <v>38.0</v>
      </c>
      <c r="AC18" s="17">
        <v>0.0103</v>
      </c>
      <c r="AD18" s="14">
        <v>37.0</v>
      </c>
      <c r="AE18" s="14">
        <v>40859.0</v>
      </c>
      <c r="AF18" s="18">
        <v>2788.5</v>
      </c>
      <c r="AG18" s="18">
        <v>2192.5</v>
      </c>
      <c r="AH18" s="18">
        <v>2547.5000000000005</v>
      </c>
      <c r="AI18" s="18">
        <v>1671.9999999999998</v>
      </c>
      <c r="AJ18" s="18">
        <v>2724.0</v>
      </c>
      <c r="AK18" s="18">
        <v>2609.5</v>
      </c>
      <c r="AL18" s="18">
        <v>2550.0</v>
      </c>
      <c r="AM18" s="18">
        <v>745.0000000000001</v>
      </c>
      <c r="AN18" s="18">
        <v>768.0</v>
      </c>
      <c r="AO18" s="18">
        <v>7528.5</v>
      </c>
      <c r="AP18" s="18">
        <v>14534.0</v>
      </c>
      <c r="AQ18" s="18">
        <v>18597.0</v>
      </c>
      <c r="AR18" s="19">
        <v>0.5839144583914458</v>
      </c>
      <c r="AS18" s="19">
        <v>0.6138032305433185</v>
      </c>
      <c r="AT18" s="19">
        <v>0.22670978395486446</v>
      </c>
      <c r="AU18" s="19">
        <v>3.422818791946308</v>
      </c>
      <c r="AV18" s="19">
        <v>3.3977864583333335</v>
      </c>
      <c r="AW18" s="14"/>
    </row>
    <row r="19">
      <c r="A19" s="1">
        <v>11936.5</v>
      </c>
      <c r="B19" s="2">
        <v>6.0</v>
      </c>
      <c r="C19" s="2" t="s">
        <v>50</v>
      </c>
      <c r="D19" s="2">
        <v>7.0</v>
      </c>
      <c r="E19" s="9">
        <v>58.0</v>
      </c>
      <c r="F19" s="9" t="str">
        <f>LOOKUP(E19,'Tree Loc'!D$2:D$241,'Tree Loc'!E$2:E$241)</f>
        <v>Chestnut</v>
      </c>
      <c r="G19" s="1">
        <v>47.8</v>
      </c>
      <c r="H19" s="1">
        <v>1.06</v>
      </c>
      <c r="I19" s="1">
        <v>26.0</v>
      </c>
      <c r="J19" s="1">
        <v>4.277</v>
      </c>
      <c r="K19" s="1">
        <v>1.778</v>
      </c>
      <c r="L19" s="1">
        <v>13.44</v>
      </c>
      <c r="M19" s="1">
        <v>32.0</v>
      </c>
      <c r="N19" s="1">
        <v>27.3</v>
      </c>
      <c r="O19" s="1">
        <v>784.0</v>
      </c>
      <c r="P19" s="1">
        <v>541.0</v>
      </c>
      <c r="Q19" s="1">
        <v>29.0</v>
      </c>
      <c r="R19" s="1">
        <v>6.263</v>
      </c>
      <c r="S19" s="1">
        <v>5.974</v>
      </c>
      <c r="T19" s="1">
        <v>293.0</v>
      </c>
      <c r="U19" s="1">
        <v>233.0</v>
      </c>
      <c r="V19" s="1">
        <v>8.806</v>
      </c>
      <c r="W19" s="1">
        <v>28.1</v>
      </c>
      <c r="X19" s="1">
        <v>77.0</v>
      </c>
      <c r="Y19" s="1">
        <v>27.0</v>
      </c>
      <c r="Z19" s="1">
        <v>66.0</v>
      </c>
      <c r="AA19" s="1" t="s">
        <v>51</v>
      </c>
      <c r="AB19" s="1">
        <v>38.0</v>
      </c>
      <c r="AC19" s="10">
        <v>0.0097</v>
      </c>
      <c r="AD19" s="1">
        <v>22.0</v>
      </c>
      <c r="AE19" s="11">
        <v>40860.0</v>
      </c>
      <c r="AF19" s="12">
        <v>2767.0000000000005</v>
      </c>
      <c r="AG19" s="12">
        <v>2406.5000000000005</v>
      </c>
      <c r="AH19" s="12">
        <v>2636.5</v>
      </c>
      <c r="AI19" s="12">
        <v>1586.5</v>
      </c>
      <c r="AJ19" s="12">
        <v>2662.0</v>
      </c>
      <c r="AK19" s="12">
        <v>2627.5</v>
      </c>
      <c r="AL19" s="12">
        <v>3119.0</v>
      </c>
      <c r="AM19" s="12">
        <v>455.5</v>
      </c>
      <c r="AN19" s="12">
        <v>595.0</v>
      </c>
      <c r="AO19" s="12">
        <v>7810.000000000001</v>
      </c>
      <c r="AP19" s="12">
        <v>14686.0</v>
      </c>
      <c r="AQ19" s="12">
        <v>18855.5</v>
      </c>
      <c r="AR19" s="13">
        <v>0.5439820742637643</v>
      </c>
      <c r="AS19" s="13">
        <v>0.5959804658151766</v>
      </c>
      <c r="AT19" s="13">
        <v>0.24339507013482228</v>
      </c>
      <c r="AU19" s="13">
        <v>6.84742041712404</v>
      </c>
      <c r="AV19" s="13">
        <v>4.415966386554622</v>
      </c>
    </row>
    <row r="20">
      <c r="A20" s="1">
        <v>11936.6</v>
      </c>
      <c r="B20" s="2">
        <v>6.0</v>
      </c>
      <c r="C20" s="2" t="s">
        <v>50</v>
      </c>
      <c r="D20" s="2">
        <v>8.0</v>
      </c>
      <c r="E20" s="9">
        <v>54.0</v>
      </c>
      <c r="F20" s="9" t="str">
        <f>LOOKUP(E20,'Tree Loc'!D$2:D$241,'Tree Loc'!E$2:E$241)</f>
        <v>Chestnut</v>
      </c>
      <c r="G20" s="1">
        <v>69.9</v>
      </c>
      <c r="H20" s="1">
        <v>1.08</v>
      </c>
      <c r="I20" s="1">
        <v>16.0</v>
      </c>
      <c r="J20" s="1">
        <v>5.031</v>
      </c>
      <c r="K20" s="1">
        <v>2.188</v>
      </c>
      <c r="L20" s="1">
        <v>11.21</v>
      </c>
      <c r="M20" s="1">
        <v>48.0</v>
      </c>
      <c r="N20" s="1">
        <v>33.6</v>
      </c>
      <c r="O20" s="1">
        <v>995.0</v>
      </c>
      <c r="P20" s="1">
        <v>540.0</v>
      </c>
      <c r="Q20" s="1">
        <v>20.0</v>
      </c>
      <c r="R20" s="1">
        <v>6.263</v>
      </c>
      <c r="S20" s="1">
        <v>6.426</v>
      </c>
      <c r="T20" s="1">
        <v>250.0</v>
      </c>
      <c r="U20" s="1">
        <v>216.0</v>
      </c>
      <c r="V20" s="1">
        <v>8.101</v>
      </c>
      <c r="W20" s="1">
        <v>27.7</v>
      </c>
      <c r="X20" s="1">
        <v>78.0</v>
      </c>
      <c r="Y20" s="1">
        <v>28.0</v>
      </c>
      <c r="Z20" s="1">
        <v>98.0</v>
      </c>
      <c r="AA20" s="1" t="s">
        <v>51</v>
      </c>
      <c r="AB20" s="1">
        <v>38.0</v>
      </c>
      <c r="AC20" s="10">
        <v>0.013</v>
      </c>
      <c r="AD20" s="1">
        <v>22.0</v>
      </c>
      <c r="AE20" s="11">
        <v>40862.0</v>
      </c>
      <c r="AF20" s="12">
        <v>2532.4999999999995</v>
      </c>
      <c r="AG20" s="12">
        <v>2449.9999999999995</v>
      </c>
      <c r="AH20" s="12">
        <v>2646.0</v>
      </c>
      <c r="AI20" s="12">
        <v>1616.0</v>
      </c>
      <c r="AJ20" s="12">
        <v>3024.4999999999995</v>
      </c>
      <c r="AK20" s="12">
        <v>2644.5</v>
      </c>
      <c r="AL20" s="12">
        <v>2937.0</v>
      </c>
      <c r="AM20" s="12">
        <v>550.0</v>
      </c>
      <c r="AN20" s="12">
        <v>1295.0</v>
      </c>
      <c r="AO20" s="12">
        <v>7628.499999999999</v>
      </c>
      <c r="AP20" s="12">
        <v>14913.5</v>
      </c>
      <c r="AQ20" s="12">
        <v>19695.5</v>
      </c>
      <c r="AR20" s="13">
        <v>0.6083109392410042</v>
      </c>
      <c r="AS20" s="13">
        <v>0.5343031906100183</v>
      </c>
      <c r="AT20" s="13">
        <v>0.23381499983236664</v>
      </c>
      <c r="AU20" s="13">
        <v>5.34</v>
      </c>
      <c r="AV20" s="13">
        <v>2.042084942084942</v>
      </c>
    </row>
    <row r="21" ht="15.75" customHeight="1">
      <c r="A21" s="1">
        <v>11936.7</v>
      </c>
      <c r="B21" s="2">
        <v>6.0</v>
      </c>
      <c r="C21" s="2" t="s">
        <v>50</v>
      </c>
      <c r="D21" s="2">
        <v>9.0</v>
      </c>
      <c r="E21" s="9">
        <v>50.0</v>
      </c>
      <c r="F21" s="9" t="str">
        <f>LOOKUP(E21,'Tree Loc'!D$2:D$241,'Tree Loc'!E$2:E$241)</f>
        <v>Chestnut</v>
      </c>
      <c r="G21" s="1">
        <v>82.3</v>
      </c>
      <c r="H21" s="1">
        <v>0.99</v>
      </c>
      <c r="I21" s="1">
        <v>19.0</v>
      </c>
      <c r="J21" s="1">
        <v>4.242</v>
      </c>
      <c r="K21" s="1">
        <v>1.597</v>
      </c>
      <c r="L21" s="1">
        <v>11.93</v>
      </c>
      <c r="M21" s="1">
        <v>38.0</v>
      </c>
      <c r="N21" s="1">
        <v>52.7</v>
      </c>
      <c r="O21" s="1">
        <v>653.0</v>
      </c>
      <c r="P21" s="1">
        <v>423.0</v>
      </c>
      <c r="Q21" s="1">
        <v>27.0</v>
      </c>
      <c r="R21" s="1">
        <v>6.346</v>
      </c>
      <c r="S21" s="1">
        <v>6.193</v>
      </c>
      <c r="T21" s="1">
        <v>446.0</v>
      </c>
      <c r="U21" s="1">
        <v>173.0</v>
      </c>
      <c r="V21" s="1">
        <v>6.608</v>
      </c>
      <c r="W21" s="1">
        <v>28.4</v>
      </c>
      <c r="X21" s="1">
        <v>79.0</v>
      </c>
      <c r="Y21" s="1">
        <v>29.0</v>
      </c>
      <c r="Z21" s="1">
        <v>112.0</v>
      </c>
      <c r="AA21" s="1" t="s">
        <v>51</v>
      </c>
      <c r="AB21" s="1">
        <v>38.0</v>
      </c>
      <c r="AC21" s="10">
        <v>0.0143</v>
      </c>
      <c r="AD21" s="1">
        <v>37.0</v>
      </c>
      <c r="AE21" s="11">
        <v>40863.0</v>
      </c>
      <c r="AF21" s="12">
        <v>2497.5</v>
      </c>
      <c r="AG21" s="12">
        <v>2418.5</v>
      </c>
      <c r="AH21" s="12">
        <v>2512.5</v>
      </c>
      <c r="AI21" s="12">
        <v>1708.0000000000002</v>
      </c>
      <c r="AJ21" s="12">
        <v>3078.0000000000005</v>
      </c>
      <c r="AK21" s="12">
        <v>2390.5000000000005</v>
      </c>
      <c r="AL21" s="12">
        <v>2579.5</v>
      </c>
      <c r="AM21" s="12">
        <v>587.0</v>
      </c>
      <c r="AN21" s="12">
        <v>995.9999999999999</v>
      </c>
      <c r="AO21" s="12">
        <v>7428.5</v>
      </c>
      <c r="AP21" s="12">
        <v>14605.0</v>
      </c>
      <c r="AQ21" s="12">
        <v>18767.5</v>
      </c>
      <c r="AR21" s="13">
        <v>0.6442754257252474</v>
      </c>
      <c r="AS21" s="13">
        <v>0.5549057829759584</v>
      </c>
      <c r="AT21" s="13">
        <v>0.21680931187949332</v>
      </c>
      <c r="AU21" s="13">
        <v>4.394378194207836</v>
      </c>
      <c r="AV21" s="13">
        <v>2.4001004016064265</v>
      </c>
    </row>
    <row r="22" ht="15.75" customHeight="1">
      <c r="A22" s="1">
        <v>11936.8</v>
      </c>
      <c r="B22" s="2">
        <v>7.0</v>
      </c>
      <c r="C22" s="2" t="s">
        <v>52</v>
      </c>
      <c r="D22" s="2">
        <v>7.0</v>
      </c>
      <c r="E22" s="9">
        <v>70.0</v>
      </c>
      <c r="F22" s="9" t="str">
        <f>LOOKUP(E22,'Tree Loc'!D$2:D$241,'Tree Loc'!E$2:E$241)</f>
        <v>Chestnut</v>
      </c>
      <c r="G22" s="1">
        <v>109.0</v>
      </c>
      <c r="H22" s="1">
        <v>1.16</v>
      </c>
      <c r="I22" s="1">
        <v>23.0</v>
      </c>
      <c r="J22" s="1">
        <v>4.86</v>
      </c>
      <c r="K22" s="1">
        <v>2.193</v>
      </c>
      <c r="L22" s="1">
        <v>14.58</v>
      </c>
      <c r="M22" s="1">
        <v>29.0</v>
      </c>
      <c r="N22" s="1">
        <v>9.6</v>
      </c>
      <c r="O22" s="1">
        <v>1191.0</v>
      </c>
      <c r="P22" s="1">
        <v>616.0</v>
      </c>
      <c r="Q22" s="1">
        <v>35.0</v>
      </c>
      <c r="R22" s="1">
        <v>6.064</v>
      </c>
      <c r="S22" s="1">
        <v>6.405</v>
      </c>
      <c r="T22" s="1">
        <v>564.0</v>
      </c>
      <c r="U22" s="1">
        <v>112.0</v>
      </c>
      <c r="V22" s="1">
        <v>6.949</v>
      </c>
      <c r="W22" s="1">
        <v>26.4</v>
      </c>
      <c r="X22" s="1">
        <v>84.0</v>
      </c>
      <c r="Y22" s="1">
        <v>34.0</v>
      </c>
      <c r="Z22" s="1">
        <v>160.0</v>
      </c>
      <c r="AA22" s="1" t="s">
        <v>51</v>
      </c>
      <c r="AB22" s="1">
        <v>38.0</v>
      </c>
      <c r="AC22" s="10">
        <v>0.0067</v>
      </c>
      <c r="AD22" s="1">
        <v>39.0</v>
      </c>
      <c r="AE22" s="11">
        <v>40864.0</v>
      </c>
      <c r="AF22" s="12">
        <v>2779.5</v>
      </c>
      <c r="AG22" s="12">
        <v>2398.0</v>
      </c>
      <c r="AH22" s="12">
        <v>2689.5</v>
      </c>
      <c r="AI22" s="12">
        <v>2325.0</v>
      </c>
      <c r="AJ22" s="12">
        <v>2836.0000000000005</v>
      </c>
      <c r="AK22" s="12">
        <v>2598.4999999999995</v>
      </c>
      <c r="AL22" s="12">
        <v>2930.5000000000005</v>
      </c>
      <c r="AM22" s="12">
        <v>1515.0000000000002</v>
      </c>
      <c r="AN22" s="12">
        <v>526.5</v>
      </c>
      <c r="AO22" s="12">
        <v>7867.0</v>
      </c>
      <c r="AP22" s="12">
        <v>15626.5</v>
      </c>
      <c r="AQ22" s="12">
        <v>20598.5</v>
      </c>
      <c r="AR22" s="13">
        <v>0.6560315240879624</v>
      </c>
      <c r="AS22" s="13">
        <v>0.8198166431593793</v>
      </c>
      <c r="AT22" s="13">
        <v>0.284484689469811</v>
      </c>
      <c r="AU22" s="13">
        <v>1.9343234323432343</v>
      </c>
      <c r="AV22" s="13">
        <v>4.935422602089268</v>
      </c>
    </row>
    <row r="23" ht="15.75" customHeight="1">
      <c r="A23" s="1">
        <v>11936.9</v>
      </c>
      <c r="B23" s="2">
        <v>7.0</v>
      </c>
      <c r="C23" s="2" t="s">
        <v>52</v>
      </c>
      <c r="D23" s="2">
        <v>8.0</v>
      </c>
      <c r="E23" s="9">
        <v>66.0</v>
      </c>
      <c r="F23" s="9" t="str">
        <f>LOOKUP(E23,'Tree Loc'!D$2:D$241,'Tree Loc'!E$2:E$241)</f>
        <v>Chestnut</v>
      </c>
      <c r="G23" s="1">
        <v>65.1</v>
      </c>
      <c r="H23" s="1">
        <v>0.89</v>
      </c>
      <c r="I23" s="1">
        <v>15.0</v>
      </c>
      <c r="J23" s="1">
        <v>3.14</v>
      </c>
      <c r="K23" s="1">
        <v>1.306</v>
      </c>
      <c r="L23" s="1">
        <v>9.85</v>
      </c>
      <c r="M23" s="1">
        <v>18.0</v>
      </c>
      <c r="N23" s="1">
        <v>13.4</v>
      </c>
      <c r="O23" s="1">
        <v>1012.0</v>
      </c>
      <c r="P23" s="1">
        <v>524.0</v>
      </c>
      <c r="Q23" s="1">
        <v>33.0</v>
      </c>
      <c r="R23" s="1">
        <v>6.396</v>
      </c>
      <c r="S23" s="1">
        <v>5.906</v>
      </c>
      <c r="T23" s="1">
        <v>514.0</v>
      </c>
      <c r="U23" s="1">
        <v>130.0</v>
      </c>
      <c r="V23" s="1">
        <v>7.868</v>
      </c>
      <c r="W23" s="1">
        <v>29.7</v>
      </c>
      <c r="X23" s="1">
        <v>76.0</v>
      </c>
      <c r="Y23" s="1">
        <v>26.0</v>
      </c>
      <c r="Z23" s="1">
        <v>85.0</v>
      </c>
      <c r="AA23" s="1" t="s">
        <v>51</v>
      </c>
      <c r="AB23" s="1">
        <v>38.0</v>
      </c>
      <c r="AC23" s="10">
        <v>0.0049</v>
      </c>
      <c r="AD23" s="1">
        <v>52.0</v>
      </c>
      <c r="AE23" s="11">
        <v>40865.0</v>
      </c>
      <c r="AF23" s="12">
        <v>2723.5</v>
      </c>
      <c r="AG23" s="12">
        <v>2362.0</v>
      </c>
      <c r="AH23" s="12">
        <v>2643.5000000000005</v>
      </c>
      <c r="AI23" s="12">
        <v>1242.0</v>
      </c>
      <c r="AJ23" s="12">
        <v>3071.5</v>
      </c>
      <c r="AK23" s="12">
        <v>2753.0</v>
      </c>
      <c r="AL23" s="12">
        <v>2794.5</v>
      </c>
      <c r="AM23" s="12">
        <v>946.0</v>
      </c>
      <c r="AN23" s="12">
        <v>1309.5</v>
      </c>
      <c r="AO23" s="12">
        <v>7729.0</v>
      </c>
      <c r="AP23" s="12">
        <v>14795.5</v>
      </c>
      <c r="AQ23" s="12">
        <v>19845.5</v>
      </c>
      <c r="AR23" s="13">
        <v>0.5580928968818735</v>
      </c>
      <c r="AS23" s="13">
        <v>0.40436268923978513</v>
      </c>
      <c r="AT23" s="13">
        <v>0.2528133554121185</v>
      </c>
      <c r="AU23" s="13">
        <v>2.954016913319239</v>
      </c>
      <c r="AV23" s="13">
        <v>2.1023291332569682</v>
      </c>
    </row>
    <row r="24" ht="15.75" customHeight="1">
      <c r="A24" s="1">
        <v>11937.0</v>
      </c>
      <c r="B24" s="2">
        <v>7.0</v>
      </c>
      <c r="C24" s="2" t="s">
        <v>52</v>
      </c>
      <c r="D24" s="2">
        <v>9.0</v>
      </c>
      <c r="E24" s="9">
        <v>62.0</v>
      </c>
      <c r="F24" s="9" t="str">
        <f>LOOKUP(E24,'Tree Loc'!D$2:D$241,'Tree Loc'!E$2:E$241)</f>
        <v>Chestnut</v>
      </c>
      <c r="G24" s="1">
        <v>41.5</v>
      </c>
      <c r="H24" s="1">
        <v>0.9</v>
      </c>
      <c r="I24" s="1">
        <v>23.0</v>
      </c>
      <c r="J24" s="1">
        <v>2.881</v>
      </c>
      <c r="K24" s="1">
        <v>1.159</v>
      </c>
      <c r="L24" s="1">
        <v>2.26</v>
      </c>
      <c r="M24" s="1">
        <v>12.0</v>
      </c>
      <c r="N24" s="1">
        <v>25.2</v>
      </c>
      <c r="O24" s="1">
        <v>689.0</v>
      </c>
      <c r="P24" s="1">
        <v>317.0</v>
      </c>
      <c r="Q24" s="1">
        <v>38.0</v>
      </c>
      <c r="R24" s="1">
        <v>5.849</v>
      </c>
      <c r="S24" s="1">
        <v>5.987</v>
      </c>
      <c r="T24" s="1">
        <v>166.0</v>
      </c>
      <c r="U24" s="1">
        <v>112.0</v>
      </c>
      <c r="V24" s="1">
        <v>7.695</v>
      </c>
      <c r="W24" s="1">
        <v>30.2</v>
      </c>
      <c r="X24" s="1">
        <v>63.0</v>
      </c>
      <c r="Y24" s="1">
        <v>20.0</v>
      </c>
      <c r="Z24" s="1">
        <v>53.0</v>
      </c>
      <c r="AA24" s="1" t="s">
        <v>51</v>
      </c>
      <c r="AB24" s="1">
        <v>38.0</v>
      </c>
      <c r="AC24" s="10">
        <v>0.0051</v>
      </c>
      <c r="AD24" s="1">
        <v>73.0</v>
      </c>
      <c r="AE24" s="11">
        <v>40866.0</v>
      </c>
      <c r="AF24" s="12">
        <v>2691.0</v>
      </c>
      <c r="AG24" s="12">
        <v>2240.0</v>
      </c>
      <c r="AH24" s="12">
        <v>2183.4999999999995</v>
      </c>
      <c r="AI24" s="12">
        <v>1329.5</v>
      </c>
      <c r="AJ24" s="12">
        <v>2553.0</v>
      </c>
      <c r="AK24" s="12">
        <v>2367.0</v>
      </c>
      <c r="AL24" s="12">
        <v>2872.0</v>
      </c>
      <c r="AM24" s="12">
        <v>464.5</v>
      </c>
      <c r="AN24" s="12">
        <v>472.0</v>
      </c>
      <c r="AO24" s="12">
        <v>7114.5</v>
      </c>
      <c r="AP24" s="12">
        <v>13364.0</v>
      </c>
      <c r="AQ24" s="12">
        <v>17172.5</v>
      </c>
      <c r="AR24" s="13">
        <v>0.5457164944830979</v>
      </c>
      <c r="AS24" s="13">
        <v>0.5207598903251077</v>
      </c>
      <c r="AT24" s="13">
        <v>0.24966327446872194</v>
      </c>
      <c r="AU24" s="13">
        <v>6.182992465016146</v>
      </c>
      <c r="AV24" s="13">
        <v>5.014830508474576</v>
      </c>
    </row>
    <row r="25" ht="15.75" customHeight="1">
      <c r="A25" s="1">
        <v>11937.1</v>
      </c>
      <c r="B25" s="2">
        <v>8.0</v>
      </c>
      <c r="C25" s="2" t="s">
        <v>53</v>
      </c>
      <c r="D25" s="2">
        <v>7.0</v>
      </c>
      <c r="E25" s="9">
        <v>82.0</v>
      </c>
      <c r="F25" s="9" t="str">
        <f>LOOKUP(E25,'Tree Loc'!D$2:D$241,'Tree Loc'!E$2:E$241)</f>
        <v>Chestnut</v>
      </c>
      <c r="G25" s="1">
        <v>46.0</v>
      </c>
      <c r="H25" s="1">
        <v>0.85</v>
      </c>
      <c r="I25" s="1">
        <v>11.0</v>
      </c>
      <c r="J25" s="1">
        <v>2.664</v>
      </c>
      <c r="K25" s="1">
        <v>1.04</v>
      </c>
      <c r="L25" s="1">
        <v>12.06</v>
      </c>
      <c r="M25" s="1">
        <v>12.0</v>
      </c>
      <c r="N25" s="1">
        <v>19.1</v>
      </c>
      <c r="O25" s="1">
        <v>517.0</v>
      </c>
      <c r="P25" s="1">
        <v>252.0</v>
      </c>
      <c r="Q25" s="1">
        <v>35.0</v>
      </c>
      <c r="R25" s="1">
        <v>6.238</v>
      </c>
      <c r="S25" s="1">
        <v>6.369</v>
      </c>
      <c r="T25" s="1">
        <v>218.0</v>
      </c>
      <c r="U25" s="1">
        <v>78.0</v>
      </c>
      <c r="V25" s="1">
        <v>7.063</v>
      </c>
      <c r="W25" s="1">
        <v>29.7</v>
      </c>
      <c r="X25" s="1">
        <v>67.0</v>
      </c>
      <c r="Y25" s="1">
        <v>20.0</v>
      </c>
      <c r="Z25" s="1">
        <v>60.0</v>
      </c>
      <c r="AA25" s="1" t="s">
        <v>51</v>
      </c>
      <c r="AB25" s="1">
        <v>38.0</v>
      </c>
      <c r="AC25" s="10">
        <v>0.0066</v>
      </c>
      <c r="AD25" s="1">
        <v>18.0</v>
      </c>
      <c r="AE25" s="11">
        <v>40867.0</v>
      </c>
      <c r="AF25" s="12">
        <v>2547.5</v>
      </c>
      <c r="AG25" s="12">
        <v>2298.0</v>
      </c>
      <c r="AH25" s="12">
        <v>2429.9999999999995</v>
      </c>
      <c r="AI25" s="12">
        <v>2297.5</v>
      </c>
      <c r="AJ25" s="12">
        <v>2859.0</v>
      </c>
      <c r="AK25" s="12">
        <v>2596.0</v>
      </c>
      <c r="AL25" s="12">
        <v>2941.4999999999995</v>
      </c>
      <c r="AM25" s="12">
        <v>404.99999999999994</v>
      </c>
      <c r="AN25" s="12">
        <v>1119.5</v>
      </c>
      <c r="AO25" s="12">
        <v>7275.5</v>
      </c>
      <c r="AP25" s="12">
        <v>15028.0</v>
      </c>
      <c r="AQ25" s="12">
        <v>19494.0</v>
      </c>
      <c r="AR25" s="13">
        <v>0.7087485396192702</v>
      </c>
      <c r="AS25" s="13">
        <v>0.8036026582721231</v>
      </c>
      <c r="AT25" s="13">
        <v>0.22268432259781737</v>
      </c>
      <c r="AU25" s="13">
        <v>7.262962962962963</v>
      </c>
      <c r="AV25" s="13">
        <v>2.3188923626619027</v>
      </c>
    </row>
    <row r="26" ht="15.75" customHeight="1">
      <c r="A26" s="1">
        <v>11937.2</v>
      </c>
      <c r="B26" s="2">
        <v>8.0</v>
      </c>
      <c r="C26" s="2" t="s">
        <v>53</v>
      </c>
      <c r="D26" s="2">
        <v>8.0</v>
      </c>
      <c r="E26" s="9">
        <v>78.0</v>
      </c>
      <c r="F26" s="9" t="str">
        <f>LOOKUP(E26,'Tree Loc'!D$2:D$241,'Tree Loc'!E$2:E$241)</f>
        <v>Chestnut</v>
      </c>
      <c r="G26" s="1">
        <v>41.5</v>
      </c>
      <c r="H26" s="1">
        <v>0.97</v>
      </c>
      <c r="I26" s="1">
        <v>14.0</v>
      </c>
      <c r="J26" s="1">
        <v>2.452</v>
      </c>
      <c r="K26" s="1">
        <v>0.87</v>
      </c>
      <c r="L26" s="1">
        <v>12.33</v>
      </c>
      <c r="M26" s="1">
        <v>23.0</v>
      </c>
      <c r="N26" s="1">
        <v>32.8</v>
      </c>
      <c r="O26" s="1">
        <v>750.0</v>
      </c>
      <c r="P26" s="1">
        <v>269.0</v>
      </c>
      <c r="Q26" s="1">
        <v>32.0</v>
      </c>
      <c r="R26" s="1">
        <v>6.138</v>
      </c>
      <c r="S26" s="1">
        <v>6.218</v>
      </c>
      <c r="T26" s="1">
        <v>184.0</v>
      </c>
      <c r="U26" s="1">
        <v>69.0</v>
      </c>
      <c r="V26" s="1">
        <v>5.269</v>
      </c>
      <c r="W26" s="1">
        <v>32.5</v>
      </c>
      <c r="X26" s="1">
        <v>67.0</v>
      </c>
      <c r="Y26" s="1">
        <v>18.0</v>
      </c>
      <c r="Z26" s="1">
        <v>49.0</v>
      </c>
      <c r="AA26" s="1" t="s">
        <v>51</v>
      </c>
      <c r="AB26" s="1">
        <v>38.0</v>
      </c>
      <c r="AC26" s="10">
        <v>0.0098</v>
      </c>
      <c r="AD26" s="1">
        <v>15.0</v>
      </c>
      <c r="AE26" s="11">
        <v>40868.0</v>
      </c>
      <c r="AF26" s="12">
        <v>2625.0</v>
      </c>
      <c r="AG26" s="12">
        <v>2385.0</v>
      </c>
      <c r="AH26" s="12">
        <v>2292.0</v>
      </c>
      <c r="AI26" s="12">
        <v>1908.0</v>
      </c>
      <c r="AJ26" s="12">
        <v>2929.5</v>
      </c>
      <c r="AK26" s="12">
        <v>2454.5000000000005</v>
      </c>
      <c r="AL26" s="12">
        <v>2991.5</v>
      </c>
      <c r="AM26" s="12">
        <v>368.00000000000006</v>
      </c>
      <c r="AN26" s="12">
        <v>578.5</v>
      </c>
      <c r="AO26" s="12">
        <v>7302.0</v>
      </c>
      <c r="AP26" s="12">
        <v>14594.0</v>
      </c>
      <c r="AQ26" s="12">
        <v>18532.0</v>
      </c>
      <c r="AR26" s="13">
        <v>0.6624897288414133</v>
      </c>
      <c r="AS26" s="13">
        <v>0.6513056835637481</v>
      </c>
      <c r="AT26" s="13">
        <v>0.23019734137316705</v>
      </c>
      <c r="AU26" s="13">
        <v>8.12907608695652</v>
      </c>
      <c r="AV26" s="13">
        <v>4.242869490060502</v>
      </c>
    </row>
    <row r="27" ht="15.75" customHeight="1">
      <c r="A27" s="1">
        <v>11937.3</v>
      </c>
      <c r="B27" s="2">
        <v>8.0</v>
      </c>
      <c r="C27" s="2" t="s">
        <v>53</v>
      </c>
      <c r="D27" s="2">
        <v>9.0</v>
      </c>
      <c r="E27" s="9">
        <v>74.0</v>
      </c>
      <c r="F27" s="9" t="str">
        <f>LOOKUP(E27,'Tree Loc'!D$2:D$241,'Tree Loc'!E$2:E$241)</f>
        <v>Chestnut</v>
      </c>
      <c r="G27" s="1">
        <v>24.6</v>
      </c>
      <c r="H27" s="1">
        <v>0.75</v>
      </c>
      <c r="I27" s="1">
        <v>8.0</v>
      </c>
      <c r="J27" s="1">
        <v>2.541</v>
      </c>
      <c r="K27" s="1">
        <v>0.945</v>
      </c>
      <c r="L27" s="1">
        <v>4.3</v>
      </c>
      <c r="M27" s="1">
        <v>18.0</v>
      </c>
      <c r="N27" s="1">
        <v>1.2</v>
      </c>
      <c r="O27" s="1">
        <v>749.0</v>
      </c>
      <c r="P27" s="1">
        <v>320.0</v>
      </c>
      <c r="Q27" s="1">
        <v>24.0</v>
      </c>
      <c r="R27" s="1">
        <v>5.839</v>
      </c>
      <c r="S27" s="1">
        <v>6.117</v>
      </c>
      <c r="T27" s="1">
        <v>140.0</v>
      </c>
      <c r="U27" s="1">
        <v>86.0</v>
      </c>
      <c r="V27" s="1">
        <v>2.486</v>
      </c>
      <c r="W27" s="1">
        <v>30.3</v>
      </c>
      <c r="X27" s="1">
        <v>43.0</v>
      </c>
      <c r="Y27" s="1">
        <v>15.0</v>
      </c>
      <c r="Z27" s="1">
        <v>31.0</v>
      </c>
      <c r="AA27" s="1" t="s">
        <v>51</v>
      </c>
      <c r="AB27" s="1">
        <v>38.0</v>
      </c>
      <c r="AC27" s="10">
        <v>0.0072</v>
      </c>
      <c r="AD27" s="1">
        <v>33.0</v>
      </c>
      <c r="AE27" s="11">
        <v>40869.0</v>
      </c>
      <c r="AF27" s="12">
        <v>2816.5000000000005</v>
      </c>
      <c r="AG27" s="12">
        <v>2336.5</v>
      </c>
      <c r="AH27" s="12">
        <v>2266.0</v>
      </c>
      <c r="AI27" s="12">
        <v>2155.5</v>
      </c>
      <c r="AJ27" s="12">
        <v>2839.0</v>
      </c>
      <c r="AK27" s="12">
        <v>2636.0</v>
      </c>
      <c r="AL27" s="12">
        <v>2891.0</v>
      </c>
      <c r="AM27" s="12">
        <v>910.9999999999998</v>
      </c>
      <c r="AN27" s="12">
        <v>1047.4999999999998</v>
      </c>
      <c r="AO27" s="12">
        <v>7419.0</v>
      </c>
      <c r="AP27" s="12">
        <v>15049.5</v>
      </c>
      <c r="AQ27" s="12">
        <v>19899.0</v>
      </c>
      <c r="AR27" s="13">
        <v>0.6732039358404097</v>
      </c>
      <c r="AS27" s="13">
        <v>0.7592462134554421</v>
      </c>
      <c r="AT27" s="13">
        <v>0.2526329778397953</v>
      </c>
      <c r="AU27" s="13">
        <v>3.173435784851812</v>
      </c>
      <c r="AV27" s="13">
        <v>2.5164677804295947</v>
      </c>
    </row>
    <row r="28" ht="15.75" customHeight="1">
      <c r="A28" s="1">
        <v>11937.4</v>
      </c>
      <c r="B28" s="2">
        <v>9.0</v>
      </c>
      <c r="C28" s="2" t="s">
        <v>54</v>
      </c>
      <c r="D28" s="2">
        <v>7.0</v>
      </c>
      <c r="E28" s="9">
        <v>94.0</v>
      </c>
      <c r="F28" s="9" t="str">
        <f>LOOKUP(E28,'Tree Loc'!D$2:D$241,'Tree Loc'!E$2:E$241)</f>
        <v>Chestnut</v>
      </c>
      <c r="G28" s="1">
        <v>33.4</v>
      </c>
      <c r="H28" s="1">
        <v>0.97</v>
      </c>
      <c r="I28" s="1">
        <v>16.0</v>
      </c>
      <c r="J28" s="1">
        <v>2.623</v>
      </c>
      <c r="K28" s="1">
        <v>1.027</v>
      </c>
      <c r="L28" s="1">
        <v>2.62</v>
      </c>
      <c r="M28" s="1">
        <v>19.0</v>
      </c>
      <c r="N28" s="1">
        <v>15.7</v>
      </c>
      <c r="O28" s="1">
        <v>498.0</v>
      </c>
      <c r="P28" s="1">
        <v>286.0</v>
      </c>
      <c r="Q28" s="1">
        <v>21.0</v>
      </c>
      <c r="R28" s="1">
        <v>6.09</v>
      </c>
      <c r="S28" s="1">
        <v>6.359</v>
      </c>
      <c r="T28" s="1">
        <v>145.0</v>
      </c>
      <c r="U28" s="1">
        <v>224.0</v>
      </c>
      <c r="V28" s="1">
        <v>3.591</v>
      </c>
      <c r="W28" s="1">
        <v>31.3</v>
      </c>
      <c r="X28" s="1">
        <v>61.0</v>
      </c>
      <c r="Y28" s="1">
        <v>18.0</v>
      </c>
      <c r="Z28" s="1">
        <v>41.0</v>
      </c>
      <c r="AA28" s="1" t="s">
        <v>51</v>
      </c>
      <c r="AB28" s="1">
        <v>38.0</v>
      </c>
      <c r="AC28" s="10">
        <v>0.01</v>
      </c>
      <c r="AD28" s="1">
        <v>55.0</v>
      </c>
      <c r="AE28" s="11">
        <v>40870.0</v>
      </c>
      <c r="AF28" s="12">
        <v>2802.5</v>
      </c>
      <c r="AG28" s="12">
        <v>2256.5</v>
      </c>
      <c r="AH28" s="12">
        <v>2755.5000000000005</v>
      </c>
      <c r="AI28" s="12">
        <v>1343.0</v>
      </c>
      <c r="AJ28" s="12">
        <v>2457.5</v>
      </c>
      <c r="AK28" s="12">
        <v>2266.0</v>
      </c>
      <c r="AL28" s="12">
        <v>2699.0</v>
      </c>
      <c r="AM28" s="12">
        <v>389.99999999999994</v>
      </c>
      <c r="AN28" s="12">
        <v>383.0</v>
      </c>
      <c r="AO28" s="12">
        <v>7814.5</v>
      </c>
      <c r="AP28" s="12">
        <v>13881.0</v>
      </c>
      <c r="AQ28" s="12">
        <v>17353.0</v>
      </c>
      <c r="AR28" s="13">
        <v>0.4863394970887453</v>
      </c>
      <c r="AS28" s="13">
        <v>0.5464903357070193</v>
      </c>
      <c r="AT28" s="13">
        <v>0.2225343995389381</v>
      </c>
      <c r="AU28" s="13">
        <v>6.920512820512822</v>
      </c>
      <c r="AV28" s="13">
        <v>5.9164490861618795</v>
      </c>
    </row>
    <row r="29" ht="15.75" customHeight="1">
      <c r="A29" s="1">
        <v>11937.5</v>
      </c>
      <c r="B29" s="2">
        <v>9.0</v>
      </c>
      <c r="C29" s="2" t="s">
        <v>54</v>
      </c>
      <c r="D29" s="2">
        <v>8.0</v>
      </c>
      <c r="E29" s="9">
        <v>90.0</v>
      </c>
      <c r="F29" s="9" t="str">
        <f>LOOKUP(E29,'Tree Loc'!D$2:D$241,'Tree Loc'!E$2:E$241)</f>
        <v>Chestnut</v>
      </c>
      <c r="G29" s="1">
        <v>42.8</v>
      </c>
      <c r="H29" s="1">
        <v>0.87</v>
      </c>
      <c r="I29" s="1">
        <v>16.0</v>
      </c>
      <c r="J29" s="1">
        <v>2.672</v>
      </c>
      <c r="K29" s="1">
        <v>0.906</v>
      </c>
      <c r="L29" s="1">
        <v>2.57</v>
      </c>
      <c r="M29" s="1">
        <v>21.0</v>
      </c>
      <c r="N29" s="1">
        <v>27.6</v>
      </c>
      <c r="O29" s="1">
        <v>836.0</v>
      </c>
      <c r="P29" s="1">
        <v>392.0</v>
      </c>
      <c r="Q29" s="1">
        <v>21.0</v>
      </c>
      <c r="R29" s="1">
        <v>5.89</v>
      </c>
      <c r="S29" s="1">
        <v>6.315</v>
      </c>
      <c r="T29" s="1">
        <v>215.0</v>
      </c>
      <c r="U29" s="1">
        <v>224.0</v>
      </c>
      <c r="V29" s="1">
        <v>7.752</v>
      </c>
      <c r="W29" s="1">
        <v>32.6</v>
      </c>
      <c r="X29" s="1">
        <v>65.0</v>
      </c>
      <c r="Y29" s="1">
        <v>19.0</v>
      </c>
      <c r="Z29" s="1">
        <v>51.0</v>
      </c>
      <c r="AA29" s="1" t="s">
        <v>51</v>
      </c>
      <c r="AB29" s="1">
        <v>38.0</v>
      </c>
      <c r="AC29" s="10">
        <v>0.0072</v>
      </c>
      <c r="AD29" s="1">
        <v>84.0</v>
      </c>
      <c r="AE29" s="11">
        <v>40871.0</v>
      </c>
      <c r="AF29" s="12">
        <v>2359.4999999999995</v>
      </c>
      <c r="AG29" s="12">
        <v>2150.0000000000005</v>
      </c>
      <c r="AH29" s="12">
        <v>2265.5000000000005</v>
      </c>
      <c r="AI29" s="12">
        <v>899.0000000000001</v>
      </c>
      <c r="AJ29" s="12">
        <v>2623.9999999999995</v>
      </c>
      <c r="AK29" s="12">
        <v>2537.4999999999995</v>
      </c>
      <c r="AL29" s="12">
        <v>3013.5</v>
      </c>
      <c r="AM29" s="12">
        <v>631.5000000000001</v>
      </c>
      <c r="AN29" s="12">
        <v>222.00000000000003</v>
      </c>
      <c r="AO29" s="12">
        <v>6775.0</v>
      </c>
      <c r="AP29" s="12">
        <v>12835.5</v>
      </c>
      <c r="AQ29" s="12">
        <v>16702.5</v>
      </c>
      <c r="AR29" s="11">
        <v>0.5199999999999999</v>
      </c>
      <c r="AS29" s="13">
        <v>0.34260670731707327</v>
      </c>
      <c r="AT29" s="13">
        <v>0.2839780296833002</v>
      </c>
      <c r="AU29" s="13">
        <v>4.771971496437054</v>
      </c>
      <c r="AV29" s="13">
        <v>11.430180180180177</v>
      </c>
    </row>
    <row r="30" ht="15.75" customHeight="1">
      <c r="A30" s="1">
        <v>11937.6</v>
      </c>
      <c r="B30" s="2">
        <v>9.0</v>
      </c>
      <c r="C30" s="2" t="s">
        <v>54</v>
      </c>
      <c r="D30" s="2">
        <v>9.0</v>
      </c>
      <c r="E30" s="9">
        <v>86.0</v>
      </c>
      <c r="F30" s="9" t="str">
        <f>LOOKUP(E30,'Tree Loc'!D$2:D$241,'Tree Loc'!E$2:E$241)</f>
        <v>Chestnut</v>
      </c>
      <c r="G30" s="1">
        <v>41.5</v>
      </c>
      <c r="H30" s="1">
        <v>0.67</v>
      </c>
      <c r="I30" s="1">
        <v>4.0</v>
      </c>
      <c r="J30" s="1">
        <v>2.401</v>
      </c>
      <c r="K30" s="1">
        <v>0.902</v>
      </c>
      <c r="L30" s="1">
        <v>2.29</v>
      </c>
      <c r="M30" s="1">
        <v>22.0</v>
      </c>
      <c r="N30" s="1">
        <v>26.8</v>
      </c>
      <c r="O30" s="1">
        <v>1020.0</v>
      </c>
      <c r="P30" s="1">
        <v>487.0</v>
      </c>
      <c r="Q30" s="1">
        <v>27.0</v>
      </c>
      <c r="R30" s="1">
        <v>5.922</v>
      </c>
      <c r="S30" s="1">
        <v>5.964</v>
      </c>
      <c r="T30" s="1">
        <v>262.0</v>
      </c>
      <c r="U30" s="1">
        <v>242.0</v>
      </c>
      <c r="V30" s="1">
        <v>4.94</v>
      </c>
      <c r="W30" s="1">
        <v>29.9</v>
      </c>
      <c r="X30" s="1">
        <v>65.0</v>
      </c>
      <c r="Y30" s="1">
        <v>18.0</v>
      </c>
      <c r="Z30" s="1">
        <v>54.0</v>
      </c>
      <c r="AA30" s="1" t="s">
        <v>51</v>
      </c>
      <c r="AB30" s="1">
        <v>38.0</v>
      </c>
      <c r="AC30" s="10">
        <v>0.0062</v>
      </c>
      <c r="AD30" s="1">
        <v>114.0</v>
      </c>
      <c r="AE30" s="11">
        <v>40872.0</v>
      </c>
      <c r="AF30" s="12">
        <v>2622.5</v>
      </c>
      <c r="AG30" s="12">
        <v>2217.0</v>
      </c>
      <c r="AH30" s="12">
        <v>2416.0</v>
      </c>
      <c r="AI30" s="12">
        <v>1263.5</v>
      </c>
      <c r="AJ30" s="12">
        <v>2823.0</v>
      </c>
      <c r="AK30" s="12">
        <v>2577.5</v>
      </c>
      <c r="AL30" s="12">
        <v>2998.0</v>
      </c>
      <c r="AM30" s="12">
        <v>377.50000000000006</v>
      </c>
      <c r="AN30" s="12">
        <v>264.0</v>
      </c>
      <c r="AO30" s="12">
        <v>7255.5</v>
      </c>
      <c r="AP30" s="12">
        <v>13919.5</v>
      </c>
      <c r="AQ30" s="11">
        <v>17559.0</v>
      </c>
      <c r="AR30" s="13">
        <v>0.5632278960788367</v>
      </c>
      <c r="AS30" s="13">
        <v>0.4475735033652143</v>
      </c>
      <c r="AT30" s="13">
        <v>0.2425015266352958</v>
      </c>
      <c r="AU30" s="13">
        <v>7.941721854304634</v>
      </c>
      <c r="AV30" s="13">
        <v>9.763257575757576</v>
      </c>
    </row>
    <row r="31" ht="15.75" customHeight="1">
      <c r="A31" s="1">
        <v>11937.7</v>
      </c>
      <c r="B31" s="2">
        <v>10.0</v>
      </c>
      <c r="C31" s="2" t="s">
        <v>55</v>
      </c>
      <c r="D31" s="2">
        <v>7.0</v>
      </c>
      <c r="E31" s="9">
        <v>106.0</v>
      </c>
      <c r="F31" s="9" t="str">
        <f>LOOKUP(E31,'Tree Loc'!D$2:D$241,'Tree Loc'!E$2:E$241)</f>
        <v>Chestnut</v>
      </c>
      <c r="G31" s="1">
        <v>72.2</v>
      </c>
      <c r="H31" s="1">
        <v>0.88</v>
      </c>
      <c r="I31" s="1">
        <v>23.0</v>
      </c>
      <c r="J31" s="1">
        <v>2.521</v>
      </c>
      <c r="K31" s="1">
        <v>0.936</v>
      </c>
      <c r="L31" s="1">
        <v>2.47</v>
      </c>
      <c r="M31" s="1">
        <v>18.0</v>
      </c>
      <c r="N31" s="1">
        <v>35.0</v>
      </c>
      <c r="O31" s="1">
        <v>759.0</v>
      </c>
      <c r="P31" s="1">
        <v>390.0</v>
      </c>
      <c r="Q31" s="1">
        <v>33.0</v>
      </c>
      <c r="R31" s="1">
        <v>5.858</v>
      </c>
      <c r="S31" s="1">
        <v>5.78</v>
      </c>
      <c r="T31" s="1">
        <v>226.0</v>
      </c>
      <c r="U31" s="1">
        <v>190.0</v>
      </c>
      <c r="V31" s="1">
        <v>8.865</v>
      </c>
      <c r="W31" s="1">
        <v>31.5</v>
      </c>
      <c r="X31" s="1">
        <v>72.0</v>
      </c>
      <c r="Y31" s="1">
        <v>22.0</v>
      </c>
      <c r="Z31" s="1">
        <v>89.0</v>
      </c>
      <c r="AA31" s="1" t="s">
        <v>51</v>
      </c>
      <c r="AB31" s="1">
        <v>38.0</v>
      </c>
      <c r="AC31" s="10">
        <v>0.0066</v>
      </c>
      <c r="AD31" s="1">
        <v>91.0</v>
      </c>
      <c r="AE31" s="11">
        <v>40873.0</v>
      </c>
      <c r="AF31" s="12">
        <v>2701.5000000000005</v>
      </c>
      <c r="AG31" s="12">
        <v>2388.0</v>
      </c>
      <c r="AH31" s="12">
        <v>2352.5</v>
      </c>
      <c r="AI31" s="12">
        <v>1869.9999999999998</v>
      </c>
      <c r="AJ31" s="12">
        <v>2858.0</v>
      </c>
      <c r="AK31" s="12">
        <v>2454.5000000000005</v>
      </c>
      <c r="AL31" s="12">
        <v>2656.0</v>
      </c>
      <c r="AM31" s="12">
        <v>764.0</v>
      </c>
      <c r="AN31" s="12">
        <v>456.00000000000006</v>
      </c>
      <c r="AO31" s="12">
        <v>7442.0</v>
      </c>
      <c r="AP31" s="12">
        <v>14624.5</v>
      </c>
      <c r="AQ31" s="12">
        <v>18500.5</v>
      </c>
      <c r="AR31" s="13">
        <v>0.6353130878796023</v>
      </c>
      <c r="AS31" s="13">
        <v>0.6543037088873337</v>
      </c>
      <c r="AT31" s="13">
        <v>0.23385414885979008</v>
      </c>
      <c r="AU31" s="13">
        <v>3.4764397905759163</v>
      </c>
      <c r="AV31" s="13">
        <v>5.3826754385964914</v>
      </c>
    </row>
    <row r="32" ht="15.75" customHeight="1">
      <c r="A32" s="1">
        <v>11937.8</v>
      </c>
      <c r="B32" s="2">
        <v>10.0</v>
      </c>
      <c r="C32" s="2" t="s">
        <v>55</v>
      </c>
      <c r="D32" s="2">
        <v>8.0</v>
      </c>
      <c r="E32" s="9">
        <v>102.0</v>
      </c>
      <c r="F32" s="9" t="str">
        <f>LOOKUP(E32,'Tree Loc'!D$2:D$241,'Tree Loc'!E$2:E$241)</f>
        <v>Chestnut</v>
      </c>
      <c r="G32" s="1">
        <v>74.6</v>
      </c>
      <c r="H32" s="1">
        <v>0.9</v>
      </c>
      <c r="I32" s="1">
        <v>24.0</v>
      </c>
      <c r="J32" s="1">
        <v>2.146</v>
      </c>
      <c r="K32" s="1">
        <v>0.776</v>
      </c>
      <c r="L32" s="1">
        <v>2.34</v>
      </c>
      <c r="M32" s="1">
        <v>14.0</v>
      </c>
      <c r="N32" s="1">
        <v>33.1</v>
      </c>
      <c r="O32" s="1">
        <v>856.0</v>
      </c>
      <c r="P32" s="1">
        <v>459.0</v>
      </c>
      <c r="Q32" s="1">
        <v>38.0</v>
      </c>
      <c r="R32" s="1">
        <v>5.931</v>
      </c>
      <c r="S32" s="1">
        <v>5.9</v>
      </c>
      <c r="T32" s="1">
        <v>187.0</v>
      </c>
      <c r="U32" s="1">
        <v>173.0</v>
      </c>
      <c r="V32" s="1">
        <v>5.878</v>
      </c>
      <c r="W32" s="1">
        <v>34.5</v>
      </c>
      <c r="X32" s="1">
        <v>70.0</v>
      </c>
      <c r="Y32" s="1">
        <v>20.0</v>
      </c>
      <c r="Z32" s="1">
        <v>84.0</v>
      </c>
      <c r="AA32" s="1" t="s">
        <v>51</v>
      </c>
      <c r="AB32" s="1">
        <v>38.0</v>
      </c>
      <c r="AC32" s="10">
        <v>0.0044</v>
      </c>
      <c r="AD32" s="1">
        <v>80.0</v>
      </c>
      <c r="AE32" s="11">
        <v>40874.0</v>
      </c>
      <c r="AF32" s="12">
        <v>2911.5</v>
      </c>
      <c r="AG32" s="12">
        <v>2413.0000000000005</v>
      </c>
      <c r="AH32" s="12">
        <v>2444.5</v>
      </c>
      <c r="AI32" s="12">
        <v>1567.5</v>
      </c>
      <c r="AJ32" s="12">
        <v>3106.9999999999995</v>
      </c>
      <c r="AK32" s="12">
        <v>2711.5</v>
      </c>
      <c r="AL32" s="12">
        <v>3115.0</v>
      </c>
      <c r="AM32" s="12">
        <v>1482.5</v>
      </c>
      <c r="AN32" s="12">
        <v>1105.9999999999998</v>
      </c>
      <c r="AO32" s="12">
        <v>7769.0</v>
      </c>
      <c r="AP32" s="12">
        <v>15155.0</v>
      </c>
      <c r="AQ32" s="12">
        <v>20858.5</v>
      </c>
      <c r="AR32" s="13">
        <v>0.6016861886986742</v>
      </c>
      <c r="AS32" s="13">
        <v>0.5045059542967494</v>
      </c>
      <c r="AT32" s="13">
        <v>0.30336522599802046</v>
      </c>
      <c r="AU32" s="13">
        <v>2.1011804384485666</v>
      </c>
      <c r="AV32" s="13">
        <v>2.4516274864376135</v>
      </c>
    </row>
    <row r="33" ht="15.75" customHeight="1">
      <c r="A33" s="14">
        <v>11937.9</v>
      </c>
      <c r="B33" s="15">
        <v>10.0</v>
      </c>
      <c r="C33" s="15" t="s">
        <v>55</v>
      </c>
      <c r="D33" s="15">
        <v>9.0</v>
      </c>
      <c r="E33" s="16">
        <v>98.0</v>
      </c>
      <c r="F33" s="16" t="str">
        <f>LOOKUP(E33,'Tree Loc'!D$2:D$241,'Tree Loc'!E$2:E$241)</f>
        <v>Chestnut</v>
      </c>
      <c r="G33" s="14">
        <v>46.0</v>
      </c>
      <c r="H33" s="14">
        <v>0.93</v>
      </c>
      <c r="I33" s="14">
        <v>12.0</v>
      </c>
      <c r="J33" s="14">
        <v>2.485</v>
      </c>
      <c r="K33" s="14">
        <v>1.036</v>
      </c>
      <c r="L33" s="14">
        <v>2.25</v>
      </c>
      <c r="M33" s="14">
        <v>19.0</v>
      </c>
      <c r="N33" s="14">
        <v>56.3</v>
      </c>
      <c r="O33" s="14">
        <v>901.0</v>
      </c>
      <c r="P33" s="14">
        <v>431.0</v>
      </c>
      <c r="Q33" s="14">
        <v>36.0</v>
      </c>
      <c r="R33" s="14">
        <v>6.133</v>
      </c>
      <c r="S33" s="14">
        <v>6.371</v>
      </c>
      <c r="T33" s="14">
        <v>453.0</v>
      </c>
      <c r="U33" s="14">
        <v>242.0</v>
      </c>
      <c r="V33" s="14">
        <v>6.326</v>
      </c>
      <c r="W33" s="14">
        <v>31.6</v>
      </c>
      <c r="X33" s="14">
        <v>70.0</v>
      </c>
      <c r="Y33" s="14">
        <v>24.0</v>
      </c>
      <c r="Z33" s="14">
        <v>56.0</v>
      </c>
      <c r="AA33" s="14" t="s">
        <v>51</v>
      </c>
      <c r="AB33" s="14">
        <v>38.0</v>
      </c>
      <c r="AC33" s="17">
        <v>0.006</v>
      </c>
      <c r="AD33" s="14">
        <v>201.0</v>
      </c>
      <c r="AE33" s="14">
        <v>40875.0</v>
      </c>
      <c r="AF33" s="18">
        <v>2870.0</v>
      </c>
      <c r="AG33" s="18">
        <v>2241.5</v>
      </c>
      <c r="AH33" s="18">
        <v>2675.5</v>
      </c>
      <c r="AI33" s="18">
        <v>1890.9999999999998</v>
      </c>
      <c r="AJ33" s="18">
        <v>3118.5</v>
      </c>
      <c r="AK33" s="18">
        <v>2627.5000000000005</v>
      </c>
      <c r="AL33" s="18">
        <v>2821.5000000000005</v>
      </c>
      <c r="AM33" s="18">
        <v>961.5</v>
      </c>
      <c r="AN33" s="18">
        <v>1132.0000000000002</v>
      </c>
      <c r="AO33" s="18">
        <v>7787.0</v>
      </c>
      <c r="AP33" s="18">
        <v>15424.0</v>
      </c>
      <c r="AQ33" s="18">
        <v>20339.0</v>
      </c>
      <c r="AR33" s="19">
        <v>0.6433157827147811</v>
      </c>
      <c r="AS33" s="19">
        <v>0.6063812730479397</v>
      </c>
      <c r="AT33" s="19">
        <v>0.24526711618257263</v>
      </c>
      <c r="AU33" s="19">
        <v>2.9344773790951644</v>
      </c>
      <c r="AV33" s="19">
        <v>2.321113074204947</v>
      </c>
      <c r="AW33" s="14"/>
    </row>
    <row r="34" ht="15.75" customHeight="1">
      <c r="A34" s="1">
        <v>11938.0</v>
      </c>
      <c r="B34" s="2">
        <v>11.0</v>
      </c>
      <c r="C34" s="2" t="s">
        <v>50</v>
      </c>
      <c r="D34" s="2">
        <v>7.0</v>
      </c>
      <c r="E34" s="9">
        <v>118.0</v>
      </c>
      <c r="F34" s="9" t="str">
        <f>LOOKUP(E34,'Tree Loc'!D$2:D$241,'Tree Loc'!E$2:E$241)</f>
        <v>Chestnut</v>
      </c>
      <c r="G34" s="1">
        <v>65.1</v>
      </c>
      <c r="H34" s="1">
        <v>0.83</v>
      </c>
      <c r="I34" s="1">
        <v>14.0</v>
      </c>
      <c r="J34" s="1">
        <v>2.298</v>
      </c>
      <c r="K34" s="1">
        <v>0.788</v>
      </c>
      <c r="L34" s="1">
        <v>2.69</v>
      </c>
      <c r="M34" s="1">
        <v>17.0</v>
      </c>
      <c r="N34" s="1">
        <v>65.4</v>
      </c>
      <c r="O34" s="1">
        <v>681.0</v>
      </c>
      <c r="P34" s="1">
        <v>316.0</v>
      </c>
      <c r="Q34" s="1">
        <v>28.0</v>
      </c>
      <c r="R34" s="1">
        <v>5.838</v>
      </c>
      <c r="S34" s="1">
        <v>6.095</v>
      </c>
      <c r="T34" s="1">
        <v>231.0</v>
      </c>
      <c r="U34" s="1">
        <v>224.0</v>
      </c>
      <c r="V34" s="1">
        <v>4.45</v>
      </c>
      <c r="W34" s="1">
        <v>33.3</v>
      </c>
      <c r="X34" s="1">
        <v>70.0</v>
      </c>
      <c r="Y34" s="1">
        <v>20.0</v>
      </c>
      <c r="Z34" s="1">
        <v>76.0</v>
      </c>
      <c r="AA34" s="1" t="s">
        <v>51</v>
      </c>
      <c r="AB34" s="1">
        <v>38.0</v>
      </c>
      <c r="AC34" s="10">
        <v>0.0072</v>
      </c>
      <c r="AD34" s="1">
        <v>86.0</v>
      </c>
      <c r="AE34" s="11">
        <v>40876.0</v>
      </c>
      <c r="AF34" s="12">
        <v>2657.4999999999995</v>
      </c>
      <c r="AG34" s="12">
        <v>2280.5</v>
      </c>
      <c r="AH34" s="12">
        <v>2148.0</v>
      </c>
      <c r="AI34" s="12">
        <v>1243.5</v>
      </c>
      <c r="AJ34" s="12">
        <v>2660.5</v>
      </c>
      <c r="AK34" s="12">
        <v>2282.4999999999995</v>
      </c>
      <c r="AL34" s="12">
        <v>2828.0000000000005</v>
      </c>
      <c r="AM34" s="12">
        <v>326.0</v>
      </c>
      <c r="AN34" s="12">
        <v>439.5</v>
      </c>
      <c r="AO34" s="12">
        <v>7086.0</v>
      </c>
      <c r="AP34" s="12">
        <v>13272.5</v>
      </c>
      <c r="AQ34" s="12">
        <v>16866.0</v>
      </c>
      <c r="AR34" s="13">
        <v>0.5509455263900649</v>
      </c>
      <c r="AS34" s="13">
        <v>0.4673933471152039</v>
      </c>
      <c r="AT34" s="13">
        <v>0.23763420606517238</v>
      </c>
      <c r="AU34" s="13">
        <v>8.674846625766872</v>
      </c>
      <c r="AV34" s="13">
        <v>5.193401592718998</v>
      </c>
    </row>
    <row r="35" ht="15.75" customHeight="1">
      <c r="A35" s="1">
        <v>11938.1</v>
      </c>
      <c r="B35" s="2">
        <v>11.0</v>
      </c>
      <c r="C35" s="2" t="s">
        <v>50</v>
      </c>
      <c r="D35" s="2">
        <v>8.0</v>
      </c>
      <c r="E35" s="9">
        <v>114.0</v>
      </c>
      <c r="F35" s="9" t="str">
        <f>LOOKUP(E35,'Tree Loc'!D$2:D$241,'Tree Loc'!E$2:E$241)</f>
        <v>Chestnut</v>
      </c>
      <c r="G35" s="1">
        <v>50.9</v>
      </c>
      <c r="H35" s="1">
        <v>0.97</v>
      </c>
      <c r="I35" s="1">
        <v>16.0</v>
      </c>
      <c r="J35" s="1">
        <v>2.855</v>
      </c>
      <c r="K35" s="1">
        <v>1.183</v>
      </c>
      <c r="L35" s="1">
        <v>2.21</v>
      </c>
      <c r="M35" s="1">
        <v>29.0</v>
      </c>
      <c r="N35" s="1">
        <v>33.6</v>
      </c>
      <c r="O35" s="1">
        <v>829.0</v>
      </c>
      <c r="P35" s="1">
        <v>368.0</v>
      </c>
      <c r="Q35" s="1">
        <v>25.0</v>
      </c>
      <c r="R35" s="1">
        <v>6.18</v>
      </c>
      <c r="S35" s="1">
        <v>6.305</v>
      </c>
      <c r="T35" s="1">
        <v>294.0</v>
      </c>
      <c r="U35" s="1">
        <v>199.0</v>
      </c>
      <c r="V35" s="1">
        <v>14.63</v>
      </c>
      <c r="W35" s="1">
        <v>28.7</v>
      </c>
      <c r="X35" s="1">
        <v>73.0</v>
      </c>
      <c r="Y35" s="1">
        <v>24.0</v>
      </c>
      <c r="Z35" s="1">
        <v>69.0</v>
      </c>
      <c r="AA35" s="1" t="s">
        <v>51</v>
      </c>
      <c r="AB35" s="1">
        <v>38.0</v>
      </c>
      <c r="AC35" s="10">
        <v>0.0103</v>
      </c>
      <c r="AD35" s="1">
        <v>133.0</v>
      </c>
      <c r="AE35" s="11">
        <v>40877.0</v>
      </c>
      <c r="AF35" s="12">
        <v>2595.5</v>
      </c>
      <c r="AG35" s="12">
        <v>2435.0</v>
      </c>
      <c r="AH35" s="12">
        <v>2410.0</v>
      </c>
      <c r="AI35" s="12">
        <v>2860.9999999999995</v>
      </c>
      <c r="AJ35" s="12">
        <v>2889.5</v>
      </c>
      <c r="AK35" s="12">
        <v>2290.0</v>
      </c>
      <c r="AL35" s="12">
        <v>2797.0</v>
      </c>
      <c r="AM35" s="12">
        <v>488.0</v>
      </c>
      <c r="AN35" s="12">
        <v>381.99999999999994</v>
      </c>
      <c r="AO35" s="12">
        <v>7440.5</v>
      </c>
      <c r="AP35" s="12">
        <v>15481.0</v>
      </c>
      <c r="AQ35" s="12">
        <v>19148.0</v>
      </c>
      <c r="AR35" s="13">
        <v>0.7728647268328741</v>
      </c>
      <c r="AS35" s="13">
        <v>0.9901367018515312</v>
      </c>
      <c r="AT35" s="13">
        <v>0.21219559459983206</v>
      </c>
      <c r="AU35" s="13">
        <v>5.73155737704918</v>
      </c>
      <c r="AV35" s="13">
        <v>5.99476439790576</v>
      </c>
    </row>
    <row r="36" ht="15.75" customHeight="1">
      <c r="A36" s="1">
        <v>11938.2</v>
      </c>
      <c r="B36" s="2">
        <v>11.0</v>
      </c>
      <c r="C36" s="2" t="s">
        <v>50</v>
      </c>
      <c r="D36" s="2">
        <v>9.0</v>
      </c>
      <c r="E36" s="9">
        <v>110.0</v>
      </c>
      <c r="F36" s="9" t="str">
        <f>LOOKUP(E36,'Tree Loc'!D$2:D$241,'Tree Loc'!E$2:E$241)</f>
        <v>Chestnut</v>
      </c>
      <c r="G36" s="1">
        <v>56.3</v>
      </c>
      <c r="H36" s="1">
        <v>0.78</v>
      </c>
      <c r="I36" s="1">
        <v>14.0</v>
      </c>
      <c r="J36" s="1">
        <v>2.585</v>
      </c>
      <c r="K36" s="1">
        <v>0.901</v>
      </c>
      <c r="L36" s="1">
        <v>2.27</v>
      </c>
      <c r="M36" s="1">
        <v>25.0</v>
      </c>
      <c r="N36" s="1">
        <v>13.2</v>
      </c>
      <c r="O36" s="1">
        <v>1101.0</v>
      </c>
      <c r="P36" s="1">
        <v>425.0</v>
      </c>
      <c r="Q36" s="1">
        <v>22.0</v>
      </c>
      <c r="R36" s="1">
        <v>6.153</v>
      </c>
      <c r="S36" s="1">
        <v>6.376</v>
      </c>
      <c r="T36" s="1">
        <v>276.0</v>
      </c>
      <c r="U36" s="1">
        <v>250.0</v>
      </c>
      <c r="V36" s="1">
        <v>6.495</v>
      </c>
      <c r="W36" s="1">
        <v>30.8</v>
      </c>
      <c r="X36" s="1">
        <v>71.0</v>
      </c>
      <c r="Y36" s="1">
        <v>21.0</v>
      </c>
      <c r="Z36" s="1">
        <v>71.0</v>
      </c>
      <c r="AA36" s="1" t="s">
        <v>51</v>
      </c>
      <c r="AB36" s="1">
        <v>38.0</v>
      </c>
      <c r="AC36" s="10">
        <v>0.0071</v>
      </c>
      <c r="AD36" s="1">
        <v>122.0</v>
      </c>
      <c r="AE36" s="11">
        <v>40878.0</v>
      </c>
      <c r="AF36" s="12">
        <v>2749.5</v>
      </c>
      <c r="AG36" s="12">
        <v>2469.9999999999995</v>
      </c>
      <c r="AH36" s="12">
        <v>2483.5000000000005</v>
      </c>
      <c r="AI36" s="12">
        <v>2344.5</v>
      </c>
      <c r="AJ36" s="12">
        <v>3099.9999999999995</v>
      </c>
      <c r="AK36" s="12">
        <v>2572.5</v>
      </c>
      <c r="AL36" s="12">
        <v>3050.0</v>
      </c>
      <c r="AM36" s="12">
        <v>656.5</v>
      </c>
      <c r="AN36" s="12">
        <v>1277.0000000000002</v>
      </c>
      <c r="AO36" s="12">
        <v>7703.0</v>
      </c>
      <c r="AP36" s="12">
        <v>15720.0</v>
      </c>
      <c r="AQ36" s="12">
        <v>20703.5</v>
      </c>
      <c r="AR36" s="13">
        <v>0.7068025444631961</v>
      </c>
      <c r="AS36" s="13">
        <v>0.7562903225806453</v>
      </c>
      <c r="AT36" s="13">
        <v>0.2357824427480916</v>
      </c>
      <c r="AU36" s="13">
        <v>4.645849200304646</v>
      </c>
      <c r="AV36" s="13">
        <v>2.0144870790916207</v>
      </c>
    </row>
    <row r="37" ht="15.75" customHeight="1">
      <c r="A37" s="1">
        <v>11938.3</v>
      </c>
      <c r="B37" s="2">
        <v>12.0</v>
      </c>
      <c r="C37" s="2" t="s">
        <v>52</v>
      </c>
      <c r="D37" s="2">
        <v>7.0</v>
      </c>
      <c r="E37" s="9">
        <v>130.0</v>
      </c>
      <c r="F37" s="9" t="str">
        <f>LOOKUP(E37,'Tree Loc'!D$2:D$241,'Tree Loc'!E$2:E$241)</f>
        <v>Chestnut</v>
      </c>
      <c r="G37" s="1">
        <v>40.1</v>
      </c>
      <c r="H37" s="1">
        <v>0.73</v>
      </c>
      <c r="I37" s="1">
        <v>12.0</v>
      </c>
      <c r="J37" s="1">
        <v>2.722</v>
      </c>
      <c r="K37" s="1">
        <v>0.863</v>
      </c>
      <c r="L37" s="1">
        <v>2.49</v>
      </c>
      <c r="M37" s="1">
        <v>30.0</v>
      </c>
      <c r="N37" s="1">
        <v>28.4</v>
      </c>
      <c r="O37" s="1">
        <v>1028.0</v>
      </c>
      <c r="P37" s="1">
        <v>485.0</v>
      </c>
      <c r="Q37" s="1">
        <v>24.0</v>
      </c>
      <c r="R37" s="1">
        <v>6.193</v>
      </c>
      <c r="S37" s="1">
        <v>6.354</v>
      </c>
      <c r="T37" s="1">
        <v>156.0</v>
      </c>
      <c r="U37" s="1">
        <v>207.0</v>
      </c>
      <c r="V37" s="1">
        <v>6.046</v>
      </c>
      <c r="W37" s="1">
        <v>30.7</v>
      </c>
      <c r="X37" s="1">
        <v>62.0</v>
      </c>
      <c r="Y37" s="1">
        <v>17.0</v>
      </c>
      <c r="Z37" s="1">
        <v>50.0</v>
      </c>
      <c r="AA37" s="1" t="s">
        <v>51</v>
      </c>
      <c r="AB37" s="1">
        <v>38.0</v>
      </c>
      <c r="AC37" s="10">
        <v>0.0084</v>
      </c>
      <c r="AD37" s="1">
        <v>63.0</v>
      </c>
      <c r="AE37" s="11">
        <v>40879.0</v>
      </c>
      <c r="AF37" s="12">
        <v>2720.4999999999995</v>
      </c>
      <c r="AG37" s="12">
        <v>2558.5</v>
      </c>
      <c r="AH37" s="12">
        <v>2572.0</v>
      </c>
      <c r="AI37" s="12">
        <v>1995.4999999999998</v>
      </c>
      <c r="AJ37" s="12">
        <v>2734.4999999999995</v>
      </c>
      <c r="AK37" s="12">
        <v>2595.5</v>
      </c>
      <c r="AL37" s="12">
        <v>2802.5</v>
      </c>
      <c r="AM37" s="12">
        <v>206.50000000000003</v>
      </c>
      <c r="AN37" s="12">
        <v>183.0</v>
      </c>
      <c r="AO37" s="12">
        <v>7851.0</v>
      </c>
      <c r="AP37" s="12">
        <v>15176.5</v>
      </c>
      <c r="AQ37" s="12">
        <v>18368.5</v>
      </c>
      <c r="AR37" s="13">
        <v>0.6024710227996433</v>
      </c>
      <c r="AS37" s="13">
        <v>0.7297494971658439</v>
      </c>
      <c r="AT37" s="13">
        <v>0.19826705762198135</v>
      </c>
      <c r="AU37" s="13">
        <v>13.57142857142857</v>
      </c>
      <c r="AV37" s="13">
        <v>14.183060109289617</v>
      </c>
    </row>
    <row r="38" ht="15.75" customHeight="1">
      <c r="A38" s="1">
        <v>11938.4</v>
      </c>
      <c r="B38" s="2">
        <v>12.0</v>
      </c>
      <c r="C38" s="2" t="s">
        <v>52</v>
      </c>
      <c r="D38" s="2">
        <v>8.0</v>
      </c>
      <c r="E38" s="9">
        <v>126.0</v>
      </c>
      <c r="F38" s="9" t="str">
        <f>LOOKUP(E38,'Tree Loc'!D$2:D$241,'Tree Loc'!E$2:E$241)</f>
        <v>Chestnut</v>
      </c>
      <c r="G38" s="1">
        <v>74.6</v>
      </c>
      <c r="H38" s="1">
        <v>0.99</v>
      </c>
      <c r="I38" s="1">
        <v>16.0</v>
      </c>
      <c r="J38" s="1">
        <v>2.777</v>
      </c>
      <c r="K38" s="1">
        <v>1.124</v>
      </c>
      <c r="L38" s="1">
        <v>4.96</v>
      </c>
      <c r="M38" s="1">
        <v>22.0</v>
      </c>
      <c r="N38" s="1">
        <v>1.2</v>
      </c>
      <c r="O38" s="1">
        <v>964.0</v>
      </c>
      <c r="P38" s="1">
        <v>485.0</v>
      </c>
      <c r="Q38" s="1">
        <v>28.0</v>
      </c>
      <c r="R38" s="1">
        <v>6.446</v>
      </c>
      <c r="S38" s="1">
        <v>6.147</v>
      </c>
      <c r="T38" s="1">
        <v>220.0</v>
      </c>
      <c r="U38" s="1">
        <v>190.0</v>
      </c>
      <c r="V38" s="1">
        <v>3.591</v>
      </c>
      <c r="W38" s="1">
        <v>31.1</v>
      </c>
      <c r="X38" s="1">
        <v>59.0</v>
      </c>
      <c r="Y38" s="1">
        <v>23.0</v>
      </c>
      <c r="Z38" s="1">
        <v>93.0</v>
      </c>
      <c r="AA38" s="1" t="s">
        <v>51</v>
      </c>
      <c r="AB38" s="1">
        <v>38.0</v>
      </c>
      <c r="AC38" s="10">
        <v>0.0064</v>
      </c>
      <c r="AD38" s="1">
        <v>44.0</v>
      </c>
      <c r="AE38" s="11">
        <v>40880.0</v>
      </c>
      <c r="AF38" s="12">
        <v>2775.0</v>
      </c>
      <c r="AG38" s="12">
        <v>2757.5</v>
      </c>
      <c r="AH38" s="12">
        <v>2671.5</v>
      </c>
      <c r="AI38" s="12">
        <v>2763.0</v>
      </c>
      <c r="AJ38" s="12">
        <v>3122.0</v>
      </c>
      <c r="AK38" s="12">
        <v>2820.0</v>
      </c>
      <c r="AL38" s="12">
        <v>2789.0</v>
      </c>
      <c r="AM38" s="12">
        <v>167.49999999999997</v>
      </c>
      <c r="AN38" s="12">
        <v>809.9999999999999</v>
      </c>
      <c r="AO38" s="12">
        <v>8204.0</v>
      </c>
      <c r="AP38" s="12">
        <v>16909.0</v>
      </c>
      <c r="AQ38" s="12">
        <v>20675.5</v>
      </c>
      <c r="AR38" s="13">
        <v>0.7173330082886397</v>
      </c>
      <c r="AS38" s="13">
        <v>0.8850096092248558</v>
      </c>
      <c r="AT38" s="13">
        <v>0.17484771423502277</v>
      </c>
      <c r="AU38" s="13">
        <v>16.650746268656718</v>
      </c>
      <c r="AV38" s="13">
        <v>3.481481481481482</v>
      </c>
    </row>
    <row r="39" ht="15.75" customHeight="1">
      <c r="A39" s="1">
        <v>11938.5</v>
      </c>
      <c r="B39" s="2">
        <v>12.0</v>
      </c>
      <c r="C39" s="2" t="s">
        <v>52</v>
      </c>
      <c r="D39" s="2">
        <v>9.0</v>
      </c>
      <c r="E39" s="9">
        <v>122.0</v>
      </c>
      <c r="F39" s="9" t="str">
        <f>LOOKUP(E39,'Tree Loc'!D$2:D$241,'Tree Loc'!E$2:E$241)</f>
        <v>Chestnut</v>
      </c>
      <c r="G39" s="1">
        <v>56.3</v>
      </c>
      <c r="H39" s="1">
        <v>1.11</v>
      </c>
      <c r="I39" s="1">
        <v>17.0</v>
      </c>
      <c r="J39" s="1">
        <v>3.455</v>
      </c>
      <c r="K39" s="1">
        <v>1.378</v>
      </c>
      <c r="L39" s="1">
        <v>6.03</v>
      </c>
      <c r="M39" s="1">
        <v>14.0</v>
      </c>
      <c r="N39" s="1">
        <v>1.0</v>
      </c>
      <c r="O39" s="1">
        <v>935.0</v>
      </c>
      <c r="P39" s="1">
        <v>460.0</v>
      </c>
      <c r="Q39" s="1">
        <v>34.0</v>
      </c>
      <c r="R39" s="1">
        <v>6.128</v>
      </c>
      <c r="S39" s="1">
        <v>6.129</v>
      </c>
      <c r="T39" s="1">
        <v>302.0</v>
      </c>
      <c r="U39" s="1">
        <v>268.0</v>
      </c>
      <c r="V39" s="1">
        <v>5.379</v>
      </c>
      <c r="W39" s="1">
        <v>32.6</v>
      </c>
      <c r="X39" s="1">
        <v>59.0</v>
      </c>
      <c r="Y39" s="1">
        <v>24.0</v>
      </c>
      <c r="Z39" s="1">
        <v>67.0</v>
      </c>
      <c r="AA39" s="1" t="s">
        <v>51</v>
      </c>
      <c r="AB39" s="1">
        <v>38.0</v>
      </c>
      <c r="AC39" s="10">
        <v>0.0042</v>
      </c>
      <c r="AD39" s="1">
        <v>50.0</v>
      </c>
      <c r="AE39" s="11">
        <v>40881.0</v>
      </c>
      <c r="AF39" s="12">
        <v>2940.5</v>
      </c>
      <c r="AG39" s="12">
        <v>2528.0000000000005</v>
      </c>
      <c r="AH39" s="12">
        <v>2645.0</v>
      </c>
      <c r="AI39" s="12">
        <v>2265.0</v>
      </c>
      <c r="AJ39" s="12">
        <v>2894.5</v>
      </c>
      <c r="AK39" s="12">
        <v>2561.4999999999995</v>
      </c>
      <c r="AL39" s="12">
        <v>2936.5</v>
      </c>
      <c r="AM39" s="12">
        <v>1003.4999999999999</v>
      </c>
      <c r="AN39" s="12">
        <v>1140.0000000000002</v>
      </c>
      <c r="AO39" s="12">
        <v>8113.5</v>
      </c>
      <c r="AP39" s="12">
        <v>15834.5</v>
      </c>
      <c r="AQ39" s="12">
        <v>20914.5</v>
      </c>
      <c r="AR39" s="13">
        <v>0.6359154495593764</v>
      </c>
      <c r="AS39" s="13">
        <v>0.7825185697011574</v>
      </c>
      <c r="AT39" s="13">
        <v>0.24882377088004043</v>
      </c>
      <c r="AU39" s="13">
        <v>2.9262580966616842</v>
      </c>
      <c r="AV39" s="13">
        <v>2.2469298245614024</v>
      </c>
    </row>
    <row r="40" ht="15.75" customHeight="1">
      <c r="A40" s="1">
        <v>11938.6</v>
      </c>
      <c r="B40" s="2">
        <v>13.0</v>
      </c>
      <c r="C40" s="2" t="s">
        <v>53</v>
      </c>
      <c r="D40" s="2">
        <v>7.0</v>
      </c>
      <c r="E40" s="9">
        <v>142.0</v>
      </c>
      <c r="F40" s="9" t="str">
        <f>LOOKUP(E40,'Tree Loc'!D$2:D$241,'Tree Loc'!E$2:E$241)</f>
        <v>Chestnut</v>
      </c>
      <c r="G40" s="1">
        <v>56.3</v>
      </c>
      <c r="H40" s="1">
        <v>1.02</v>
      </c>
      <c r="I40" s="1">
        <v>19.0</v>
      </c>
      <c r="J40" s="1">
        <v>2.982</v>
      </c>
      <c r="K40" s="1">
        <v>1.146</v>
      </c>
      <c r="L40" s="1">
        <v>4.63</v>
      </c>
      <c r="M40" s="1">
        <v>14.0</v>
      </c>
      <c r="N40" s="1">
        <v>1.2</v>
      </c>
      <c r="O40" s="1">
        <v>768.0</v>
      </c>
      <c r="P40" s="1">
        <v>445.0</v>
      </c>
      <c r="Q40" s="1">
        <v>40.0</v>
      </c>
      <c r="R40" s="1">
        <v>6.41</v>
      </c>
      <c r="S40" s="1">
        <v>6.081</v>
      </c>
      <c r="T40" s="1">
        <v>163.0</v>
      </c>
      <c r="U40" s="1">
        <v>302.0</v>
      </c>
      <c r="V40" s="1">
        <v>4.504</v>
      </c>
      <c r="W40" s="1">
        <v>31.1</v>
      </c>
      <c r="X40" s="1">
        <v>56.0</v>
      </c>
      <c r="Y40" s="1">
        <v>21.0</v>
      </c>
      <c r="Z40" s="1">
        <v>70.0</v>
      </c>
      <c r="AA40" s="1" t="s">
        <v>51</v>
      </c>
      <c r="AB40" s="1">
        <v>38.0</v>
      </c>
      <c r="AC40" s="10">
        <v>0.0048</v>
      </c>
      <c r="AD40" s="1">
        <v>35.0</v>
      </c>
      <c r="AE40" s="11">
        <v>40882.0</v>
      </c>
      <c r="AF40" s="12">
        <v>2917.0</v>
      </c>
      <c r="AG40" s="12">
        <v>2268.0</v>
      </c>
      <c r="AH40" s="12">
        <v>2644.5</v>
      </c>
      <c r="AI40" s="12">
        <v>1600.0</v>
      </c>
      <c r="AJ40" s="12">
        <v>3134.0000000000005</v>
      </c>
      <c r="AK40" s="12">
        <v>2525.0000000000005</v>
      </c>
      <c r="AL40" s="12">
        <v>3087.5</v>
      </c>
      <c r="AM40" s="12">
        <v>246.49999999999994</v>
      </c>
      <c r="AN40" s="12">
        <v>306.5</v>
      </c>
      <c r="AO40" s="12">
        <v>7829.5</v>
      </c>
      <c r="AP40" s="12">
        <v>15088.5</v>
      </c>
      <c r="AQ40" s="12">
        <v>18729.0</v>
      </c>
      <c r="AR40" s="13">
        <v>0.6046363113864232</v>
      </c>
      <c r="AS40" s="13">
        <v>0.5105296745373324</v>
      </c>
      <c r="AT40" s="13">
        <v>0.2209629850548431</v>
      </c>
      <c r="AU40" s="13">
        <v>12.525354969574039</v>
      </c>
      <c r="AV40" s="13">
        <v>8.238172920065255</v>
      </c>
    </row>
    <row r="41" ht="15.75" customHeight="1">
      <c r="A41" s="1">
        <v>11938.7</v>
      </c>
      <c r="B41" s="2">
        <v>13.0</v>
      </c>
      <c r="C41" s="2" t="s">
        <v>53</v>
      </c>
      <c r="D41" s="2">
        <v>8.0</v>
      </c>
      <c r="E41" s="9">
        <v>138.0</v>
      </c>
      <c r="F41" s="9" t="str">
        <f>LOOKUP(E41,'Tree Loc'!D$2:D$241,'Tree Loc'!E$2:E$241)</f>
        <v>Chestnut</v>
      </c>
      <c r="G41" s="1">
        <v>62.7</v>
      </c>
      <c r="H41" s="1">
        <v>1.12</v>
      </c>
      <c r="I41" s="1">
        <v>23.0</v>
      </c>
      <c r="J41" s="1">
        <v>3.568</v>
      </c>
      <c r="K41" s="1">
        <v>1.443</v>
      </c>
      <c r="L41" s="1">
        <v>5.05</v>
      </c>
      <c r="M41" s="1">
        <v>17.0</v>
      </c>
      <c r="N41" s="1">
        <v>35.6</v>
      </c>
      <c r="O41" s="1">
        <v>545.0</v>
      </c>
      <c r="P41" s="1">
        <v>274.0</v>
      </c>
      <c r="Q41" s="1">
        <v>37.0</v>
      </c>
      <c r="R41" s="1">
        <v>6.255</v>
      </c>
      <c r="S41" s="1">
        <v>5.894</v>
      </c>
      <c r="T41" s="1">
        <v>168.0</v>
      </c>
      <c r="U41" s="1">
        <v>302.0</v>
      </c>
      <c r="V41" s="1">
        <v>7.006</v>
      </c>
      <c r="W41" s="1">
        <v>31.5</v>
      </c>
      <c r="X41" s="1">
        <v>73.0</v>
      </c>
      <c r="Y41" s="1">
        <v>23.0</v>
      </c>
      <c r="Z41" s="1">
        <v>77.0</v>
      </c>
      <c r="AA41" s="1" t="s">
        <v>51</v>
      </c>
      <c r="AB41" s="1">
        <v>38.0</v>
      </c>
      <c r="AC41" s="10">
        <v>0.0087</v>
      </c>
      <c r="AD41" s="1">
        <v>33.0</v>
      </c>
      <c r="AE41" s="11">
        <v>40883.0</v>
      </c>
      <c r="AF41" s="12">
        <v>2660.5</v>
      </c>
      <c r="AG41" s="12">
        <v>2407.0</v>
      </c>
      <c r="AH41" s="12">
        <v>2280.0000000000005</v>
      </c>
      <c r="AI41" s="12">
        <v>2092.0</v>
      </c>
      <c r="AJ41" s="12">
        <v>3071.0</v>
      </c>
      <c r="AK41" s="12">
        <v>2374.0</v>
      </c>
      <c r="AL41" s="12">
        <v>2934.0</v>
      </c>
      <c r="AM41" s="12">
        <v>176.49999999999994</v>
      </c>
      <c r="AN41" s="12">
        <v>494.00000000000006</v>
      </c>
      <c r="AO41" s="12">
        <v>7347.5</v>
      </c>
      <c r="AP41" s="12">
        <v>14884.5</v>
      </c>
      <c r="AQ41" s="12">
        <v>18489.0</v>
      </c>
      <c r="AR41" s="13">
        <v>0.7026879891119429</v>
      </c>
      <c r="AS41" s="13">
        <v>0.6812113318137415</v>
      </c>
      <c r="AT41" s="13">
        <v>0.2089757801740065</v>
      </c>
      <c r="AU41" s="13">
        <v>16.62322946175638</v>
      </c>
      <c r="AV41" s="13">
        <v>4.805668016194331</v>
      </c>
    </row>
    <row r="42" ht="15.75" customHeight="1">
      <c r="A42" s="1">
        <v>11938.8</v>
      </c>
      <c r="B42" s="2">
        <v>13.0</v>
      </c>
      <c r="C42" s="2" t="s">
        <v>53</v>
      </c>
      <c r="D42" s="2">
        <v>9.0</v>
      </c>
      <c r="E42" s="9">
        <v>134.0</v>
      </c>
      <c r="F42" s="9" t="str">
        <f>LOOKUP(E42,'Tree Loc'!D$2:D$241,'Tree Loc'!E$2:E$241)</f>
        <v>Chestnut</v>
      </c>
      <c r="G42" s="1">
        <v>47.8</v>
      </c>
      <c r="H42" s="1">
        <v>0.97</v>
      </c>
      <c r="I42" s="1">
        <v>14.0</v>
      </c>
      <c r="J42" s="1">
        <v>3.045</v>
      </c>
      <c r="K42" s="1">
        <v>1.247</v>
      </c>
      <c r="L42" s="1">
        <v>4.43</v>
      </c>
      <c r="M42" s="1">
        <v>10.0</v>
      </c>
      <c r="N42" s="1">
        <v>39.8</v>
      </c>
      <c r="O42" s="1">
        <v>940.0</v>
      </c>
      <c r="P42" s="1">
        <v>290.0</v>
      </c>
      <c r="Q42" s="1">
        <v>32.0</v>
      </c>
      <c r="R42" s="1">
        <v>6.494</v>
      </c>
      <c r="S42" s="1">
        <v>6.412</v>
      </c>
      <c r="T42" s="1">
        <v>155.0</v>
      </c>
      <c r="U42" s="1">
        <v>250.0</v>
      </c>
      <c r="V42" s="1">
        <v>5.711</v>
      </c>
      <c r="W42" s="1">
        <v>31.0</v>
      </c>
      <c r="X42" s="1">
        <v>63.0</v>
      </c>
      <c r="Y42" s="1">
        <v>20.0</v>
      </c>
      <c r="Z42" s="1">
        <v>60.0</v>
      </c>
      <c r="AA42" s="1" t="s">
        <v>51</v>
      </c>
      <c r="AB42" s="1">
        <v>38.0</v>
      </c>
      <c r="AC42" s="10">
        <v>0.0036</v>
      </c>
      <c r="AD42" s="1">
        <v>35.0</v>
      </c>
      <c r="AE42" s="11">
        <v>40884.0</v>
      </c>
      <c r="AF42" s="12">
        <v>2889.5</v>
      </c>
      <c r="AG42" s="12">
        <v>2235.0</v>
      </c>
      <c r="AH42" s="12">
        <v>2920.4999999999995</v>
      </c>
      <c r="AI42" s="12">
        <v>1157.5</v>
      </c>
      <c r="AJ42" s="12">
        <v>2993.5</v>
      </c>
      <c r="AK42" s="12">
        <v>2339.5</v>
      </c>
      <c r="AL42" s="12">
        <v>2890.0</v>
      </c>
      <c r="AM42" s="12">
        <v>229.50000000000003</v>
      </c>
      <c r="AN42" s="12">
        <v>897.0000000000001</v>
      </c>
      <c r="AO42" s="12">
        <v>8045.0</v>
      </c>
      <c r="AP42" s="12">
        <v>14535.5</v>
      </c>
      <c r="AQ42" s="12">
        <v>18552.0</v>
      </c>
      <c r="AR42" s="13">
        <v>0.5159726538222499</v>
      </c>
      <c r="AS42" s="13">
        <v>0.3866711207616502</v>
      </c>
      <c r="AT42" s="13">
        <v>0.21461250042998176</v>
      </c>
      <c r="AU42" s="13">
        <v>12.592592592592592</v>
      </c>
      <c r="AV42" s="13">
        <v>2.6081382385730207</v>
      </c>
    </row>
    <row r="43" ht="15.75" customHeight="1">
      <c r="A43" s="1">
        <v>11938.9</v>
      </c>
      <c r="B43" s="2">
        <v>14.0</v>
      </c>
      <c r="C43" s="2" t="s">
        <v>54</v>
      </c>
      <c r="D43" s="2">
        <v>7.0</v>
      </c>
      <c r="E43" s="9">
        <v>154.0</v>
      </c>
      <c r="F43" s="9" t="str">
        <f>LOOKUP(E43,'Tree Loc'!D$2:D$241,'Tree Loc'!E$2:E$241)</f>
        <v>Chestnut</v>
      </c>
      <c r="G43" s="1">
        <v>32.3</v>
      </c>
      <c r="H43" s="1">
        <v>1.18</v>
      </c>
      <c r="I43" s="1">
        <v>32.0</v>
      </c>
      <c r="J43" s="1">
        <v>3.201</v>
      </c>
      <c r="K43" s="1">
        <v>1.588</v>
      </c>
      <c r="L43" s="1">
        <v>5.08</v>
      </c>
      <c r="M43" s="1">
        <v>9.0</v>
      </c>
      <c r="N43" s="1">
        <v>30.9</v>
      </c>
      <c r="O43" s="1">
        <v>1007.0</v>
      </c>
      <c r="P43" s="1">
        <v>310.0</v>
      </c>
      <c r="Q43" s="1">
        <v>27.0</v>
      </c>
      <c r="R43" s="1">
        <v>6.167</v>
      </c>
      <c r="S43" s="1">
        <v>5.845</v>
      </c>
      <c r="T43" s="1">
        <v>149.0</v>
      </c>
      <c r="U43" s="1">
        <v>233.0</v>
      </c>
      <c r="V43" s="1">
        <v>7.177</v>
      </c>
      <c r="W43" s="1">
        <v>31.1</v>
      </c>
      <c r="X43" s="1">
        <v>60.0</v>
      </c>
      <c r="Y43" s="1">
        <v>22.0</v>
      </c>
      <c r="Z43" s="1">
        <v>40.0</v>
      </c>
      <c r="AA43" s="1" t="s">
        <v>51</v>
      </c>
      <c r="AB43" s="1">
        <v>38.0</v>
      </c>
      <c r="AC43" s="10">
        <v>0.003</v>
      </c>
      <c r="AD43" s="1">
        <v>29.0</v>
      </c>
      <c r="AE43" s="11">
        <v>40885.0</v>
      </c>
      <c r="AF43" s="12">
        <v>2685.0</v>
      </c>
      <c r="AG43" s="12">
        <v>2504.5</v>
      </c>
      <c r="AH43" s="12">
        <v>2410.5</v>
      </c>
      <c r="AI43" s="12">
        <v>1485.5</v>
      </c>
      <c r="AJ43" s="12">
        <v>2953.0</v>
      </c>
      <c r="AK43" s="12">
        <v>2521.0</v>
      </c>
      <c r="AL43" s="12">
        <v>2632.5000000000005</v>
      </c>
      <c r="AM43" s="12">
        <v>859.4999999999999</v>
      </c>
      <c r="AN43" s="12">
        <v>748.9999999999999</v>
      </c>
      <c r="AO43" s="12">
        <v>7600.0</v>
      </c>
      <c r="AP43" s="12">
        <v>14559.5</v>
      </c>
      <c r="AQ43" s="12">
        <v>18800.5</v>
      </c>
      <c r="AR43" s="13">
        <v>0.5840131578947368</v>
      </c>
      <c r="AS43" s="13">
        <v>0.5030477480528276</v>
      </c>
      <c r="AT43" s="13">
        <v>0.2398434012157011</v>
      </c>
      <c r="AU43" s="13">
        <v>3.062827225130891</v>
      </c>
      <c r="AV43" s="13">
        <v>3.365821094793058</v>
      </c>
    </row>
    <row r="44" ht="15.75" customHeight="1">
      <c r="A44" s="1">
        <v>11939.0</v>
      </c>
      <c r="B44" s="2">
        <v>14.0</v>
      </c>
      <c r="C44" s="2" t="s">
        <v>54</v>
      </c>
      <c r="D44" s="2">
        <v>8.0</v>
      </c>
      <c r="E44" s="9">
        <v>150.0</v>
      </c>
      <c r="F44" s="9" t="str">
        <f>LOOKUP(E44,'Tree Loc'!D$2:D$241,'Tree Loc'!E$2:E$241)</f>
        <v>Chestnut</v>
      </c>
      <c r="G44" s="1">
        <v>65.1</v>
      </c>
      <c r="H44" s="1">
        <v>1.07</v>
      </c>
      <c r="I44" s="1">
        <v>16.0</v>
      </c>
      <c r="J44" s="1">
        <v>3.894</v>
      </c>
      <c r="K44" s="1">
        <v>1.528</v>
      </c>
      <c r="L44" s="1">
        <v>4.59</v>
      </c>
      <c r="M44" s="1">
        <v>16.0</v>
      </c>
      <c r="N44" s="1">
        <v>32.3</v>
      </c>
      <c r="O44" s="1">
        <v>883.0</v>
      </c>
      <c r="P44" s="1">
        <v>357.0</v>
      </c>
      <c r="Q44" s="1">
        <v>25.0</v>
      </c>
      <c r="R44" s="1">
        <v>6.387</v>
      </c>
      <c r="S44" s="1">
        <v>5.955</v>
      </c>
      <c r="T44" s="1">
        <v>162.0</v>
      </c>
      <c r="U44" s="1">
        <v>285.0</v>
      </c>
      <c r="V44" s="1">
        <v>5.823</v>
      </c>
      <c r="W44" s="1">
        <v>31.9</v>
      </c>
      <c r="X44" s="1">
        <v>72.0</v>
      </c>
      <c r="Y44" s="1">
        <v>22.0</v>
      </c>
      <c r="Z44" s="1">
        <v>79.0</v>
      </c>
      <c r="AA44" s="1" t="s">
        <v>51</v>
      </c>
      <c r="AB44" s="1">
        <v>38.0</v>
      </c>
      <c r="AC44" s="10">
        <v>0.0056</v>
      </c>
      <c r="AD44" s="1">
        <v>35.0</v>
      </c>
      <c r="AE44" s="11">
        <v>40886.0</v>
      </c>
      <c r="AF44" s="12">
        <v>2379.5</v>
      </c>
      <c r="AG44" s="12">
        <v>2164.5</v>
      </c>
      <c r="AH44" s="12">
        <v>2180.0</v>
      </c>
      <c r="AI44" s="12">
        <v>1424.0000000000002</v>
      </c>
      <c r="AJ44" s="12">
        <v>2896.5</v>
      </c>
      <c r="AK44" s="12">
        <v>2214.0</v>
      </c>
      <c r="AL44" s="12">
        <v>3030.9999999999995</v>
      </c>
      <c r="AM44" s="12">
        <v>459.99999999999994</v>
      </c>
      <c r="AN44" s="12">
        <v>996.5</v>
      </c>
      <c r="AO44" s="12">
        <v>6724.0</v>
      </c>
      <c r="AP44" s="12">
        <v>13258.5</v>
      </c>
      <c r="AQ44" s="12">
        <v>17746.0</v>
      </c>
      <c r="AR44" s="13">
        <v>0.6425490779298036</v>
      </c>
      <c r="AS44" s="13">
        <v>0.4916278266873814</v>
      </c>
      <c r="AT44" s="13">
        <v>0.2633027868914281</v>
      </c>
      <c r="AU44" s="13">
        <v>6.589130434782609</v>
      </c>
      <c r="AV44" s="13">
        <v>2.221776216758655</v>
      </c>
    </row>
    <row r="45" ht="15.75" customHeight="1">
      <c r="A45" s="1">
        <v>11939.1</v>
      </c>
      <c r="B45" s="2">
        <v>14.0</v>
      </c>
      <c r="C45" s="2" t="s">
        <v>54</v>
      </c>
      <c r="D45" s="2">
        <v>9.0</v>
      </c>
      <c r="E45" s="9">
        <v>146.0</v>
      </c>
      <c r="F45" s="9" t="str">
        <f>LOOKUP(E45,'Tree Loc'!D$2:D$241,'Tree Loc'!E$2:E$241)</f>
        <v>Chestnut</v>
      </c>
      <c r="G45" s="1">
        <v>69.9</v>
      </c>
      <c r="H45" s="1">
        <v>0.96</v>
      </c>
      <c r="I45" s="1">
        <v>1.0</v>
      </c>
      <c r="J45" s="1">
        <v>3.698</v>
      </c>
      <c r="K45" s="1">
        <v>1.39</v>
      </c>
      <c r="L45" s="1">
        <v>5.63</v>
      </c>
      <c r="M45" s="1">
        <v>24.0</v>
      </c>
      <c r="N45" s="1">
        <v>41.0</v>
      </c>
      <c r="O45" s="1">
        <v>794.0</v>
      </c>
      <c r="P45" s="1">
        <v>347.0</v>
      </c>
      <c r="Q45" s="1">
        <v>26.0</v>
      </c>
      <c r="R45" s="1">
        <v>6.164</v>
      </c>
      <c r="S45" s="1">
        <v>5.972</v>
      </c>
      <c r="T45" s="1">
        <v>217.0</v>
      </c>
      <c r="U45" s="1">
        <v>311.0</v>
      </c>
      <c r="V45" s="1">
        <v>3.858</v>
      </c>
      <c r="W45" s="1">
        <v>30.9</v>
      </c>
      <c r="X45" s="1">
        <v>71.0</v>
      </c>
      <c r="Y45" s="1">
        <v>21.0</v>
      </c>
      <c r="Z45" s="1">
        <v>87.0</v>
      </c>
      <c r="AA45" s="1" t="s">
        <v>51</v>
      </c>
      <c r="AB45" s="1">
        <v>38.0</v>
      </c>
      <c r="AC45" s="10">
        <v>0.009</v>
      </c>
      <c r="AD45" s="1">
        <v>39.0</v>
      </c>
      <c r="AE45" s="11">
        <v>40888.0</v>
      </c>
      <c r="AF45" s="12">
        <v>2817.0</v>
      </c>
      <c r="AG45" s="12">
        <v>2416.5</v>
      </c>
      <c r="AH45" s="12">
        <v>2591.5</v>
      </c>
      <c r="AI45" s="12">
        <v>2168.5</v>
      </c>
      <c r="AJ45" s="12">
        <v>2843.0</v>
      </c>
      <c r="AK45" s="12">
        <v>2461.0</v>
      </c>
      <c r="AL45" s="12">
        <v>3127.0</v>
      </c>
      <c r="AM45" s="12">
        <v>595.0</v>
      </c>
      <c r="AN45" s="12">
        <v>568.5</v>
      </c>
      <c r="AO45" s="12">
        <v>7825.0</v>
      </c>
      <c r="AP45" s="12">
        <v>15297.5</v>
      </c>
      <c r="AQ45" s="12">
        <v>19588.0</v>
      </c>
      <c r="AR45" s="13">
        <v>0.6404472843450479</v>
      </c>
      <c r="AS45" s="13">
        <v>0.7627506155469574</v>
      </c>
      <c r="AT45" s="13">
        <v>0.2433077300212453</v>
      </c>
      <c r="AU45" s="13">
        <v>5.25546218487395</v>
      </c>
      <c r="AV45" s="13">
        <v>4.328935795954266</v>
      </c>
    </row>
    <row r="46" ht="15.75" customHeight="1">
      <c r="A46" s="1">
        <v>11939.2</v>
      </c>
      <c r="B46" s="2">
        <v>15.0</v>
      </c>
      <c r="C46" s="2" t="s">
        <v>55</v>
      </c>
      <c r="D46" s="2">
        <v>7.0</v>
      </c>
      <c r="E46" s="9">
        <v>166.0</v>
      </c>
      <c r="F46" s="9" t="str">
        <f>LOOKUP(E46,'Tree Loc'!D$2:D$241,'Tree Loc'!E$2:E$241)</f>
        <v>Chestnut</v>
      </c>
      <c r="G46" s="1">
        <v>50.9</v>
      </c>
      <c r="H46" s="1">
        <v>1.04</v>
      </c>
      <c r="I46" s="1">
        <v>28.0</v>
      </c>
      <c r="J46" s="1">
        <v>3.547</v>
      </c>
      <c r="K46" s="1">
        <v>1.227</v>
      </c>
      <c r="L46" s="1">
        <v>4.77</v>
      </c>
      <c r="M46" s="1">
        <v>13.0</v>
      </c>
      <c r="N46" s="1">
        <v>23.1</v>
      </c>
      <c r="O46" s="1">
        <v>1050.0</v>
      </c>
      <c r="P46" s="1">
        <v>492.0</v>
      </c>
      <c r="Q46" s="1">
        <v>29.0</v>
      </c>
      <c r="R46" s="1">
        <v>6.229</v>
      </c>
      <c r="S46" s="1">
        <v>6.002</v>
      </c>
      <c r="T46" s="1">
        <v>205.0</v>
      </c>
      <c r="U46" s="1">
        <v>285.0</v>
      </c>
      <c r="V46" s="1">
        <v>4.721</v>
      </c>
      <c r="W46" s="1">
        <v>31.6</v>
      </c>
      <c r="X46" s="1">
        <v>70.0</v>
      </c>
      <c r="Y46" s="1">
        <v>22.0</v>
      </c>
      <c r="Z46" s="1">
        <v>62.0</v>
      </c>
      <c r="AA46" s="1" t="s">
        <v>51</v>
      </c>
      <c r="AB46" s="1">
        <v>38.0</v>
      </c>
      <c r="AC46" s="10">
        <v>0.0036</v>
      </c>
      <c r="AD46" s="1">
        <v>43.0</v>
      </c>
      <c r="AE46" s="11">
        <v>40889.0</v>
      </c>
      <c r="AF46" s="12">
        <v>2314.0</v>
      </c>
      <c r="AG46" s="12">
        <v>2487.0</v>
      </c>
      <c r="AH46" s="12">
        <v>2262.0</v>
      </c>
      <c r="AI46" s="12">
        <v>1219.0</v>
      </c>
      <c r="AJ46" s="12">
        <v>2485.5</v>
      </c>
      <c r="AK46" s="12">
        <v>2333.0</v>
      </c>
      <c r="AL46" s="12">
        <v>2968.4999999999995</v>
      </c>
      <c r="AM46" s="12">
        <v>319.0</v>
      </c>
      <c r="AN46" s="12">
        <v>602.0</v>
      </c>
      <c r="AO46" s="12">
        <v>7063.0</v>
      </c>
      <c r="AP46" s="12">
        <v>13100.5</v>
      </c>
      <c r="AQ46" s="12">
        <v>16990.0</v>
      </c>
      <c r="AR46" s="13">
        <v>0.5244938411439898</v>
      </c>
      <c r="AS46" s="13">
        <v>0.4904445785556226</v>
      </c>
      <c r="AT46" s="13">
        <v>0.2509446204343345</v>
      </c>
      <c r="AU46" s="13">
        <v>9.305642633228839</v>
      </c>
      <c r="AV46" s="13">
        <v>3.8754152823920265</v>
      </c>
    </row>
    <row r="47" ht="15.75" customHeight="1">
      <c r="A47" s="1">
        <v>11939.3</v>
      </c>
      <c r="B47" s="2">
        <v>15.0</v>
      </c>
      <c r="C47" s="2" t="s">
        <v>55</v>
      </c>
      <c r="D47" s="2">
        <v>8.0</v>
      </c>
      <c r="E47" s="9">
        <v>162.0</v>
      </c>
      <c r="F47" s="9" t="str">
        <f>LOOKUP(E47,'Tree Loc'!D$2:D$241,'Tree Loc'!E$2:E$241)</f>
        <v>Chestnut</v>
      </c>
      <c r="G47" s="1">
        <v>67.5</v>
      </c>
      <c r="H47" s="1">
        <v>0.94</v>
      </c>
      <c r="I47" s="1">
        <v>22.0</v>
      </c>
      <c r="J47" s="1">
        <v>3.689</v>
      </c>
      <c r="K47" s="1">
        <v>1.328</v>
      </c>
      <c r="L47" s="1">
        <v>4.7</v>
      </c>
      <c r="M47" s="1">
        <v>18.0</v>
      </c>
      <c r="N47" s="1">
        <v>37.9</v>
      </c>
      <c r="O47" s="1">
        <v>1228.0</v>
      </c>
      <c r="P47" s="1">
        <v>529.0</v>
      </c>
      <c r="Q47" s="1">
        <v>37.0</v>
      </c>
      <c r="R47" s="1">
        <v>6.333</v>
      </c>
      <c r="S47" s="1">
        <v>6.316</v>
      </c>
      <c r="T47" s="1">
        <v>192.0</v>
      </c>
      <c r="U47" s="1">
        <v>354.0</v>
      </c>
      <c r="V47" s="1">
        <v>5.656</v>
      </c>
      <c r="W47" s="1">
        <v>30.8</v>
      </c>
      <c r="X47" s="1">
        <v>73.0</v>
      </c>
      <c r="Y47" s="1">
        <v>23.0</v>
      </c>
      <c r="Z47" s="1">
        <v>85.0</v>
      </c>
      <c r="AA47" s="1" t="s">
        <v>51</v>
      </c>
      <c r="AB47" s="1">
        <v>38.0</v>
      </c>
      <c r="AC47" s="10">
        <v>0.0044</v>
      </c>
      <c r="AD47" s="1">
        <v>41.0</v>
      </c>
      <c r="AE47" s="11">
        <v>40890.0</v>
      </c>
      <c r="AF47" s="12">
        <v>2780.9999999999995</v>
      </c>
      <c r="AG47" s="12">
        <v>2101.4999999999995</v>
      </c>
      <c r="AH47" s="12">
        <v>2496.0</v>
      </c>
      <c r="AI47" s="12">
        <v>1871.5</v>
      </c>
      <c r="AJ47" s="12">
        <v>3010.4999999999995</v>
      </c>
      <c r="AK47" s="12">
        <v>2386.5000000000005</v>
      </c>
      <c r="AL47" s="12">
        <v>2999.5</v>
      </c>
      <c r="AM47" s="12">
        <v>932.4999999999999</v>
      </c>
      <c r="AN47" s="12">
        <v>955.0000000000001</v>
      </c>
      <c r="AO47" s="12">
        <v>7378.499999999999</v>
      </c>
      <c r="AP47" s="12">
        <v>14647.0</v>
      </c>
      <c r="AQ47" s="12">
        <v>19534.0</v>
      </c>
      <c r="AR47" s="13">
        <v>0.6616520973097514</v>
      </c>
      <c r="AS47" s="13">
        <v>0.6216575319714334</v>
      </c>
      <c r="AT47" s="13">
        <v>0.2684508773127603</v>
      </c>
      <c r="AU47" s="13">
        <v>3.2166219839142096</v>
      </c>
      <c r="AV47" s="13">
        <v>2.498952879581152</v>
      </c>
    </row>
    <row r="48" ht="15.75" customHeight="1">
      <c r="A48" s="14">
        <v>11939.4</v>
      </c>
      <c r="B48" s="15">
        <v>15.0</v>
      </c>
      <c r="C48" s="15" t="s">
        <v>55</v>
      </c>
      <c r="D48" s="15">
        <v>9.0</v>
      </c>
      <c r="E48" s="16">
        <v>158.0</v>
      </c>
      <c r="F48" s="16" t="str">
        <f>LOOKUP(E48,'Tree Loc'!D$2:D$241,'Tree Loc'!E$2:E$241)</f>
        <v>Chestnut</v>
      </c>
      <c r="G48" s="14">
        <v>33.4</v>
      </c>
      <c r="H48" s="14">
        <v>0.97</v>
      </c>
      <c r="I48" s="14">
        <v>16.0</v>
      </c>
      <c r="J48" s="14">
        <v>3.456</v>
      </c>
      <c r="K48" s="14">
        <v>1.495</v>
      </c>
      <c r="L48" s="14">
        <v>7.2</v>
      </c>
      <c r="M48" s="14">
        <v>22.0</v>
      </c>
      <c r="N48" s="14">
        <v>34.2</v>
      </c>
      <c r="O48" s="14">
        <v>1164.0</v>
      </c>
      <c r="P48" s="14">
        <v>604.0</v>
      </c>
      <c r="Q48" s="14">
        <v>43.0</v>
      </c>
      <c r="R48" s="14">
        <v>6.206</v>
      </c>
      <c r="S48" s="14">
        <v>6.206</v>
      </c>
      <c r="T48" s="14">
        <v>333.0</v>
      </c>
      <c r="U48" s="14">
        <v>354.0</v>
      </c>
      <c r="V48" s="14">
        <v>4.613</v>
      </c>
      <c r="W48" s="14">
        <v>31.5</v>
      </c>
      <c r="X48" s="14">
        <v>68.0</v>
      </c>
      <c r="Y48" s="14">
        <v>23.0</v>
      </c>
      <c r="Z48" s="14">
        <v>41.0</v>
      </c>
      <c r="AA48" s="14" t="s">
        <v>51</v>
      </c>
      <c r="AB48" s="14">
        <v>38.0</v>
      </c>
      <c r="AC48" s="17">
        <v>0.0052</v>
      </c>
      <c r="AD48" s="14">
        <v>46.0</v>
      </c>
      <c r="AE48" s="14">
        <v>40891.0</v>
      </c>
      <c r="AF48" s="18">
        <v>2647.5</v>
      </c>
      <c r="AG48" s="18">
        <v>2287.0</v>
      </c>
      <c r="AH48" s="18">
        <v>2651.0000000000005</v>
      </c>
      <c r="AI48" s="18">
        <v>864.5</v>
      </c>
      <c r="AJ48" s="18">
        <v>2921.9999999999995</v>
      </c>
      <c r="AK48" s="18">
        <v>2809.9999999999995</v>
      </c>
      <c r="AL48" s="18">
        <v>2611.5</v>
      </c>
      <c r="AM48" s="18">
        <v>823.0</v>
      </c>
      <c r="AN48" s="18">
        <v>62.5</v>
      </c>
      <c r="AO48" s="18">
        <v>7585.5</v>
      </c>
      <c r="AP48" s="18">
        <v>14182.0</v>
      </c>
      <c r="AQ48" s="18">
        <v>17679.0</v>
      </c>
      <c r="AR48" s="19">
        <v>0.4991760595873706</v>
      </c>
      <c r="AS48" s="19">
        <v>0.29585900068446275</v>
      </c>
      <c r="AT48" s="19">
        <v>0.2421731772669581</v>
      </c>
      <c r="AU48" s="19">
        <v>3.17314702308627</v>
      </c>
      <c r="AV48" s="19">
        <v>44.959999999999994</v>
      </c>
      <c r="AW48" s="14"/>
    </row>
    <row r="49" ht="15.75" customHeight="1">
      <c r="A49" s="1">
        <v>11939.5</v>
      </c>
      <c r="B49" s="2">
        <v>16.0</v>
      </c>
      <c r="C49" s="2" t="s">
        <v>50</v>
      </c>
      <c r="D49" s="2">
        <v>7.0</v>
      </c>
      <c r="E49" s="9">
        <v>178.0</v>
      </c>
      <c r="F49" s="9" t="str">
        <f>LOOKUP(E49,'Tree Loc'!D$2:D$241,'Tree Loc'!E$2:E$241)</f>
        <v>Chestnut</v>
      </c>
      <c r="G49" s="1">
        <v>41.5</v>
      </c>
      <c r="H49" s="1">
        <v>0.78</v>
      </c>
      <c r="I49" s="1">
        <v>26.0</v>
      </c>
      <c r="J49" s="1">
        <v>2.983</v>
      </c>
      <c r="K49" s="1">
        <v>1.065</v>
      </c>
      <c r="L49" s="1">
        <v>5.81</v>
      </c>
      <c r="M49" s="1">
        <v>14.0</v>
      </c>
      <c r="N49" s="1">
        <v>22.8</v>
      </c>
      <c r="O49" s="1">
        <v>975.0</v>
      </c>
      <c r="P49" s="1">
        <v>534.0</v>
      </c>
      <c r="Q49" s="1">
        <v>47.0</v>
      </c>
      <c r="R49" s="1">
        <v>6.448</v>
      </c>
      <c r="S49" s="1">
        <v>6.281</v>
      </c>
      <c r="T49" s="1">
        <v>349.0</v>
      </c>
      <c r="U49" s="1">
        <v>363.0</v>
      </c>
      <c r="V49" s="1">
        <v>6.778</v>
      </c>
      <c r="W49" s="1">
        <v>33.5</v>
      </c>
      <c r="X49" s="1">
        <v>67.0</v>
      </c>
      <c r="Y49" s="1">
        <v>22.0</v>
      </c>
      <c r="Z49" s="1">
        <v>48.0</v>
      </c>
      <c r="AA49" s="1" t="s">
        <v>51</v>
      </c>
      <c r="AB49" s="1">
        <v>38.0</v>
      </c>
      <c r="AC49" s="10">
        <v>0.0038</v>
      </c>
      <c r="AD49" s="1">
        <v>60.0</v>
      </c>
      <c r="AE49" s="11">
        <v>40892.0</v>
      </c>
      <c r="AF49" s="12">
        <v>2825.5</v>
      </c>
      <c r="AG49" s="12">
        <v>2424.0</v>
      </c>
      <c r="AH49" s="12">
        <v>2497.4999999999995</v>
      </c>
      <c r="AI49" s="12">
        <v>1386.5</v>
      </c>
      <c r="AJ49" s="12">
        <v>2982.0</v>
      </c>
      <c r="AK49" s="12">
        <v>2395.5</v>
      </c>
      <c r="AL49" s="12">
        <v>2912.0</v>
      </c>
      <c r="AM49" s="12">
        <v>344.49999999999994</v>
      </c>
      <c r="AN49" s="12">
        <v>99.5</v>
      </c>
      <c r="AO49" s="12">
        <v>7747.0</v>
      </c>
      <c r="AP49" s="12">
        <v>14511.0</v>
      </c>
      <c r="AQ49" s="12">
        <v>17867.0</v>
      </c>
      <c r="AR49" s="13">
        <v>0.563895701561895</v>
      </c>
      <c r="AS49" s="13">
        <v>0.46495640509725017</v>
      </c>
      <c r="AT49" s="13">
        <v>0.22441596030597477</v>
      </c>
      <c r="AU49" s="13">
        <v>8.452830188679247</v>
      </c>
      <c r="AV49" s="13">
        <v>24.07537688442211</v>
      </c>
    </row>
    <row r="50" ht="15.75" customHeight="1">
      <c r="A50" s="1">
        <v>11939.6</v>
      </c>
      <c r="B50" s="2">
        <v>16.0</v>
      </c>
      <c r="C50" s="2" t="s">
        <v>50</v>
      </c>
      <c r="D50" s="2">
        <v>8.0</v>
      </c>
      <c r="E50" s="9">
        <v>174.0</v>
      </c>
      <c r="F50" s="9" t="str">
        <f>LOOKUP(E50,'Tree Loc'!D$2:D$241,'Tree Loc'!E$2:E$241)</f>
        <v>Chestnut</v>
      </c>
      <c r="G50" s="1">
        <v>47.8</v>
      </c>
      <c r="H50" s="1">
        <v>0.86</v>
      </c>
      <c r="I50" s="1">
        <v>7.0</v>
      </c>
      <c r="J50" s="1">
        <v>2.745</v>
      </c>
      <c r="K50" s="1">
        <v>0.988</v>
      </c>
      <c r="L50" s="1">
        <v>4.22</v>
      </c>
      <c r="M50" s="1">
        <v>9.0</v>
      </c>
      <c r="N50" s="1">
        <v>17.3</v>
      </c>
      <c r="O50" s="1">
        <v>806.0</v>
      </c>
      <c r="P50" s="1">
        <v>300.0</v>
      </c>
      <c r="Q50" s="1">
        <v>41.0</v>
      </c>
      <c r="R50" s="1">
        <v>6.127</v>
      </c>
      <c r="S50" s="1">
        <v>5.783</v>
      </c>
      <c r="T50" s="1">
        <v>197.0</v>
      </c>
      <c r="U50" s="1">
        <v>302.0</v>
      </c>
      <c r="V50" s="1">
        <v>8.159</v>
      </c>
      <c r="W50" s="1">
        <v>34.0</v>
      </c>
      <c r="X50" s="1">
        <v>58.0</v>
      </c>
      <c r="Y50" s="1">
        <v>18.0</v>
      </c>
      <c r="Z50" s="1">
        <v>54.0</v>
      </c>
      <c r="AA50" s="1" t="s">
        <v>51</v>
      </c>
      <c r="AB50" s="1">
        <v>38.0</v>
      </c>
      <c r="AC50" s="10">
        <v>0.0035</v>
      </c>
      <c r="AD50" s="1">
        <v>47.0</v>
      </c>
      <c r="AE50" s="11">
        <v>40893.0</v>
      </c>
      <c r="AF50" s="12">
        <v>2709.5000000000005</v>
      </c>
      <c r="AG50" s="12">
        <v>2115.0</v>
      </c>
      <c r="AH50" s="12">
        <v>2538.9999999999995</v>
      </c>
      <c r="AI50" s="12">
        <v>1549.9999999999998</v>
      </c>
      <c r="AJ50" s="12">
        <v>3038.5</v>
      </c>
      <c r="AK50" s="12">
        <v>2522.9999999999995</v>
      </c>
      <c r="AL50" s="12">
        <v>2979.9999999999995</v>
      </c>
      <c r="AM50" s="12">
        <v>976.4999999999999</v>
      </c>
      <c r="AN50" s="12">
        <v>1004.9999999999999</v>
      </c>
      <c r="AO50" s="12">
        <v>7363.5</v>
      </c>
      <c r="AP50" s="12">
        <v>14475.0</v>
      </c>
      <c r="AQ50" s="12">
        <v>19436.5</v>
      </c>
      <c r="AR50" s="13">
        <v>0.6231411692809126</v>
      </c>
      <c r="AS50" s="13">
        <v>0.510120125061708</v>
      </c>
      <c r="AT50" s="13">
        <v>0.2733333333333333</v>
      </c>
      <c r="AU50" s="13">
        <v>3.051715309779826</v>
      </c>
      <c r="AV50" s="13">
        <v>2.5104477611940297</v>
      </c>
    </row>
    <row r="51" ht="15.75" customHeight="1">
      <c r="A51" s="1">
        <v>11939.7</v>
      </c>
      <c r="B51" s="2">
        <v>16.0</v>
      </c>
      <c r="C51" s="2" t="s">
        <v>50</v>
      </c>
      <c r="D51" s="2">
        <v>9.0</v>
      </c>
      <c r="E51" s="9">
        <v>170.0</v>
      </c>
      <c r="F51" s="9" t="str">
        <f>LOOKUP(E51,'Tree Loc'!D$2:D$241,'Tree Loc'!E$2:E$241)</f>
        <v>Chestnut</v>
      </c>
      <c r="G51" s="1">
        <v>44.2</v>
      </c>
      <c r="H51" s="1">
        <v>0.7</v>
      </c>
      <c r="I51" s="1">
        <v>8.0</v>
      </c>
      <c r="J51" s="1">
        <v>2.578</v>
      </c>
      <c r="K51" s="1">
        <v>0.99</v>
      </c>
      <c r="L51" s="1">
        <v>3.96</v>
      </c>
      <c r="M51" s="1">
        <v>9.0</v>
      </c>
      <c r="N51" s="1">
        <v>20.9</v>
      </c>
      <c r="O51" s="1">
        <v>758.0</v>
      </c>
      <c r="P51" s="1">
        <v>167.0</v>
      </c>
      <c r="Q51" s="1">
        <v>35.0</v>
      </c>
      <c r="R51" s="1">
        <v>6.12</v>
      </c>
      <c r="S51" s="1">
        <v>6.178</v>
      </c>
      <c r="T51" s="1">
        <v>167.0</v>
      </c>
      <c r="U51" s="1">
        <v>302.0</v>
      </c>
      <c r="V51" s="1">
        <v>8.218</v>
      </c>
      <c r="W51" s="1">
        <v>33.3</v>
      </c>
      <c r="X51" s="1">
        <v>56.0</v>
      </c>
      <c r="Y51" s="1">
        <v>17.0</v>
      </c>
      <c r="Z51" s="1">
        <v>51.0</v>
      </c>
      <c r="AA51" s="1" t="s">
        <v>51</v>
      </c>
      <c r="AB51" s="1">
        <v>38.0</v>
      </c>
      <c r="AC51" s="10">
        <v>0.0045</v>
      </c>
      <c r="AD51" s="1">
        <v>42.0</v>
      </c>
      <c r="AE51" s="11">
        <v>40894.0</v>
      </c>
      <c r="AF51" s="12">
        <v>2760.5</v>
      </c>
      <c r="AG51" s="12">
        <v>2398.5000000000005</v>
      </c>
      <c r="AH51" s="12">
        <v>2555.0</v>
      </c>
      <c r="AI51" s="12">
        <v>2464.0000000000005</v>
      </c>
      <c r="AJ51" s="12">
        <v>2816.5000000000005</v>
      </c>
      <c r="AK51" s="12">
        <v>2522.9999999999995</v>
      </c>
      <c r="AL51" s="12">
        <v>2737.5</v>
      </c>
      <c r="AM51" s="12">
        <v>914.4999999999999</v>
      </c>
      <c r="AN51" s="12">
        <v>122.00000000000003</v>
      </c>
      <c r="AO51" s="12">
        <v>7714.0</v>
      </c>
      <c r="AP51" s="12">
        <v>15517.5</v>
      </c>
      <c r="AQ51" s="12">
        <v>19291.5</v>
      </c>
      <c r="AR51" s="13">
        <v>0.6845346123930517</v>
      </c>
      <c r="AS51" s="13">
        <v>0.8748446653648145</v>
      </c>
      <c r="AT51" s="13">
        <v>0.2353471886579668</v>
      </c>
      <c r="AU51" s="13">
        <v>2.9934390377255333</v>
      </c>
      <c r="AV51" s="13">
        <v>20.68032786885245</v>
      </c>
    </row>
    <row r="52" ht="15.75" customHeight="1">
      <c r="A52" s="1">
        <v>11939.8</v>
      </c>
      <c r="B52" s="2">
        <v>17.0</v>
      </c>
      <c r="C52" s="2" t="s">
        <v>52</v>
      </c>
      <c r="D52" s="2">
        <v>7.0</v>
      </c>
      <c r="E52" s="9">
        <v>190.0</v>
      </c>
      <c r="F52" s="9" t="str">
        <f>LOOKUP(E52,'Tree Loc'!D$2:D$241,'Tree Loc'!E$2:E$241)</f>
        <v>Chestnut</v>
      </c>
      <c r="G52" s="1">
        <v>60.3</v>
      </c>
      <c r="H52" s="1">
        <v>0.88</v>
      </c>
      <c r="I52" s="1">
        <v>10.0</v>
      </c>
      <c r="J52" s="1">
        <v>2.753</v>
      </c>
      <c r="K52" s="1">
        <v>1.163</v>
      </c>
      <c r="L52" s="1">
        <v>3.45</v>
      </c>
      <c r="M52" s="1">
        <v>13.0</v>
      </c>
      <c r="N52" s="1">
        <v>27.1</v>
      </c>
      <c r="O52" s="1">
        <v>895.0</v>
      </c>
      <c r="P52" s="1">
        <v>235.0</v>
      </c>
      <c r="Q52" s="1">
        <v>20.0</v>
      </c>
      <c r="R52" s="1">
        <v>5.896</v>
      </c>
      <c r="S52" s="1">
        <v>5.619</v>
      </c>
      <c r="T52" s="1">
        <v>148.0</v>
      </c>
      <c r="U52" s="1">
        <v>294.0</v>
      </c>
      <c r="V52" s="1">
        <v>6.778</v>
      </c>
      <c r="W52" s="1">
        <v>31.8</v>
      </c>
      <c r="X52" s="1">
        <v>67.0</v>
      </c>
      <c r="Y52" s="1">
        <v>19.0</v>
      </c>
      <c r="Z52" s="1">
        <v>73.0</v>
      </c>
      <c r="AA52" s="1" t="s">
        <v>51</v>
      </c>
      <c r="AB52" s="1">
        <v>38.0</v>
      </c>
      <c r="AC52" s="10">
        <v>0.0052</v>
      </c>
      <c r="AD52" s="1">
        <v>43.0</v>
      </c>
      <c r="AE52" s="11">
        <v>40895.0</v>
      </c>
      <c r="AF52" s="12">
        <v>2492.4999999999995</v>
      </c>
      <c r="AG52" s="12">
        <v>2401.5</v>
      </c>
      <c r="AH52" s="12">
        <v>2196.5</v>
      </c>
      <c r="AI52" s="12">
        <v>1235.5</v>
      </c>
      <c r="AJ52" s="12">
        <v>2759.5</v>
      </c>
      <c r="AK52" s="12">
        <v>2321.5000000000005</v>
      </c>
      <c r="AL52" s="12">
        <v>3098.5</v>
      </c>
      <c r="AM52" s="12">
        <v>612.0</v>
      </c>
      <c r="AN52" s="12">
        <v>56.49999999999999</v>
      </c>
      <c r="AO52" s="12">
        <v>7090.5</v>
      </c>
      <c r="AP52" s="12">
        <v>13407.0</v>
      </c>
      <c r="AQ52" s="12">
        <v>17174.0</v>
      </c>
      <c r="AR52" s="13">
        <v>0.5634299414709824</v>
      </c>
      <c r="AS52" s="13">
        <v>0.44772603732560246</v>
      </c>
      <c r="AT52" s="13">
        <v>0.27675840978593275</v>
      </c>
      <c r="AU52" s="13">
        <v>5.062908496732026</v>
      </c>
      <c r="AV52" s="13">
        <v>41.08849557522125</v>
      </c>
    </row>
    <row r="53" ht="15.75" customHeight="1">
      <c r="A53" s="1">
        <v>11939.9</v>
      </c>
      <c r="B53" s="2">
        <v>17.0</v>
      </c>
      <c r="C53" s="2" t="s">
        <v>52</v>
      </c>
      <c r="D53" s="2">
        <v>8.0</v>
      </c>
      <c r="E53" s="9">
        <v>186.0</v>
      </c>
      <c r="F53" s="9" t="str">
        <f>LOOKUP(E53,'Tree Loc'!D$2:D$241,'Tree Loc'!E$2:E$241)</f>
        <v>Chestnut</v>
      </c>
      <c r="G53" s="1">
        <v>74.6</v>
      </c>
      <c r="H53" s="1">
        <v>0.88</v>
      </c>
      <c r="I53" s="1">
        <v>21.0</v>
      </c>
      <c r="J53" s="1">
        <v>2.271</v>
      </c>
      <c r="K53" s="1">
        <v>1.17</v>
      </c>
      <c r="L53" s="1">
        <v>3.67</v>
      </c>
      <c r="M53" s="1">
        <v>21.0</v>
      </c>
      <c r="N53" s="1">
        <v>20.1</v>
      </c>
      <c r="O53" s="1">
        <v>916.0</v>
      </c>
      <c r="P53" s="1">
        <v>401.0</v>
      </c>
      <c r="Q53" s="1">
        <v>17.0</v>
      </c>
      <c r="R53" s="1">
        <v>6.254</v>
      </c>
      <c r="S53" s="1">
        <v>6.183</v>
      </c>
      <c r="T53" s="1">
        <v>163.0</v>
      </c>
      <c r="U53" s="1">
        <v>285.0</v>
      </c>
      <c r="V53" s="1">
        <v>4.45</v>
      </c>
      <c r="W53" s="1">
        <v>31.4</v>
      </c>
      <c r="X53" s="1">
        <v>71.0</v>
      </c>
      <c r="Y53" s="1">
        <v>21.0</v>
      </c>
      <c r="Z53" s="1">
        <v>92.0</v>
      </c>
      <c r="AA53" s="1" t="s">
        <v>51</v>
      </c>
      <c r="AB53" s="1">
        <v>38.0</v>
      </c>
      <c r="AC53" s="10">
        <v>0.0068</v>
      </c>
      <c r="AD53" s="1">
        <v>44.0</v>
      </c>
      <c r="AE53" s="11">
        <v>40896.0</v>
      </c>
      <c r="AF53" s="12">
        <v>2887.5</v>
      </c>
      <c r="AG53" s="12">
        <v>2396.5000000000005</v>
      </c>
      <c r="AH53" s="12">
        <v>2346.5</v>
      </c>
      <c r="AI53" s="12">
        <v>1488.9999999999998</v>
      </c>
      <c r="AJ53" s="12">
        <v>3037.5</v>
      </c>
      <c r="AK53" s="12">
        <v>2668.9999999999995</v>
      </c>
      <c r="AL53" s="12">
        <v>2625.0</v>
      </c>
      <c r="AM53" s="12">
        <v>470.50000000000006</v>
      </c>
      <c r="AN53" s="12">
        <v>972.0</v>
      </c>
      <c r="AO53" s="12">
        <v>7630.5</v>
      </c>
      <c r="AP53" s="12">
        <v>14826.0</v>
      </c>
      <c r="AQ53" s="12">
        <v>18893.5</v>
      </c>
      <c r="AR53" s="13">
        <v>0.5932114540331564</v>
      </c>
      <c r="AS53" s="13">
        <v>0.4902057613168724</v>
      </c>
      <c r="AT53" s="13">
        <v>0.20878861459598003</v>
      </c>
      <c r="AU53" s="13">
        <v>5.579171094580233</v>
      </c>
      <c r="AV53" s="13">
        <v>2.745884773662551</v>
      </c>
    </row>
    <row r="54" ht="15.75" customHeight="1">
      <c r="A54" s="1">
        <v>11940.0</v>
      </c>
      <c r="B54" s="2">
        <v>17.0</v>
      </c>
      <c r="C54" s="2" t="s">
        <v>52</v>
      </c>
      <c r="D54" s="2">
        <v>9.0</v>
      </c>
      <c r="E54" s="9">
        <v>182.0</v>
      </c>
      <c r="F54" s="9" t="str">
        <f>LOOKUP(E54,'Tree Loc'!D$2:D$241,'Tree Loc'!E$2:E$241)</f>
        <v>Chestnut</v>
      </c>
      <c r="G54" s="1">
        <v>27.5</v>
      </c>
      <c r="H54" s="1">
        <v>0.57</v>
      </c>
      <c r="I54" s="1">
        <v>7.0</v>
      </c>
      <c r="J54" s="1">
        <v>2.175</v>
      </c>
      <c r="K54" s="1">
        <v>0.784</v>
      </c>
      <c r="L54" s="1">
        <v>3.11</v>
      </c>
      <c r="M54" s="1">
        <v>19.0</v>
      </c>
      <c r="N54" s="1">
        <v>41.8</v>
      </c>
      <c r="O54" s="1">
        <v>856.0</v>
      </c>
      <c r="P54" s="1">
        <v>332.0</v>
      </c>
      <c r="Q54" s="1">
        <v>17.0</v>
      </c>
      <c r="R54" s="1">
        <v>6.188</v>
      </c>
      <c r="S54" s="1">
        <v>5.982</v>
      </c>
      <c r="T54" s="1">
        <v>149.0</v>
      </c>
      <c r="U54" s="1">
        <v>432.0</v>
      </c>
      <c r="V54" s="1">
        <v>5.99</v>
      </c>
      <c r="W54" s="1">
        <v>33.5</v>
      </c>
      <c r="X54" s="1">
        <v>55.0</v>
      </c>
      <c r="Y54" s="1">
        <v>14.0</v>
      </c>
      <c r="Z54" s="1">
        <v>32.0</v>
      </c>
      <c r="AA54" s="1" t="s">
        <v>51</v>
      </c>
      <c r="AB54" s="1">
        <v>38.0</v>
      </c>
      <c r="AC54" s="10">
        <v>0.0069</v>
      </c>
      <c r="AD54" s="1">
        <v>48.0</v>
      </c>
      <c r="AE54" s="11">
        <v>40897.0</v>
      </c>
      <c r="AF54" s="12">
        <v>2808.5</v>
      </c>
      <c r="AG54" s="12">
        <v>2382.5000000000005</v>
      </c>
      <c r="AH54" s="12">
        <v>2269.5</v>
      </c>
      <c r="AI54" s="12">
        <v>1666.9999999999998</v>
      </c>
      <c r="AJ54" s="12">
        <v>2651.0</v>
      </c>
      <c r="AK54" s="12">
        <v>2285.0</v>
      </c>
      <c r="AL54" s="12">
        <v>2559.0</v>
      </c>
      <c r="AM54" s="12">
        <v>290.5</v>
      </c>
      <c r="AN54" s="12">
        <v>172.50000000000003</v>
      </c>
      <c r="AO54" s="12">
        <v>7460.5</v>
      </c>
      <c r="AP54" s="12">
        <v>14063.5</v>
      </c>
      <c r="AQ54" s="12">
        <v>17085.5</v>
      </c>
      <c r="AR54" s="13">
        <v>0.5787815830038201</v>
      </c>
      <c r="AS54" s="13">
        <v>0.6288193134666162</v>
      </c>
      <c r="AT54" s="13">
        <v>0.20261670281224448</v>
      </c>
      <c r="AU54" s="13">
        <v>8.80895008605852</v>
      </c>
      <c r="AV54" s="13">
        <v>13.246376811594201</v>
      </c>
    </row>
    <row r="55" ht="15.75" customHeight="1">
      <c r="A55" s="1">
        <v>11940.1</v>
      </c>
      <c r="B55" s="2">
        <v>18.0</v>
      </c>
      <c r="C55" s="2" t="s">
        <v>53</v>
      </c>
      <c r="D55" s="2">
        <v>7.0</v>
      </c>
      <c r="E55" s="9">
        <v>202.0</v>
      </c>
      <c r="F55" s="9" t="str">
        <f>LOOKUP(E55,'Tree Loc'!D$2:D$241,'Tree Loc'!E$2:E$241)</f>
        <v>Chestnut</v>
      </c>
      <c r="G55" s="1">
        <v>23.8</v>
      </c>
      <c r="H55" s="1">
        <v>0.62</v>
      </c>
      <c r="I55" s="1">
        <v>14.0</v>
      </c>
      <c r="J55" s="1">
        <v>2.406</v>
      </c>
      <c r="K55" s="1">
        <v>0.899</v>
      </c>
      <c r="L55" s="1">
        <v>4.19</v>
      </c>
      <c r="M55" s="1">
        <v>15.0</v>
      </c>
      <c r="N55" s="1">
        <v>29.2</v>
      </c>
      <c r="O55" s="1">
        <v>674.0</v>
      </c>
      <c r="P55" s="1">
        <v>275.0</v>
      </c>
      <c r="Q55" s="1">
        <v>24.0</v>
      </c>
      <c r="R55" s="1">
        <v>5.764</v>
      </c>
      <c r="S55" s="1">
        <v>5.605</v>
      </c>
      <c r="T55" s="1">
        <v>275.0</v>
      </c>
      <c r="U55" s="1">
        <v>354.0</v>
      </c>
      <c r="V55" s="1">
        <v>5.379</v>
      </c>
      <c r="W55" s="1">
        <v>33.2</v>
      </c>
      <c r="X55" s="1">
        <v>58.0</v>
      </c>
      <c r="Y55" s="1">
        <v>17.0</v>
      </c>
      <c r="Z55" s="1">
        <v>28.0</v>
      </c>
      <c r="AA55" s="1" t="s">
        <v>51</v>
      </c>
      <c r="AB55" s="1">
        <v>38.0</v>
      </c>
      <c r="AC55" s="10">
        <v>0.0068</v>
      </c>
      <c r="AD55" s="1">
        <v>66.0</v>
      </c>
      <c r="AE55" s="11">
        <v>40898.0</v>
      </c>
      <c r="AF55" s="12">
        <v>2410.0</v>
      </c>
      <c r="AG55" s="12">
        <v>2290.4999999999995</v>
      </c>
      <c r="AH55" s="12">
        <v>2501.0</v>
      </c>
      <c r="AI55" s="12">
        <v>1182.4999999999998</v>
      </c>
      <c r="AJ55" s="12">
        <v>2793.5</v>
      </c>
      <c r="AK55" s="12">
        <v>2362.0</v>
      </c>
      <c r="AL55" s="12">
        <v>2846.5</v>
      </c>
      <c r="AM55" s="12">
        <v>381.4999999999999</v>
      </c>
      <c r="AN55" s="12">
        <v>968.4999999999999</v>
      </c>
      <c r="AO55" s="12">
        <v>7201.5</v>
      </c>
      <c r="AP55" s="12">
        <v>13539.5</v>
      </c>
      <c r="AQ55" s="12">
        <v>17736.0</v>
      </c>
      <c r="AR55" s="13">
        <v>0.552107199888912</v>
      </c>
      <c r="AS55" s="13">
        <v>0.42330409880078745</v>
      </c>
      <c r="AT55" s="13">
        <v>0.23841353078030947</v>
      </c>
      <c r="AU55" s="13">
        <v>7.461336828309308</v>
      </c>
      <c r="AV55" s="13">
        <v>2.4388229220443987</v>
      </c>
    </row>
    <row r="56" ht="15.75" customHeight="1">
      <c r="A56" s="1">
        <v>11940.2</v>
      </c>
      <c r="B56" s="2">
        <v>18.0</v>
      </c>
      <c r="C56" s="2" t="s">
        <v>53</v>
      </c>
      <c r="D56" s="2">
        <v>8.0</v>
      </c>
      <c r="E56" s="9">
        <v>198.0</v>
      </c>
      <c r="F56" s="9" t="str">
        <f>LOOKUP(E56,'Tree Loc'!D$2:D$241,'Tree Loc'!E$2:E$241)</f>
        <v>Chestnut</v>
      </c>
      <c r="G56" s="1">
        <v>28.5</v>
      </c>
      <c r="H56" s="1">
        <v>0.42</v>
      </c>
      <c r="I56" s="1">
        <v>12.0</v>
      </c>
      <c r="J56" s="1">
        <v>2.091</v>
      </c>
      <c r="K56" s="1">
        <v>0.684</v>
      </c>
      <c r="L56" s="1">
        <v>3.79</v>
      </c>
      <c r="M56" s="1">
        <v>14.0</v>
      </c>
      <c r="N56" s="1">
        <v>27.3</v>
      </c>
      <c r="O56" s="1">
        <v>457.0</v>
      </c>
      <c r="P56" s="1">
        <v>268.0</v>
      </c>
      <c r="Q56" s="1">
        <v>45.0</v>
      </c>
      <c r="R56" s="1">
        <v>5.913</v>
      </c>
      <c r="S56" s="1">
        <v>6.182</v>
      </c>
      <c r="T56" s="1">
        <v>424.0</v>
      </c>
      <c r="U56" s="1">
        <v>311.0</v>
      </c>
      <c r="V56" s="1">
        <v>5.878</v>
      </c>
      <c r="W56" s="1">
        <v>32.7</v>
      </c>
      <c r="X56" s="1">
        <v>60.0</v>
      </c>
      <c r="Y56" s="1">
        <v>19.0</v>
      </c>
      <c r="Z56" s="1">
        <v>34.0</v>
      </c>
      <c r="AA56" s="1" t="s">
        <v>51</v>
      </c>
      <c r="AB56" s="1">
        <v>38.0</v>
      </c>
      <c r="AC56" s="10">
        <v>0.0079</v>
      </c>
      <c r="AD56" s="1">
        <v>112.0</v>
      </c>
      <c r="AE56" s="11">
        <v>40899.0</v>
      </c>
      <c r="AF56" s="12">
        <v>2772.5</v>
      </c>
      <c r="AG56" s="12">
        <v>2360.0</v>
      </c>
      <c r="AH56" s="12">
        <v>2276.5</v>
      </c>
      <c r="AI56" s="12">
        <v>2095.5</v>
      </c>
      <c r="AJ56" s="12">
        <v>2670.5</v>
      </c>
      <c r="AK56" s="12">
        <v>2453.5</v>
      </c>
      <c r="AL56" s="12">
        <v>2820.9999999999995</v>
      </c>
      <c r="AM56" s="12">
        <v>716.0</v>
      </c>
      <c r="AN56" s="12">
        <v>1491.5</v>
      </c>
      <c r="AO56" s="12">
        <v>7409.0</v>
      </c>
      <c r="AP56" s="12">
        <v>14628.5</v>
      </c>
      <c r="AQ56" s="12">
        <v>19657.0</v>
      </c>
      <c r="AR56" s="13">
        <v>0.6432716965852342</v>
      </c>
      <c r="AS56" s="13">
        <v>0.7846845160082382</v>
      </c>
      <c r="AT56" s="13">
        <v>0.24178828998188465</v>
      </c>
      <c r="AU56" s="13">
        <v>3.9399441340782118</v>
      </c>
      <c r="AV56" s="13">
        <v>1.6449882668454576</v>
      </c>
    </row>
    <row r="57" ht="15.75" customHeight="1">
      <c r="A57" s="1">
        <v>11940.3</v>
      </c>
      <c r="B57" s="2">
        <v>18.0</v>
      </c>
      <c r="C57" s="2" t="s">
        <v>53</v>
      </c>
      <c r="D57" s="2">
        <v>9.0</v>
      </c>
      <c r="E57" s="9">
        <v>194.0</v>
      </c>
      <c r="F57" s="9" t="str">
        <f>LOOKUP(E57,'Tree Loc'!D$2:D$241,'Tree Loc'!E$2:E$241)</f>
        <v>Chestnut</v>
      </c>
      <c r="G57" s="1">
        <v>54.5</v>
      </c>
      <c r="H57" s="1">
        <v>0.52</v>
      </c>
      <c r="I57" s="1">
        <v>8.0</v>
      </c>
      <c r="J57" s="1">
        <v>2.55</v>
      </c>
      <c r="K57" s="1">
        <v>1.037</v>
      </c>
      <c r="L57" s="1">
        <v>5.37</v>
      </c>
      <c r="M57" s="1">
        <v>16.0</v>
      </c>
      <c r="N57" s="1">
        <v>35.0</v>
      </c>
      <c r="O57" s="1">
        <v>669.0</v>
      </c>
      <c r="P57" s="1">
        <v>353.0</v>
      </c>
      <c r="Q57" s="1">
        <v>48.0</v>
      </c>
      <c r="R57" s="1">
        <v>6.098</v>
      </c>
      <c r="S57" s="1">
        <v>6.361</v>
      </c>
      <c r="T57" s="1">
        <v>325.0</v>
      </c>
      <c r="U57" s="1">
        <v>345.0</v>
      </c>
      <c r="V57" s="1">
        <v>3.804</v>
      </c>
      <c r="W57" s="1">
        <v>31.0</v>
      </c>
      <c r="X57" s="1">
        <v>70.0</v>
      </c>
      <c r="Y57" s="1">
        <v>20.0</v>
      </c>
      <c r="Z57" s="1">
        <v>68.0</v>
      </c>
      <c r="AA57" s="1" t="s">
        <v>51</v>
      </c>
      <c r="AB57" s="1">
        <v>38.0</v>
      </c>
      <c r="AC57" s="10">
        <v>0.0065</v>
      </c>
      <c r="AD57" s="1">
        <v>61.0</v>
      </c>
      <c r="AE57" s="11">
        <v>40900.0</v>
      </c>
      <c r="AF57" s="12">
        <v>2671.5</v>
      </c>
      <c r="AG57" s="12">
        <v>2318.0</v>
      </c>
      <c r="AH57" s="12">
        <v>2296.5</v>
      </c>
      <c r="AI57" s="12">
        <v>1767.5</v>
      </c>
      <c r="AJ57" s="12">
        <v>3351.4999999999995</v>
      </c>
      <c r="AK57" s="12">
        <v>2639.9999999999995</v>
      </c>
      <c r="AL57" s="12">
        <v>2879.5</v>
      </c>
      <c r="AM57" s="12">
        <v>385.9999999999999</v>
      </c>
      <c r="AN57" s="12">
        <v>1383.5000000000002</v>
      </c>
      <c r="AO57" s="12">
        <v>7286.0</v>
      </c>
      <c r="AP57" s="12">
        <v>15045.0</v>
      </c>
      <c r="AQ57" s="12">
        <v>19694.0</v>
      </c>
      <c r="AR57" s="13">
        <v>0.7025802909689816</v>
      </c>
      <c r="AS57" s="13">
        <v>0.5273758018797554</v>
      </c>
      <c r="AT57" s="13">
        <v>0.21704885343968094</v>
      </c>
      <c r="AU57" s="13">
        <v>7.459844559585495</v>
      </c>
      <c r="AV57" s="13">
        <v>1.9082038308637508</v>
      </c>
    </row>
    <row r="58" ht="15.75" customHeight="1">
      <c r="A58" s="1">
        <v>11940.4</v>
      </c>
      <c r="B58" s="2">
        <v>19.0</v>
      </c>
      <c r="C58" s="2" t="s">
        <v>54</v>
      </c>
      <c r="D58" s="2">
        <v>7.0</v>
      </c>
      <c r="E58" s="9">
        <v>214.0</v>
      </c>
      <c r="F58" s="9" t="str">
        <f>LOOKUP(E58,'Tree Loc'!D$2:D$241,'Tree Loc'!E$2:E$241)</f>
        <v>Chestnut</v>
      </c>
      <c r="G58" s="1">
        <v>49.6</v>
      </c>
      <c r="H58" s="1">
        <v>0.72</v>
      </c>
      <c r="I58" s="1">
        <v>10.0</v>
      </c>
      <c r="J58" s="1">
        <v>2.358</v>
      </c>
      <c r="K58" s="1">
        <v>0.881</v>
      </c>
      <c r="L58" s="1">
        <v>7.83</v>
      </c>
      <c r="M58" s="1">
        <v>13.0</v>
      </c>
      <c r="N58" s="1">
        <v>35.6</v>
      </c>
      <c r="O58" s="1">
        <v>558.0</v>
      </c>
      <c r="P58" s="1">
        <v>327.0</v>
      </c>
      <c r="Q58" s="1">
        <v>44.0</v>
      </c>
      <c r="R58" s="1">
        <v>6.304</v>
      </c>
      <c r="S58" s="1">
        <v>6.393</v>
      </c>
      <c r="T58" s="1">
        <v>216.0</v>
      </c>
      <c r="U58" s="1">
        <v>319.0</v>
      </c>
      <c r="V58" s="1">
        <v>5.214</v>
      </c>
      <c r="W58" s="1">
        <v>32.1</v>
      </c>
      <c r="X58" s="1">
        <v>66.0</v>
      </c>
      <c r="Y58" s="1">
        <v>18.0</v>
      </c>
      <c r="Z58" s="1">
        <v>60.0</v>
      </c>
      <c r="AA58" s="1" t="s">
        <v>51</v>
      </c>
      <c r="AB58" s="1">
        <v>38.0</v>
      </c>
      <c r="AC58" s="10">
        <v>0.006</v>
      </c>
      <c r="AD58" s="1">
        <v>28.0</v>
      </c>
      <c r="AE58" s="11">
        <v>40901.0</v>
      </c>
      <c r="AF58" s="12">
        <v>2281.5</v>
      </c>
      <c r="AG58" s="12">
        <v>2017.5</v>
      </c>
      <c r="AH58" s="12">
        <v>2437.5</v>
      </c>
      <c r="AI58" s="12">
        <v>953.5</v>
      </c>
      <c r="AJ58" s="12">
        <v>2706.5</v>
      </c>
      <c r="AK58" s="12">
        <v>2655.9999999999995</v>
      </c>
      <c r="AL58" s="12">
        <v>2573.0000000000005</v>
      </c>
      <c r="AM58" s="12">
        <v>565.0</v>
      </c>
      <c r="AN58" s="12">
        <v>283.49999999999994</v>
      </c>
      <c r="AO58" s="12">
        <v>6736.5</v>
      </c>
      <c r="AP58" s="12">
        <v>13052.5</v>
      </c>
      <c r="AQ58" s="12">
        <v>16474.0</v>
      </c>
      <c r="AR58" s="13">
        <v>0.5433088399020263</v>
      </c>
      <c r="AS58" s="13">
        <v>0.35230001847404396</v>
      </c>
      <c r="AT58" s="13">
        <v>0.2404137138479219</v>
      </c>
      <c r="AU58" s="13">
        <v>4.5539823008849565</v>
      </c>
      <c r="AV58" s="13">
        <v>9.368606701940035</v>
      </c>
    </row>
    <row r="59" ht="15.75" customHeight="1">
      <c r="A59" s="1">
        <v>11940.5</v>
      </c>
      <c r="B59" s="2">
        <v>19.0</v>
      </c>
      <c r="C59" s="2" t="s">
        <v>54</v>
      </c>
      <c r="D59" s="2">
        <v>8.0</v>
      </c>
      <c r="E59" s="9">
        <v>210.0</v>
      </c>
      <c r="F59" s="9" t="str">
        <f>LOOKUP(E59,'Tree Loc'!D$2:D$241,'Tree Loc'!E$2:E$241)</f>
        <v>Chestnut</v>
      </c>
      <c r="G59" s="1">
        <v>30.5</v>
      </c>
      <c r="H59" s="1">
        <v>0.73</v>
      </c>
      <c r="I59" s="1">
        <v>10.0</v>
      </c>
      <c r="J59" s="1">
        <v>2.63</v>
      </c>
      <c r="K59" s="1">
        <v>0.985</v>
      </c>
      <c r="L59" s="1">
        <v>5.81</v>
      </c>
      <c r="M59" s="1">
        <v>14.0</v>
      </c>
      <c r="N59" s="1">
        <v>32.0</v>
      </c>
      <c r="O59" s="1">
        <v>604.0</v>
      </c>
      <c r="P59" s="1">
        <v>242.0</v>
      </c>
      <c r="Q59" s="1">
        <v>38.0</v>
      </c>
      <c r="R59" s="1">
        <v>6.258</v>
      </c>
      <c r="S59" s="1">
        <v>6.223</v>
      </c>
      <c r="T59" s="1">
        <v>300.0</v>
      </c>
      <c r="U59" s="1">
        <v>345.0</v>
      </c>
      <c r="V59" s="1">
        <v>6.326</v>
      </c>
      <c r="W59" s="1">
        <v>32.5</v>
      </c>
      <c r="X59" s="1">
        <v>61.0</v>
      </c>
      <c r="Y59" s="1">
        <v>19.0</v>
      </c>
      <c r="Z59" s="1">
        <v>36.0</v>
      </c>
      <c r="AA59" s="1" t="s">
        <v>51</v>
      </c>
      <c r="AB59" s="1">
        <v>38.0</v>
      </c>
      <c r="AC59" s="10">
        <v>0.0071</v>
      </c>
      <c r="AD59" s="1">
        <v>52.0</v>
      </c>
      <c r="AE59" s="11">
        <v>40902.0</v>
      </c>
      <c r="AF59" s="12">
        <v>2356.5</v>
      </c>
      <c r="AG59" s="12">
        <v>2027.4999999999998</v>
      </c>
      <c r="AH59" s="12">
        <v>2252.0</v>
      </c>
      <c r="AI59" s="12">
        <v>1721.5000000000002</v>
      </c>
      <c r="AJ59" s="12">
        <v>2765.5</v>
      </c>
      <c r="AK59" s="12">
        <v>2376.0000000000005</v>
      </c>
      <c r="AL59" s="12">
        <v>2763.5</v>
      </c>
      <c r="AM59" s="12">
        <v>1004.0</v>
      </c>
      <c r="AN59" s="12">
        <v>1433.5</v>
      </c>
      <c r="AO59" s="12">
        <v>6636.0</v>
      </c>
      <c r="AP59" s="12">
        <v>13499.0</v>
      </c>
      <c r="AQ59" s="12">
        <v>18700.0</v>
      </c>
      <c r="AR59" s="13">
        <v>0.6761603375527426</v>
      </c>
      <c r="AS59" s="13">
        <v>0.6224914120412223</v>
      </c>
      <c r="AT59" s="13">
        <v>0.27909474775909326</v>
      </c>
      <c r="AU59" s="13">
        <v>2.7524900398406373</v>
      </c>
      <c r="AV59" s="13">
        <v>1.6574816881757939</v>
      </c>
    </row>
    <row r="60" ht="15.75" customHeight="1">
      <c r="A60" s="1">
        <v>11940.6</v>
      </c>
      <c r="B60" s="2">
        <v>19.0</v>
      </c>
      <c r="C60" s="2" t="s">
        <v>54</v>
      </c>
      <c r="D60" s="2">
        <v>9.0</v>
      </c>
      <c r="E60" s="9">
        <v>206.0</v>
      </c>
      <c r="F60" s="9" t="str">
        <f>LOOKUP(E60,'Tree Loc'!D$2:D$241,'Tree Loc'!E$2:E$241)</f>
        <v>Chestnut</v>
      </c>
      <c r="G60" s="1">
        <v>60.3</v>
      </c>
      <c r="H60" s="1">
        <v>0.67</v>
      </c>
      <c r="I60" s="1">
        <v>12.0</v>
      </c>
      <c r="J60" s="1">
        <v>2.81</v>
      </c>
      <c r="K60" s="1">
        <v>1.173</v>
      </c>
      <c r="L60" s="1">
        <v>3.88</v>
      </c>
      <c r="M60" s="1">
        <v>21.0</v>
      </c>
      <c r="N60" s="1">
        <v>28.2</v>
      </c>
      <c r="O60" s="1">
        <v>716.0</v>
      </c>
      <c r="P60" s="1">
        <v>178.0</v>
      </c>
      <c r="Q60" s="1">
        <v>31.0</v>
      </c>
      <c r="R60" s="1">
        <v>6.213</v>
      </c>
      <c r="S60" s="1">
        <v>6.297</v>
      </c>
      <c r="T60" s="1">
        <v>162.0</v>
      </c>
      <c r="U60" s="1">
        <v>380.0</v>
      </c>
      <c r="V60" s="1">
        <v>5.656</v>
      </c>
      <c r="W60" s="1">
        <v>30.9</v>
      </c>
      <c r="X60" s="1">
        <v>69.0</v>
      </c>
      <c r="Y60" s="1">
        <v>19.0</v>
      </c>
      <c r="Z60" s="1">
        <v>75.0</v>
      </c>
      <c r="AA60" s="1" t="s">
        <v>51</v>
      </c>
      <c r="AB60" s="1">
        <v>38.0</v>
      </c>
      <c r="AC60" s="10">
        <v>0.0106</v>
      </c>
      <c r="AD60" s="1">
        <v>42.0</v>
      </c>
      <c r="AE60" s="11">
        <v>40903.0</v>
      </c>
      <c r="AF60" s="12">
        <v>2905.0</v>
      </c>
      <c r="AG60" s="12">
        <v>2394.5</v>
      </c>
      <c r="AH60" s="12">
        <v>2426.0</v>
      </c>
      <c r="AI60" s="12">
        <v>1700.0000000000002</v>
      </c>
      <c r="AJ60" s="12">
        <v>3178.4999999999995</v>
      </c>
      <c r="AK60" s="12">
        <v>2604.5</v>
      </c>
      <c r="AL60" s="12">
        <v>2882.5</v>
      </c>
      <c r="AM60" s="12">
        <v>565.5</v>
      </c>
      <c r="AN60" s="12">
        <v>3.500000000000003</v>
      </c>
      <c r="AO60" s="12">
        <v>7725.5</v>
      </c>
      <c r="AP60" s="12">
        <v>15208.5</v>
      </c>
      <c r="AQ60" s="12">
        <v>18660.0</v>
      </c>
      <c r="AR60" s="13">
        <v>0.6314801630962398</v>
      </c>
      <c r="AS60" s="13">
        <v>0.5348434796287559</v>
      </c>
      <c r="AT60" s="13">
        <v>0.22671532366768585</v>
      </c>
      <c r="AU60" s="13">
        <v>5.097259062776304</v>
      </c>
      <c r="AV60" s="13">
        <v>744.1428571428564</v>
      </c>
    </row>
    <row r="61" ht="15.75" customHeight="1">
      <c r="A61" s="1">
        <v>11940.7</v>
      </c>
      <c r="B61" s="2">
        <v>20.0</v>
      </c>
      <c r="C61" s="2" t="s">
        <v>55</v>
      </c>
      <c r="D61" s="2">
        <v>7.0</v>
      </c>
      <c r="E61" s="9">
        <v>226.0</v>
      </c>
      <c r="F61" s="9" t="str">
        <f>LOOKUP(E61,'Tree Loc'!D$2:D$241,'Tree Loc'!E$2:E$241)</f>
        <v>Chestnut</v>
      </c>
      <c r="G61" s="1">
        <v>58.1</v>
      </c>
      <c r="H61" s="1">
        <v>0.78</v>
      </c>
      <c r="I61" s="1">
        <v>16.0</v>
      </c>
      <c r="J61" s="1">
        <v>3.055</v>
      </c>
      <c r="K61" s="1">
        <v>1.45</v>
      </c>
      <c r="L61" s="1">
        <v>4.1</v>
      </c>
      <c r="M61" s="1">
        <v>26.0</v>
      </c>
      <c r="N61" s="1">
        <v>17.8</v>
      </c>
      <c r="O61" s="1">
        <v>887.0</v>
      </c>
      <c r="P61" s="1">
        <v>197.0</v>
      </c>
      <c r="Q61" s="1">
        <v>28.0</v>
      </c>
      <c r="R61" s="1">
        <v>6.1</v>
      </c>
      <c r="S61" s="1">
        <v>6.127</v>
      </c>
      <c r="T61" s="1">
        <v>210.0</v>
      </c>
      <c r="U61" s="1">
        <v>380.0</v>
      </c>
      <c r="V61" s="1">
        <v>3.538</v>
      </c>
      <c r="W61" s="1">
        <v>30.9</v>
      </c>
      <c r="X61" s="1">
        <v>71.0</v>
      </c>
      <c r="Y61" s="1">
        <v>21.0</v>
      </c>
      <c r="Z61" s="1">
        <v>73.0</v>
      </c>
      <c r="AA61" s="1" t="s">
        <v>51</v>
      </c>
      <c r="AB61" s="1">
        <v>38.0</v>
      </c>
      <c r="AC61" s="10">
        <v>0.011</v>
      </c>
      <c r="AD61" s="1">
        <v>51.0</v>
      </c>
      <c r="AE61" s="11">
        <v>40904.0</v>
      </c>
      <c r="AF61" s="12">
        <v>2784.0</v>
      </c>
      <c r="AG61" s="12">
        <v>2219.9999999999995</v>
      </c>
      <c r="AH61" s="12">
        <v>2361.4999999999995</v>
      </c>
      <c r="AI61" s="12">
        <v>1935.5000000000002</v>
      </c>
      <c r="AJ61" s="12">
        <v>2798.0</v>
      </c>
      <c r="AK61" s="12">
        <v>2436.4999999999995</v>
      </c>
      <c r="AL61" s="12">
        <v>2407.5</v>
      </c>
      <c r="AM61" s="12">
        <v>698.0</v>
      </c>
      <c r="AN61" s="12">
        <v>1006.0</v>
      </c>
      <c r="AO61" s="12">
        <v>7365.5</v>
      </c>
      <c r="AP61" s="12">
        <v>14535.5</v>
      </c>
      <c r="AQ61" s="12">
        <v>18647.0</v>
      </c>
      <c r="AR61" s="13">
        <v>0.6426583395560382</v>
      </c>
      <c r="AS61" s="13">
        <v>0.6917441029306648</v>
      </c>
      <c r="AT61" s="13">
        <v>0.21364934126793023</v>
      </c>
      <c r="AU61" s="13">
        <v>3.4491404011461317</v>
      </c>
      <c r="AV61" s="13">
        <v>2.4219681908548703</v>
      </c>
    </row>
    <row r="62" ht="15.75" customHeight="1">
      <c r="A62" s="1">
        <v>11940.8</v>
      </c>
      <c r="B62" s="2">
        <v>20.0</v>
      </c>
      <c r="C62" s="2" t="s">
        <v>55</v>
      </c>
      <c r="D62" s="2">
        <v>8.0</v>
      </c>
      <c r="E62" s="9">
        <v>222.0</v>
      </c>
      <c r="F62" s="9" t="str">
        <f>LOOKUP(E62,'Tree Loc'!D$2:D$241,'Tree Loc'!E$2:E$241)</f>
        <v>Chestnut</v>
      </c>
      <c r="G62" s="1">
        <v>52.7</v>
      </c>
      <c r="H62" s="1">
        <v>1.07</v>
      </c>
      <c r="I62" s="1">
        <v>12.0</v>
      </c>
      <c r="J62" s="1">
        <v>3.362</v>
      </c>
      <c r="K62" s="1">
        <v>1.621</v>
      </c>
      <c r="L62" s="1">
        <v>6.28</v>
      </c>
      <c r="M62" s="1">
        <v>51.0</v>
      </c>
      <c r="N62" s="1">
        <v>46.8</v>
      </c>
      <c r="O62" s="1">
        <v>981.0</v>
      </c>
      <c r="P62" s="1">
        <v>313.0</v>
      </c>
      <c r="Q62" s="1">
        <v>31.0</v>
      </c>
      <c r="R62" s="1">
        <v>6.318</v>
      </c>
      <c r="S62" s="1">
        <v>6.295</v>
      </c>
      <c r="T62" s="1">
        <v>163.0</v>
      </c>
      <c r="U62" s="1">
        <v>423.0</v>
      </c>
      <c r="V62" s="1">
        <v>3.751</v>
      </c>
      <c r="W62" s="1">
        <v>30.7</v>
      </c>
      <c r="X62" s="1">
        <v>71.0</v>
      </c>
      <c r="Y62" s="1">
        <v>21.0</v>
      </c>
      <c r="Z62" s="1">
        <v>66.0</v>
      </c>
      <c r="AA62" s="1" t="s">
        <v>51</v>
      </c>
      <c r="AB62" s="1">
        <v>38.0</v>
      </c>
      <c r="AC62" s="10">
        <v>0.0174</v>
      </c>
      <c r="AD62" s="1">
        <v>26.0</v>
      </c>
      <c r="AE62" s="11">
        <v>40905.0</v>
      </c>
      <c r="AF62" s="12">
        <v>2524.5</v>
      </c>
      <c r="AG62" s="12">
        <v>2505.5</v>
      </c>
      <c r="AH62" s="12">
        <v>2450.5</v>
      </c>
      <c r="AI62" s="12">
        <v>2224.5</v>
      </c>
      <c r="AJ62" s="12">
        <v>3003.5</v>
      </c>
      <c r="AK62" s="12">
        <v>2667.5</v>
      </c>
      <c r="AL62" s="12">
        <v>3068.5</v>
      </c>
      <c r="AM62" s="12">
        <v>463.0</v>
      </c>
      <c r="AN62" s="12">
        <v>521.0</v>
      </c>
      <c r="AO62" s="12">
        <v>7480.5</v>
      </c>
      <c r="AP62" s="12">
        <v>15376.0</v>
      </c>
      <c r="AQ62" s="12">
        <v>19428.5</v>
      </c>
      <c r="AR62" s="13">
        <v>0.6988837644542477</v>
      </c>
      <c r="AS62" s="13">
        <v>0.7406359247544532</v>
      </c>
      <c r="AT62" s="13">
        <v>0.2296761186264308</v>
      </c>
      <c r="AU62" s="13">
        <v>6.6274298056155505</v>
      </c>
      <c r="AV62" s="13">
        <v>5.119961612284069</v>
      </c>
    </row>
    <row r="63" ht="15.75" customHeight="1">
      <c r="A63" s="14">
        <v>11940.9</v>
      </c>
      <c r="B63" s="15">
        <v>20.0</v>
      </c>
      <c r="C63" s="15" t="s">
        <v>55</v>
      </c>
      <c r="D63" s="15">
        <v>9.0</v>
      </c>
      <c r="E63" s="16">
        <v>218.0</v>
      </c>
      <c r="F63" s="16" t="str">
        <f>LOOKUP(E63,'Tree Loc'!D$2:D$241,'Tree Loc'!E$2:E$241)</f>
        <v>Chestnut</v>
      </c>
      <c r="G63" s="14">
        <v>42.8</v>
      </c>
      <c r="H63" s="14">
        <v>0.83</v>
      </c>
      <c r="I63" s="14">
        <v>16.0</v>
      </c>
      <c r="J63" s="14">
        <v>2.755</v>
      </c>
      <c r="K63" s="14">
        <v>1.507</v>
      </c>
      <c r="L63" s="14">
        <v>4.73</v>
      </c>
      <c r="M63" s="14">
        <v>29.0</v>
      </c>
      <c r="N63" s="14">
        <v>22.0</v>
      </c>
      <c r="O63" s="14">
        <v>1240.0</v>
      </c>
      <c r="P63" s="14">
        <v>459.0</v>
      </c>
      <c r="Q63" s="14">
        <v>37.0</v>
      </c>
      <c r="R63" s="14">
        <v>6.271</v>
      </c>
      <c r="S63" s="14">
        <v>6.201</v>
      </c>
      <c r="T63" s="14">
        <v>196.0</v>
      </c>
      <c r="U63" s="14">
        <v>466.0</v>
      </c>
      <c r="V63" s="14">
        <v>1.917</v>
      </c>
      <c r="W63" s="14">
        <v>30.2</v>
      </c>
      <c r="X63" s="14">
        <v>68.0</v>
      </c>
      <c r="Y63" s="14">
        <v>21.0</v>
      </c>
      <c r="Z63" s="14">
        <v>55.0</v>
      </c>
      <c r="AA63" s="14" t="s">
        <v>51</v>
      </c>
      <c r="AB63" s="14">
        <v>38.0</v>
      </c>
      <c r="AC63" s="17">
        <v>0.0074</v>
      </c>
      <c r="AD63" s="14">
        <v>41.0</v>
      </c>
      <c r="AE63" s="11">
        <v>40906.0</v>
      </c>
      <c r="AF63" s="12">
        <v>2536.5</v>
      </c>
      <c r="AG63" s="12">
        <v>2230.5</v>
      </c>
      <c r="AH63" s="12">
        <v>2395.5</v>
      </c>
      <c r="AI63" s="12">
        <v>1069.0</v>
      </c>
      <c r="AJ63" s="12">
        <v>2409.0</v>
      </c>
      <c r="AK63" s="12">
        <v>2487.0</v>
      </c>
      <c r="AL63" s="12">
        <v>2607.5</v>
      </c>
      <c r="AM63" s="12">
        <v>464.49999999999994</v>
      </c>
      <c r="AN63" s="12">
        <v>194.0</v>
      </c>
      <c r="AO63" s="12">
        <v>7162.5</v>
      </c>
      <c r="AP63" s="12">
        <v>13127.5</v>
      </c>
      <c r="AQ63" s="12">
        <v>16393.5</v>
      </c>
      <c r="AR63" s="13">
        <v>0.4855846422338569</v>
      </c>
      <c r="AS63" s="13">
        <v>0.44375259443752596</v>
      </c>
      <c r="AT63" s="13">
        <v>0.23401256903446963</v>
      </c>
      <c r="AU63" s="13">
        <v>5.613562970936491</v>
      </c>
      <c r="AV63" s="13">
        <v>12.81958762886598</v>
      </c>
    </row>
    <row r="64" ht="15.75" customHeight="1">
      <c r="B64" s="2"/>
      <c r="C64" s="2"/>
      <c r="D64" s="2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</row>
    <row r="65" ht="15.75" customHeight="1">
      <c r="B65" s="2"/>
      <c r="C65" s="2"/>
      <c r="D65" s="2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</row>
    <row r="66" ht="15.75" customHeight="1">
      <c r="B66" s="2"/>
      <c r="C66" s="2"/>
      <c r="D66" s="2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</row>
    <row r="67" ht="15.75" customHeight="1">
      <c r="B67" s="2"/>
      <c r="C67" s="2"/>
      <c r="D67" s="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</row>
    <row r="68" ht="15.75" customHeight="1">
      <c r="B68" s="2"/>
      <c r="C68" s="2"/>
      <c r="D68" s="2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</row>
    <row r="69" ht="15.75" customHeight="1">
      <c r="B69" s="2"/>
      <c r="C69" s="2"/>
      <c r="D69" s="2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</row>
    <row r="70" ht="15.75" customHeight="1">
      <c r="B70" s="2"/>
      <c r="C70" s="2"/>
      <c r="D70" s="2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</row>
    <row r="71" ht="15.75" customHeight="1">
      <c r="B71" s="2"/>
      <c r="C71" s="2"/>
      <c r="D71" s="2"/>
    </row>
    <row r="72" ht="15.75" customHeight="1">
      <c r="B72" s="2"/>
      <c r="C72" s="2"/>
      <c r="D72" s="2"/>
    </row>
    <row r="73" ht="15.75" customHeight="1">
      <c r="B73" s="2"/>
      <c r="C73" s="2"/>
      <c r="D73" s="2"/>
    </row>
    <row r="74" ht="15.75" customHeight="1">
      <c r="B74" s="2"/>
      <c r="C74" s="2"/>
      <c r="D74" s="2"/>
    </row>
    <row r="75" ht="15.75" customHeight="1">
      <c r="B75" s="2"/>
      <c r="C75" s="2"/>
      <c r="D75" s="2"/>
    </row>
    <row r="76" ht="15.75" customHeight="1">
      <c r="B76" s="2"/>
      <c r="C76" s="2"/>
      <c r="D76" s="2"/>
    </row>
    <row r="77" ht="15.75" customHeight="1">
      <c r="B77" s="2"/>
      <c r="C77" s="2"/>
      <c r="D77" s="2"/>
    </row>
    <row r="78" ht="15.75" customHeight="1">
      <c r="B78" s="2"/>
      <c r="C78" s="2"/>
      <c r="D78" s="2"/>
    </row>
    <row r="79" ht="15.75" customHeight="1">
      <c r="B79" s="2"/>
      <c r="C79" s="2"/>
      <c r="D79" s="2"/>
    </row>
    <row r="80" ht="15.75" customHeight="1">
      <c r="B80" s="2"/>
      <c r="C80" s="2"/>
      <c r="D80" s="2"/>
    </row>
    <row r="81" ht="15.75" customHeight="1">
      <c r="B81" s="2"/>
      <c r="C81" s="2"/>
      <c r="D81" s="2"/>
    </row>
    <row r="82" ht="15.75" customHeight="1">
      <c r="B82" s="2"/>
      <c r="C82" s="2"/>
      <c r="D82" s="2"/>
    </row>
    <row r="83" ht="15.75" customHeight="1">
      <c r="B83" s="2"/>
      <c r="C83" s="2"/>
      <c r="D83" s="2"/>
    </row>
    <row r="84" ht="15.75" customHeight="1">
      <c r="B84" s="2"/>
      <c r="C84" s="2"/>
      <c r="D84" s="2"/>
    </row>
    <row r="85" ht="15.75" customHeight="1">
      <c r="B85" s="2"/>
      <c r="C85" s="2"/>
      <c r="D85" s="2"/>
    </row>
    <row r="86" ht="15.75" customHeight="1">
      <c r="B86" s="2"/>
      <c r="C86" s="2"/>
      <c r="D86" s="2"/>
    </row>
    <row r="87" ht="15.75" customHeight="1">
      <c r="B87" s="2"/>
      <c r="C87" s="2"/>
      <c r="D87" s="2"/>
    </row>
    <row r="88" ht="15.75" customHeight="1">
      <c r="B88" s="2"/>
      <c r="C88" s="2"/>
      <c r="D88" s="2"/>
    </row>
    <row r="89" ht="15.75" customHeight="1">
      <c r="B89" s="2"/>
      <c r="C89" s="2"/>
      <c r="D89" s="2"/>
    </row>
    <row r="90" ht="15.75" customHeight="1">
      <c r="B90" s="2"/>
      <c r="C90" s="2"/>
      <c r="D90" s="2"/>
    </row>
    <row r="91" ht="15.75" customHeight="1">
      <c r="B91" s="2"/>
      <c r="C91" s="2"/>
      <c r="D91" s="2"/>
    </row>
    <row r="92" ht="15.75" customHeight="1">
      <c r="B92" s="2"/>
      <c r="C92" s="2"/>
      <c r="D92" s="2"/>
    </row>
    <row r="93" ht="15.75" customHeight="1">
      <c r="B93" s="2"/>
      <c r="C93" s="2"/>
      <c r="D93" s="2"/>
    </row>
    <row r="94" ht="15.75" customHeight="1">
      <c r="B94" s="2"/>
      <c r="C94" s="2"/>
      <c r="D94" s="2"/>
    </row>
    <row r="95" ht="15.75" customHeight="1">
      <c r="B95" s="2"/>
      <c r="C95" s="2"/>
      <c r="D95" s="2"/>
    </row>
    <row r="96" ht="15.75" customHeight="1">
      <c r="B96" s="2"/>
      <c r="C96" s="2"/>
      <c r="D96" s="2"/>
    </row>
    <row r="97" ht="15.75" customHeight="1">
      <c r="B97" s="2"/>
      <c r="C97" s="2"/>
      <c r="D97" s="2"/>
    </row>
    <row r="98" ht="15.75" customHeight="1">
      <c r="B98" s="2"/>
      <c r="C98" s="2"/>
      <c r="D98" s="2"/>
    </row>
    <row r="99" ht="15.75" customHeight="1">
      <c r="B99" s="2"/>
      <c r="C99" s="2"/>
      <c r="D99" s="2"/>
    </row>
    <row r="100" ht="15.75" customHeight="1">
      <c r="B100" s="2"/>
      <c r="C100" s="2"/>
      <c r="D100" s="2"/>
    </row>
    <row r="101" ht="15.75" customHeight="1">
      <c r="B101" s="2"/>
      <c r="C101" s="2"/>
      <c r="D101" s="2"/>
    </row>
    <row r="102" ht="15.75" customHeight="1">
      <c r="B102" s="2"/>
      <c r="C102" s="2"/>
      <c r="D102" s="2"/>
    </row>
    <row r="103" ht="15.75" customHeight="1">
      <c r="B103" s="2"/>
      <c r="C103" s="2"/>
      <c r="D103" s="2"/>
    </row>
    <row r="104" ht="15.75" customHeight="1">
      <c r="B104" s="2"/>
      <c r="C104" s="2"/>
      <c r="D104" s="2"/>
    </row>
    <row r="105" ht="15.75" customHeight="1">
      <c r="B105" s="2"/>
      <c r="C105" s="2"/>
      <c r="D105" s="2"/>
    </row>
    <row r="106" ht="15.75" customHeight="1">
      <c r="B106" s="2"/>
      <c r="C106" s="2"/>
      <c r="D106" s="2"/>
    </row>
    <row r="107" ht="15.75" customHeight="1">
      <c r="B107" s="2"/>
      <c r="C107" s="2"/>
      <c r="D107" s="2"/>
    </row>
    <row r="108" ht="15.75" customHeight="1">
      <c r="B108" s="2"/>
      <c r="C108" s="2"/>
      <c r="D108" s="2"/>
    </row>
    <row r="109" ht="15.75" customHeight="1">
      <c r="B109" s="2"/>
      <c r="C109" s="2"/>
      <c r="D109" s="2"/>
    </row>
    <row r="110" ht="15.75" customHeight="1">
      <c r="B110" s="2"/>
      <c r="C110" s="2"/>
      <c r="D110" s="2"/>
    </row>
    <row r="111" ht="15.75" customHeight="1">
      <c r="B111" s="2"/>
      <c r="C111" s="2"/>
      <c r="D111" s="2"/>
    </row>
    <row r="112" ht="15.75" customHeight="1">
      <c r="B112" s="2"/>
      <c r="C112" s="2"/>
      <c r="D112" s="2"/>
    </row>
    <row r="113" ht="15.75" customHeight="1">
      <c r="B113" s="2"/>
      <c r="C113" s="2"/>
      <c r="D113" s="2"/>
    </row>
    <row r="114" ht="15.75" customHeight="1">
      <c r="B114" s="2"/>
      <c r="C114" s="2"/>
      <c r="D114" s="2"/>
    </row>
    <row r="115" ht="15.75" customHeight="1">
      <c r="B115" s="2"/>
      <c r="C115" s="2"/>
      <c r="D115" s="2"/>
    </row>
    <row r="116" ht="15.75" customHeight="1">
      <c r="B116" s="2"/>
      <c r="C116" s="2"/>
      <c r="D116" s="2"/>
    </row>
    <row r="117" ht="15.75" customHeight="1">
      <c r="B117" s="2"/>
      <c r="C117" s="2"/>
      <c r="D117" s="2"/>
    </row>
    <row r="118" ht="15.75" customHeight="1">
      <c r="B118" s="2"/>
      <c r="C118" s="2"/>
      <c r="D118" s="2"/>
    </row>
    <row r="119" ht="15.75" customHeight="1">
      <c r="B119" s="2"/>
      <c r="C119" s="2"/>
      <c r="D119" s="2"/>
    </row>
    <row r="120" ht="15.75" customHeight="1">
      <c r="B120" s="2"/>
      <c r="C120" s="2"/>
      <c r="D120" s="2"/>
    </row>
    <row r="121" ht="15.75" customHeight="1">
      <c r="B121" s="2"/>
      <c r="C121" s="2"/>
      <c r="D121" s="2"/>
    </row>
    <row r="122" ht="15.75" customHeight="1">
      <c r="B122" s="2"/>
      <c r="C122" s="2"/>
      <c r="D122" s="2"/>
    </row>
    <row r="123" ht="15.75" customHeight="1">
      <c r="B123" s="2"/>
      <c r="C123" s="2"/>
      <c r="D123" s="2"/>
    </row>
    <row r="124" ht="15.75" customHeight="1">
      <c r="B124" s="2"/>
      <c r="C124" s="2"/>
      <c r="D124" s="2"/>
    </row>
    <row r="125" ht="15.75" customHeight="1">
      <c r="B125" s="2"/>
      <c r="C125" s="2"/>
      <c r="D125" s="2"/>
    </row>
    <row r="126" ht="15.75" customHeight="1">
      <c r="B126" s="2"/>
      <c r="C126" s="2"/>
      <c r="D126" s="2"/>
    </row>
    <row r="127" ht="15.75" customHeight="1">
      <c r="B127" s="2"/>
      <c r="C127" s="2"/>
      <c r="D127" s="2"/>
    </row>
    <row r="128" ht="15.75" customHeight="1">
      <c r="B128" s="2"/>
      <c r="C128" s="2"/>
      <c r="D128" s="2"/>
    </row>
    <row r="129" ht="15.75" customHeight="1">
      <c r="B129" s="2"/>
      <c r="C129" s="2"/>
      <c r="D129" s="2"/>
    </row>
    <row r="130" ht="15.75" customHeight="1">
      <c r="B130" s="2"/>
      <c r="C130" s="2"/>
      <c r="D130" s="2"/>
    </row>
    <row r="131" ht="15.75" customHeight="1">
      <c r="B131" s="2"/>
      <c r="C131" s="2"/>
      <c r="D131" s="2"/>
    </row>
    <row r="132" ht="15.75" customHeight="1">
      <c r="B132" s="2"/>
      <c r="C132" s="2"/>
      <c r="D132" s="2"/>
    </row>
    <row r="133" ht="15.75" customHeight="1">
      <c r="B133" s="2"/>
      <c r="C133" s="2"/>
      <c r="D133" s="2"/>
    </row>
    <row r="134" ht="15.75" customHeight="1">
      <c r="B134" s="2"/>
      <c r="C134" s="2"/>
      <c r="D134" s="2"/>
    </row>
    <row r="135" ht="15.75" customHeight="1">
      <c r="B135" s="2"/>
      <c r="C135" s="2"/>
      <c r="D135" s="2"/>
    </row>
    <row r="136" ht="15.75" customHeight="1">
      <c r="B136" s="2"/>
      <c r="C136" s="2"/>
      <c r="D136" s="2"/>
    </row>
    <row r="137" ht="15.75" customHeight="1">
      <c r="B137" s="2"/>
      <c r="C137" s="2"/>
      <c r="D137" s="2"/>
    </row>
    <row r="138" ht="15.75" customHeight="1">
      <c r="B138" s="2"/>
      <c r="C138" s="2"/>
      <c r="D138" s="2"/>
    </row>
    <row r="139" ht="15.75" customHeight="1">
      <c r="B139" s="2"/>
      <c r="C139" s="2"/>
      <c r="D139" s="2"/>
    </row>
    <row r="140" ht="15.75" customHeight="1">
      <c r="B140" s="2"/>
      <c r="C140" s="2"/>
      <c r="D140" s="2"/>
    </row>
    <row r="141" ht="15.75" customHeight="1">
      <c r="B141" s="2"/>
      <c r="C141" s="2"/>
      <c r="D141" s="2"/>
    </row>
    <row r="142" ht="15.75" customHeight="1">
      <c r="B142" s="2"/>
      <c r="C142" s="2"/>
      <c r="D142" s="2"/>
    </row>
    <row r="143" ht="15.75" customHeight="1">
      <c r="B143" s="2"/>
      <c r="C143" s="2"/>
      <c r="D143" s="2"/>
    </row>
    <row r="144" ht="15.75" customHeight="1">
      <c r="B144" s="2"/>
      <c r="C144" s="2"/>
      <c r="D144" s="2"/>
    </row>
    <row r="145" ht="15.75" customHeight="1">
      <c r="B145" s="2"/>
      <c r="C145" s="2"/>
      <c r="D145" s="2"/>
    </row>
    <row r="146" ht="15.75" customHeight="1">
      <c r="B146" s="2"/>
      <c r="C146" s="2"/>
      <c r="D146" s="2"/>
    </row>
    <row r="147" ht="15.75" customHeight="1">
      <c r="B147" s="2"/>
      <c r="C147" s="2"/>
      <c r="D147" s="2"/>
    </row>
    <row r="148" ht="15.75" customHeight="1">
      <c r="B148" s="2"/>
      <c r="C148" s="2"/>
      <c r="D148" s="2"/>
    </row>
    <row r="149" ht="15.75" customHeight="1">
      <c r="B149" s="2"/>
      <c r="C149" s="2"/>
      <c r="D149" s="2"/>
    </row>
    <row r="150" ht="15.75" customHeight="1">
      <c r="B150" s="2"/>
      <c r="C150" s="2"/>
      <c r="D150" s="2"/>
    </row>
    <row r="151" ht="15.75" customHeight="1">
      <c r="B151" s="2"/>
      <c r="C151" s="2"/>
      <c r="D151" s="2"/>
    </row>
    <row r="152" ht="15.75" customHeight="1">
      <c r="B152" s="2"/>
      <c r="C152" s="2"/>
      <c r="D152" s="2"/>
    </row>
    <row r="153" ht="15.75" customHeight="1">
      <c r="B153" s="2"/>
      <c r="C153" s="2"/>
      <c r="D153" s="2"/>
    </row>
    <row r="154" ht="15.75" customHeight="1">
      <c r="B154" s="2"/>
      <c r="C154" s="2"/>
      <c r="D154" s="2"/>
    </row>
    <row r="155" ht="15.75" customHeight="1">
      <c r="B155" s="2"/>
      <c r="C155" s="2"/>
      <c r="D155" s="2"/>
    </row>
    <row r="156" ht="15.75" customHeight="1">
      <c r="B156" s="2"/>
      <c r="C156" s="2"/>
      <c r="D156" s="2"/>
    </row>
    <row r="157" ht="15.75" customHeight="1">
      <c r="B157" s="2"/>
      <c r="C157" s="2"/>
      <c r="D157" s="2"/>
    </row>
    <row r="158" ht="15.75" customHeight="1">
      <c r="B158" s="2"/>
      <c r="C158" s="2"/>
      <c r="D158" s="2"/>
    </row>
    <row r="159" ht="15.75" customHeight="1">
      <c r="B159" s="2"/>
      <c r="C159" s="2"/>
      <c r="D159" s="2"/>
    </row>
    <row r="160" ht="15.75" customHeight="1">
      <c r="B160" s="2"/>
      <c r="C160" s="2"/>
      <c r="D160" s="2"/>
    </row>
    <row r="161" ht="15.75" customHeight="1">
      <c r="B161" s="2"/>
      <c r="C161" s="2"/>
      <c r="D161" s="2"/>
    </row>
    <row r="162" ht="15.75" customHeight="1">
      <c r="B162" s="2"/>
      <c r="C162" s="2"/>
      <c r="D162" s="2"/>
    </row>
    <row r="163" ht="15.75" customHeight="1">
      <c r="B163" s="2"/>
      <c r="C163" s="2"/>
      <c r="D163" s="2"/>
    </row>
    <row r="164" ht="15.75" customHeight="1">
      <c r="B164" s="2"/>
      <c r="C164" s="2"/>
      <c r="D164" s="2"/>
    </row>
    <row r="165" ht="15.75" customHeight="1">
      <c r="B165" s="2"/>
      <c r="C165" s="2"/>
      <c r="D165" s="2"/>
    </row>
    <row r="166" ht="15.75" customHeight="1">
      <c r="B166" s="2"/>
      <c r="C166" s="2"/>
      <c r="D166" s="2"/>
    </row>
    <row r="167" ht="15.75" customHeight="1">
      <c r="B167" s="2"/>
      <c r="C167" s="2"/>
      <c r="D167" s="2"/>
    </row>
    <row r="168" ht="15.75" customHeight="1">
      <c r="B168" s="2"/>
      <c r="C168" s="2"/>
      <c r="D168" s="2"/>
    </row>
    <row r="169" ht="15.75" customHeight="1">
      <c r="B169" s="2"/>
      <c r="C169" s="2"/>
      <c r="D169" s="2"/>
    </row>
    <row r="170" ht="15.75" customHeight="1">
      <c r="B170" s="2"/>
      <c r="C170" s="2"/>
      <c r="D170" s="2"/>
    </row>
    <row r="171" ht="15.75" customHeight="1">
      <c r="B171" s="2"/>
      <c r="C171" s="2"/>
      <c r="D171" s="2"/>
    </row>
    <row r="172" ht="15.75" customHeight="1">
      <c r="B172" s="2"/>
      <c r="C172" s="2"/>
      <c r="D172" s="2"/>
    </row>
    <row r="173" ht="15.75" customHeight="1">
      <c r="B173" s="2"/>
      <c r="C173" s="2"/>
      <c r="D173" s="2"/>
    </row>
    <row r="174" ht="15.75" customHeight="1">
      <c r="B174" s="2"/>
      <c r="C174" s="2"/>
      <c r="D174" s="2"/>
    </row>
    <row r="175" ht="15.75" customHeight="1">
      <c r="B175" s="2"/>
      <c r="C175" s="2"/>
      <c r="D175" s="2"/>
    </row>
    <row r="176" ht="15.75" customHeight="1">
      <c r="B176" s="2"/>
      <c r="C176" s="2"/>
      <c r="D176" s="2"/>
    </row>
    <row r="177" ht="15.75" customHeight="1">
      <c r="B177" s="2"/>
      <c r="C177" s="2"/>
      <c r="D177" s="2"/>
    </row>
    <row r="178" ht="15.75" customHeight="1">
      <c r="B178" s="2"/>
      <c r="C178" s="2"/>
      <c r="D178" s="2"/>
    </row>
    <row r="179" ht="15.75" customHeight="1">
      <c r="B179" s="2"/>
      <c r="C179" s="2"/>
      <c r="D179" s="2"/>
    </row>
    <row r="180" ht="15.75" customHeight="1">
      <c r="B180" s="2"/>
      <c r="C180" s="2"/>
      <c r="D180" s="2"/>
    </row>
    <row r="181" ht="15.75" customHeight="1">
      <c r="B181" s="2"/>
      <c r="C181" s="2"/>
      <c r="D181" s="2"/>
    </row>
    <row r="182" ht="15.75" customHeight="1">
      <c r="B182" s="2"/>
      <c r="C182" s="2"/>
      <c r="D182" s="2"/>
    </row>
    <row r="183" ht="15.75" customHeight="1">
      <c r="B183" s="2"/>
      <c r="C183" s="2"/>
      <c r="D183" s="2"/>
    </row>
    <row r="184" ht="15.75" customHeight="1">
      <c r="B184" s="2"/>
      <c r="C184" s="2"/>
      <c r="D184" s="2"/>
    </row>
    <row r="185" ht="15.75" customHeight="1">
      <c r="B185" s="2"/>
      <c r="C185" s="2"/>
      <c r="D185" s="2"/>
    </row>
    <row r="186" ht="15.75" customHeight="1">
      <c r="B186" s="2"/>
      <c r="C186" s="2"/>
      <c r="D186" s="2"/>
    </row>
    <row r="187" ht="15.75" customHeight="1">
      <c r="B187" s="2"/>
      <c r="C187" s="2"/>
      <c r="D187" s="2"/>
    </row>
    <row r="188" ht="15.75" customHeight="1">
      <c r="B188" s="2"/>
      <c r="C188" s="2"/>
      <c r="D188" s="2"/>
    </row>
    <row r="189" ht="15.75" customHeight="1">
      <c r="B189" s="2"/>
      <c r="C189" s="2"/>
      <c r="D189" s="2"/>
    </row>
    <row r="190" ht="15.75" customHeight="1">
      <c r="B190" s="2"/>
      <c r="C190" s="2"/>
      <c r="D190" s="2"/>
    </row>
    <row r="191" ht="15.75" customHeight="1">
      <c r="B191" s="2"/>
      <c r="C191" s="2"/>
      <c r="D191" s="2"/>
    </row>
    <row r="192" ht="15.75" customHeight="1">
      <c r="B192" s="2"/>
      <c r="C192" s="2"/>
      <c r="D192" s="2"/>
    </row>
    <row r="193" ht="15.75" customHeight="1">
      <c r="B193" s="2"/>
      <c r="C193" s="2"/>
      <c r="D193" s="2"/>
    </row>
    <row r="194" ht="15.75" customHeight="1">
      <c r="B194" s="2"/>
      <c r="C194" s="2"/>
      <c r="D194" s="2"/>
    </row>
    <row r="195" ht="15.75" customHeight="1">
      <c r="B195" s="2"/>
      <c r="C195" s="2"/>
      <c r="D195" s="2"/>
    </row>
    <row r="196" ht="15.75" customHeight="1">
      <c r="B196" s="2"/>
      <c r="C196" s="2"/>
      <c r="D196" s="2"/>
    </row>
    <row r="197" ht="15.75" customHeight="1">
      <c r="B197" s="2"/>
      <c r="C197" s="2"/>
      <c r="D197" s="2"/>
    </row>
    <row r="198" ht="15.75" customHeight="1">
      <c r="B198" s="2"/>
      <c r="C198" s="2"/>
      <c r="D198" s="2"/>
    </row>
    <row r="199" ht="15.75" customHeight="1">
      <c r="B199" s="2"/>
      <c r="C199" s="2"/>
      <c r="D199" s="2"/>
    </row>
    <row r="200" ht="15.75" customHeight="1">
      <c r="B200" s="2"/>
      <c r="C200" s="2"/>
      <c r="D200" s="2"/>
    </row>
    <row r="201" ht="15.75" customHeight="1">
      <c r="B201" s="2"/>
      <c r="C201" s="2"/>
      <c r="D201" s="2"/>
    </row>
    <row r="202" ht="15.75" customHeight="1">
      <c r="B202" s="2"/>
      <c r="C202" s="2"/>
      <c r="D202" s="2"/>
    </row>
    <row r="203" ht="15.75" customHeight="1">
      <c r="B203" s="2"/>
      <c r="C203" s="2"/>
      <c r="D203" s="2"/>
    </row>
    <row r="204" ht="15.75" customHeight="1">
      <c r="B204" s="2"/>
      <c r="C204" s="2"/>
      <c r="D204" s="2"/>
    </row>
    <row r="205" ht="15.75" customHeight="1">
      <c r="B205" s="2"/>
      <c r="C205" s="2"/>
      <c r="D205" s="2"/>
    </row>
    <row r="206" ht="15.75" customHeight="1">
      <c r="B206" s="2"/>
      <c r="C206" s="2"/>
      <c r="D206" s="2"/>
    </row>
    <row r="207" ht="15.75" customHeight="1">
      <c r="B207" s="2"/>
      <c r="C207" s="2"/>
      <c r="D207" s="2"/>
    </row>
    <row r="208" ht="15.75" customHeight="1">
      <c r="B208" s="2"/>
      <c r="C208" s="2"/>
      <c r="D208" s="2"/>
    </row>
    <row r="209" ht="15.75" customHeight="1">
      <c r="B209" s="2"/>
      <c r="C209" s="2"/>
      <c r="D209" s="2"/>
    </row>
    <row r="210" ht="15.75" customHeight="1">
      <c r="B210" s="2"/>
      <c r="C210" s="2"/>
      <c r="D210" s="2"/>
    </row>
    <row r="211" ht="15.75" customHeight="1">
      <c r="B211" s="2"/>
      <c r="C211" s="2"/>
      <c r="D211" s="2"/>
    </row>
    <row r="212" ht="15.75" customHeight="1">
      <c r="B212" s="2"/>
      <c r="C212" s="2"/>
      <c r="D212" s="2"/>
    </row>
    <row r="213" ht="15.75" customHeight="1">
      <c r="B213" s="2"/>
      <c r="C213" s="2"/>
      <c r="D213" s="2"/>
    </row>
    <row r="214" ht="15.75" customHeight="1">
      <c r="B214" s="2"/>
      <c r="C214" s="2"/>
      <c r="D214" s="2"/>
    </row>
    <row r="215" ht="15.75" customHeight="1">
      <c r="B215" s="2"/>
      <c r="C215" s="2"/>
      <c r="D215" s="2"/>
    </row>
    <row r="216" ht="15.75" customHeight="1">
      <c r="B216" s="2"/>
      <c r="C216" s="2"/>
      <c r="D216" s="2"/>
    </row>
    <row r="217" ht="15.75" customHeight="1">
      <c r="B217" s="2"/>
      <c r="C217" s="2"/>
      <c r="D217" s="2"/>
    </row>
    <row r="218" ht="15.75" customHeight="1">
      <c r="B218" s="2"/>
      <c r="C218" s="2"/>
      <c r="D218" s="2"/>
    </row>
    <row r="219" ht="15.75" customHeight="1">
      <c r="B219" s="2"/>
      <c r="C219" s="2"/>
      <c r="D219" s="2"/>
    </row>
    <row r="220" ht="15.75" customHeight="1">
      <c r="B220" s="2"/>
      <c r="C220" s="2"/>
      <c r="D220" s="2"/>
    </row>
    <row r="221" ht="15.75" customHeight="1">
      <c r="B221" s="2"/>
      <c r="C221" s="2"/>
      <c r="D221" s="2"/>
    </row>
    <row r="222" ht="15.75" customHeight="1">
      <c r="B222" s="2"/>
      <c r="C222" s="2"/>
      <c r="D222" s="2"/>
    </row>
    <row r="223" ht="15.75" customHeight="1">
      <c r="B223" s="2"/>
      <c r="C223" s="2"/>
      <c r="D223" s="2"/>
    </row>
    <row r="224" ht="15.75" customHeight="1">
      <c r="B224" s="2"/>
      <c r="C224" s="2"/>
      <c r="D224" s="2"/>
    </row>
    <row r="225" ht="15.75" customHeight="1">
      <c r="B225" s="2"/>
      <c r="C225" s="2"/>
      <c r="D225" s="2"/>
    </row>
    <row r="226" ht="15.75" customHeight="1">
      <c r="B226" s="2"/>
      <c r="C226" s="2"/>
      <c r="D226" s="2"/>
    </row>
    <row r="227" ht="15.75" customHeight="1">
      <c r="B227" s="2"/>
      <c r="C227" s="2"/>
      <c r="D227" s="2"/>
    </row>
    <row r="228" ht="15.75" customHeight="1">
      <c r="B228" s="2"/>
      <c r="C228" s="2"/>
      <c r="D228" s="2"/>
    </row>
    <row r="229" ht="15.75" customHeight="1">
      <c r="B229" s="2"/>
      <c r="C229" s="2"/>
      <c r="D229" s="2"/>
    </row>
    <row r="230" ht="15.75" customHeight="1">
      <c r="B230" s="2"/>
      <c r="C230" s="2"/>
      <c r="D230" s="2"/>
    </row>
    <row r="231" ht="15.75" customHeight="1">
      <c r="B231" s="2"/>
      <c r="C231" s="2"/>
      <c r="D231" s="2"/>
    </row>
    <row r="232" ht="15.75" customHeight="1">
      <c r="B232" s="2"/>
      <c r="C232" s="2"/>
      <c r="D232" s="2"/>
    </row>
    <row r="233" ht="15.75" customHeight="1">
      <c r="B233" s="2"/>
      <c r="C233" s="2"/>
      <c r="D233" s="2"/>
    </row>
    <row r="234" ht="15.75" customHeight="1">
      <c r="B234" s="2"/>
      <c r="C234" s="2"/>
      <c r="D234" s="2"/>
    </row>
    <row r="235" ht="15.75" customHeight="1">
      <c r="B235" s="2"/>
      <c r="C235" s="2"/>
      <c r="D235" s="2"/>
    </row>
    <row r="236" ht="15.75" customHeight="1">
      <c r="B236" s="2"/>
      <c r="C236" s="2"/>
      <c r="D236" s="2"/>
    </row>
    <row r="237" ht="15.75" customHeight="1">
      <c r="B237" s="2"/>
      <c r="C237" s="2"/>
      <c r="D237" s="2"/>
    </row>
    <row r="238" ht="15.75" customHeight="1">
      <c r="B238" s="2"/>
      <c r="C238" s="2"/>
      <c r="D238" s="2"/>
    </row>
    <row r="239" ht="15.75" customHeight="1">
      <c r="B239" s="2"/>
      <c r="C239" s="2"/>
      <c r="D239" s="2"/>
    </row>
    <row r="240" ht="15.75" customHeight="1">
      <c r="B240" s="2"/>
      <c r="C240" s="2"/>
      <c r="D240" s="2"/>
    </row>
    <row r="241" ht="15.75" customHeight="1">
      <c r="B241" s="2"/>
      <c r="C241" s="2"/>
      <c r="D241" s="2"/>
    </row>
    <row r="242" ht="15.75" customHeight="1">
      <c r="B242" s="2"/>
      <c r="C242" s="2"/>
      <c r="D242" s="2"/>
    </row>
    <row r="243" ht="15.75" customHeight="1">
      <c r="B243" s="2"/>
      <c r="C243" s="2"/>
      <c r="D243" s="2"/>
    </row>
    <row r="244" ht="15.75" customHeight="1">
      <c r="B244" s="2"/>
      <c r="C244" s="2"/>
      <c r="D244" s="2"/>
    </row>
    <row r="245" ht="15.75" customHeight="1">
      <c r="B245" s="2"/>
      <c r="C245" s="2"/>
      <c r="D245" s="2"/>
    </row>
    <row r="246" ht="15.75" customHeight="1">
      <c r="B246" s="2"/>
      <c r="C246" s="2"/>
      <c r="D246" s="2"/>
    </row>
    <row r="247" ht="15.75" customHeight="1">
      <c r="B247" s="2"/>
      <c r="C247" s="2"/>
      <c r="D247" s="2"/>
    </row>
    <row r="248" ht="15.75" customHeight="1">
      <c r="B248" s="2"/>
      <c r="C248" s="2"/>
      <c r="D248" s="2"/>
    </row>
    <row r="249" ht="15.75" customHeight="1">
      <c r="B249" s="2"/>
      <c r="C249" s="2"/>
      <c r="D249" s="2"/>
    </row>
    <row r="250" ht="15.75" customHeight="1">
      <c r="B250" s="2"/>
      <c r="C250" s="2"/>
      <c r="D250" s="2"/>
    </row>
    <row r="251" ht="15.75" customHeight="1">
      <c r="B251" s="2"/>
      <c r="C251" s="2"/>
      <c r="D251" s="2"/>
    </row>
    <row r="252" ht="15.75" customHeight="1">
      <c r="B252" s="2"/>
      <c r="C252" s="2"/>
      <c r="D252" s="2"/>
    </row>
    <row r="253" ht="15.75" customHeight="1">
      <c r="B253" s="2"/>
      <c r="C253" s="2"/>
      <c r="D253" s="2"/>
    </row>
    <row r="254" ht="15.75" customHeight="1">
      <c r="B254" s="2"/>
      <c r="C254" s="2"/>
      <c r="D254" s="2"/>
    </row>
    <row r="255" ht="15.75" customHeight="1">
      <c r="B255" s="2"/>
      <c r="C255" s="2"/>
      <c r="D255" s="2"/>
    </row>
    <row r="256" ht="15.75" customHeight="1">
      <c r="B256" s="2"/>
      <c r="C256" s="2"/>
      <c r="D256" s="2"/>
    </row>
    <row r="257" ht="15.75" customHeight="1">
      <c r="B257" s="2"/>
      <c r="C257" s="2"/>
      <c r="D257" s="2"/>
    </row>
    <row r="258" ht="15.75" customHeight="1">
      <c r="B258" s="2"/>
      <c r="C258" s="2"/>
      <c r="D258" s="2"/>
    </row>
    <row r="259" ht="15.75" customHeight="1">
      <c r="B259" s="2"/>
      <c r="C259" s="2"/>
      <c r="D259" s="2"/>
    </row>
    <row r="260" ht="15.75" customHeight="1">
      <c r="B260" s="2"/>
      <c r="C260" s="2"/>
      <c r="D260" s="2"/>
    </row>
    <row r="261" ht="15.75" customHeight="1">
      <c r="B261" s="2"/>
      <c r="C261" s="2"/>
      <c r="D261" s="2"/>
    </row>
    <row r="262" ht="15.75" customHeight="1">
      <c r="B262" s="2"/>
      <c r="C262" s="2"/>
      <c r="D262" s="2"/>
    </row>
    <row r="263" ht="15.75" customHeight="1">
      <c r="B263" s="2"/>
      <c r="C263" s="2"/>
      <c r="D263" s="2"/>
    </row>
    <row r="264" ht="15.75" customHeight="1">
      <c r="B264" s="2"/>
      <c r="C264" s="2"/>
      <c r="D264" s="2"/>
    </row>
    <row r="265" ht="15.75" customHeight="1">
      <c r="B265" s="2"/>
      <c r="C265" s="2"/>
      <c r="D265" s="2"/>
    </row>
    <row r="266" ht="15.75" customHeight="1">
      <c r="B266" s="2"/>
      <c r="C266" s="2"/>
      <c r="D266" s="2"/>
    </row>
    <row r="267" ht="15.75" customHeight="1">
      <c r="B267" s="2"/>
      <c r="C267" s="2"/>
      <c r="D267" s="2"/>
    </row>
    <row r="268" ht="15.75" customHeight="1">
      <c r="B268" s="2"/>
      <c r="C268" s="2"/>
      <c r="D268" s="2"/>
    </row>
    <row r="269" ht="15.75" customHeight="1">
      <c r="B269" s="2"/>
      <c r="C269" s="2"/>
      <c r="D269" s="2"/>
    </row>
    <row r="270" ht="15.75" customHeight="1">
      <c r="B270" s="2"/>
      <c r="C270" s="2"/>
      <c r="D270" s="2"/>
    </row>
    <row r="271" ht="15.75" customHeight="1">
      <c r="B271" s="2"/>
      <c r="C271" s="2"/>
      <c r="D271" s="2"/>
    </row>
    <row r="272" ht="15.75" customHeight="1">
      <c r="B272" s="2"/>
      <c r="C272" s="2"/>
      <c r="D272" s="2"/>
    </row>
    <row r="273" ht="15.75" customHeight="1">
      <c r="B273" s="2"/>
      <c r="C273" s="2"/>
      <c r="D273" s="2"/>
    </row>
    <row r="274" ht="15.75" customHeight="1">
      <c r="B274" s="2"/>
      <c r="C274" s="2"/>
      <c r="D274" s="2"/>
    </row>
    <row r="275" ht="15.75" customHeight="1">
      <c r="B275" s="2"/>
      <c r="C275" s="2"/>
      <c r="D275" s="2"/>
    </row>
    <row r="276" ht="15.75" customHeight="1">
      <c r="B276" s="2"/>
      <c r="C276" s="2"/>
      <c r="D276" s="2"/>
    </row>
    <row r="277" ht="15.75" customHeight="1">
      <c r="B277" s="2"/>
      <c r="C277" s="2"/>
      <c r="D277" s="2"/>
    </row>
    <row r="278" ht="15.75" customHeight="1">
      <c r="B278" s="2"/>
      <c r="C278" s="2"/>
      <c r="D278" s="2"/>
    </row>
    <row r="279" ht="15.75" customHeight="1">
      <c r="B279" s="2"/>
      <c r="C279" s="2"/>
      <c r="D279" s="2"/>
    </row>
    <row r="280" ht="15.75" customHeight="1">
      <c r="B280" s="2"/>
      <c r="C280" s="2"/>
      <c r="D280" s="2"/>
    </row>
    <row r="281" ht="15.75" customHeight="1">
      <c r="B281" s="2"/>
      <c r="C281" s="2"/>
      <c r="D281" s="2"/>
    </row>
    <row r="282" ht="15.75" customHeight="1">
      <c r="B282" s="2"/>
      <c r="C282" s="2"/>
      <c r="D282" s="2"/>
    </row>
    <row r="283" ht="15.75" customHeight="1">
      <c r="B283" s="2"/>
      <c r="C283" s="2"/>
      <c r="D283" s="2"/>
    </row>
    <row r="284" ht="15.75" customHeight="1">
      <c r="B284" s="2"/>
      <c r="C284" s="2"/>
      <c r="D284" s="2"/>
    </row>
    <row r="285" ht="15.75" customHeight="1">
      <c r="B285" s="2"/>
      <c r="C285" s="2"/>
      <c r="D285" s="2"/>
    </row>
    <row r="286" ht="15.75" customHeight="1">
      <c r="B286" s="2"/>
      <c r="C286" s="2"/>
      <c r="D286" s="2"/>
    </row>
    <row r="287" ht="15.75" customHeight="1">
      <c r="B287" s="2"/>
      <c r="C287" s="2"/>
      <c r="D287" s="2"/>
    </row>
    <row r="288" ht="15.75" customHeight="1">
      <c r="B288" s="2"/>
      <c r="C288" s="2"/>
      <c r="D288" s="2"/>
    </row>
    <row r="289" ht="15.75" customHeight="1">
      <c r="B289" s="2"/>
      <c r="C289" s="2"/>
      <c r="D289" s="2"/>
    </row>
    <row r="290" ht="15.75" customHeight="1">
      <c r="B290" s="2"/>
      <c r="C290" s="2"/>
      <c r="D290" s="2"/>
    </row>
    <row r="291" ht="15.75" customHeight="1">
      <c r="B291" s="2"/>
      <c r="C291" s="2"/>
      <c r="D291" s="2"/>
    </row>
    <row r="292" ht="15.75" customHeight="1">
      <c r="B292" s="2"/>
      <c r="C292" s="2"/>
      <c r="D292" s="2"/>
    </row>
    <row r="293" ht="15.75" customHeight="1">
      <c r="B293" s="2"/>
      <c r="C293" s="2"/>
      <c r="D293" s="2"/>
    </row>
    <row r="294" ht="15.75" customHeight="1">
      <c r="B294" s="2"/>
      <c r="C294" s="2"/>
      <c r="D294" s="2"/>
    </row>
    <row r="295" ht="15.75" customHeight="1">
      <c r="B295" s="2"/>
      <c r="C295" s="2"/>
      <c r="D295" s="2"/>
    </row>
    <row r="296" ht="15.75" customHeight="1">
      <c r="B296" s="2"/>
      <c r="C296" s="2"/>
      <c r="D296" s="2"/>
    </row>
    <row r="297" ht="15.75" customHeight="1">
      <c r="B297" s="2"/>
      <c r="C297" s="2"/>
      <c r="D297" s="2"/>
    </row>
    <row r="298" ht="15.75" customHeight="1">
      <c r="B298" s="2"/>
      <c r="C298" s="2"/>
      <c r="D298" s="2"/>
    </row>
    <row r="299" ht="15.75" customHeight="1">
      <c r="B299" s="2"/>
      <c r="C299" s="2"/>
      <c r="D299" s="2"/>
    </row>
    <row r="300" ht="15.75" customHeight="1">
      <c r="B300" s="2"/>
      <c r="C300" s="2"/>
      <c r="D300" s="2"/>
    </row>
    <row r="301" ht="15.75" customHeight="1">
      <c r="B301" s="2"/>
      <c r="C301" s="2"/>
      <c r="D301" s="2"/>
    </row>
    <row r="302" ht="15.75" customHeight="1">
      <c r="B302" s="2"/>
      <c r="C302" s="2"/>
      <c r="D302" s="2"/>
    </row>
    <row r="303" ht="15.75" customHeight="1">
      <c r="B303" s="2"/>
      <c r="C303" s="2"/>
      <c r="D303" s="2"/>
    </row>
    <row r="304" ht="15.75" customHeight="1">
      <c r="B304" s="2"/>
      <c r="C304" s="2"/>
      <c r="D304" s="2"/>
    </row>
    <row r="305" ht="15.75" customHeight="1">
      <c r="B305" s="2"/>
      <c r="C305" s="2"/>
      <c r="D305" s="2"/>
    </row>
    <row r="306" ht="15.75" customHeight="1">
      <c r="B306" s="2"/>
      <c r="C306" s="2"/>
      <c r="D306" s="2"/>
    </row>
    <row r="307" ht="15.75" customHeight="1">
      <c r="B307" s="2"/>
      <c r="C307" s="2"/>
      <c r="D307" s="2"/>
    </row>
    <row r="308" ht="15.75" customHeight="1">
      <c r="B308" s="2"/>
      <c r="C308" s="2"/>
      <c r="D308" s="2"/>
    </row>
    <row r="309" ht="15.75" customHeight="1">
      <c r="B309" s="2"/>
      <c r="C309" s="2"/>
      <c r="D309" s="2"/>
    </row>
    <row r="310" ht="15.75" customHeight="1">
      <c r="B310" s="2"/>
      <c r="C310" s="2"/>
      <c r="D310" s="2"/>
    </row>
    <row r="311" ht="15.75" customHeight="1">
      <c r="B311" s="2"/>
      <c r="C311" s="2"/>
      <c r="D311" s="2"/>
    </row>
    <row r="312" ht="15.75" customHeight="1">
      <c r="B312" s="2"/>
      <c r="C312" s="2"/>
      <c r="D312" s="2"/>
    </row>
    <row r="313" ht="15.75" customHeight="1">
      <c r="B313" s="2"/>
      <c r="C313" s="2"/>
      <c r="D313" s="2"/>
    </row>
    <row r="314" ht="15.75" customHeight="1">
      <c r="B314" s="2"/>
      <c r="C314" s="2"/>
      <c r="D314" s="2"/>
    </row>
    <row r="315" ht="15.75" customHeight="1">
      <c r="B315" s="2"/>
      <c r="C315" s="2"/>
      <c r="D315" s="2"/>
    </row>
    <row r="316" ht="15.75" customHeight="1">
      <c r="B316" s="2"/>
      <c r="C316" s="2"/>
      <c r="D316" s="2"/>
    </row>
    <row r="317" ht="15.75" customHeight="1">
      <c r="B317" s="2"/>
      <c r="C317" s="2"/>
      <c r="D317" s="2"/>
    </row>
    <row r="318" ht="15.75" customHeight="1">
      <c r="B318" s="2"/>
      <c r="C318" s="2"/>
      <c r="D318" s="2"/>
    </row>
    <row r="319" ht="15.75" customHeight="1">
      <c r="B319" s="2"/>
      <c r="C319" s="2"/>
      <c r="D319" s="2"/>
    </row>
    <row r="320" ht="15.75" customHeight="1">
      <c r="B320" s="2"/>
      <c r="C320" s="2"/>
      <c r="D320" s="2"/>
    </row>
    <row r="321" ht="15.75" customHeight="1">
      <c r="B321" s="2"/>
      <c r="C321" s="2"/>
      <c r="D321" s="2"/>
    </row>
    <row r="322" ht="15.75" customHeight="1">
      <c r="B322" s="2"/>
      <c r="C322" s="2"/>
      <c r="D322" s="2"/>
    </row>
    <row r="323" ht="15.75" customHeight="1">
      <c r="B323" s="2"/>
      <c r="C323" s="2"/>
      <c r="D323" s="2"/>
    </row>
    <row r="324" ht="15.75" customHeight="1">
      <c r="B324" s="2"/>
      <c r="C324" s="2"/>
      <c r="D324" s="2"/>
    </row>
    <row r="325" ht="15.75" customHeight="1">
      <c r="B325" s="2"/>
      <c r="C325" s="2"/>
      <c r="D325" s="2"/>
    </row>
    <row r="326" ht="15.75" customHeight="1">
      <c r="B326" s="2"/>
      <c r="C326" s="2"/>
      <c r="D326" s="2"/>
    </row>
    <row r="327" ht="15.75" customHeight="1">
      <c r="B327" s="2"/>
      <c r="C327" s="2"/>
      <c r="D327" s="2"/>
    </row>
    <row r="328" ht="15.75" customHeight="1">
      <c r="B328" s="2"/>
      <c r="C328" s="2"/>
      <c r="D328" s="2"/>
    </row>
    <row r="329" ht="15.75" customHeight="1">
      <c r="B329" s="2"/>
      <c r="C329" s="2"/>
      <c r="D329" s="2"/>
    </row>
    <row r="330" ht="15.75" customHeight="1">
      <c r="B330" s="2"/>
      <c r="C330" s="2"/>
      <c r="D330" s="2"/>
    </row>
    <row r="331" ht="15.75" customHeight="1">
      <c r="B331" s="2"/>
      <c r="C331" s="2"/>
      <c r="D331" s="2"/>
    </row>
    <row r="332" ht="15.75" customHeight="1">
      <c r="B332" s="2"/>
      <c r="C332" s="2"/>
      <c r="D332" s="2"/>
    </row>
    <row r="333" ht="15.75" customHeight="1">
      <c r="B333" s="2"/>
      <c r="C333" s="2"/>
      <c r="D333" s="2"/>
    </row>
    <row r="334" ht="15.75" customHeight="1">
      <c r="B334" s="2"/>
      <c r="C334" s="2"/>
      <c r="D334" s="2"/>
    </row>
    <row r="335" ht="15.75" customHeight="1">
      <c r="B335" s="2"/>
      <c r="C335" s="2"/>
      <c r="D335" s="2"/>
    </row>
    <row r="336" ht="15.75" customHeight="1">
      <c r="B336" s="2"/>
      <c r="C336" s="2"/>
      <c r="D336" s="2"/>
    </row>
    <row r="337" ht="15.75" customHeight="1">
      <c r="B337" s="2"/>
      <c r="C337" s="2"/>
      <c r="D337" s="2"/>
    </row>
    <row r="338" ht="15.75" customHeight="1">
      <c r="B338" s="2"/>
      <c r="C338" s="2"/>
      <c r="D338" s="2"/>
    </row>
    <row r="339" ht="15.75" customHeight="1">
      <c r="B339" s="2"/>
      <c r="C339" s="2"/>
      <c r="D339" s="2"/>
    </row>
    <row r="340" ht="15.75" customHeight="1">
      <c r="B340" s="2"/>
      <c r="C340" s="2"/>
      <c r="D340" s="2"/>
    </row>
    <row r="341" ht="15.75" customHeight="1">
      <c r="B341" s="2"/>
      <c r="C341" s="2"/>
      <c r="D341" s="2"/>
    </row>
    <row r="342" ht="15.75" customHeight="1">
      <c r="B342" s="2"/>
      <c r="C342" s="2"/>
      <c r="D342" s="2"/>
    </row>
    <row r="343" ht="15.75" customHeight="1">
      <c r="B343" s="2"/>
      <c r="C343" s="2"/>
      <c r="D343" s="2"/>
    </row>
    <row r="344" ht="15.75" customHeight="1">
      <c r="B344" s="2"/>
      <c r="C344" s="2"/>
      <c r="D344" s="2"/>
    </row>
    <row r="345" ht="15.75" customHeight="1">
      <c r="B345" s="2"/>
      <c r="C345" s="2"/>
      <c r="D345" s="2"/>
    </row>
    <row r="346" ht="15.75" customHeight="1">
      <c r="B346" s="2"/>
      <c r="C346" s="2"/>
      <c r="D346" s="2"/>
    </row>
    <row r="347" ht="15.75" customHeight="1">
      <c r="B347" s="2"/>
      <c r="C347" s="2"/>
      <c r="D347" s="2"/>
    </row>
    <row r="348" ht="15.75" customHeight="1">
      <c r="B348" s="2"/>
      <c r="C348" s="2"/>
      <c r="D348" s="2"/>
    </row>
    <row r="349" ht="15.75" customHeight="1">
      <c r="B349" s="2"/>
      <c r="C349" s="2"/>
      <c r="D349" s="2"/>
    </row>
    <row r="350" ht="15.75" customHeight="1">
      <c r="B350" s="2"/>
      <c r="C350" s="2"/>
      <c r="D350" s="2"/>
    </row>
    <row r="351" ht="15.75" customHeight="1">
      <c r="B351" s="2"/>
      <c r="C351" s="2"/>
      <c r="D351" s="2"/>
    </row>
    <row r="352" ht="15.75" customHeight="1">
      <c r="B352" s="2"/>
      <c r="C352" s="2"/>
      <c r="D352" s="2"/>
    </row>
    <row r="353" ht="15.75" customHeight="1">
      <c r="B353" s="2"/>
      <c r="C353" s="2"/>
      <c r="D353" s="2"/>
    </row>
    <row r="354" ht="15.75" customHeight="1">
      <c r="B354" s="2"/>
      <c r="C354" s="2"/>
      <c r="D354" s="2"/>
    </row>
    <row r="355" ht="15.75" customHeight="1">
      <c r="B355" s="2"/>
      <c r="C355" s="2"/>
      <c r="D355" s="2"/>
    </row>
    <row r="356" ht="15.75" customHeight="1">
      <c r="B356" s="2"/>
      <c r="C356" s="2"/>
      <c r="D356" s="2"/>
    </row>
    <row r="357" ht="15.75" customHeight="1">
      <c r="B357" s="2"/>
      <c r="C357" s="2"/>
      <c r="D357" s="2"/>
    </row>
    <row r="358" ht="15.75" customHeight="1">
      <c r="B358" s="2"/>
      <c r="C358" s="2"/>
      <c r="D358" s="2"/>
    </row>
    <row r="359" ht="15.75" customHeight="1">
      <c r="B359" s="2"/>
      <c r="C359" s="2"/>
      <c r="D359" s="2"/>
    </row>
    <row r="360" ht="15.75" customHeight="1">
      <c r="B360" s="2"/>
      <c r="C360" s="2"/>
      <c r="D360" s="2"/>
    </row>
    <row r="361" ht="15.75" customHeight="1">
      <c r="B361" s="2"/>
      <c r="C361" s="2"/>
      <c r="D361" s="2"/>
    </row>
    <row r="362" ht="15.75" customHeight="1">
      <c r="B362" s="2"/>
      <c r="C362" s="2"/>
      <c r="D362" s="2"/>
    </row>
    <row r="363" ht="15.75" customHeight="1">
      <c r="B363" s="2"/>
      <c r="C363" s="2"/>
      <c r="D363" s="2"/>
    </row>
    <row r="364" ht="15.75" customHeight="1">
      <c r="B364" s="2"/>
      <c r="C364" s="2"/>
      <c r="D364" s="2"/>
    </row>
    <row r="365" ht="15.75" customHeight="1">
      <c r="B365" s="2"/>
      <c r="C365" s="2"/>
      <c r="D365" s="2"/>
    </row>
    <row r="366" ht="15.75" customHeight="1">
      <c r="B366" s="2"/>
      <c r="C366" s="2"/>
      <c r="D366" s="2"/>
    </row>
    <row r="367" ht="15.75" customHeight="1">
      <c r="B367" s="2"/>
      <c r="C367" s="2"/>
      <c r="D367" s="2"/>
    </row>
    <row r="368" ht="15.75" customHeight="1">
      <c r="B368" s="2"/>
      <c r="C368" s="2"/>
      <c r="D368" s="2"/>
    </row>
    <row r="369" ht="15.75" customHeight="1">
      <c r="B369" s="2"/>
      <c r="C369" s="2"/>
      <c r="D369" s="2"/>
    </row>
    <row r="370" ht="15.75" customHeight="1">
      <c r="B370" s="2"/>
      <c r="C370" s="2"/>
      <c r="D370" s="2"/>
    </row>
    <row r="371" ht="15.75" customHeight="1">
      <c r="B371" s="2"/>
      <c r="C371" s="2"/>
      <c r="D371" s="2"/>
    </row>
    <row r="372" ht="15.75" customHeight="1">
      <c r="B372" s="2"/>
      <c r="C372" s="2"/>
      <c r="D372" s="2"/>
    </row>
    <row r="373" ht="15.75" customHeight="1">
      <c r="B373" s="2"/>
      <c r="C373" s="2"/>
      <c r="D373" s="2"/>
    </row>
    <row r="374" ht="15.75" customHeight="1">
      <c r="B374" s="2"/>
      <c r="C374" s="2"/>
      <c r="D374" s="2"/>
    </row>
    <row r="375" ht="15.75" customHeight="1">
      <c r="B375" s="2"/>
      <c r="C375" s="2"/>
      <c r="D375" s="2"/>
    </row>
    <row r="376" ht="15.75" customHeight="1">
      <c r="B376" s="2"/>
      <c r="C376" s="2"/>
      <c r="D376" s="2"/>
    </row>
    <row r="377" ht="15.75" customHeight="1">
      <c r="B377" s="2"/>
      <c r="C377" s="2"/>
      <c r="D377" s="2"/>
    </row>
    <row r="378" ht="15.75" customHeight="1">
      <c r="B378" s="2"/>
      <c r="C378" s="2"/>
      <c r="D378" s="2"/>
    </row>
    <row r="379" ht="15.75" customHeight="1">
      <c r="B379" s="2"/>
      <c r="C379" s="2"/>
      <c r="D379" s="2"/>
    </row>
    <row r="380" ht="15.75" customHeight="1">
      <c r="B380" s="2"/>
      <c r="C380" s="2"/>
      <c r="D380" s="2"/>
    </row>
    <row r="381" ht="15.75" customHeight="1">
      <c r="B381" s="2"/>
      <c r="C381" s="2"/>
      <c r="D381" s="2"/>
    </row>
    <row r="382" ht="15.75" customHeight="1">
      <c r="B382" s="2"/>
      <c r="C382" s="2"/>
      <c r="D382" s="2"/>
    </row>
    <row r="383" ht="15.75" customHeight="1">
      <c r="B383" s="2"/>
      <c r="C383" s="2"/>
      <c r="D383" s="2"/>
    </row>
    <row r="384" ht="15.75" customHeight="1">
      <c r="B384" s="2"/>
      <c r="C384" s="2"/>
      <c r="D384" s="2"/>
    </row>
    <row r="385" ht="15.75" customHeight="1">
      <c r="B385" s="2"/>
      <c r="C385" s="2"/>
      <c r="D385" s="2"/>
    </row>
    <row r="386" ht="15.75" customHeight="1">
      <c r="B386" s="2"/>
      <c r="C386" s="2"/>
      <c r="D386" s="2"/>
    </row>
    <row r="387" ht="15.75" customHeight="1">
      <c r="B387" s="2"/>
      <c r="C387" s="2"/>
      <c r="D387" s="2"/>
    </row>
    <row r="388" ht="15.75" customHeight="1">
      <c r="B388" s="2"/>
      <c r="C388" s="2"/>
      <c r="D388" s="2"/>
    </row>
    <row r="389" ht="15.75" customHeight="1">
      <c r="B389" s="2"/>
      <c r="C389" s="2"/>
      <c r="D389" s="2"/>
    </row>
    <row r="390" ht="15.75" customHeight="1">
      <c r="B390" s="2"/>
      <c r="C390" s="2"/>
      <c r="D390" s="2"/>
    </row>
    <row r="391" ht="15.75" customHeight="1">
      <c r="B391" s="2"/>
      <c r="C391" s="2"/>
      <c r="D391" s="2"/>
    </row>
    <row r="392" ht="15.75" customHeight="1">
      <c r="B392" s="2"/>
      <c r="C392" s="2"/>
      <c r="D392" s="2"/>
    </row>
    <row r="393" ht="15.75" customHeight="1">
      <c r="B393" s="2"/>
      <c r="C393" s="2"/>
      <c r="D393" s="2"/>
    </row>
    <row r="394" ht="15.75" customHeight="1">
      <c r="B394" s="2"/>
      <c r="C394" s="2"/>
      <c r="D394" s="2"/>
    </row>
    <row r="395" ht="15.75" customHeight="1">
      <c r="B395" s="2"/>
      <c r="C395" s="2"/>
      <c r="D395" s="2"/>
    </row>
    <row r="396" ht="15.75" customHeight="1">
      <c r="B396" s="2"/>
      <c r="C396" s="2"/>
      <c r="D396" s="2"/>
    </row>
    <row r="397" ht="15.75" customHeight="1">
      <c r="B397" s="2"/>
      <c r="C397" s="2"/>
      <c r="D397" s="2"/>
    </row>
    <row r="398" ht="15.75" customHeight="1">
      <c r="B398" s="2"/>
      <c r="C398" s="2"/>
      <c r="D398" s="2"/>
    </row>
    <row r="399" ht="15.75" customHeight="1">
      <c r="B399" s="2"/>
      <c r="C399" s="2"/>
      <c r="D399" s="2"/>
    </row>
    <row r="400" ht="15.75" customHeight="1">
      <c r="B400" s="2"/>
      <c r="C400" s="2"/>
      <c r="D400" s="2"/>
    </row>
    <row r="401" ht="15.75" customHeight="1">
      <c r="B401" s="2"/>
      <c r="C401" s="2"/>
      <c r="D401" s="2"/>
    </row>
    <row r="402" ht="15.75" customHeight="1">
      <c r="B402" s="2"/>
      <c r="C402" s="2"/>
      <c r="D402" s="2"/>
    </row>
    <row r="403" ht="15.75" customHeight="1">
      <c r="B403" s="2"/>
      <c r="C403" s="2"/>
      <c r="D403" s="2"/>
    </row>
    <row r="404" ht="15.75" customHeight="1">
      <c r="B404" s="2"/>
      <c r="C404" s="2"/>
      <c r="D404" s="2"/>
    </row>
    <row r="405" ht="15.75" customHeight="1">
      <c r="B405" s="2"/>
      <c r="C405" s="2"/>
      <c r="D405" s="2"/>
    </row>
    <row r="406" ht="15.75" customHeight="1">
      <c r="B406" s="2"/>
      <c r="C406" s="2"/>
      <c r="D406" s="2"/>
    </row>
    <row r="407" ht="15.75" customHeight="1">
      <c r="B407" s="2"/>
      <c r="C407" s="2"/>
      <c r="D407" s="2"/>
    </row>
    <row r="408" ht="15.75" customHeight="1">
      <c r="B408" s="2"/>
      <c r="C408" s="2"/>
      <c r="D408" s="2"/>
    </row>
    <row r="409" ht="15.75" customHeight="1">
      <c r="B409" s="2"/>
      <c r="C409" s="2"/>
      <c r="D409" s="2"/>
    </row>
    <row r="410" ht="15.75" customHeight="1">
      <c r="B410" s="2"/>
      <c r="C410" s="2"/>
      <c r="D410" s="2"/>
    </row>
    <row r="411" ht="15.75" customHeight="1">
      <c r="B411" s="2"/>
      <c r="C411" s="2"/>
      <c r="D411" s="2"/>
    </row>
    <row r="412" ht="15.75" customHeight="1">
      <c r="B412" s="2"/>
      <c r="C412" s="2"/>
      <c r="D412" s="2"/>
    </row>
    <row r="413" ht="15.75" customHeight="1">
      <c r="B413" s="2"/>
      <c r="C413" s="2"/>
      <c r="D413" s="2"/>
    </row>
    <row r="414" ht="15.75" customHeight="1">
      <c r="B414" s="2"/>
      <c r="C414" s="2"/>
      <c r="D414" s="2"/>
    </row>
    <row r="415" ht="15.75" customHeight="1">
      <c r="B415" s="2"/>
      <c r="C415" s="2"/>
      <c r="D415" s="2"/>
    </row>
    <row r="416" ht="15.75" customHeight="1">
      <c r="B416" s="2"/>
      <c r="C416" s="2"/>
      <c r="D416" s="2"/>
    </row>
    <row r="417" ht="15.75" customHeight="1">
      <c r="B417" s="2"/>
      <c r="C417" s="2"/>
      <c r="D417" s="2"/>
    </row>
    <row r="418" ht="15.75" customHeight="1">
      <c r="B418" s="2"/>
      <c r="C418" s="2"/>
      <c r="D418" s="2"/>
    </row>
    <row r="419" ht="15.75" customHeight="1">
      <c r="B419" s="2"/>
      <c r="C419" s="2"/>
      <c r="D419" s="2"/>
    </row>
    <row r="420" ht="15.75" customHeight="1">
      <c r="B420" s="2"/>
      <c r="C420" s="2"/>
      <c r="D420" s="2"/>
    </row>
    <row r="421" ht="15.75" customHeight="1">
      <c r="B421" s="2"/>
      <c r="C421" s="2"/>
      <c r="D421" s="2"/>
    </row>
    <row r="422" ht="15.75" customHeight="1">
      <c r="B422" s="2"/>
      <c r="C422" s="2"/>
      <c r="D422" s="2"/>
    </row>
    <row r="423" ht="15.75" customHeight="1">
      <c r="B423" s="2"/>
      <c r="C423" s="2"/>
      <c r="D423" s="2"/>
    </row>
    <row r="424" ht="15.75" customHeight="1">
      <c r="B424" s="2"/>
      <c r="C424" s="2"/>
      <c r="D424" s="2"/>
    </row>
    <row r="425" ht="15.75" customHeight="1">
      <c r="B425" s="2"/>
      <c r="C425" s="2"/>
      <c r="D425" s="2"/>
    </row>
    <row r="426" ht="15.75" customHeight="1">
      <c r="B426" s="2"/>
      <c r="C426" s="2"/>
      <c r="D426" s="2"/>
    </row>
    <row r="427" ht="15.75" customHeight="1">
      <c r="B427" s="2"/>
      <c r="C427" s="2"/>
      <c r="D427" s="2"/>
    </row>
    <row r="428" ht="15.75" customHeight="1">
      <c r="B428" s="2"/>
      <c r="C428" s="2"/>
      <c r="D428" s="2"/>
    </row>
    <row r="429" ht="15.75" customHeight="1">
      <c r="B429" s="2"/>
      <c r="C429" s="2"/>
      <c r="D429" s="2"/>
    </row>
    <row r="430" ht="15.75" customHeight="1">
      <c r="B430" s="2"/>
      <c r="C430" s="2"/>
      <c r="D430" s="2"/>
    </row>
    <row r="431" ht="15.75" customHeight="1">
      <c r="B431" s="2"/>
      <c r="C431" s="2"/>
      <c r="D431" s="2"/>
    </row>
    <row r="432" ht="15.75" customHeight="1">
      <c r="B432" s="2"/>
      <c r="C432" s="2"/>
      <c r="D432" s="2"/>
    </row>
    <row r="433" ht="15.75" customHeight="1">
      <c r="B433" s="2"/>
      <c r="C433" s="2"/>
      <c r="D433" s="2"/>
    </row>
    <row r="434" ht="15.75" customHeight="1">
      <c r="B434" s="2"/>
      <c r="C434" s="2"/>
      <c r="D434" s="2"/>
    </row>
    <row r="435" ht="15.75" customHeight="1">
      <c r="B435" s="2"/>
      <c r="C435" s="2"/>
      <c r="D435" s="2"/>
    </row>
    <row r="436" ht="15.75" customHeight="1">
      <c r="B436" s="2"/>
      <c r="C436" s="2"/>
      <c r="D436" s="2"/>
    </row>
    <row r="437" ht="15.75" customHeight="1">
      <c r="B437" s="2"/>
      <c r="C437" s="2"/>
      <c r="D437" s="2"/>
    </row>
    <row r="438" ht="15.75" customHeight="1">
      <c r="B438" s="2"/>
      <c r="C438" s="2"/>
      <c r="D438" s="2"/>
    </row>
    <row r="439" ht="15.75" customHeight="1">
      <c r="B439" s="2"/>
      <c r="C439" s="2"/>
      <c r="D439" s="2"/>
    </row>
    <row r="440" ht="15.75" customHeight="1">
      <c r="B440" s="2"/>
      <c r="C440" s="2"/>
      <c r="D440" s="2"/>
    </row>
    <row r="441" ht="15.75" customHeight="1">
      <c r="B441" s="2"/>
      <c r="C441" s="2"/>
      <c r="D441" s="2"/>
    </row>
    <row r="442" ht="15.75" customHeight="1">
      <c r="B442" s="2"/>
      <c r="C442" s="2"/>
      <c r="D442" s="2"/>
    </row>
    <row r="443" ht="15.75" customHeight="1">
      <c r="B443" s="2"/>
      <c r="C443" s="2"/>
      <c r="D443" s="2"/>
    </row>
    <row r="444" ht="15.75" customHeight="1">
      <c r="B444" s="2"/>
      <c r="C444" s="2"/>
      <c r="D444" s="2"/>
    </row>
    <row r="445" ht="15.75" customHeight="1">
      <c r="B445" s="2"/>
      <c r="C445" s="2"/>
      <c r="D445" s="2"/>
    </row>
    <row r="446" ht="15.75" customHeight="1">
      <c r="B446" s="2"/>
      <c r="C446" s="2"/>
      <c r="D446" s="2"/>
    </row>
    <row r="447" ht="15.75" customHeight="1">
      <c r="B447" s="2"/>
      <c r="C447" s="2"/>
      <c r="D447" s="2"/>
    </row>
    <row r="448" ht="15.75" customHeight="1">
      <c r="B448" s="2"/>
      <c r="C448" s="2"/>
      <c r="D448" s="2"/>
    </row>
    <row r="449" ht="15.75" customHeight="1">
      <c r="B449" s="2"/>
      <c r="C449" s="2"/>
      <c r="D449" s="2"/>
    </row>
    <row r="450" ht="15.75" customHeight="1">
      <c r="B450" s="2"/>
      <c r="C450" s="2"/>
      <c r="D450" s="2"/>
    </row>
    <row r="451" ht="15.75" customHeight="1">
      <c r="B451" s="2"/>
      <c r="C451" s="2"/>
      <c r="D451" s="2"/>
    </row>
    <row r="452" ht="15.75" customHeight="1">
      <c r="B452" s="2"/>
      <c r="C452" s="2"/>
      <c r="D452" s="2"/>
    </row>
    <row r="453" ht="15.75" customHeight="1">
      <c r="B453" s="2"/>
      <c r="C453" s="2"/>
      <c r="D453" s="2"/>
    </row>
    <row r="454" ht="15.75" customHeight="1">
      <c r="B454" s="2"/>
      <c r="C454" s="2"/>
      <c r="D454" s="2"/>
    </row>
    <row r="455" ht="15.75" customHeight="1">
      <c r="B455" s="2"/>
      <c r="C455" s="2"/>
      <c r="D455" s="2"/>
    </row>
    <row r="456" ht="15.75" customHeight="1">
      <c r="B456" s="2"/>
      <c r="C456" s="2"/>
      <c r="D456" s="2"/>
    </row>
    <row r="457" ht="15.75" customHeight="1">
      <c r="B457" s="2"/>
      <c r="C457" s="2"/>
      <c r="D457" s="2"/>
    </row>
    <row r="458" ht="15.75" customHeight="1">
      <c r="B458" s="2"/>
      <c r="C458" s="2"/>
      <c r="D458" s="2"/>
    </row>
    <row r="459" ht="15.75" customHeight="1">
      <c r="B459" s="2"/>
      <c r="C459" s="2"/>
      <c r="D459" s="2"/>
    </row>
    <row r="460" ht="15.75" customHeight="1">
      <c r="B460" s="2"/>
      <c r="C460" s="2"/>
      <c r="D460" s="2"/>
    </row>
    <row r="461" ht="15.75" customHeight="1">
      <c r="B461" s="2"/>
      <c r="C461" s="2"/>
      <c r="D461" s="2"/>
    </row>
    <row r="462" ht="15.75" customHeight="1">
      <c r="B462" s="2"/>
      <c r="C462" s="2"/>
      <c r="D462" s="2"/>
    </row>
    <row r="463" ht="15.75" customHeight="1">
      <c r="B463" s="2"/>
      <c r="C463" s="2"/>
      <c r="D463" s="2"/>
    </row>
    <row r="464" ht="15.75" customHeight="1">
      <c r="B464" s="2"/>
      <c r="C464" s="2"/>
      <c r="D464" s="2"/>
    </row>
    <row r="465" ht="15.75" customHeight="1">
      <c r="B465" s="2"/>
      <c r="C465" s="2"/>
      <c r="D465" s="2"/>
    </row>
    <row r="466" ht="15.75" customHeight="1">
      <c r="B466" s="2"/>
      <c r="C466" s="2"/>
      <c r="D466" s="2"/>
    </row>
    <row r="467" ht="15.75" customHeight="1">
      <c r="B467" s="2"/>
      <c r="C467" s="2"/>
      <c r="D467" s="2"/>
    </row>
    <row r="468" ht="15.75" customHeight="1">
      <c r="B468" s="2"/>
      <c r="C468" s="2"/>
      <c r="D468" s="2"/>
    </row>
    <row r="469" ht="15.75" customHeight="1">
      <c r="B469" s="2"/>
      <c r="C469" s="2"/>
      <c r="D469" s="2"/>
    </row>
    <row r="470" ht="15.75" customHeight="1">
      <c r="B470" s="2"/>
      <c r="C470" s="2"/>
      <c r="D470" s="2"/>
    </row>
    <row r="471" ht="15.75" customHeight="1">
      <c r="B471" s="2"/>
      <c r="C471" s="2"/>
      <c r="D471" s="2"/>
    </row>
    <row r="472" ht="15.75" customHeight="1">
      <c r="B472" s="2"/>
      <c r="C472" s="2"/>
      <c r="D472" s="2"/>
    </row>
    <row r="473" ht="15.75" customHeight="1">
      <c r="B473" s="2"/>
      <c r="C473" s="2"/>
      <c r="D473" s="2"/>
    </row>
    <row r="474" ht="15.75" customHeight="1">
      <c r="B474" s="2"/>
      <c r="C474" s="2"/>
      <c r="D474" s="2"/>
    </row>
    <row r="475" ht="15.75" customHeight="1">
      <c r="B475" s="2"/>
      <c r="C475" s="2"/>
      <c r="D475" s="2"/>
    </row>
    <row r="476" ht="15.75" customHeight="1">
      <c r="B476" s="2"/>
      <c r="C476" s="2"/>
      <c r="D476" s="2"/>
    </row>
    <row r="477" ht="15.75" customHeight="1">
      <c r="B477" s="2"/>
      <c r="C477" s="2"/>
      <c r="D477" s="2"/>
    </row>
    <row r="478" ht="15.75" customHeight="1">
      <c r="B478" s="2"/>
      <c r="C478" s="2"/>
      <c r="D478" s="2"/>
    </row>
    <row r="479" ht="15.75" customHeight="1">
      <c r="B479" s="2"/>
      <c r="C479" s="2"/>
      <c r="D479" s="2"/>
    </row>
    <row r="480" ht="15.75" customHeight="1">
      <c r="B480" s="2"/>
      <c r="C480" s="2"/>
      <c r="D480" s="2"/>
    </row>
    <row r="481" ht="15.75" customHeight="1">
      <c r="B481" s="2"/>
      <c r="C481" s="2"/>
      <c r="D481" s="2"/>
    </row>
    <row r="482" ht="15.75" customHeight="1">
      <c r="B482" s="2"/>
      <c r="C482" s="2"/>
      <c r="D482" s="2"/>
    </row>
    <row r="483" ht="15.75" customHeight="1">
      <c r="B483" s="2"/>
      <c r="C483" s="2"/>
      <c r="D483" s="2"/>
    </row>
    <row r="484" ht="15.75" customHeight="1">
      <c r="B484" s="2"/>
      <c r="C484" s="2"/>
      <c r="D484" s="2"/>
    </row>
    <row r="485" ht="15.75" customHeight="1">
      <c r="B485" s="2"/>
      <c r="C485" s="2"/>
      <c r="D485" s="2"/>
    </row>
    <row r="486" ht="15.75" customHeight="1">
      <c r="B486" s="2"/>
      <c r="C486" s="2"/>
      <c r="D486" s="2"/>
    </row>
    <row r="487" ht="15.75" customHeight="1">
      <c r="B487" s="2"/>
      <c r="C487" s="2"/>
      <c r="D487" s="2"/>
    </row>
    <row r="488" ht="15.75" customHeight="1">
      <c r="B488" s="2"/>
      <c r="C488" s="2"/>
      <c r="D488" s="2"/>
    </row>
    <row r="489" ht="15.75" customHeight="1">
      <c r="B489" s="2"/>
      <c r="C489" s="2"/>
      <c r="D489" s="2"/>
    </row>
    <row r="490" ht="15.75" customHeight="1">
      <c r="B490" s="2"/>
      <c r="C490" s="2"/>
      <c r="D490" s="2"/>
    </row>
    <row r="491" ht="15.75" customHeight="1">
      <c r="B491" s="2"/>
      <c r="C491" s="2"/>
      <c r="D491" s="2"/>
    </row>
    <row r="492" ht="15.75" customHeight="1">
      <c r="B492" s="2"/>
      <c r="C492" s="2"/>
      <c r="D492" s="2"/>
    </row>
    <row r="493" ht="15.75" customHeight="1">
      <c r="B493" s="2"/>
      <c r="C493" s="2"/>
      <c r="D493" s="2"/>
    </row>
    <row r="494" ht="15.75" customHeight="1">
      <c r="B494" s="2"/>
      <c r="C494" s="2"/>
      <c r="D494" s="2"/>
    </row>
    <row r="495" ht="15.75" customHeight="1">
      <c r="B495" s="2"/>
      <c r="C495" s="2"/>
      <c r="D495" s="2"/>
    </row>
    <row r="496" ht="15.75" customHeight="1">
      <c r="B496" s="2"/>
      <c r="C496" s="2"/>
      <c r="D496" s="2"/>
    </row>
    <row r="497" ht="15.75" customHeight="1">
      <c r="B497" s="2"/>
      <c r="C497" s="2"/>
      <c r="D497" s="2"/>
    </row>
    <row r="498" ht="15.75" customHeight="1">
      <c r="B498" s="2"/>
      <c r="C498" s="2"/>
      <c r="D498" s="2"/>
    </row>
    <row r="499" ht="15.75" customHeight="1">
      <c r="B499" s="2"/>
      <c r="C499" s="2"/>
      <c r="D499" s="2"/>
    </row>
    <row r="500" ht="15.75" customHeight="1">
      <c r="B500" s="2"/>
      <c r="C500" s="2"/>
      <c r="D500" s="2"/>
    </row>
    <row r="501" ht="15.75" customHeight="1">
      <c r="B501" s="2"/>
      <c r="C501" s="2"/>
      <c r="D501" s="2"/>
    </row>
    <row r="502" ht="15.75" customHeight="1">
      <c r="B502" s="2"/>
      <c r="C502" s="2"/>
      <c r="D502" s="2"/>
    </row>
    <row r="503" ht="15.75" customHeight="1">
      <c r="B503" s="2"/>
      <c r="C503" s="2"/>
      <c r="D503" s="2"/>
    </row>
    <row r="504" ht="15.75" customHeight="1">
      <c r="B504" s="2"/>
      <c r="C504" s="2"/>
      <c r="D504" s="2"/>
    </row>
    <row r="505" ht="15.75" customHeight="1">
      <c r="B505" s="2"/>
      <c r="C505" s="2"/>
      <c r="D505" s="2"/>
    </row>
    <row r="506" ht="15.75" customHeight="1">
      <c r="B506" s="2"/>
      <c r="C506" s="2"/>
      <c r="D506" s="2"/>
    </row>
    <row r="507" ht="15.75" customHeight="1">
      <c r="B507" s="2"/>
      <c r="C507" s="2"/>
      <c r="D507" s="2"/>
    </row>
    <row r="508" ht="15.75" customHeight="1">
      <c r="B508" s="2"/>
      <c r="C508" s="2"/>
      <c r="D508" s="2"/>
    </row>
    <row r="509" ht="15.75" customHeight="1">
      <c r="B509" s="2"/>
      <c r="C509" s="2"/>
      <c r="D509" s="2"/>
    </row>
    <row r="510" ht="15.75" customHeight="1">
      <c r="B510" s="2"/>
      <c r="C510" s="2"/>
      <c r="D510" s="2"/>
    </row>
    <row r="511" ht="15.75" customHeight="1">
      <c r="B511" s="2"/>
      <c r="C511" s="2"/>
      <c r="D511" s="2"/>
    </row>
    <row r="512" ht="15.75" customHeight="1">
      <c r="B512" s="2"/>
      <c r="C512" s="2"/>
      <c r="D512" s="2"/>
    </row>
    <row r="513" ht="15.75" customHeight="1">
      <c r="B513" s="2"/>
      <c r="C513" s="2"/>
      <c r="D513" s="2"/>
    </row>
    <row r="514" ht="15.75" customHeight="1">
      <c r="B514" s="2"/>
      <c r="C514" s="2"/>
      <c r="D514" s="2"/>
    </row>
    <row r="515" ht="15.75" customHeight="1">
      <c r="B515" s="2"/>
      <c r="C515" s="2"/>
      <c r="D515" s="2"/>
    </row>
    <row r="516" ht="15.75" customHeight="1">
      <c r="B516" s="2"/>
      <c r="C516" s="2"/>
      <c r="D516" s="2"/>
    </row>
    <row r="517" ht="15.75" customHeight="1">
      <c r="B517" s="2"/>
      <c r="C517" s="2"/>
      <c r="D517" s="2"/>
    </row>
    <row r="518" ht="15.75" customHeight="1">
      <c r="B518" s="2"/>
      <c r="C518" s="2"/>
      <c r="D518" s="2"/>
    </row>
    <row r="519" ht="15.75" customHeight="1">
      <c r="B519" s="2"/>
      <c r="C519" s="2"/>
      <c r="D519" s="2"/>
    </row>
    <row r="520" ht="15.75" customHeight="1">
      <c r="B520" s="2"/>
      <c r="C520" s="2"/>
      <c r="D520" s="2"/>
    </row>
    <row r="521" ht="15.75" customHeight="1">
      <c r="B521" s="2"/>
      <c r="C521" s="2"/>
      <c r="D521" s="2"/>
    </row>
    <row r="522" ht="15.75" customHeight="1">
      <c r="B522" s="2"/>
      <c r="C522" s="2"/>
      <c r="D522" s="2"/>
    </row>
    <row r="523" ht="15.75" customHeight="1">
      <c r="B523" s="2"/>
      <c r="C523" s="2"/>
      <c r="D523" s="2"/>
    </row>
    <row r="524" ht="15.75" customHeight="1">
      <c r="B524" s="2"/>
      <c r="C524" s="2"/>
      <c r="D524" s="2"/>
    </row>
    <row r="525" ht="15.75" customHeight="1">
      <c r="B525" s="2"/>
      <c r="C525" s="2"/>
      <c r="D525" s="2"/>
    </row>
    <row r="526" ht="15.75" customHeight="1">
      <c r="B526" s="2"/>
      <c r="C526" s="2"/>
      <c r="D526" s="2"/>
    </row>
    <row r="527" ht="15.75" customHeight="1">
      <c r="B527" s="2"/>
      <c r="C527" s="2"/>
      <c r="D527" s="2"/>
    </row>
    <row r="528" ht="15.75" customHeight="1">
      <c r="B528" s="2"/>
      <c r="C528" s="2"/>
      <c r="D528" s="2"/>
    </row>
    <row r="529" ht="15.75" customHeight="1">
      <c r="B529" s="2"/>
      <c r="C529" s="2"/>
      <c r="D529" s="2"/>
    </row>
    <row r="530" ht="15.75" customHeight="1">
      <c r="B530" s="2"/>
      <c r="C530" s="2"/>
      <c r="D530" s="2"/>
    </row>
    <row r="531" ht="15.75" customHeight="1">
      <c r="B531" s="2"/>
      <c r="C531" s="2"/>
      <c r="D531" s="2"/>
    </row>
    <row r="532" ht="15.75" customHeight="1">
      <c r="B532" s="2"/>
      <c r="C532" s="2"/>
      <c r="D532" s="2"/>
    </row>
    <row r="533" ht="15.75" customHeight="1">
      <c r="B533" s="2"/>
      <c r="C533" s="2"/>
      <c r="D533" s="2"/>
    </row>
    <row r="534" ht="15.75" customHeight="1">
      <c r="B534" s="2"/>
      <c r="C534" s="2"/>
      <c r="D534" s="2"/>
    </row>
    <row r="535" ht="15.75" customHeight="1">
      <c r="B535" s="2"/>
      <c r="C535" s="2"/>
      <c r="D535" s="2"/>
    </row>
    <row r="536" ht="15.75" customHeight="1">
      <c r="B536" s="2"/>
      <c r="C536" s="2"/>
      <c r="D536" s="2"/>
    </row>
    <row r="537" ht="15.75" customHeight="1">
      <c r="B537" s="2"/>
      <c r="C537" s="2"/>
      <c r="D537" s="2"/>
    </row>
    <row r="538" ht="15.75" customHeight="1">
      <c r="B538" s="2"/>
      <c r="C538" s="2"/>
      <c r="D538" s="2"/>
    </row>
    <row r="539" ht="15.75" customHeight="1">
      <c r="B539" s="2"/>
      <c r="C539" s="2"/>
      <c r="D539" s="2"/>
    </row>
    <row r="540" ht="15.75" customHeight="1">
      <c r="B540" s="2"/>
      <c r="C540" s="2"/>
      <c r="D540" s="2"/>
    </row>
    <row r="541" ht="15.75" customHeight="1">
      <c r="B541" s="2"/>
      <c r="C541" s="2"/>
      <c r="D541" s="2"/>
    </row>
    <row r="542" ht="15.75" customHeight="1">
      <c r="B542" s="2"/>
      <c r="C542" s="2"/>
      <c r="D542" s="2"/>
    </row>
    <row r="543" ht="15.75" customHeight="1">
      <c r="B543" s="2"/>
      <c r="C543" s="2"/>
      <c r="D543" s="2"/>
    </row>
    <row r="544" ht="15.75" customHeight="1">
      <c r="B544" s="2"/>
      <c r="C544" s="2"/>
      <c r="D544" s="2"/>
    </row>
    <row r="545" ht="15.75" customHeight="1">
      <c r="B545" s="2"/>
      <c r="C545" s="2"/>
      <c r="D545" s="2"/>
    </row>
    <row r="546" ht="15.75" customHeight="1">
      <c r="B546" s="2"/>
      <c r="C546" s="2"/>
      <c r="D546" s="2"/>
    </row>
    <row r="547" ht="15.75" customHeight="1">
      <c r="B547" s="2"/>
      <c r="C547" s="2"/>
      <c r="D547" s="2"/>
    </row>
    <row r="548" ht="15.75" customHeight="1">
      <c r="B548" s="2"/>
      <c r="C548" s="2"/>
      <c r="D548" s="2"/>
    </row>
    <row r="549" ht="15.75" customHeight="1">
      <c r="B549" s="2"/>
      <c r="C549" s="2"/>
      <c r="D549" s="2"/>
    </row>
    <row r="550" ht="15.75" customHeight="1">
      <c r="B550" s="2"/>
      <c r="C550" s="2"/>
      <c r="D550" s="2"/>
    </row>
    <row r="551" ht="15.75" customHeight="1">
      <c r="B551" s="2"/>
      <c r="C551" s="2"/>
      <c r="D551" s="2"/>
    </row>
    <row r="552" ht="15.75" customHeight="1">
      <c r="B552" s="2"/>
      <c r="C552" s="2"/>
      <c r="D552" s="2"/>
    </row>
    <row r="553" ht="15.75" customHeight="1">
      <c r="B553" s="2"/>
      <c r="C553" s="2"/>
      <c r="D553" s="2"/>
    </row>
    <row r="554" ht="15.75" customHeight="1">
      <c r="B554" s="2"/>
      <c r="C554" s="2"/>
      <c r="D554" s="2"/>
    </row>
    <row r="555" ht="15.75" customHeight="1">
      <c r="B555" s="2"/>
      <c r="C555" s="2"/>
      <c r="D555" s="2"/>
    </row>
    <row r="556" ht="15.75" customHeight="1">
      <c r="B556" s="2"/>
      <c r="C556" s="2"/>
      <c r="D556" s="2"/>
    </row>
    <row r="557" ht="15.75" customHeight="1">
      <c r="B557" s="2"/>
      <c r="C557" s="2"/>
      <c r="D557" s="2"/>
    </row>
    <row r="558" ht="15.75" customHeight="1">
      <c r="B558" s="2"/>
      <c r="C558" s="2"/>
      <c r="D558" s="2"/>
    </row>
    <row r="559" ht="15.75" customHeight="1">
      <c r="B559" s="2"/>
      <c r="C559" s="2"/>
      <c r="D559" s="2"/>
    </row>
    <row r="560" ht="15.75" customHeight="1">
      <c r="B560" s="2"/>
      <c r="C560" s="2"/>
      <c r="D560" s="2"/>
    </row>
    <row r="561" ht="15.75" customHeight="1">
      <c r="B561" s="2"/>
      <c r="C561" s="2"/>
      <c r="D561" s="2"/>
    </row>
    <row r="562" ht="15.75" customHeight="1">
      <c r="B562" s="2"/>
      <c r="C562" s="2"/>
      <c r="D562" s="2"/>
    </row>
    <row r="563" ht="15.75" customHeight="1">
      <c r="B563" s="2"/>
      <c r="C563" s="2"/>
      <c r="D563" s="2"/>
    </row>
    <row r="564" ht="15.75" customHeight="1">
      <c r="B564" s="2"/>
      <c r="C564" s="2"/>
      <c r="D564" s="2"/>
    </row>
    <row r="565" ht="15.75" customHeight="1">
      <c r="B565" s="2"/>
      <c r="C565" s="2"/>
      <c r="D565" s="2"/>
    </row>
    <row r="566" ht="15.75" customHeight="1">
      <c r="B566" s="2"/>
      <c r="C566" s="2"/>
      <c r="D566" s="2"/>
    </row>
    <row r="567" ht="15.75" customHeight="1">
      <c r="B567" s="2"/>
      <c r="C567" s="2"/>
      <c r="D567" s="2"/>
    </row>
    <row r="568" ht="15.75" customHeight="1">
      <c r="B568" s="2"/>
      <c r="C568" s="2"/>
      <c r="D568" s="2"/>
    </row>
    <row r="569" ht="15.75" customHeight="1">
      <c r="B569" s="2"/>
      <c r="C569" s="2"/>
      <c r="D569" s="2"/>
    </row>
    <row r="570" ht="15.75" customHeight="1">
      <c r="B570" s="2"/>
      <c r="C570" s="2"/>
      <c r="D570" s="2"/>
    </row>
    <row r="571" ht="15.75" customHeight="1">
      <c r="B571" s="2"/>
      <c r="C571" s="2"/>
      <c r="D571" s="2"/>
    </row>
    <row r="572" ht="15.75" customHeight="1">
      <c r="B572" s="2"/>
      <c r="C572" s="2"/>
      <c r="D572" s="2"/>
    </row>
    <row r="573" ht="15.75" customHeight="1">
      <c r="B573" s="2"/>
      <c r="C573" s="2"/>
      <c r="D573" s="2"/>
    </row>
    <row r="574" ht="15.75" customHeight="1">
      <c r="B574" s="2"/>
      <c r="C574" s="2"/>
      <c r="D574" s="2"/>
    </row>
    <row r="575" ht="15.75" customHeight="1">
      <c r="B575" s="2"/>
      <c r="C575" s="2"/>
      <c r="D575" s="2"/>
    </row>
    <row r="576" ht="15.75" customHeight="1">
      <c r="B576" s="2"/>
      <c r="C576" s="2"/>
      <c r="D576" s="2"/>
    </row>
    <row r="577" ht="15.75" customHeight="1">
      <c r="B577" s="2"/>
      <c r="C577" s="2"/>
      <c r="D577" s="2"/>
    </row>
    <row r="578" ht="15.75" customHeight="1">
      <c r="B578" s="2"/>
      <c r="C578" s="2"/>
      <c r="D578" s="2"/>
    </row>
    <row r="579" ht="15.75" customHeight="1">
      <c r="B579" s="2"/>
      <c r="C579" s="2"/>
      <c r="D579" s="2"/>
    </row>
    <row r="580" ht="15.75" customHeight="1">
      <c r="B580" s="2"/>
      <c r="C580" s="2"/>
      <c r="D580" s="2"/>
    </row>
    <row r="581" ht="15.75" customHeight="1">
      <c r="B581" s="2"/>
      <c r="C581" s="2"/>
      <c r="D581" s="2"/>
    </row>
    <row r="582" ht="15.75" customHeight="1">
      <c r="B582" s="2"/>
      <c r="C582" s="2"/>
      <c r="D582" s="2"/>
    </row>
    <row r="583" ht="15.75" customHeight="1">
      <c r="B583" s="2"/>
      <c r="C583" s="2"/>
      <c r="D583" s="2"/>
    </row>
    <row r="584" ht="15.75" customHeight="1">
      <c r="B584" s="2"/>
      <c r="C584" s="2"/>
      <c r="D584" s="2"/>
    </row>
    <row r="585" ht="15.75" customHeight="1">
      <c r="B585" s="2"/>
      <c r="C585" s="2"/>
      <c r="D585" s="2"/>
    </row>
    <row r="586" ht="15.75" customHeight="1">
      <c r="B586" s="2"/>
      <c r="C586" s="2"/>
      <c r="D586" s="2"/>
    </row>
    <row r="587" ht="15.75" customHeight="1">
      <c r="B587" s="2"/>
      <c r="C587" s="2"/>
      <c r="D587" s="2"/>
    </row>
    <row r="588" ht="15.75" customHeight="1">
      <c r="B588" s="2"/>
      <c r="C588" s="2"/>
      <c r="D588" s="2"/>
    </row>
    <row r="589" ht="15.75" customHeight="1">
      <c r="B589" s="2"/>
      <c r="C589" s="2"/>
      <c r="D589" s="2"/>
    </row>
    <row r="590" ht="15.75" customHeight="1">
      <c r="B590" s="2"/>
      <c r="C590" s="2"/>
      <c r="D590" s="2"/>
    </row>
    <row r="591" ht="15.75" customHeight="1">
      <c r="B591" s="2"/>
      <c r="C591" s="2"/>
      <c r="D591" s="2"/>
    </row>
    <row r="592" ht="15.75" customHeight="1">
      <c r="B592" s="2"/>
      <c r="C592" s="2"/>
      <c r="D592" s="2"/>
    </row>
    <row r="593" ht="15.75" customHeight="1">
      <c r="B593" s="2"/>
      <c r="C593" s="2"/>
      <c r="D593" s="2"/>
    </row>
    <row r="594" ht="15.75" customHeight="1">
      <c r="B594" s="2"/>
      <c r="C594" s="2"/>
      <c r="D594" s="2"/>
    </row>
    <row r="595" ht="15.75" customHeight="1">
      <c r="B595" s="2"/>
      <c r="C595" s="2"/>
      <c r="D595" s="2"/>
    </row>
    <row r="596" ht="15.75" customHeight="1">
      <c r="B596" s="2"/>
      <c r="C596" s="2"/>
      <c r="D596" s="2"/>
    </row>
    <row r="597" ht="15.75" customHeight="1">
      <c r="B597" s="2"/>
      <c r="C597" s="2"/>
      <c r="D597" s="2"/>
    </row>
    <row r="598" ht="15.75" customHeight="1">
      <c r="B598" s="2"/>
      <c r="C598" s="2"/>
      <c r="D598" s="2"/>
    </row>
    <row r="599" ht="15.75" customHeight="1">
      <c r="B599" s="2"/>
      <c r="C599" s="2"/>
      <c r="D599" s="2"/>
    </row>
    <row r="600" ht="15.75" customHeight="1">
      <c r="B600" s="2"/>
      <c r="C600" s="2"/>
      <c r="D600" s="2"/>
    </row>
    <row r="601" ht="15.75" customHeight="1">
      <c r="B601" s="2"/>
      <c r="C601" s="2"/>
      <c r="D601" s="2"/>
    </row>
    <row r="602" ht="15.75" customHeight="1">
      <c r="B602" s="2"/>
      <c r="C602" s="2"/>
      <c r="D602" s="2"/>
    </row>
    <row r="603" ht="15.75" customHeight="1">
      <c r="B603" s="2"/>
      <c r="C603" s="2"/>
      <c r="D603" s="2"/>
    </row>
    <row r="604" ht="15.75" customHeight="1">
      <c r="B604" s="2"/>
      <c r="C604" s="2"/>
      <c r="D604" s="2"/>
    </row>
    <row r="605" ht="15.75" customHeight="1">
      <c r="B605" s="2"/>
      <c r="C605" s="2"/>
      <c r="D605" s="2"/>
    </row>
    <row r="606" ht="15.75" customHeight="1">
      <c r="B606" s="2"/>
      <c r="C606" s="2"/>
      <c r="D606" s="2"/>
    </row>
    <row r="607" ht="15.75" customHeight="1">
      <c r="B607" s="2"/>
      <c r="C607" s="2"/>
      <c r="D607" s="2"/>
    </row>
    <row r="608" ht="15.75" customHeight="1">
      <c r="B608" s="2"/>
      <c r="C608" s="2"/>
      <c r="D608" s="2"/>
    </row>
    <row r="609" ht="15.75" customHeight="1">
      <c r="B609" s="2"/>
      <c r="C609" s="2"/>
      <c r="D609" s="2"/>
    </row>
    <row r="610" ht="15.75" customHeight="1">
      <c r="B610" s="2"/>
      <c r="C610" s="2"/>
      <c r="D610" s="2"/>
    </row>
    <row r="611" ht="15.75" customHeight="1">
      <c r="B611" s="2"/>
      <c r="C611" s="2"/>
      <c r="D611" s="2"/>
    </row>
    <row r="612" ht="15.75" customHeight="1">
      <c r="B612" s="2"/>
      <c r="C612" s="2"/>
      <c r="D612" s="2"/>
    </row>
    <row r="613" ht="15.75" customHeight="1">
      <c r="B613" s="2"/>
      <c r="C613" s="2"/>
      <c r="D613" s="2"/>
    </row>
    <row r="614" ht="15.75" customHeight="1">
      <c r="B614" s="2"/>
      <c r="C614" s="2"/>
      <c r="D614" s="2"/>
    </row>
    <row r="615" ht="15.75" customHeight="1">
      <c r="B615" s="2"/>
      <c r="C615" s="2"/>
      <c r="D615" s="2"/>
    </row>
    <row r="616" ht="15.75" customHeight="1">
      <c r="B616" s="2"/>
      <c r="C616" s="2"/>
      <c r="D616" s="2"/>
    </row>
    <row r="617" ht="15.75" customHeight="1">
      <c r="B617" s="2"/>
      <c r="C617" s="2"/>
      <c r="D617" s="2"/>
    </row>
    <row r="618" ht="15.75" customHeight="1">
      <c r="B618" s="2"/>
      <c r="C618" s="2"/>
      <c r="D618" s="2"/>
    </row>
    <row r="619" ht="15.75" customHeight="1">
      <c r="B619" s="2"/>
      <c r="C619" s="2"/>
      <c r="D619" s="2"/>
    </row>
    <row r="620" ht="15.75" customHeight="1">
      <c r="B620" s="2"/>
      <c r="C620" s="2"/>
      <c r="D620" s="2"/>
    </row>
    <row r="621" ht="15.75" customHeight="1">
      <c r="B621" s="2"/>
      <c r="C621" s="2"/>
      <c r="D621" s="2"/>
    </row>
    <row r="622" ht="15.75" customHeight="1">
      <c r="B622" s="2"/>
      <c r="C622" s="2"/>
      <c r="D622" s="2"/>
    </row>
    <row r="623" ht="15.75" customHeight="1">
      <c r="B623" s="2"/>
      <c r="C623" s="2"/>
      <c r="D623" s="2"/>
    </row>
    <row r="624" ht="15.75" customHeight="1">
      <c r="B624" s="2"/>
      <c r="C624" s="2"/>
      <c r="D624" s="2"/>
    </row>
    <row r="625" ht="15.75" customHeight="1">
      <c r="B625" s="2"/>
      <c r="C625" s="2"/>
      <c r="D625" s="2"/>
    </row>
    <row r="626" ht="15.75" customHeight="1">
      <c r="B626" s="2"/>
      <c r="C626" s="2"/>
      <c r="D626" s="2"/>
    </row>
    <row r="627" ht="15.75" customHeight="1">
      <c r="B627" s="2"/>
      <c r="C627" s="2"/>
      <c r="D627" s="2"/>
    </row>
    <row r="628" ht="15.75" customHeight="1">
      <c r="B628" s="2"/>
      <c r="C628" s="2"/>
      <c r="D628" s="2"/>
    </row>
    <row r="629" ht="15.75" customHeight="1">
      <c r="B629" s="2"/>
      <c r="C629" s="2"/>
      <c r="D629" s="2"/>
    </row>
    <row r="630" ht="15.75" customHeight="1">
      <c r="B630" s="2"/>
      <c r="C630" s="2"/>
      <c r="D630" s="2"/>
    </row>
    <row r="631" ht="15.75" customHeight="1">
      <c r="B631" s="2"/>
      <c r="C631" s="2"/>
      <c r="D631" s="2"/>
    </row>
    <row r="632" ht="15.75" customHeight="1">
      <c r="B632" s="2"/>
      <c r="C632" s="2"/>
      <c r="D632" s="2"/>
    </row>
    <row r="633" ht="15.75" customHeight="1">
      <c r="B633" s="2"/>
      <c r="C633" s="2"/>
      <c r="D633" s="2"/>
    </row>
    <row r="634" ht="15.75" customHeight="1">
      <c r="B634" s="2"/>
      <c r="C634" s="2"/>
      <c r="D634" s="2"/>
    </row>
    <row r="635" ht="15.75" customHeight="1">
      <c r="B635" s="2"/>
      <c r="C635" s="2"/>
      <c r="D635" s="2"/>
    </row>
    <row r="636" ht="15.75" customHeight="1">
      <c r="B636" s="2"/>
      <c r="C636" s="2"/>
      <c r="D636" s="2"/>
    </row>
    <row r="637" ht="15.75" customHeight="1">
      <c r="B637" s="2"/>
      <c r="C637" s="2"/>
      <c r="D637" s="2"/>
    </row>
    <row r="638" ht="15.75" customHeight="1">
      <c r="B638" s="2"/>
      <c r="C638" s="2"/>
      <c r="D638" s="2"/>
    </row>
    <row r="639" ht="15.75" customHeight="1">
      <c r="B639" s="2"/>
      <c r="C639" s="2"/>
      <c r="D639" s="2"/>
    </row>
    <row r="640" ht="15.75" customHeight="1">
      <c r="B640" s="2"/>
      <c r="C640" s="2"/>
      <c r="D640" s="2"/>
    </row>
    <row r="641" ht="15.75" customHeight="1">
      <c r="B641" s="2"/>
      <c r="C641" s="2"/>
      <c r="D641" s="2"/>
    </row>
    <row r="642" ht="15.75" customHeight="1">
      <c r="B642" s="2"/>
      <c r="C642" s="2"/>
      <c r="D642" s="2"/>
    </row>
    <row r="643" ht="15.75" customHeight="1">
      <c r="B643" s="2"/>
      <c r="C643" s="2"/>
      <c r="D643" s="2"/>
    </row>
    <row r="644" ht="15.75" customHeight="1">
      <c r="B644" s="2"/>
      <c r="C644" s="2"/>
      <c r="D644" s="2"/>
    </row>
    <row r="645" ht="15.75" customHeight="1">
      <c r="B645" s="2"/>
      <c r="C645" s="2"/>
      <c r="D645" s="2"/>
    </row>
    <row r="646" ht="15.75" customHeight="1">
      <c r="B646" s="2"/>
      <c r="C646" s="2"/>
      <c r="D646" s="2"/>
    </row>
    <row r="647" ht="15.75" customHeight="1">
      <c r="B647" s="2"/>
      <c r="C647" s="2"/>
      <c r="D647" s="2"/>
    </row>
    <row r="648" ht="15.75" customHeight="1">
      <c r="B648" s="2"/>
      <c r="C648" s="2"/>
      <c r="D648" s="2"/>
    </row>
    <row r="649" ht="15.75" customHeight="1">
      <c r="B649" s="2"/>
      <c r="C649" s="2"/>
      <c r="D649" s="2"/>
    </row>
    <row r="650" ht="15.75" customHeight="1">
      <c r="B650" s="2"/>
      <c r="C650" s="2"/>
      <c r="D650" s="2"/>
    </row>
    <row r="651" ht="15.75" customHeight="1">
      <c r="B651" s="2"/>
      <c r="C651" s="2"/>
      <c r="D651" s="2"/>
    </row>
    <row r="652" ht="15.75" customHeight="1">
      <c r="B652" s="2"/>
      <c r="C652" s="2"/>
      <c r="D652" s="2"/>
    </row>
    <row r="653" ht="15.75" customHeight="1">
      <c r="B653" s="2"/>
      <c r="C653" s="2"/>
      <c r="D653" s="2"/>
    </row>
    <row r="654" ht="15.75" customHeight="1">
      <c r="B654" s="2"/>
      <c r="C654" s="2"/>
      <c r="D654" s="2"/>
    </row>
    <row r="655" ht="15.75" customHeight="1">
      <c r="B655" s="2"/>
      <c r="C655" s="2"/>
      <c r="D655" s="2"/>
    </row>
    <row r="656" ht="15.75" customHeight="1">
      <c r="B656" s="2"/>
      <c r="C656" s="2"/>
      <c r="D656" s="2"/>
    </row>
    <row r="657" ht="15.75" customHeight="1">
      <c r="B657" s="2"/>
      <c r="C657" s="2"/>
      <c r="D657" s="2"/>
    </row>
    <row r="658" ht="15.75" customHeight="1">
      <c r="B658" s="2"/>
      <c r="C658" s="2"/>
      <c r="D658" s="2"/>
    </row>
    <row r="659" ht="15.75" customHeight="1">
      <c r="B659" s="2"/>
      <c r="C659" s="2"/>
      <c r="D659" s="2"/>
    </row>
    <row r="660" ht="15.75" customHeight="1">
      <c r="B660" s="2"/>
      <c r="C660" s="2"/>
      <c r="D660" s="2"/>
    </row>
    <row r="661" ht="15.75" customHeight="1">
      <c r="B661" s="2"/>
      <c r="C661" s="2"/>
      <c r="D661" s="2"/>
    </row>
    <row r="662" ht="15.75" customHeight="1">
      <c r="B662" s="2"/>
      <c r="C662" s="2"/>
      <c r="D662" s="2"/>
    </row>
    <row r="663" ht="15.75" customHeight="1">
      <c r="B663" s="2"/>
      <c r="C663" s="2"/>
      <c r="D663" s="2"/>
    </row>
    <row r="664" ht="15.75" customHeight="1">
      <c r="B664" s="2"/>
      <c r="C664" s="2"/>
      <c r="D664" s="2"/>
    </row>
    <row r="665" ht="15.75" customHeight="1">
      <c r="B665" s="2"/>
      <c r="C665" s="2"/>
      <c r="D665" s="2"/>
    </row>
    <row r="666" ht="15.75" customHeight="1">
      <c r="B666" s="2"/>
      <c r="C666" s="2"/>
      <c r="D666" s="2"/>
    </row>
    <row r="667" ht="15.75" customHeight="1">
      <c r="B667" s="2"/>
      <c r="C667" s="2"/>
      <c r="D667" s="2"/>
    </row>
    <row r="668" ht="15.75" customHeight="1">
      <c r="B668" s="2"/>
      <c r="C668" s="2"/>
      <c r="D668" s="2"/>
    </row>
    <row r="669" ht="15.75" customHeight="1">
      <c r="B669" s="2"/>
      <c r="C669" s="2"/>
      <c r="D669" s="2"/>
    </row>
    <row r="670" ht="15.75" customHeight="1">
      <c r="B670" s="2"/>
      <c r="C670" s="2"/>
      <c r="D670" s="2"/>
    </row>
    <row r="671" ht="15.75" customHeight="1">
      <c r="B671" s="2"/>
      <c r="C671" s="2"/>
      <c r="D671" s="2"/>
    </row>
    <row r="672" ht="15.75" customHeight="1">
      <c r="B672" s="2"/>
      <c r="C672" s="2"/>
      <c r="D672" s="2"/>
    </row>
    <row r="673" ht="15.75" customHeight="1">
      <c r="B673" s="2"/>
      <c r="C673" s="2"/>
      <c r="D673" s="2"/>
    </row>
    <row r="674" ht="15.75" customHeight="1">
      <c r="B674" s="2"/>
      <c r="C674" s="2"/>
      <c r="D674" s="2"/>
    </row>
    <row r="675" ht="15.75" customHeight="1">
      <c r="B675" s="2"/>
      <c r="C675" s="2"/>
      <c r="D675" s="2"/>
    </row>
    <row r="676" ht="15.75" customHeight="1">
      <c r="B676" s="2"/>
      <c r="C676" s="2"/>
      <c r="D676" s="2"/>
    </row>
    <row r="677" ht="15.75" customHeight="1">
      <c r="B677" s="2"/>
      <c r="C677" s="2"/>
      <c r="D677" s="2"/>
    </row>
    <row r="678" ht="15.75" customHeight="1">
      <c r="B678" s="2"/>
      <c r="C678" s="2"/>
      <c r="D678" s="2"/>
    </row>
    <row r="679" ht="15.75" customHeight="1">
      <c r="B679" s="2"/>
      <c r="C679" s="2"/>
      <c r="D679" s="2"/>
    </row>
    <row r="680" ht="15.75" customHeight="1">
      <c r="B680" s="2"/>
      <c r="C680" s="2"/>
      <c r="D680" s="2"/>
    </row>
    <row r="681" ht="15.75" customHeight="1">
      <c r="B681" s="2"/>
      <c r="C681" s="2"/>
      <c r="D681" s="2"/>
    </row>
    <row r="682" ht="15.75" customHeight="1">
      <c r="B682" s="2"/>
      <c r="C682" s="2"/>
      <c r="D682" s="2"/>
    </row>
    <row r="683" ht="15.75" customHeight="1">
      <c r="B683" s="2"/>
      <c r="C683" s="2"/>
      <c r="D683" s="2"/>
    </row>
    <row r="684" ht="15.75" customHeight="1">
      <c r="B684" s="2"/>
      <c r="C684" s="2"/>
      <c r="D684" s="2"/>
    </row>
    <row r="685" ht="15.75" customHeight="1">
      <c r="B685" s="2"/>
      <c r="C685" s="2"/>
      <c r="D685" s="2"/>
    </row>
    <row r="686" ht="15.75" customHeight="1">
      <c r="B686" s="2"/>
      <c r="C686" s="2"/>
      <c r="D686" s="2"/>
    </row>
    <row r="687" ht="15.75" customHeight="1">
      <c r="B687" s="2"/>
      <c r="C687" s="2"/>
      <c r="D687" s="2"/>
    </row>
    <row r="688" ht="15.75" customHeight="1">
      <c r="B688" s="2"/>
      <c r="C688" s="2"/>
      <c r="D688" s="2"/>
    </row>
    <row r="689" ht="15.75" customHeight="1">
      <c r="B689" s="2"/>
      <c r="C689" s="2"/>
      <c r="D689" s="2"/>
    </row>
    <row r="690" ht="15.75" customHeight="1">
      <c r="B690" s="2"/>
      <c r="C690" s="2"/>
      <c r="D690" s="2"/>
    </row>
    <row r="691" ht="15.75" customHeight="1">
      <c r="B691" s="2"/>
      <c r="C691" s="2"/>
      <c r="D691" s="2"/>
    </row>
    <row r="692" ht="15.75" customHeight="1">
      <c r="B692" s="2"/>
      <c r="C692" s="2"/>
      <c r="D692" s="2"/>
    </row>
    <row r="693" ht="15.75" customHeight="1">
      <c r="B693" s="2"/>
      <c r="C693" s="2"/>
      <c r="D693" s="2"/>
    </row>
    <row r="694" ht="15.75" customHeight="1">
      <c r="B694" s="2"/>
      <c r="C694" s="2"/>
      <c r="D694" s="2"/>
    </row>
    <row r="695" ht="15.75" customHeight="1">
      <c r="B695" s="2"/>
      <c r="C695" s="2"/>
      <c r="D695" s="2"/>
    </row>
    <row r="696" ht="15.75" customHeight="1">
      <c r="B696" s="2"/>
      <c r="C696" s="2"/>
      <c r="D696" s="2"/>
    </row>
    <row r="697" ht="15.75" customHeight="1">
      <c r="B697" s="2"/>
      <c r="C697" s="2"/>
      <c r="D697" s="2"/>
    </row>
    <row r="698" ht="15.75" customHeight="1">
      <c r="B698" s="2"/>
      <c r="C698" s="2"/>
      <c r="D698" s="2"/>
    </row>
    <row r="699" ht="15.75" customHeight="1">
      <c r="B699" s="2"/>
      <c r="C699" s="2"/>
      <c r="D699" s="2"/>
    </row>
    <row r="700" ht="15.75" customHeight="1">
      <c r="B700" s="2"/>
      <c r="C700" s="2"/>
      <c r="D700" s="2"/>
    </row>
    <row r="701" ht="15.75" customHeight="1">
      <c r="B701" s="2"/>
      <c r="C701" s="2"/>
      <c r="D701" s="2"/>
    </row>
    <row r="702" ht="15.75" customHeight="1">
      <c r="B702" s="2"/>
      <c r="C702" s="2"/>
      <c r="D702" s="2"/>
    </row>
    <row r="703" ht="15.75" customHeight="1">
      <c r="B703" s="2"/>
      <c r="C703" s="2"/>
      <c r="D703" s="2"/>
    </row>
    <row r="704" ht="15.75" customHeight="1">
      <c r="B704" s="2"/>
      <c r="C704" s="2"/>
      <c r="D704" s="2"/>
    </row>
    <row r="705" ht="15.75" customHeight="1">
      <c r="B705" s="2"/>
      <c r="C705" s="2"/>
      <c r="D705" s="2"/>
    </row>
    <row r="706" ht="15.75" customHeight="1">
      <c r="B706" s="2"/>
      <c r="C706" s="2"/>
      <c r="D706" s="2"/>
    </row>
    <row r="707" ht="15.75" customHeight="1">
      <c r="B707" s="2"/>
      <c r="C707" s="2"/>
      <c r="D707" s="2"/>
    </row>
    <row r="708" ht="15.75" customHeight="1">
      <c r="B708" s="2"/>
      <c r="C708" s="2"/>
      <c r="D708" s="2"/>
    </row>
    <row r="709" ht="15.75" customHeight="1">
      <c r="B709" s="2"/>
      <c r="C709" s="2"/>
      <c r="D709" s="2"/>
    </row>
    <row r="710" ht="15.75" customHeight="1">
      <c r="B710" s="2"/>
      <c r="C710" s="2"/>
      <c r="D710" s="2"/>
    </row>
    <row r="711" ht="15.75" customHeight="1">
      <c r="B711" s="2"/>
      <c r="C711" s="2"/>
      <c r="D711" s="2"/>
    </row>
    <row r="712" ht="15.75" customHeight="1">
      <c r="B712" s="2"/>
      <c r="C712" s="2"/>
      <c r="D712" s="2"/>
    </row>
    <row r="713" ht="15.75" customHeight="1">
      <c r="B713" s="2"/>
      <c r="C713" s="2"/>
      <c r="D713" s="2"/>
    </row>
    <row r="714" ht="15.75" customHeight="1">
      <c r="B714" s="2"/>
      <c r="C714" s="2"/>
      <c r="D714" s="2"/>
    </row>
    <row r="715" ht="15.75" customHeight="1">
      <c r="B715" s="2"/>
      <c r="C715" s="2"/>
      <c r="D715" s="2"/>
    </row>
    <row r="716" ht="15.75" customHeight="1">
      <c r="B716" s="2"/>
      <c r="C716" s="2"/>
      <c r="D716" s="2"/>
    </row>
    <row r="717" ht="15.75" customHeight="1">
      <c r="B717" s="2"/>
      <c r="C717" s="2"/>
      <c r="D717" s="2"/>
    </row>
    <row r="718" ht="15.75" customHeight="1">
      <c r="B718" s="2"/>
      <c r="C718" s="2"/>
      <c r="D718" s="2"/>
    </row>
    <row r="719" ht="15.75" customHeight="1">
      <c r="B719" s="2"/>
      <c r="C719" s="2"/>
      <c r="D719" s="2"/>
    </row>
    <row r="720" ht="15.75" customHeight="1">
      <c r="B720" s="2"/>
      <c r="C720" s="2"/>
      <c r="D720" s="2"/>
    </row>
    <row r="721" ht="15.75" customHeight="1">
      <c r="B721" s="2"/>
      <c r="C721" s="2"/>
      <c r="D721" s="2"/>
    </row>
    <row r="722" ht="15.75" customHeight="1">
      <c r="B722" s="2"/>
      <c r="C722" s="2"/>
      <c r="D722" s="2"/>
    </row>
    <row r="723" ht="15.75" customHeight="1">
      <c r="B723" s="2"/>
      <c r="C723" s="2"/>
      <c r="D723" s="2"/>
    </row>
    <row r="724" ht="15.75" customHeight="1">
      <c r="B724" s="2"/>
      <c r="C724" s="2"/>
      <c r="D724" s="2"/>
    </row>
    <row r="725" ht="15.75" customHeight="1">
      <c r="B725" s="2"/>
      <c r="C725" s="2"/>
      <c r="D725" s="2"/>
    </row>
    <row r="726" ht="15.75" customHeight="1">
      <c r="B726" s="2"/>
      <c r="C726" s="2"/>
      <c r="D726" s="2"/>
    </row>
    <row r="727" ht="15.75" customHeight="1">
      <c r="B727" s="2"/>
      <c r="C727" s="2"/>
      <c r="D727" s="2"/>
    </row>
    <row r="728" ht="15.75" customHeight="1">
      <c r="B728" s="2"/>
      <c r="C728" s="2"/>
      <c r="D728" s="2"/>
    </row>
    <row r="729" ht="15.75" customHeight="1">
      <c r="B729" s="2"/>
      <c r="C729" s="2"/>
      <c r="D729" s="2"/>
    </row>
    <row r="730" ht="15.75" customHeight="1">
      <c r="B730" s="2"/>
      <c r="C730" s="2"/>
      <c r="D730" s="2"/>
    </row>
    <row r="731" ht="15.75" customHeight="1">
      <c r="B731" s="2"/>
      <c r="C731" s="2"/>
      <c r="D731" s="2"/>
    </row>
    <row r="732" ht="15.75" customHeight="1">
      <c r="B732" s="2"/>
      <c r="C732" s="2"/>
      <c r="D732" s="2"/>
    </row>
    <row r="733" ht="15.75" customHeight="1">
      <c r="B733" s="2"/>
      <c r="C733" s="2"/>
      <c r="D733" s="2"/>
    </row>
    <row r="734" ht="15.75" customHeight="1">
      <c r="B734" s="2"/>
      <c r="C734" s="2"/>
      <c r="D734" s="2"/>
    </row>
    <row r="735" ht="15.75" customHeight="1">
      <c r="B735" s="2"/>
      <c r="C735" s="2"/>
      <c r="D735" s="2"/>
    </row>
    <row r="736" ht="15.75" customHeight="1">
      <c r="B736" s="2"/>
      <c r="C736" s="2"/>
      <c r="D736" s="2"/>
    </row>
    <row r="737" ht="15.75" customHeight="1">
      <c r="B737" s="2"/>
      <c r="C737" s="2"/>
      <c r="D737" s="2"/>
    </row>
    <row r="738" ht="15.75" customHeight="1">
      <c r="B738" s="2"/>
      <c r="C738" s="2"/>
      <c r="D738" s="2"/>
    </row>
    <row r="739" ht="15.75" customHeight="1">
      <c r="B739" s="2"/>
      <c r="C739" s="2"/>
      <c r="D739" s="2"/>
    </row>
    <row r="740" ht="15.75" customHeight="1">
      <c r="B740" s="2"/>
      <c r="C740" s="2"/>
      <c r="D740" s="2"/>
    </row>
    <row r="741" ht="15.75" customHeight="1">
      <c r="B741" s="2"/>
      <c r="C741" s="2"/>
      <c r="D741" s="2"/>
    </row>
    <row r="742" ht="15.75" customHeight="1">
      <c r="B742" s="2"/>
      <c r="C742" s="2"/>
      <c r="D742" s="2"/>
    </row>
    <row r="743" ht="15.75" customHeight="1">
      <c r="B743" s="2"/>
      <c r="C743" s="2"/>
      <c r="D743" s="2"/>
    </row>
    <row r="744" ht="15.75" customHeight="1">
      <c r="B744" s="2"/>
      <c r="C744" s="2"/>
      <c r="D744" s="2"/>
    </row>
    <row r="745" ht="15.75" customHeight="1">
      <c r="B745" s="2"/>
      <c r="C745" s="2"/>
      <c r="D745" s="2"/>
    </row>
    <row r="746" ht="15.75" customHeight="1">
      <c r="B746" s="2"/>
      <c r="C746" s="2"/>
      <c r="D746" s="2"/>
    </row>
    <row r="747" ht="15.75" customHeight="1">
      <c r="B747" s="2"/>
      <c r="C747" s="2"/>
      <c r="D747" s="2"/>
    </row>
    <row r="748" ht="15.75" customHeight="1">
      <c r="B748" s="2"/>
      <c r="C748" s="2"/>
      <c r="D748" s="2"/>
    </row>
    <row r="749" ht="15.75" customHeight="1">
      <c r="B749" s="2"/>
      <c r="C749" s="2"/>
      <c r="D749" s="2"/>
    </row>
    <row r="750" ht="15.75" customHeight="1">
      <c r="B750" s="2"/>
      <c r="C750" s="2"/>
      <c r="D750" s="2"/>
    </row>
    <row r="751" ht="15.75" customHeight="1">
      <c r="B751" s="2"/>
      <c r="C751" s="2"/>
      <c r="D751" s="2"/>
    </row>
    <row r="752" ht="15.75" customHeight="1">
      <c r="B752" s="2"/>
      <c r="C752" s="2"/>
      <c r="D752" s="2"/>
    </row>
    <row r="753" ht="15.75" customHeight="1">
      <c r="B753" s="2"/>
      <c r="C753" s="2"/>
      <c r="D753" s="2"/>
    </row>
    <row r="754" ht="15.75" customHeight="1">
      <c r="B754" s="2"/>
      <c r="C754" s="2"/>
      <c r="D754" s="2"/>
    </row>
    <row r="755" ht="15.75" customHeight="1">
      <c r="B755" s="2"/>
      <c r="C755" s="2"/>
      <c r="D755" s="2"/>
    </row>
    <row r="756" ht="15.75" customHeight="1">
      <c r="B756" s="2"/>
      <c r="C756" s="2"/>
      <c r="D756" s="2"/>
    </row>
    <row r="757" ht="15.75" customHeight="1">
      <c r="B757" s="2"/>
      <c r="C757" s="2"/>
      <c r="D757" s="2"/>
    </row>
    <row r="758" ht="15.75" customHeight="1">
      <c r="B758" s="2"/>
      <c r="C758" s="2"/>
      <c r="D758" s="2"/>
    </row>
    <row r="759" ht="15.75" customHeight="1">
      <c r="B759" s="2"/>
      <c r="C759" s="2"/>
      <c r="D759" s="2"/>
    </row>
    <row r="760" ht="15.75" customHeight="1">
      <c r="B760" s="2"/>
      <c r="C760" s="2"/>
      <c r="D760" s="2"/>
    </row>
    <row r="761" ht="15.75" customHeight="1">
      <c r="B761" s="2"/>
      <c r="C761" s="2"/>
      <c r="D761" s="2"/>
    </row>
    <row r="762" ht="15.75" customHeight="1">
      <c r="B762" s="2"/>
      <c r="C762" s="2"/>
      <c r="D762" s="2"/>
    </row>
    <row r="763" ht="15.75" customHeight="1">
      <c r="B763" s="2"/>
      <c r="C763" s="2"/>
      <c r="D763" s="2"/>
    </row>
    <row r="764" ht="15.75" customHeight="1">
      <c r="B764" s="2"/>
      <c r="C764" s="2"/>
      <c r="D764" s="2"/>
    </row>
    <row r="765" ht="15.75" customHeight="1">
      <c r="B765" s="2"/>
      <c r="C765" s="2"/>
      <c r="D765" s="2"/>
    </row>
    <row r="766" ht="15.75" customHeight="1">
      <c r="B766" s="2"/>
      <c r="C766" s="2"/>
      <c r="D766" s="2"/>
    </row>
    <row r="767" ht="15.75" customHeight="1">
      <c r="B767" s="2"/>
      <c r="C767" s="2"/>
      <c r="D767" s="2"/>
    </row>
    <row r="768" ht="15.75" customHeight="1">
      <c r="B768" s="2"/>
      <c r="C768" s="2"/>
      <c r="D768" s="2"/>
    </row>
    <row r="769" ht="15.75" customHeight="1">
      <c r="B769" s="2"/>
      <c r="C769" s="2"/>
      <c r="D769" s="2"/>
    </row>
    <row r="770" ht="15.75" customHeight="1">
      <c r="B770" s="2"/>
      <c r="C770" s="2"/>
      <c r="D770" s="2"/>
    </row>
    <row r="771" ht="15.75" customHeight="1">
      <c r="B771" s="2"/>
      <c r="C771" s="2"/>
      <c r="D771" s="2"/>
    </row>
    <row r="772" ht="15.75" customHeight="1">
      <c r="B772" s="2"/>
      <c r="C772" s="2"/>
      <c r="D772" s="2"/>
    </row>
    <row r="773" ht="15.75" customHeight="1">
      <c r="B773" s="2"/>
      <c r="C773" s="2"/>
      <c r="D773" s="2"/>
    </row>
    <row r="774" ht="15.75" customHeight="1">
      <c r="B774" s="2"/>
      <c r="C774" s="2"/>
      <c r="D774" s="2"/>
    </row>
    <row r="775" ht="15.75" customHeight="1">
      <c r="B775" s="2"/>
      <c r="C775" s="2"/>
      <c r="D775" s="2"/>
    </row>
    <row r="776" ht="15.75" customHeight="1">
      <c r="B776" s="2"/>
      <c r="C776" s="2"/>
      <c r="D776" s="2"/>
    </row>
    <row r="777" ht="15.75" customHeight="1">
      <c r="B777" s="2"/>
      <c r="C777" s="2"/>
      <c r="D777" s="2"/>
    </row>
    <row r="778" ht="15.75" customHeight="1">
      <c r="B778" s="2"/>
      <c r="C778" s="2"/>
      <c r="D778" s="2"/>
    </row>
    <row r="779" ht="15.75" customHeight="1">
      <c r="B779" s="2"/>
      <c r="C779" s="2"/>
      <c r="D779" s="2"/>
    </row>
    <row r="780" ht="15.75" customHeight="1">
      <c r="B780" s="2"/>
      <c r="C780" s="2"/>
      <c r="D780" s="2"/>
    </row>
    <row r="781" ht="15.75" customHeight="1">
      <c r="B781" s="2"/>
      <c r="C781" s="2"/>
      <c r="D781" s="2"/>
    </row>
    <row r="782" ht="15.75" customHeight="1">
      <c r="B782" s="2"/>
      <c r="C782" s="2"/>
      <c r="D782" s="2"/>
    </row>
    <row r="783" ht="15.75" customHeight="1">
      <c r="B783" s="2"/>
      <c r="C783" s="2"/>
      <c r="D783" s="2"/>
    </row>
    <row r="784" ht="15.75" customHeight="1">
      <c r="B784" s="2"/>
      <c r="C784" s="2"/>
      <c r="D784" s="2"/>
    </row>
    <row r="785" ht="15.75" customHeight="1">
      <c r="B785" s="2"/>
      <c r="C785" s="2"/>
      <c r="D785" s="2"/>
    </row>
    <row r="786" ht="15.75" customHeight="1">
      <c r="B786" s="2"/>
      <c r="C786" s="2"/>
      <c r="D786" s="2"/>
    </row>
    <row r="787" ht="15.75" customHeight="1">
      <c r="B787" s="2"/>
      <c r="C787" s="2"/>
      <c r="D787" s="2"/>
    </row>
    <row r="788" ht="15.75" customHeight="1">
      <c r="B788" s="2"/>
      <c r="C788" s="2"/>
      <c r="D788" s="2"/>
    </row>
    <row r="789" ht="15.75" customHeight="1">
      <c r="B789" s="2"/>
      <c r="C789" s="2"/>
      <c r="D789" s="2"/>
    </row>
    <row r="790" ht="15.75" customHeight="1">
      <c r="B790" s="2"/>
      <c r="C790" s="2"/>
      <c r="D790" s="2"/>
    </row>
    <row r="791" ht="15.75" customHeight="1">
      <c r="B791" s="2"/>
      <c r="C791" s="2"/>
      <c r="D791" s="2"/>
    </row>
    <row r="792" ht="15.75" customHeight="1">
      <c r="B792" s="2"/>
      <c r="C792" s="2"/>
      <c r="D792" s="2"/>
    </row>
    <row r="793" ht="15.75" customHeight="1">
      <c r="B793" s="2"/>
      <c r="C793" s="2"/>
      <c r="D793" s="2"/>
    </row>
    <row r="794" ht="15.75" customHeight="1">
      <c r="B794" s="2"/>
      <c r="C794" s="2"/>
      <c r="D794" s="2"/>
    </row>
    <row r="795" ht="15.75" customHeight="1">
      <c r="B795" s="2"/>
      <c r="C795" s="2"/>
      <c r="D795" s="2"/>
    </row>
    <row r="796" ht="15.75" customHeight="1">
      <c r="B796" s="2"/>
      <c r="C796" s="2"/>
      <c r="D796" s="2"/>
    </row>
    <row r="797" ht="15.75" customHeight="1">
      <c r="B797" s="2"/>
      <c r="C797" s="2"/>
      <c r="D797" s="2"/>
    </row>
    <row r="798" ht="15.75" customHeight="1">
      <c r="B798" s="2"/>
      <c r="C798" s="2"/>
      <c r="D798" s="2"/>
    </row>
    <row r="799" ht="15.75" customHeight="1">
      <c r="B799" s="2"/>
      <c r="C799" s="2"/>
      <c r="D799" s="2"/>
    </row>
    <row r="800" ht="15.75" customHeight="1">
      <c r="B800" s="2"/>
      <c r="C800" s="2"/>
      <c r="D800" s="2"/>
    </row>
    <row r="801" ht="15.75" customHeight="1">
      <c r="B801" s="2"/>
      <c r="C801" s="2"/>
      <c r="D801" s="2"/>
    </row>
    <row r="802" ht="15.75" customHeight="1">
      <c r="B802" s="2"/>
      <c r="C802" s="2"/>
      <c r="D802" s="2"/>
    </row>
    <row r="803" ht="15.75" customHeight="1">
      <c r="B803" s="2"/>
      <c r="C803" s="2"/>
      <c r="D803" s="2"/>
    </row>
    <row r="804" ht="15.75" customHeight="1">
      <c r="B804" s="2"/>
      <c r="C804" s="2"/>
      <c r="D804" s="2"/>
    </row>
    <row r="805" ht="15.75" customHeight="1">
      <c r="B805" s="2"/>
      <c r="C805" s="2"/>
      <c r="D805" s="2"/>
    </row>
    <row r="806" ht="15.75" customHeight="1">
      <c r="B806" s="2"/>
      <c r="C806" s="2"/>
      <c r="D806" s="2"/>
    </row>
    <row r="807" ht="15.75" customHeight="1">
      <c r="B807" s="2"/>
      <c r="C807" s="2"/>
      <c r="D807" s="2"/>
    </row>
    <row r="808" ht="15.75" customHeight="1">
      <c r="B808" s="2"/>
      <c r="C808" s="2"/>
      <c r="D808" s="2"/>
    </row>
    <row r="809" ht="15.75" customHeight="1">
      <c r="B809" s="2"/>
      <c r="C809" s="2"/>
      <c r="D809" s="2"/>
    </row>
    <row r="810" ht="15.75" customHeight="1">
      <c r="B810" s="2"/>
      <c r="C810" s="2"/>
      <c r="D810" s="2"/>
    </row>
    <row r="811" ht="15.75" customHeight="1">
      <c r="B811" s="2"/>
      <c r="C811" s="2"/>
      <c r="D811" s="2"/>
    </row>
    <row r="812" ht="15.75" customHeight="1">
      <c r="B812" s="2"/>
      <c r="C812" s="2"/>
      <c r="D812" s="2"/>
    </row>
    <row r="813" ht="15.75" customHeight="1">
      <c r="B813" s="2"/>
      <c r="C813" s="2"/>
      <c r="D813" s="2"/>
    </row>
    <row r="814" ht="15.75" customHeight="1">
      <c r="B814" s="2"/>
      <c r="C814" s="2"/>
      <c r="D814" s="2"/>
    </row>
    <row r="815" ht="15.75" customHeight="1">
      <c r="B815" s="2"/>
      <c r="C815" s="2"/>
      <c r="D815" s="2"/>
    </row>
    <row r="816" ht="15.75" customHeight="1">
      <c r="B816" s="2"/>
      <c r="C816" s="2"/>
      <c r="D816" s="2"/>
    </row>
    <row r="817" ht="15.75" customHeight="1">
      <c r="B817" s="2"/>
      <c r="C817" s="2"/>
      <c r="D817" s="2"/>
    </row>
    <row r="818" ht="15.75" customHeight="1">
      <c r="B818" s="2"/>
      <c r="C818" s="2"/>
      <c r="D818" s="2"/>
    </row>
    <row r="819" ht="15.75" customHeight="1">
      <c r="B819" s="2"/>
      <c r="C819" s="2"/>
      <c r="D819" s="2"/>
    </row>
    <row r="820" ht="15.75" customHeight="1">
      <c r="B820" s="2"/>
      <c r="C820" s="2"/>
      <c r="D820" s="2"/>
    </row>
    <row r="821" ht="15.75" customHeight="1">
      <c r="B821" s="2"/>
      <c r="C821" s="2"/>
      <c r="D821" s="2"/>
    </row>
    <row r="822" ht="15.75" customHeight="1">
      <c r="B822" s="2"/>
      <c r="C822" s="2"/>
      <c r="D822" s="2"/>
    </row>
    <row r="823" ht="15.75" customHeight="1">
      <c r="B823" s="2"/>
      <c r="C823" s="2"/>
      <c r="D823" s="2"/>
    </row>
    <row r="824" ht="15.75" customHeight="1">
      <c r="B824" s="2"/>
      <c r="C824" s="2"/>
      <c r="D824" s="2"/>
    </row>
    <row r="825" ht="15.75" customHeight="1">
      <c r="B825" s="2"/>
      <c r="C825" s="2"/>
      <c r="D825" s="2"/>
    </row>
    <row r="826" ht="15.75" customHeight="1">
      <c r="B826" s="2"/>
      <c r="C826" s="2"/>
      <c r="D826" s="2"/>
    </row>
    <row r="827" ht="15.75" customHeight="1">
      <c r="B827" s="2"/>
      <c r="C827" s="2"/>
      <c r="D827" s="2"/>
    </row>
    <row r="828" ht="15.75" customHeight="1">
      <c r="B828" s="2"/>
      <c r="C828" s="2"/>
      <c r="D828" s="2"/>
    </row>
    <row r="829" ht="15.75" customHeight="1">
      <c r="B829" s="2"/>
      <c r="C829" s="2"/>
      <c r="D829" s="2"/>
    </row>
    <row r="830" ht="15.75" customHeight="1">
      <c r="B830" s="2"/>
      <c r="C830" s="2"/>
      <c r="D830" s="2"/>
    </row>
    <row r="831" ht="15.75" customHeight="1">
      <c r="B831" s="2"/>
      <c r="C831" s="2"/>
      <c r="D831" s="2"/>
    </row>
    <row r="832" ht="15.75" customHeight="1">
      <c r="B832" s="2"/>
      <c r="C832" s="2"/>
      <c r="D832" s="2"/>
    </row>
    <row r="833" ht="15.75" customHeight="1">
      <c r="B833" s="2"/>
      <c r="C833" s="2"/>
      <c r="D833" s="2"/>
    </row>
    <row r="834" ht="15.75" customHeight="1">
      <c r="B834" s="2"/>
      <c r="C834" s="2"/>
      <c r="D834" s="2"/>
    </row>
    <row r="835" ht="15.75" customHeight="1">
      <c r="B835" s="2"/>
      <c r="C835" s="2"/>
      <c r="D835" s="2"/>
    </row>
    <row r="836" ht="15.75" customHeight="1">
      <c r="B836" s="2"/>
      <c r="C836" s="2"/>
      <c r="D836" s="2"/>
    </row>
    <row r="837" ht="15.75" customHeight="1">
      <c r="B837" s="2"/>
      <c r="C837" s="2"/>
      <c r="D837" s="2"/>
    </row>
    <row r="838" ht="15.75" customHeight="1">
      <c r="B838" s="2"/>
      <c r="C838" s="2"/>
      <c r="D838" s="2"/>
    </row>
    <row r="839" ht="15.75" customHeight="1">
      <c r="B839" s="2"/>
      <c r="C839" s="2"/>
      <c r="D839" s="2"/>
    </row>
    <row r="840" ht="15.75" customHeight="1">
      <c r="B840" s="2"/>
      <c r="C840" s="2"/>
      <c r="D840" s="2"/>
    </row>
    <row r="841" ht="15.75" customHeight="1">
      <c r="B841" s="2"/>
      <c r="C841" s="2"/>
      <c r="D841" s="2"/>
    </row>
    <row r="842" ht="15.75" customHeight="1">
      <c r="B842" s="2"/>
      <c r="C842" s="2"/>
      <c r="D842" s="2"/>
    </row>
    <row r="843" ht="15.75" customHeight="1">
      <c r="B843" s="2"/>
      <c r="C843" s="2"/>
      <c r="D843" s="2"/>
    </row>
    <row r="844" ht="15.75" customHeight="1">
      <c r="B844" s="2"/>
      <c r="C844" s="2"/>
      <c r="D844" s="2"/>
    </row>
    <row r="845" ht="15.75" customHeight="1">
      <c r="B845" s="2"/>
      <c r="C845" s="2"/>
      <c r="D845" s="2"/>
    </row>
    <row r="846" ht="15.75" customHeight="1">
      <c r="B846" s="2"/>
      <c r="C846" s="2"/>
      <c r="D846" s="2"/>
    </row>
    <row r="847" ht="15.75" customHeight="1">
      <c r="B847" s="2"/>
      <c r="C847" s="2"/>
      <c r="D847" s="2"/>
    </row>
    <row r="848" ht="15.75" customHeight="1">
      <c r="B848" s="2"/>
      <c r="C848" s="2"/>
      <c r="D848" s="2"/>
    </row>
    <row r="849" ht="15.75" customHeight="1">
      <c r="B849" s="2"/>
      <c r="C849" s="2"/>
      <c r="D849" s="2"/>
    </row>
    <row r="850" ht="15.75" customHeight="1">
      <c r="B850" s="2"/>
      <c r="C850" s="2"/>
      <c r="D850" s="2"/>
    </row>
    <row r="851" ht="15.75" customHeight="1">
      <c r="B851" s="2"/>
      <c r="C851" s="2"/>
      <c r="D851" s="2"/>
    </row>
    <row r="852" ht="15.75" customHeight="1">
      <c r="B852" s="2"/>
      <c r="C852" s="2"/>
      <c r="D852" s="2"/>
    </row>
    <row r="853" ht="15.75" customHeight="1">
      <c r="B853" s="2"/>
      <c r="C853" s="2"/>
      <c r="D853" s="2"/>
    </row>
    <row r="854" ht="15.75" customHeight="1">
      <c r="B854" s="2"/>
      <c r="C854" s="2"/>
      <c r="D854" s="2"/>
    </row>
    <row r="855" ht="15.75" customHeight="1">
      <c r="B855" s="2"/>
      <c r="C855" s="2"/>
      <c r="D855" s="2"/>
    </row>
    <row r="856" ht="15.75" customHeight="1">
      <c r="B856" s="2"/>
      <c r="C856" s="2"/>
      <c r="D856" s="2"/>
    </row>
    <row r="857" ht="15.75" customHeight="1">
      <c r="B857" s="2"/>
      <c r="C857" s="2"/>
      <c r="D857" s="2"/>
    </row>
    <row r="858" ht="15.75" customHeight="1">
      <c r="B858" s="2"/>
      <c r="C858" s="2"/>
      <c r="D858" s="2"/>
    </row>
    <row r="859" ht="15.75" customHeight="1">
      <c r="B859" s="2"/>
      <c r="C859" s="2"/>
      <c r="D859" s="2"/>
    </row>
    <row r="860" ht="15.75" customHeight="1">
      <c r="B860" s="2"/>
      <c r="C860" s="2"/>
      <c r="D860" s="2"/>
    </row>
    <row r="861" ht="15.75" customHeight="1">
      <c r="B861" s="2"/>
      <c r="C861" s="2"/>
      <c r="D861" s="2"/>
    </row>
    <row r="862" ht="15.75" customHeight="1">
      <c r="B862" s="2"/>
      <c r="C862" s="2"/>
      <c r="D862" s="2"/>
    </row>
    <row r="863" ht="15.75" customHeight="1">
      <c r="B863" s="2"/>
      <c r="C863" s="2"/>
      <c r="D863" s="2"/>
    </row>
    <row r="864" ht="15.75" customHeight="1">
      <c r="B864" s="2"/>
      <c r="C864" s="2"/>
      <c r="D864" s="2"/>
    </row>
    <row r="865" ht="15.75" customHeight="1">
      <c r="B865" s="2"/>
      <c r="C865" s="2"/>
      <c r="D865" s="2"/>
    </row>
    <row r="866" ht="15.75" customHeight="1">
      <c r="B866" s="2"/>
      <c r="C866" s="2"/>
      <c r="D866" s="2"/>
    </row>
    <row r="867" ht="15.75" customHeight="1">
      <c r="B867" s="2"/>
      <c r="C867" s="2"/>
      <c r="D867" s="2"/>
    </row>
    <row r="868" ht="15.75" customHeight="1">
      <c r="B868" s="2"/>
      <c r="C868" s="2"/>
      <c r="D868" s="2"/>
    </row>
    <row r="869" ht="15.75" customHeight="1">
      <c r="B869" s="2"/>
      <c r="C869" s="2"/>
      <c r="D869" s="2"/>
    </row>
    <row r="870" ht="15.75" customHeight="1">
      <c r="B870" s="2"/>
      <c r="C870" s="2"/>
      <c r="D870" s="2"/>
    </row>
    <row r="871" ht="15.75" customHeight="1">
      <c r="B871" s="2"/>
      <c r="C871" s="2"/>
      <c r="D871" s="2"/>
    </row>
    <row r="872" ht="15.75" customHeight="1">
      <c r="B872" s="2"/>
      <c r="C872" s="2"/>
      <c r="D872" s="2"/>
    </row>
    <row r="873" ht="15.75" customHeight="1">
      <c r="B873" s="2"/>
      <c r="C873" s="2"/>
      <c r="D873" s="2"/>
    </row>
    <row r="874" ht="15.75" customHeight="1">
      <c r="B874" s="2"/>
      <c r="C874" s="2"/>
      <c r="D874" s="2"/>
    </row>
    <row r="875" ht="15.75" customHeight="1">
      <c r="B875" s="2"/>
      <c r="C875" s="2"/>
      <c r="D875" s="2"/>
    </row>
    <row r="876" ht="15.75" customHeight="1">
      <c r="B876" s="2"/>
      <c r="C876" s="2"/>
      <c r="D876" s="2"/>
    </row>
    <row r="877" ht="15.75" customHeight="1">
      <c r="B877" s="2"/>
      <c r="C877" s="2"/>
      <c r="D877" s="2"/>
    </row>
    <row r="878" ht="15.75" customHeight="1">
      <c r="B878" s="2"/>
      <c r="C878" s="2"/>
      <c r="D878" s="2"/>
    </row>
    <row r="879" ht="15.75" customHeight="1">
      <c r="B879" s="2"/>
      <c r="C879" s="2"/>
      <c r="D879" s="2"/>
    </row>
    <row r="880" ht="15.75" customHeight="1">
      <c r="B880" s="2"/>
      <c r="C880" s="2"/>
      <c r="D880" s="2"/>
    </row>
    <row r="881" ht="15.75" customHeight="1">
      <c r="B881" s="2"/>
      <c r="C881" s="2"/>
      <c r="D881" s="2"/>
    </row>
    <row r="882" ht="15.75" customHeight="1">
      <c r="B882" s="2"/>
      <c r="C882" s="2"/>
      <c r="D882" s="2"/>
    </row>
    <row r="883" ht="15.75" customHeight="1">
      <c r="B883" s="2"/>
      <c r="C883" s="2"/>
      <c r="D883" s="2"/>
    </row>
    <row r="884" ht="15.75" customHeight="1">
      <c r="B884" s="2"/>
      <c r="C884" s="2"/>
      <c r="D884" s="2"/>
    </row>
    <row r="885" ht="15.75" customHeight="1">
      <c r="B885" s="2"/>
      <c r="C885" s="2"/>
      <c r="D885" s="2"/>
    </row>
    <row r="886" ht="15.75" customHeight="1">
      <c r="B886" s="2"/>
      <c r="C886" s="2"/>
      <c r="D886" s="2"/>
    </row>
    <row r="887" ht="15.75" customHeight="1">
      <c r="B887" s="2"/>
      <c r="C887" s="2"/>
      <c r="D887" s="2"/>
    </row>
    <row r="888" ht="15.75" customHeight="1">
      <c r="B888" s="2"/>
      <c r="C888" s="2"/>
      <c r="D888" s="2"/>
    </row>
    <row r="889" ht="15.75" customHeight="1">
      <c r="B889" s="2"/>
      <c r="C889" s="2"/>
      <c r="D889" s="2"/>
    </row>
    <row r="890" ht="15.75" customHeight="1">
      <c r="B890" s="2"/>
      <c r="C890" s="2"/>
      <c r="D890" s="2"/>
    </row>
    <row r="891" ht="15.75" customHeight="1">
      <c r="B891" s="2"/>
      <c r="C891" s="2"/>
      <c r="D891" s="2"/>
    </row>
    <row r="892" ht="15.75" customHeight="1">
      <c r="B892" s="2"/>
      <c r="C892" s="2"/>
      <c r="D892" s="2"/>
    </row>
    <row r="893" ht="15.75" customHeight="1">
      <c r="B893" s="2"/>
      <c r="C893" s="2"/>
      <c r="D893" s="2"/>
    </row>
    <row r="894" ht="15.75" customHeight="1">
      <c r="B894" s="2"/>
      <c r="C894" s="2"/>
      <c r="D894" s="2"/>
    </row>
    <row r="895" ht="15.75" customHeight="1">
      <c r="B895" s="2"/>
      <c r="C895" s="2"/>
      <c r="D895" s="2"/>
    </row>
    <row r="896" ht="15.75" customHeight="1">
      <c r="B896" s="2"/>
      <c r="C896" s="2"/>
      <c r="D896" s="2"/>
    </row>
    <row r="897" ht="15.75" customHeight="1">
      <c r="B897" s="2"/>
      <c r="C897" s="2"/>
      <c r="D897" s="2"/>
    </row>
    <row r="898" ht="15.75" customHeight="1">
      <c r="B898" s="2"/>
      <c r="C898" s="2"/>
      <c r="D898" s="2"/>
    </row>
    <row r="899" ht="15.75" customHeight="1">
      <c r="B899" s="2"/>
      <c r="C899" s="2"/>
      <c r="D899" s="2"/>
    </row>
    <row r="900" ht="15.75" customHeight="1">
      <c r="B900" s="2"/>
      <c r="C900" s="2"/>
      <c r="D900" s="2"/>
    </row>
    <row r="901" ht="15.75" customHeight="1">
      <c r="B901" s="2"/>
      <c r="C901" s="2"/>
      <c r="D901" s="2"/>
    </row>
    <row r="902" ht="15.75" customHeight="1">
      <c r="B902" s="2"/>
      <c r="C902" s="2"/>
      <c r="D902" s="2"/>
    </row>
    <row r="903" ht="15.75" customHeight="1">
      <c r="B903" s="2"/>
      <c r="C903" s="2"/>
      <c r="D903" s="2"/>
    </row>
    <row r="904" ht="15.75" customHeight="1">
      <c r="B904" s="2"/>
      <c r="C904" s="2"/>
      <c r="D904" s="2"/>
    </row>
    <row r="905" ht="15.75" customHeight="1">
      <c r="B905" s="2"/>
      <c r="C905" s="2"/>
      <c r="D905" s="2"/>
    </row>
    <row r="906" ht="15.75" customHeight="1">
      <c r="B906" s="2"/>
      <c r="C906" s="2"/>
      <c r="D906" s="2"/>
    </row>
    <row r="907" ht="15.75" customHeight="1">
      <c r="B907" s="2"/>
      <c r="C907" s="2"/>
      <c r="D907" s="2"/>
    </row>
    <row r="908" ht="15.75" customHeight="1">
      <c r="B908" s="2"/>
      <c r="C908" s="2"/>
      <c r="D908" s="2"/>
    </row>
    <row r="909" ht="15.75" customHeight="1">
      <c r="B909" s="2"/>
      <c r="C909" s="2"/>
      <c r="D909" s="2"/>
    </row>
    <row r="910" ht="15.75" customHeight="1">
      <c r="B910" s="2"/>
      <c r="C910" s="2"/>
      <c r="D910" s="2"/>
    </row>
    <row r="911" ht="15.75" customHeight="1">
      <c r="B911" s="2"/>
      <c r="C911" s="2"/>
      <c r="D911" s="2"/>
    </row>
    <row r="912" ht="15.75" customHeight="1">
      <c r="B912" s="2"/>
      <c r="C912" s="2"/>
      <c r="D912" s="2"/>
    </row>
    <row r="913" ht="15.75" customHeight="1">
      <c r="B913" s="2"/>
      <c r="C913" s="2"/>
      <c r="D913" s="2"/>
    </row>
    <row r="914" ht="15.75" customHeight="1">
      <c r="B914" s="2"/>
      <c r="C914" s="2"/>
      <c r="D914" s="2"/>
    </row>
    <row r="915" ht="15.75" customHeight="1">
      <c r="B915" s="2"/>
      <c r="C915" s="2"/>
      <c r="D915" s="2"/>
    </row>
    <row r="916" ht="15.75" customHeight="1">
      <c r="B916" s="2"/>
      <c r="C916" s="2"/>
      <c r="D916" s="2"/>
    </row>
    <row r="917" ht="15.75" customHeight="1">
      <c r="B917" s="2"/>
      <c r="C917" s="2"/>
      <c r="D917" s="2"/>
    </row>
    <row r="918" ht="15.75" customHeight="1">
      <c r="B918" s="2"/>
      <c r="C918" s="2"/>
      <c r="D918" s="2"/>
    </row>
    <row r="919" ht="15.75" customHeight="1">
      <c r="B919" s="2"/>
      <c r="C919" s="2"/>
      <c r="D919" s="2"/>
    </row>
    <row r="920" ht="15.75" customHeight="1">
      <c r="B920" s="2"/>
      <c r="C920" s="2"/>
      <c r="D920" s="2"/>
    </row>
    <row r="921" ht="15.75" customHeight="1">
      <c r="B921" s="2"/>
      <c r="C921" s="2"/>
      <c r="D921" s="2"/>
    </row>
    <row r="922" ht="15.75" customHeight="1">
      <c r="B922" s="2"/>
      <c r="C922" s="2"/>
      <c r="D922" s="2"/>
    </row>
    <row r="923" ht="15.75" customHeight="1">
      <c r="B923" s="2"/>
      <c r="C923" s="2"/>
      <c r="D923" s="2"/>
    </row>
    <row r="924" ht="15.75" customHeight="1">
      <c r="B924" s="2"/>
      <c r="C924" s="2"/>
      <c r="D924" s="2"/>
    </row>
    <row r="925" ht="15.75" customHeight="1">
      <c r="B925" s="2"/>
      <c r="C925" s="2"/>
      <c r="D925" s="2"/>
    </row>
    <row r="926" ht="15.75" customHeight="1">
      <c r="B926" s="2"/>
      <c r="C926" s="2"/>
      <c r="D926" s="2"/>
    </row>
    <row r="927" ht="15.75" customHeight="1">
      <c r="B927" s="2"/>
      <c r="C927" s="2"/>
      <c r="D927" s="2"/>
    </row>
    <row r="928" ht="15.75" customHeight="1">
      <c r="B928" s="2"/>
      <c r="C928" s="2"/>
      <c r="D928" s="2"/>
    </row>
    <row r="929" ht="15.75" customHeight="1">
      <c r="B929" s="2"/>
      <c r="C929" s="2"/>
      <c r="D929" s="2"/>
    </row>
    <row r="930" ht="15.75" customHeight="1">
      <c r="B930" s="2"/>
      <c r="C930" s="2"/>
      <c r="D930" s="2"/>
    </row>
    <row r="931" ht="15.75" customHeight="1">
      <c r="B931" s="2"/>
      <c r="C931" s="2"/>
      <c r="D931" s="2"/>
    </row>
    <row r="932" ht="15.75" customHeight="1">
      <c r="B932" s="2"/>
      <c r="C932" s="2"/>
      <c r="D932" s="2"/>
    </row>
    <row r="933" ht="15.75" customHeight="1">
      <c r="B933" s="2"/>
      <c r="C933" s="2"/>
      <c r="D933" s="2"/>
    </row>
    <row r="934" ht="15.75" customHeight="1">
      <c r="B934" s="2"/>
      <c r="C934" s="2"/>
      <c r="D934" s="2"/>
    </row>
    <row r="935" ht="15.75" customHeight="1">
      <c r="B935" s="2"/>
      <c r="C935" s="2"/>
      <c r="D935" s="2"/>
    </row>
    <row r="936" ht="15.75" customHeight="1">
      <c r="B936" s="2"/>
      <c r="C936" s="2"/>
      <c r="D936" s="2"/>
    </row>
    <row r="937" ht="15.75" customHeight="1">
      <c r="B937" s="2"/>
      <c r="C937" s="2"/>
      <c r="D937" s="2"/>
    </row>
    <row r="938" ht="15.75" customHeight="1">
      <c r="B938" s="2"/>
      <c r="C938" s="2"/>
      <c r="D938" s="2"/>
    </row>
    <row r="939" ht="15.75" customHeight="1">
      <c r="B939" s="2"/>
      <c r="C939" s="2"/>
      <c r="D939" s="2"/>
    </row>
    <row r="940" ht="15.75" customHeight="1">
      <c r="B940" s="2"/>
      <c r="C940" s="2"/>
      <c r="D940" s="2"/>
    </row>
    <row r="941" ht="15.75" customHeight="1">
      <c r="B941" s="2"/>
      <c r="C941" s="2"/>
      <c r="D941" s="2"/>
    </row>
    <row r="942" ht="15.75" customHeight="1">
      <c r="B942" s="2"/>
      <c r="C942" s="2"/>
      <c r="D942" s="2"/>
    </row>
    <row r="943" ht="15.75" customHeight="1">
      <c r="B943" s="2"/>
      <c r="C943" s="2"/>
      <c r="D943" s="2"/>
    </row>
    <row r="944" ht="15.75" customHeight="1">
      <c r="B944" s="2"/>
      <c r="C944" s="2"/>
      <c r="D944" s="2"/>
    </row>
    <row r="945" ht="15.75" customHeight="1">
      <c r="B945" s="2"/>
      <c r="C945" s="2"/>
      <c r="D945" s="2"/>
    </row>
    <row r="946" ht="15.75" customHeight="1">
      <c r="B946" s="2"/>
      <c r="C946" s="2"/>
      <c r="D946" s="2"/>
    </row>
    <row r="947" ht="15.75" customHeight="1">
      <c r="B947" s="2"/>
      <c r="C947" s="2"/>
      <c r="D947" s="2"/>
    </row>
    <row r="948" ht="15.75" customHeight="1">
      <c r="B948" s="2"/>
      <c r="C948" s="2"/>
      <c r="D948" s="2"/>
    </row>
    <row r="949" ht="15.75" customHeight="1">
      <c r="B949" s="2"/>
      <c r="C949" s="2"/>
      <c r="D949" s="2"/>
    </row>
    <row r="950" ht="15.75" customHeight="1">
      <c r="B950" s="2"/>
      <c r="C950" s="2"/>
      <c r="D950" s="2"/>
    </row>
    <row r="951" ht="15.75" customHeight="1">
      <c r="B951" s="2"/>
      <c r="C951" s="2"/>
      <c r="D951" s="2"/>
    </row>
    <row r="952" ht="15.75" customHeight="1">
      <c r="B952" s="2"/>
      <c r="C952" s="2"/>
      <c r="D952" s="2"/>
    </row>
    <row r="953" ht="15.75" customHeight="1">
      <c r="B953" s="2"/>
      <c r="C953" s="2"/>
      <c r="D953" s="2"/>
    </row>
    <row r="954" ht="15.75" customHeight="1">
      <c r="B954" s="2"/>
      <c r="C954" s="2"/>
      <c r="D954" s="2"/>
    </row>
    <row r="955" ht="15.75" customHeight="1">
      <c r="B955" s="2"/>
      <c r="C955" s="2"/>
      <c r="D955" s="2"/>
    </row>
    <row r="956" ht="15.75" customHeight="1">
      <c r="B956" s="2"/>
      <c r="C956" s="2"/>
      <c r="D956" s="2"/>
    </row>
    <row r="957" ht="15.75" customHeight="1">
      <c r="B957" s="2"/>
      <c r="C957" s="2"/>
      <c r="D957" s="2"/>
    </row>
    <row r="958" ht="15.75" customHeight="1">
      <c r="B958" s="2"/>
      <c r="C958" s="2"/>
      <c r="D958" s="2"/>
    </row>
    <row r="959" ht="15.75" customHeight="1">
      <c r="B959" s="2"/>
      <c r="C959" s="2"/>
      <c r="D959" s="2"/>
    </row>
    <row r="960" ht="15.75" customHeight="1">
      <c r="B960" s="2"/>
      <c r="C960" s="2"/>
      <c r="D960" s="2"/>
    </row>
    <row r="961" ht="15.75" customHeight="1">
      <c r="B961" s="2"/>
      <c r="C961" s="2"/>
      <c r="D961" s="2"/>
    </row>
    <row r="962" ht="15.75" customHeight="1">
      <c r="B962" s="2"/>
      <c r="C962" s="2"/>
      <c r="D962" s="2"/>
    </row>
    <row r="963" ht="15.75" customHeight="1">
      <c r="B963" s="2"/>
      <c r="C963" s="2"/>
      <c r="D963" s="2"/>
    </row>
    <row r="964" ht="15.75" customHeight="1">
      <c r="B964" s="2"/>
      <c r="C964" s="2"/>
      <c r="D964" s="2"/>
    </row>
    <row r="965" ht="15.75" customHeight="1">
      <c r="B965" s="2"/>
      <c r="C965" s="2"/>
      <c r="D965" s="2"/>
    </row>
    <row r="966" ht="15.75" customHeight="1">
      <c r="B966" s="2"/>
      <c r="C966" s="2"/>
      <c r="D966" s="2"/>
    </row>
    <row r="967" ht="15.75" customHeight="1">
      <c r="B967" s="2"/>
      <c r="C967" s="2"/>
      <c r="D967" s="2"/>
    </row>
    <row r="968" ht="15.75" customHeight="1">
      <c r="B968" s="2"/>
      <c r="C968" s="2"/>
      <c r="D968" s="2"/>
    </row>
    <row r="969" ht="15.75" customHeight="1">
      <c r="B969" s="2"/>
      <c r="C969" s="2"/>
      <c r="D969" s="2"/>
    </row>
    <row r="970" ht="15.75" customHeight="1">
      <c r="B970" s="2"/>
      <c r="C970" s="2"/>
      <c r="D970" s="2"/>
    </row>
    <row r="971" ht="15.75" customHeight="1">
      <c r="B971" s="2"/>
      <c r="C971" s="2"/>
      <c r="D971" s="2"/>
    </row>
    <row r="972" ht="15.75" customHeight="1">
      <c r="B972" s="2"/>
      <c r="C972" s="2"/>
      <c r="D972" s="2"/>
    </row>
    <row r="973" ht="15.75" customHeight="1">
      <c r="B973" s="2"/>
      <c r="C973" s="2"/>
      <c r="D973" s="2"/>
    </row>
    <row r="974" ht="15.75" customHeight="1">
      <c r="B974" s="2"/>
      <c r="C974" s="2"/>
      <c r="D974" s="2"/>
    </row>
    <row r="975" ht="15.75" customHeight="1">
      <c r="B975" s="2"/>
      <c r="C975" s="2"/>
      <c r="D975" s="2"/>
    </row>
    <row r="976" ht="15.75" customHeight="1">
      <c r="B976" s="2"/>
      <c r="C976" s="2"/>
      <c r="D976" s="2"/>
    </row>
    <row r="977" ht="15.75" customHeight="1">
      <c r="B977" s="2"/>
      <c r="C977" s="2"/>
      <c r="D977" s="2"/>
    </row>
    <row r="978" ht="15.75" customHeight="1">
      <c r="B978" s="2"/>
      <c r="C978" s="2"/>
      <c r="D978" s="2"/>
    </row>
    <row r="979" ht="15.75" customHeight="1">
      <c r="B979" s="2"/>
      <c r="C979" s="2"/>
      <c r="D979" s="2"/>
    </row>
    <row r="980" ht="15.75" customHeight="1">
      <c r="B980" s="2"/>
      <c r="C980" s="2"/>
      <c r="D980" s="2"/>
    </row>
    <row r="981" ht="15.75" customHeight="1">
      <c r="B981" s="2"/>
      <c r="C981" s="2"/>
      <c r="D981" s="2"/>
    </row>
    <row r="982" ht="15.75" customHeight="1">
      <c r="B982" s="2"/>
      <c r="C982" s="2"/>
      <c r="D982" s="2"/>
    </row>
    <row r="983" ht="15.75" customHeight="1">
      <c r="B983" s="2"/>
      <c r="C983" s="2"/>
      <c r="D983" s="2"/>
    </row>
    <row r="984" ht="15.75" customHeight="1">
      <c r="B984" s="2"/>
      <c r="C984" s="2"/>
      <c r="D984" s="2"/>
    </row>
    <row r="985" ht="15.75" customHeight="1">
      <c r="B985" s="2"/>
      <c r="C985" s="2"/>
      <c r="D985" s="2"/>
    </row>
    <row r="986" ht="15.75" customHeight="1">
      <c r="B986" s="2"/>
      <c r="C986" s="2"/>
      <c r="D986" s="2"/>
    </row>
    <row r="987" ht="15.75" customHeight="1">
      <c r="B987" s="2"/>
      <c r="C987" s="2"/>
      <c r="D987" s="2"/>
    </row>
    <row r="988" ht="15.75" customHeight="1">
      <c r="B988" s="2"/>
      <c r="C988" s="2"/>
      <c r="D988" s="2"/>
    </row>
    <row r="989" ht="15.75" customHeight="1">
      <c r="B989" s="2"/>
      <c r="C989" s="2"/>
      <c r="D989" s="2"/>
    </row>
    <row r="990" ht="15.75" customHeight="1">
      <c r="B990" s="2"/>
      <c r="C990" s="2"/>
      <c r="D990" s="2"/>
    </row>
    <row r="991" ht="15.75" customHeight="1">
      <c r="B991" s="2"/>
      <c r="C991" s="2"/>
      <c r="D991" s="2"/>
    </row>
    <row r="992" ht="15.75" customHeight="1">
      <c r="B992" s="2"/>
      <c r="C992" s="2"/>
      <c r="D992" s="2"/>
    </row>
    <row r="993" ht="15.75" customHeight="1">
      <c r="B993" s="2"/>
      <c r="C993" s="2"/>
      <c r="D993" s="2"/>
    </row>
    <row r="994" ht="15.75" customHeight="1">
      <c r="B994" s="2"/>
      <c r="C994" s="2"/>
      <c r="D994" s="2"/>
    </row>
    <row r="995" ht="15.75" customHeight="1">
      <c r="B995" s="2"/>
      <c r="C995" s="2"/>
      <c r="D995" s="2"/>
    </row>
    <row r="996" ht="15.75" customHeight="1">
      <c r="B996" s="2"/>
      <c r="C996" s="2"/>
      <c r="D996" s="2"/>
    </row>
    <row r="997" ht="15.75" customHeight="1">
      <c r="B997" s="2"/>
      <c r="C997" s="2"/>
      <c r="D997" s="2"/>
    </row>
    <row r="998" ht="15.75" customHeight="1">
      <c r="B998" s="2"/>
      <c r="C998" s="2"/>
      <c r="D998" s="2"/>
    </row>
    <row r="999" ht="15.75" customHeight="1">
      <c r="B999" s="2"/>
      <c r="C999" s="2"/>
      <c r="D999" s="2"/>
    </row>
    <row r="1000" ht="15.75" customHeight="1">
      <c r="B1000" s="2"/>
      <c r="C1000" s="2"/>
      <c r="D1000" s="2"/>
    </row>
  </sheetData>
  <hyperlinks>
    <hyperlink r:id="rId1" location="gid=0" ref="E3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2.57"/>
    <col customWidth="1" min="7" max="26" width="8.71"/>
  </cols>
  <sheetData>
    <row r="1">
      <c r="A1" s="3" t="s">
        <v>2</v>
      </c>
      <c r="B1" s="3" t="s">
        <v>3</v>
      </c>
      <c r="C1" s="4" t="s">
        <v>4</v>
      </c>
      <c r="D1" s="3" t="s">
        <v>5</v>
      </c>
      <c r="E1" s="14" t="s">
        <v>6</v>
      </c>
      <c r="F1" s="20" t="s">
        <v>4</v>
      </c>
    </row>
    <row r="2">
      <c r="A2" s="1">
        <v>11935.0</v>
      </c>
      <c r="B2" s="2">
        <v>1.0</v>
      </c>
      <c r="C2" s="2" t="s">
        <v>50</v>
      </c>
      <c r="D2" s="2">
        <v>7.0</v>
      </c>
      <c r="E2" s="9">
        <v>2.0</v>
      </c>
      <c r="F2" s="1" t="str">
        <f t="shared" ref="F2:F61" si="1">LOOKUP(C2,H$3:H$7,I$3:I$7)</f>
        <v>ConCom</v>
      </c>
      <c r="H2" s="1" t="s">
        <v>56</v>
      </c>
    </row>
    <row r="3">
      <c r="A3" s="1">
        <v>11935.4</v>
      </c>
      <c r="B3" s="2">
        <v>2.0</v>
      </c>
      <c r="C3" s="2" t="s">
        <v>52</v>
      </c>
      <c r="D3" s="2">
        <v>8.0</v>
      </c>
      <c r="E3" s="9">
        <v>6.0</v>
      </c>
      <c r="F3" s="1" t="str">
        <f t="shared" si="1"/>
        <v>ComBCh</v>
      </c>
      <c r="H3" s="21" t="s">
        <v>50</v>
      </c>
      <c r="I3" s="22" t="s">
        <v>57</v>
      </c>
    </row>
    <row r="4">
      <c r="A4" s="1">
        <v>11935.3</v>
      </c>
      <c r="B4" s="2">
        <v>2.0</v>
      </c>
      <c r="C4" s="2" t="s">
        <v>52</v>
      </c>
      <c r="D4" s="2">
        <v>7.0</v>
      </c>
      <c r="E4" s="9">
        <v>10.0</v>
      </c>
      <c r="F4" s="1" t="str">
        <f t="shared" si="1"/>
        <v>ComBCh</v>
      </c>
      <c r="H4" s="23" t="s">
        <v>52</v>
      </c>
      <c r="I4" s="24" t="s">
        <v>58</v>
      </c>
    </row>
    <row r="5">
      <c r="A5" s="1">
        <v>11935.8</v>
      </c>
      <c r="B5" s="2">
        <v>3.0</v>
      </c>
      <c r="C5" s="2" t="s">
        <v>53</v>
      </c>
      <c r="D5" s="2">
        <v>9.0</v>
      </c>
      <c r="E5" s="9">
        <v>14.0</v>
      </c>
      <c r="F5" s="1" t="str">
        <f t="shared" si="1"/>
        <v>ComAdd</v>
      </c>
      <c r="H5" s="23" t="s">
        <v>53</v>
      </c>
      <c r="I5" s="24" t="s">
        <v>59</v>
      </c>
    </row>
    <row r="6">
      <c r="A6" s="1">
        <v>11935.7</v>
      </c>
      <c r="B6" s="2">
        <v>3.0</v>
      </c>
      <c r="C6" s="2" t="s">
        <v>53</v>
      </c>
      <c r="D6" s="2">
        <v>8.0</v>
      </c>
      <c r="E6" s="9">
        <v>18.0</v>
      </c>
      <c r="F6" s="1" t="str">
        <f t="shared" si="1"/>
        <v>ComAdd</v>
      </c>
      <c r="H6" s="23" t="s">
        <v>54</v>
      </c>
      <c r="I6" s="24" t="s">
        <v>60</v>
      </c>
    </row>
    <row r="7">
      <c r="A7" s="1">
        <v>11935.6</v>
      </c>
      <c r="B7" s="2">
        <v>3.0</v>
      </c>
      <c r="C7" s="2" t="s">
        <v>53</v>
      </c>
      <c r="D7" s="2">
        <v>7.0</v>
      </c>
      <c r="E7" s="9">
        <v>22.0</v>
      </c>
      <c r="F7" s="1" t="str">
        <f t="shared" si="1"/>
        <v>ComAdd</v>
      </c>
      <c r="H7" s="25" t="s">
        <v>55</v>
      </c>
      <c r="I7" s="26" t="s">
        <v>61</v>
      </c>
    </row>
    <row r="8">
      <c r="A8" s="1">
        <v>11936.1</v>
      </c>
      <c r="B8" s="27">
        <v>4.0</v>
      </c>
      <c r="C8" s="27" t="s">
        <v>54</v>
      </c>
      <c r="D8" s="27">
        <v>9.0</v>
      </c>
      <c r="E8" s="28">
        <v>26.0</v>
      </c>
      <c r="F8" s="1" t="str">
        <f t="shared" si="1"/>
        <v>CmAdBc</v>
      </c>
    </row>
    <row r="9">
      <c r="A9" s="1">
        <v>11936.0</v>
      </c>
      <c r="B9" s="27">
        <v>4.0</v>
      </c>
      <c r="C9" s="27" t="s">
        <v>54</v>
      </c>
      <c r="D9" s="27">
        <v>8.0</v>
      </c>
      <c r="E9" s="28">
        <v>30.0</v>
      </c>
      <c r="F9" s="1" t="str">
        <f t="shared" si="1"/>
        <v>CmAdBc</v>
      </c>
      <c r="H9" s="29" t="s">
        <v>62</v>
      </c>
      <c r="I9" s="29"/>
    </row>
    <row r="10">
      <c r="A10" s="1">
        <v>11935.9</v>
      </c>
      <c r="B10" s="27">
        <v>4.0</v>
      </c>
      <c r="C10" s="27" t="s">
        <v>54</v>
      </c>
      <c r="D10" s="27">
        <v>7.0</v>
      </c>
      <c r="E10" s="28">
        <v>34.0</v>
      </c>
      <c r="F10" s="1" t="str">
        <f t="shared" si="1"/>
        <v>CmAdBc</v>
      </c>
    </row>
    <row r="11">
      <c r="A11" s="11">
        <v>11936.4</v>
      </c>
      <c r="B11" s="2">
        <v>5.0</v>
      </c>
      <c r="C11" s="2" t="s">
        <v>55</v>
      </c>
      <c r="D11" s="2">
        <v>9.0</v>
      </c>
      <c r="E11" s="9">
        <v>38.0</v>
      </c>
      <c r="F11" s="1" t="str">
        <f t="shared" si="1"/>
        <v>CmAdBT</v>
      </c>
    </row>
    <row r="12">
      <c r="A12" s="1">
        <v>11936.3</v>
      </c>
      <c r="B12" s="2">
        <v>5.0</v>
      </c>
      <c r="C12" s="2" t="s">
        <v>55</v>
      </c>
      <c r="D12" s="2">
        <v>8.0</v>
      </c>
      <c r="E12" s="9">
        <v>42.0</v>
      </c>
      <c r="F12" s="1" t="str">
        <f t="shared" si="1"/>
        <v>CmAdBT</v>
      </c>
    </row>
    <row r="13">
      <c r="A13" s="1">
        <v>11936.2</v>
      </c>
      <c r="B13" s="2">
        <v>5.0</v>
      </c>
      <c r="C13" s="2" t="s">
        <v>55</v>
      </c>
      <c r="D13" s="2">
        <v>7.0</v>
      </c>
      <c r="E13" s="9">
        <v>46.0</v>
      </c>
      <c r="F13" s="1" t="str">
        <f t="shared" si="1"/>
        <v>CmAdBT</v>
      </c>
    </row>
    <row r="14">
      <c r="A14" s="1">
        <v>11936.7</v>
      </c>
      <c r="B14" s="2">
        <v>6.0</v>
      </c>
      <c r="C14" s="2" t="s">
        <v>50</v>
      </c>
      <c r="D14" s="2">
        <v>9.0</v>
      </c>
      <c r="E14" s="9">
        <v>50.0</v>
      </c>
      <c r="F14" s="1" t="str">
        <f t="shared" si="1"/>
        <v>ConCom</v>
      </c>
    </row>
    <row r="15">
      <c r="A15" s="1">
        <v>11936.6</v>
      </c>
      <c r="B15" s="2">
        <v>6.0</v>
      </c>
      <c r="C15" s="2" t="s">
        <v>50</v>
      </c>
      <c r="D15" s="2">
        <v>8.0</v>
      </c>
      <c r="E15" s="9">
        <v>54.0</v>
      </c>
      <c r="F15" s="1" t="str">
        <f t="shared" si="1"/>
        <v>ConCom</v>
      </c>
    </row>
    <row r="16">
      <c r="A16" s="14">
        <v>11936.5</v>
      </c>
      <c r="B16" s="15">
        <v>6.0</v>
      </c>
      <c r="C16" s="15" t="s">
        <v>50</v>
      </c>
      <c r="D16" s="15">
        <v>7.0</v>
      </c>
      <c r="E16" s="16">
        <v>58.0</v>
      </c>
      <c r="F16" s="14" t="str">
        <f t="shared" si="1"/>
        <v>ConCom</v>
      </c>
    </row>
    <row r="17">
      <c r="A17" s="1">
        <v>11937.0</v>
      </c>
      <c r="B17" s="2">
        <v>7.0</v>
      </c>
      <c r="C17" s="2" t="s">
        <v>52</v>
      </c>
      <c r="D17" s="2">
        <v>9.0</v>
      </c>
      <c r="E17" s="9">
        <v>62.0</v>
      </c>
      <c r="F17" s="1" t="str">
        <f t="shared" si="1"/>
        <v>ComBCh</v>
      </c>
    </row>
    <row r="18">
      <c r="A18" s="1">
        <v>11936.9</v>
      </c>
      <c r="B18" s="2">
        <v>7.0</v>
      </c>
      <c r="C18" s="2" t="s">
        <v>52</v>
      </c>
      <c r="D18" s="2">
        <v>8.0</v>
      </c>
      <c r="E18" s="9">
        <v>66.0</v>
      </c>
      <c r="F18" s="1" t="str">
        <f t="shared" si="1"/>
        <v>ComBCh</v>
      </c>
    </row>
    <row r="19">
      <c r="A19" s="1">
        <v>11936.8</v>
      </c>
      <c r="B19" s="2">
        <v>7.0</v>
      </c>
      <c r="C19" s="2" t="s">
        <v>52</v>
      </c>
      <c r="D19" s="2">
        <v>7.0</v>
      </c>
      <c r="E19" s="9">
        <v>70.0</v>
      </c>
      <c r="F19" s="1" t="str">
        <f t="shared" si="1"/>
        <v>ComBCh</v>
      </c>
    </row>
    <row r="20">
      <c r="A20" s="1">
        <v>11937.3</v>
      </c>
      <c r="B20" s="2">
        <v>8.0</v>
      </c>
      <c r="C20" s="2" t="s">
        <v>53</v>
      </c>
      <c r="D20" s="2">
        <v>9.0</v>
      </c>
      <c r="E20" s="9">
        <v>74.0</v>
      </c>
      <c r="F20" s="1" t="str">
        <f t="shared" si="1"/>
        <v>ComAdd</v>
      </c>
    </row>
    <row r="21" ht="15.75" customHeight="1">
      <c r="A21" s="1">
        <v>11937.2</v>
      </c>
      <c r="B21" s="2">
        <v>8.0</v>
      </c>
      <c r="C21" s="2" t="s">
        <v>53</v>
      </c>
      <c r="D21" s="2">
        <v>8.0</v>
      </c>
      <c r="E21" s="9">
        <v>78.0</v>
      </c>
      <c r="F21" s="1" t="str">
        <f t="shared" si="1"/>
        <v>ComAdd</v>
      </c>
    </row>
    <row r="22" ht="15.75" customHeight="1">
      <c r="A22" s="1">
        <v>11937.1</v>
      </c>
      <c r="B22" s="2">
        <v>8.0</v>
      </c>
      <c r="C22" s="2" t="s">
        <v>53</v>
      </c>
      <c r="D22" s="2">
        <v>7.0</v>
      </c>
      <c r="E22" s="9">
        <v>82.0</v>
      </c>
      <c r="F22" s="1" t="str">
        <f t="shared" si="1"/>
        <v>ComAdd</v>
      </c>
    </row>
    <row r="23" ht="15.75" customHeight="1">
      <c r="A23" s="1">
        <v>11937.6</v>
      </c>
      <c r="B23" s="27">
        <v>9.0</v>
      </c>
      <c r="C23" s="27" t="s">
        <v>54</v>
      </c>
      <c r="D23" s="27">
        <v>9.0</v>
      </c>
      <c r="E23" s="28">
        <v>86.0</v>
      </c>
      <c r="F23" s="1" t="str">
        <f t="shared" si="1"/>
        <v>CmAdBc</v>
      </c>
    </row>
    <row r="24" ht="15.75" customHeight="1">
      <c r="A24" s="1">
        <v>11937.5</v>
      </c>
      <c r="B24" s="27">
        <v>9.0</v>
      </c>
      <c r="C24" s="27" t="s">
        <v>54</v>
      </c>
      <c r="D24" s="27">
        <v>8.0</v>
      </c>
      <c r="E24" s="28">
        <v>90.0</v>
      </c>
      <c r="F24" s="1" t="str">
        <f t="shared" si="1"/>
        <v>CmAdBc</v>
      </c>
    </row>
    <row r="25" ht="15.75" customHeight="1">
      <c r="A25" s="1">
        <v>11937.4</v>
      </c>
      <c r="B25" s="27">
        <v>9.0</v>
      </c>
      <c r="C25" s="27" t="s">
        <v>54</v>
      </c>
      <c r="D25" s="27">
        <v>7.0</v>
      </c>
      <c r="E25" s="28">
        <v>94.0</v>
      </c>
      <c r="F25" s="1" t="str">
        <f t="shared" si="1"/>
        <v>CmAdBc</v>
      </c>
    </row>
    <row r="26" ht="15.75" customHeight="1">
      <c r="A26" s="11">
        <v>11937.9</v>
      </c>
      <c r="B26" s="2">
        <v>10.0</v>
      </c>
      <c r="C26" s="2" t="s">
        <v>55</v>
      </c>
      <c r="D26" s="2">
        <v>9.0</v>
      </c>
      <c r="E26" s="9">
        <v>98.0</v>
      </c>
      <c r="F26" s="1" t="str">
        <f t="shared" si="1"/>
        <v>CmAdBT</v>
      </c>
    </row>
    <row r="27" ht="15.75" customHeight="1">
      <c r="A27" s="1">
        <v>11937.8</v>
      </c>
      <c r="B27" s="2">
        <v>10.0</v>
      </c>
      <c r="C27" s="2" t="s">
        <v>55</v>
      </c>
      <c r="D27" s="2">
        <v>8.0</v>
      </c>
      <c r="E27" s="9">
        <v>102.0</v>
      </c>
      <c r="F27" s="1" t="str">
        <f t="shared" si="1"/>
        <v>CmAdBT</v>
      </c>
    </row>
    <row r="28" ht="15.75" customHeight="1">
      <c r="A28" s="1">
        <v>11937.7</v>
      </c>
      <c r="B28" s="2">
        <v>10.0</v>
      </c>
      <c r="C28" s="2" t="s">
        <v>55</v>
      </c>
      <c r="D28" s="2">
        <v>7.0</v>
      </c>
      <c r="E28" s="9">
        <v>106.0</v>
      </c>
      <c r="F28" s="1" t="str">
        <f t="shared" si="1"/>
        <v>CmAdBT</v>
      </c>
    </row>
    <row r="29" ht="15.75" customHeight="1">
      <c r="A29" s="1">
        <v>11938.2</v>
      </c>
      <c r="B29" s="2">
        <v>11.0</v>
      </c>
      <c r="C29" s="2" t="s">
        <v>50</v>
      </c>
      <c r="D29" s="2">
        <v>9.0</v>
      </c>
      <c r="E29" s="9">
        <v>110.0</v>
      </c>
      <c r="F29" s="1" t="str">
        <f t="shared" si="1"/>
        <v>ConCom</v>
      </c>
    </row>
    <row r="30" ht="15.75" customHeight="1">
      <c r="A30" s="1">
        <v>11938.1</v>
      </c>
      <c r="B30" s="2">
        <v>11.0</v>
      </c>
      <c r="C30" s="2" t="s">
        <v>50</v>
      </c>
      <c r="D30" s="2">
        <v>8.0</v>
      </c>
      <c r="E30" s="9">
        <v>114.0</v>
      </c>
      <c r="F30" s="1" t="str">
        <f t="shared" si="1"/>
        <v>ConCom</v>
      </c>
    </row>
    <row r="31" ht="15.75" customHeight="1">
      <c r="A31" s="14">
        <v>11938.0</v>
      </c>
      <c r="B31" s="15">
        <v>11.0</v>
      </c>
      <c r="C31" s="15" t="s">
        <v>50</v>
      </c>
      <c r="D31" s="15">
        <v>7.0</v>
      </c>
      <c r="E31" s="16">
        <v>118.0</v>
      </c>
      <c r="F31" s="14" t="str">
        <f t="shared" si="1"/>
        <v>ConCom</v>
      </c>
    </row>
    <row r="32" ht="15.75" customHeight="1">
      <c r="A32" s="1">
        <v>11938.5</v>
      </c>
      <c r="B32" s="2">
        <v>12.0</v>
      </c>
      <c r="C32" s="2" t="s">
        <v>52</v>
      </c>
      <c r="D32" s="2">
        <v>9.0</v>
      </c>
      <c r="E32" s="9">
        <v>122.0</v>
      </c>
      <c r="F32" s="1" t="str">
        <f t="shared" si="1"/>
        <v>ComBCh</v>
      </c>
    </row>
    <row r="33" ht="15.75" customHeight="1">
      <c r="A33" s="1">
        <v>11938.4</v>
      </c>
      <c r="B33" s="2">
        <v>12.0</v>
      </c>
      <c r="C33" s="2" t="s">
        <v>52</v>
      </c>
      <c r="D33" s="2">
        <v>8.0</v>
      </c>
      <c r="E33" s="9">
        <v>126.0</v>
      </c>
      <c r="F33" s="1" t="str">
        <f t="shared" si="1"/>
        <v>ComBCh</v>
      </c>
    </row>
    <row r="34" ht="15.75" customHeight="1">
      <c r="A34" s="1">
        <v>11938.3</v>
      </c>
      <c r="B34" s="2">
        <v>12.0</v>
      </c>
      <c r="C34" s="2" t="s">
        <v>52</v>
      </c>
      <c r="D34" s="2">
        <v>7.0</v>
      </c>
      <c r="E34" s="9">
        <v>130.0</v>
      </c>
      <c r="F34" s="1" t="str">
        <f t="shared" si="1"/>
        <v>ComBCh</v>
      </c>
    </row>
    <row r="35" ht="15.75" customHeight="1">
      <c r="A35" s="1">
        <v>11938.8</v>
      </c>
      <c r="B35" s="2">
        <v>13.0</v>
      </c>
      <c r="C35" s="2" t="s">
        <v>53</v>
      </c>
      <c r="D35" s="2">
        <v>9.0</v>
      </c>
      <c r="E35" s="9">
        <v>134.0</v>
      </c>
      <c r="F35" s="1" t="str">
        <f t="shared" si="1"/>
        <v>ComAdd</v>
      </c>
    </row>
    <row r="36" ht="15.75" customHeight="1">
      <c r="A36" s="1">
        <v>11938.7</v>
      </c>
      <c r="B36" s="2">
        <v>13.0</v>
      </c>
      <c r="C36" s="2" t="s">
        <v>53</v>
      </c>
      <c r="D36" s="2">
        <v>8.0</v>
      </c>
      <c r="E36" s="9">
        <v>138.0</v>
      </c>
      <c r="F36" s="1" t="str">
        <f t="shared" si="1"/>
        <v>ComAdd</v>
      </c>
    </row>
    <row r="37" ht="15.75" customHeight="1">
      <c r="A37" s="1">
        <v>11938.6</v>
      </c>
      <c r="B37" s="2">
        <v>13.0</v>
      </c>
      <c r="C37" s="2" t="s">
        <v>53</v>
      </c>
      <c r="D37" s="2">
        <v>7.0</v>
      </c>
      <c r="E37" s="9">
        <v>142.0</v>
      </c>
      <c r="F37" s="1" t="str">
        <f t="shared" si="1"/>
        <v>ComAdd</v>
      </c>
    </row>
    <row r="38" ht="15.75" customHeight="1">
      <c r="A38" s="1">
        <v>11939.1</v>
      </c>
      <c r="B38" s="27">
        <v>14.0</v>
      </c>
      <c r="C38" s="27" t="s">
        <v>54</v>
      </c>
      <c r="D38" s="27">
        <v>9.0</v>
      </c>
      <c r="E38" s="28">
        <v>146.0</v>
      </c>
      <c r="F38" s="1" t="str">
        <f t="shared" si="1"/>
        <v>CmAdBc</v>
      </c>
    </row>
    <row r="39" ht="15.75" customHeight="1">
      <c r="A39" s="1">
        <v>11939.0</v>
      </c>
      <c r="B39" s="27">
        <v>14.0</v>
      </c>
      <c r="C39" s="27" t="s">
        <v>54</v>
      </c>
      <c r="D39" s="27">
        <v>8.0</v>
      </c>
      <c r="E39" s="28">
        <v>150.0</v>
      </c>
      <c r="F39" s="1" t="str">
        <f t="shared" si="1"/>
        <v>CmAdBc</v>
      </c>
    </row>
    <row r="40" ht="15.75" customHeight="1">
      <c r="A40" s="1">
        <v>11938.9</v>
      </c>
      <c r="B40" s="27">
        <v>14.0</v>
      </c>
      <c r="C40" s="27" t="s">
        <v>54</v>
      </c>
      <c r="D40" s="27">
        <v>7.0</v>
      </c>
      <c r="E40" s="28">
        <v>154.0</v>
      </c>
      <c r="F40" s="1" t="str">
        <f t="shared" si="1"/>
        <v>CmAdBc</v>
      </c>
    </row>
    <row r="41" ht="15.75" customHeight="1">
      <c r="A41" s="11">
        <v>11939.4</v>
      </c>
      <c r="B41" s="2">
        <v>15.0</v>
      </c>
      <c r="C41" s="2" t="s">
        <v>55</v>
      </c>
      <c r="D41" s="2">
        <v>9.0</v>
      </c>
      <c r="E41" s="9">
        <v>158.0</v>
      </c>
      <c r="F41" s="1" t="str">
        <f t="shared" si="1"/>
        <v>CmAdBT</v>
      </c>
    </row>
    <row r="42" ht="15.75" customHeight="1">
      <c r="A42" s="1">
        <v>11939.3</v>
      </c>
      <c r="B42" s="2">
        <v>15.0</v>
      </c>
      <c r="C42" s="2" t="s">
        <v>55</v>
      </c>
      <c r="D42" s="2">
        <v>8.0</v>
      </c>
      <c r="E42" s="9">
        <v>162.0</v>
      </c>
      <c r="F42" s="1" t="str">
        <f t="shared" si="1"/>
        <v>CmAdBT</v>
      </c>
    </row>
    <row r="43" ht="15.75" customHeight="1">
      <c r="A43" s="1">
        <v>11939.2</v>
      </c>
      <c r="B43" s="2">
        <v>15.0</v>
      </c>
      <c r="C43" s="2" t="s">
        <v>55</v>
      </c>
      <c r="D43" s="2">
        <v>7.0</v>
      </c>
      <c r="E43" s="9">
        <v>166.0</v>
      </c>
      <c r="F43" s="1" t="str">
        <f t="shared" si="1"/>
        <v>CmAdBT</v>
      </c>
    </row>
    <row r="44" ht="15.75" customHeight="1">
      <c r="A44" s="1">
        <v>11939.7</v>
      </c>
      <c r="B44" s="2">
        <v>16.0</v>
      </c>
      <c r="C44" s="2" t="s">
        <v>50</v>
      </c>
      <c r="D44" s="2">
        <v>9.0</v>
      </c>
      <c r="E44" s="9">
        <v>170.0</v>
      </c>
      <c r="F44" s="1" t="str">
        <f t="shared" si="1"/>
        <v>ConCom</v>
      </c>
    </row>
    <row r="45" ht="15.75" customHeight="1">
      <c r="A45" s="1">
        <v>11939.6</v>
      </c>
      <c r="B45" s="2">
        <v>16.0</v>
      </c>
      <c r="C45" s="2" t="s">
        <v>50</v>
      </c>
      <c r="D45" s="2">
        <v>8.0</v>
      </c>
      <c r="E45" s="9">
        <v>174.0</v>
      </c>
      <c r="F45" s="1" t="str">
        <f t="shared" si="1"/>
        <v>ConCom</v>
      </c>
    </row>
    <row r="46" ht="15.75" customHeight="1">
      <c r="A46" s="14">
        <v>11939.5</v>
      </c>
      <c r="B46" s="15">
        <v>16.0</v>
      </c>
      <c r="C46" s="15" t="s">
        <v>50</v>
      </c>
      <c r="D46" s="15">
        <v>7.0</v>
      </c>
      <c r="E46" s="16">
        <v>178.0</v>
      </c>
      <c r="F46" s="14" t="str">
        <f t="shared" si="1"/>
        <v>ConCom</v>
      </c>
    </row>
    <row r="47" ht="15.75" customHeight="1">
      <c r="A47" s="1">
        <v>11940.0</v>
      </c>
      <c r="B47" s="2">
        <v>17.0</v>
      </c>
      <c r="C47" s="2" t="s">
        <v>52</v>
      </c>
      <c r="D47" s="2">
        <v>9.0</v>
      </c>
      <c r="E47" s="9">
        <v>182.0</v>
      </c>
      <c r="F47" s="1" t="str">
        <f t="shared" si="1"/>
        <v>ComBCh</v>
      </c>
    </row>
    <row r="48" ht="15.75" customHeight="1">
      <c r="A48" s="1">
        <v>11939.9</v>
      </c>
      <c r="B48" s="2">
        <v>17.0</v>
      </c>
      <c r="C48" s="2" t="s">
        <v>52</v>
      </c>
      <c r="D48" s="2">
        <v>8.0</v>
      </c>
      <c r="E48" s="9">
        <v>186.0</v>
      </c>
      <c r="F48" s="1" t="str">
        <f t="shared" si="1"/>
        <v>ComBCh</v>
      </c>
    </row>
    <row r="49" ht="15.75" customHeight="1">
      <c r="A49" s="1">
        <v>11939.8</v>
      </c>
      <c r="B49" s="2">
        <v>17.0</v>
      </c>
      <c r="C49" s="2" t="s">
        <v>52</v>
      </c>
      <c r="D49" s="2">
        <v>7.0</v>
      </c>
      <c r="E49" s="9">
        <v>190.0</v>
      </c>
      <c r="F49" s="1" t="str">
        <f t="shared" si="1"/>
        <v>ComBCh</v>
      </c>
    </row>
    <row r="50" ht="15.75" customHeight="1">
      <c r="A50" s="1">
        <v>11940.3</v>
      </c>
      <c r="B50" s="2">
        <v>18.0</v>
      </c>
      <c r="C50" s="2" t="s">
        <v>53</v>
      </c>
      <c r="D50" s="2">
        <v>9.0</v>
      </c>
      <c r="E50" s="9">
        <v>194.0</v>
      </c>
      <c r="F50" s="1" t="str">
        <f t="shared" si="1"/>
        <v>ComAdd</v>
      </c>
    </row>
    <row r="51" ht="15.75" customHeight="1">
      <c r="A51" s="1">
        <v>11940.2</v>
      </c>
      <c r="B51" s="2">
        <v>18.0</v>
      </c>
      <c r="C51" s="2" t="s">
        <v>53</v>
      </c>
      <c r="D51" s="2">
        <v>8.0</v>
      </c>
      <c r="E51" s="9">
        <v>198.0</v>
      </c>
      <c r="F51" s="1" t="str">
        <f t="shared" si="1"/>
        <v>ComAdd</v>
      </c>
    </row>
    <row r="52" ht="15.75" customHeight="1">
      <c r="A52" s="1">
        <v>11940.1</v>
      </c>
      <c r="B52" s="2">
        <v>18.0</v>
      </c>
      <c r="C52" s="2" t="s">
        <v>53</v>
      </c>
      <c r="D52" s="2">
        <v>7.0</v>
      </c>
      <c r="E52" s="9">
        <v>202.0</v>
      </c>
      <c r="F52" s="1" t="str">
        <f t="shared" si="1"/>
        <v>ComAdd</v>
      </c>
    </row>
    <row r="53" ht="15.75" customHeight="1">
      <c r="A53" s="1">
        <v>11940.6</v>
      </c>
      <c r="B53" s="27">
        <v>19.0</v>
      </c>
      <c r="C53" s="27" t="s">
        <v>54</v>
      </c>
      <c r="D53" s="27">
        <v>9.0</v>
      </c>
      <c r="E53" s="28">
        <v>206.0</v>
      </c>
      <c r="F53" s="1" t="str">
        <f t="shared" si="1"/>
        <v>CmAdBc</v>
      </c>
    </row>
    <row r="54" ht="15.75" customHeight="1">
      <c r="A54" s="1">
        <v>11940.5</v>
      </c>
      <c r="B54" s="27">
        <v>19.0</v>
      </c>
      <c r="C54" s="27" t="s">
        <v>54</v>
      </c>
      <c r="D54" s="27">
        <v>8.0</v>
      </c>
      <c r="E54" s="28">
        <v>210.0</v>
      </c>
      <c r="F54" s="1" t="str">
        <f t="shared" si="1"/>
        <v>CmAdBc</v>
      </c>
    </row>
    <row r="55" ht="15.75" customHeight="1">
      <c r="A55" s="1">
        <v>11940.4</v>
      </c>
      <c r="B55" s="27">
        <v>19.0</v>
      </c>
      <c r="C55" s="27" t="s">
        <v>54</v>
      </c>
      <c r="D55" s="27">
        <v>7.0</v>
      </c>
      <c r="E55" s="28">
        <v>214.0</v>
      </c>
      <c r="F55" s="1" t="str">
        <f t="shared" si="1"/>
        <v>CmAdBc</v>
      </c>
    </row>
    <row r="56" ht="15.75" customHeight="1">
      <c r="A56" s="11">
        <v>11940.9</v>
      </c>
      <c r="B56" s="2">
        <v>20.0</v>
      </c>
      <c r="C56" s="2" t="s">
        <v>55</v>
      </c>
      <c r="D56" s="2">
        <v>9.0</v>
      </c>
      <c r="E56" s="9">
        <v>218.0</v>
      </c>
      <c r="F56" s="1" t="str">
        <f t="shared" si="1"/>
        <v>CmAdBT</v>
      </c>
    </row>
    <row r="57" ht="15.75" customHeight="1">
      <c r="A57" s="1">
        <v>11940.8</v>
      </c>
      <c r="B57" s="2">
        <v>20.0</v>
      </c>
      <c r="C57" s="2" t="s">
        <v>55</v>
      </c>
      <c r="D57" s="2">
        <v>8.0</v>
      </c>
      <c r="E57" s="9">
        <v>222.0</v>
      </c>
      <c r="F57" s="1" t="str">
        <f t="shared" si="1"/>
        <v>CmAdBT</v>
      </c>
    </row>
    <row r="58" ht="15.75" customHeight="1">
      <c r="A58" s="1">
        <v>11940.7</v>
      </c>
      <c r="B58" s="2">
        <v>20.0</v>
      </c>
      <c r="C58" s="2" t="s">
        <v>55</v>
      </c>
      <c r="D58" s="2">
        <v>7.0</v>
      </c>
      <c r="E58" s="9">
        <v>226.0</v>
      </c>
      <c r="F58" s="1" t="str">
        <f t="shared" si="1"/>
        <v>CmAdBT</v>
      </c>
    </row>
    <row r="59" ht="15.75" customHeight="1">
      <c r="A59" s="1">
        <v>11935.2</v>
      </c>
      <c r="B59" s="2">
        <v>1.0</v>
      </c>
      <c r="C59" s="2" t="s">
        <v>50</v>
      </c>
      <c r="D59" s="2">
        <v>9.0</v>
      </c>
      <c r="E59" s="9">
        <v>230.0</v>
      </c>
      <c r="F59" s="1" t="str">
        <f t="shared" si="1"/>
        <v>ConCom</v>
      </c>
    </row>
    <row r="60" ht="15.75" customHeight="1">
      <c r="A60" s="1">
        <v>11935.1</v>
      </c>
      <c r="B60" s="2">
        <v>1.0</v>
      </c>
      <c r="C60" s="2" t="s">
        <v>50</v>
      </c>
      <c r="D60" s="2">
        <v>8.0</v>
      </c>
      <c r="E60" s="9">
        <v>234.0</v>
      </c>
      <c r="F60" s="1" t="str">
        <f t="shared" si="1"/>
        <v>ConCom</v>
      </c>
    </row>
    <row r="61" ht="15.75" customHeight="1">
      <c r="A61" s="14">
        <v>11935.5</v>
      </c>
      <c r="B61" s="15">
        <v>2.0</v>
      </c>
      <c r="C61" s="15" t="s">
        <v>52</v>
      </c>
      <c r="D61" s="15">
        <v>9.0</v>
      </c>
      <c r="E61" s="16">
        <v>238.0</v>
      </c>
      <c r="F61" s="14" t="str">
        <f t="shared" si="1"/>
        <v>ComBCh</v>
      </c>
    </row>
    <row r="62" ht="15.75" customHeight="1">
      <c r="A62" s="1" t="s">
        <v>63</v>
      </c>
    </row>
    <row r="63" ht="15.75" customHeight="1">
      <c r="D63" s="30">
        <f>COUNTIF(D2:D61,7)</f>
        <v>20</v>
      </c>
      <c r="F63" s="30">
        <f t="shared" ref="F63:F67" si="2">COUNTIF(F$2:F$61,I3)</f>
        <v>12</v>
      </c>
      <c r="G63" s="1" t="s">
        <v>64</v>
      </c>
    </row>
    <row r="64" ht="15.75" customHeight="1">
      <c r="D64" s="31">
        <f>COUNTIF(D2:D61,8)</f>
        <v>20</v>
      </c>
      <c r="F64" s="31">
        <f t="shared" si="2"/>
        <v>12</v>
      </c>
    </row>
    <row r="65" ht="15.75" customHeight="1">
      <c r="D65" s="32">
        <f>COUNTIF(D2:D61,9)</f>
        <v>20</v>
      </c>
      <c r="F65" s="31">
        <f t="shared" si="2"/>
        <v>12</v>
      </c>
    </row>
    <row r="66" ht="15.75" customHeight="1">
      <c r="F66" s="31">
        <f t="shared" si="2"/>
        <v>12</v>
      </c>
    </row>
    <row r="67" ht="15.75" customHeight="1">
      <c r="F67" s="32">
        <f t="shared" si="2"/>
        <v>12</v>
      </c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F2">
    <cfRule type="cellIs" dxfId="0" priority="1" operator="equal">
      <formula>$I$3</formula>
    </cfRule>
  </conditionalFormatting>
  <conditionalFormatting sqref="F2:F61">
    <cfRule type="cellIs" dxfId="1" priority="2" operator="equal">
      <formula>$I$6</formula>
    </cfRule>
  </conditionalFormatting>
  <conditionalFormatting sqref="F2:F61">
    <cfRule type="cellIs" dxfId="2" priority="3" operator="equal">
      <formula>$I$5</formula>
    </cfRule>
  </conditionalFormatting>
  <conditionalFormatting sqref="F2:F61">
    <cfRule type="cellIs" dxfId="3" priority="4" operator="equal">
      <formula>$I$4</formula>
    </cfRule>
  </conditionalFormatting>
  <conditionalFormatting sqref="F2:F61">
    <cfRule type="cellIs" dxfId="0" priority="5" operator="equal">
      <formula>$I$3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6.71"/>
    <col customWidth="1" min="6" max="26" width="8.71"/>
  </cols>
  <sheetData>
    <row r="1">
      <c r="A1" s="14" t="s">
        <v>3</v>
      </c>
      <c r="B1" s="14" t="s">
        <v>5</v>
      </c>
      <c r="C1" s="14" t="s">
        <v>65</v>
      </c>
      <c r="D1" s="14" t="s">
        <v>6</v>
      </c>
      <c r="E1" s="14" t="s">
        <v>7</v>
      </c>
    </row>
    <row r="2">
      <c r="A2" s="1">
        <v>1.0</v>
      </c>
      <c r="B2" s="1">
        <v>7.0</v>
      </c>
      <c r="C2" s="1">
        <v>1.0</v>
      </c>
      <c r="D2" s="1">
        <v>1.0</v>
      </c>
      <c r="E2" s="1" t="s">
        <v>66</v>
      </c>
    </row>
    <row r="3">
      <c r="A3" s="1">
        <v>1.0</v>
      </c>
      <c r="B3" s="1">
        <v>7.0</v>
      </c>
      <c r="C3" s="1">
        <v>1.0</v>
      </c>
      <c r="D3" s="1">
        <v>2.0</v>
      </c>
      <c r="E3" s="1" t="s">
        <v>67</v>
      </c>
    </row>
    <row r="4">
      <c r="A4" s="1">
        <v>1.0</v>
      </c>
      <c r="B4" s="1">
        <v>7.0</v>
      </c>
      <c r="C4" s="1">
        <v>1.0</v>
      </c>
      <c r="D4" s="1">
        <v>3.0</v>
      </c>
      <c r="E4" s="1" t="s">
        <v>66</v>
      </c>
    </row>
    <row r="5">
      <c r="A5" s="1">
        <v>1.0</v>
      </c>
      <c r="B5" s="1">
        <v>7.0</v>
      </c>
      <c r="C5" s="1">
        <v>1.0</v>
      </c>
      <c r="D5" s="1">
        <v>4.0</v>
      </c>
      <c r="E5" s="1" t="s">
        <v>67</v>
      </c>
    </row>
    <row r="6">
      <c r="A6" s="1">
        <v>2.0</v>
      </c>
      <c r="B6" s="1">
        <v>8.0</v>
      </c>
      <c r="C6" s="1">
        <v>2.0</v>
      </c>
      <c r="D6" s="1">
        <v>5.0</v>
      </c>
      <c r="E6" s="1" t="s">
        <v>66</v>
      </c>
    </row>
    <row r="7">
      <c r="A7" s="1">
        <v>2.0</v>
      </c>
      <c r="B7" s="1">
        <v>8.0</v>
      </c>
      <c r="C7" s="1">
        <v>2.0</v>
      </c>
      <c r="D7" s="1">
        <v>6.0</v>
      </c>
      <c r="E7" s="1" t="s">
        <v>67</v>
      </c>
    </row>
    <row r="8">
      <c r="A8" s="1">
        <v>2.0</v>
      </c>
      <c r="B8" s="1">
        <v>8.0</v>
      </c>
      <c r="C8" s="1">
        <v>2.0</v>
      </c>
      <c r="D8" s="1">
        <v>7.0</v>
      </c>
      <c r="E8" s="1" t="s">
        <v>66</v>
      </c>
    </row>
    <row r="9">
      <c r="A9" s="1">
        <v>2.0</v>
      </c>
      <c r="B9" s="1">
        <v>8.0</v>
      </c>
      <c r="C9" s="1">
        <v>2.0</v>
      </c>
      <c r="D9" s="1">
        <v>8.0</v>
      </c>
      <c r="E9" s="1" t="s">
        <v>67</v>
      </c>
    </row>
    <row r="10">
      <c r="A10" s="1">
        <v>2.0</v>
      </c>
      <c r="B10" s="1">
        <v>7.0</v>
      </c>
      <c r="C10" s="1">
        <v>2.0</v>
      </c>
      <c r="D10" s="1">
        <v>9.0</v>
      </c>
      <c r="E10" s="1" t="s">
        <v>66</v>
      </c>
    </row>
    <row r="11">
      <c r="A11" s="1">
        <v>2.0</v>
      </c>
      <c r="B11" s="1">
        <v>7.0</v>
      </c>
      <c r="C11" s="1">
        <v>2.0</v>
      </c>
      <c r="D11" s="1">
        <v>10.0</v>
      </c>
      <c r="E11" s="1" t="s">
        <v>67</v>
      </c>
    </row>
    <row r="12">
      <c r="A12" s="1">
        <v>2.0</v>
      </c>
      <c r="B12" s="1">
        <v>7.0</v>
      </c>
      <c r="C12" s="1">
        <v>2.0</v>
      </c>
      <c r="D12" s="1">
        <v>11.0</v>
      </c>
      <c r="E12" s="1" t="s">
        <v>66</v>
      </c>
    </row>
    <row r="13">
      <c r="A13" s="1">
        <v>2.0</v>
      </c>
      <c r="B13" s="1">
        <v>7.0</v>
      </c>
      <c r="C13" s="1">
        <v>2.0</v>
      </c>
      <c r="D13" s="1">
        <v>12.0</v>
      </c>
      <c r="E13" s="1" t="s">
        <v>67</v>
      </c>
    </row>
    <row r="14">
      <c r="A14" s="1">
        <v>3.0</v>
      </c>
      <c r="B14" s="1">
        <v>9.0</v>
      </c>
      <c r="C14" s="1">
        <v>3.0</v>
      </c>
      <c r="D14" s="1">
        <v>13.0</v>
      </c>
      <c r="E14" s="1" t="s">
        <v>66</v>
      </c>
    </row>
    <row r="15">
      <c r="A15" s="1">
        <v>3.0</v>
      </c>
      <c r="B15" s="1">
        <v>9.0</v>
      </c>
      <c r="C15" s="1">
        <v>3.0</v>
      </c>
      <c r="D15" s="1">
        <v>14.0</v>
      </c>
      <c r="E15" s="1" t="s">
        <v>67</v>
      </c>
    </row>
    <row r="16">
      <c r="A16" s="1">
        <v>3.0</v>
      </c>
      <c r="B16" s="1">
        <v>9.0</v>
      </c>
      <c r="C16" s="1">
        <v>3.0</v>
      </c>
      <c r="D16" s="1">
        <v>15.0</v>
      </c>
      <c r="E16" s="1" t="s">
        <v>66</v>
      </c>
    </row>
    <row r="17">
      <c r="A17" s="1">
        <v>3.0</v>
      </c>
      <c r="B17" s="1">
        <v>9.0</v>
      </c>
      <c r="C17" s="1">
        <v>3.0</v>
      </c>
      <c r="D17" s="1">
        <v>16.0</v>
      </c>
      <c r="E17" s="1" t="s">
        <v>67</v>
      </c>
    </row>
    <row r="18">
      <c r="A18" s="1">
        <v>3.0</v>
      </c>
      <c r="B18" s="1">
        <v>8.0</v>
      </c>
      <c r="C18" s="1">
        <v>3.0</v>
      </c>
      <c r="D18" s="1">
        <v>17.0</v>
      </c>
      <c r="E18" s="1" t="s">
        <v>66</v>
      </c>
    </row>
    <row r="19">
      <c r="A19" s="1">
        <v>3.0</v>
      </c>
      <c r="B19" s="1">
        <v>8.0</v>
      </c>
      <c r="C19" s="1">
        <v>3.0</v>
      </c>
      <c r="D19" s="1">
        <v>18.0</v>
      </c>
      <c r="E19" s="1" t="s">
        <v>67</v>
      </c>
    </row>
    <row r="20">
      <c r="A20" s="1">
        <v>3.0</v>
      </c>
      <c r="B20" s="1">
        <v>8.0</v>
      </c>
      <c r="C20" s="1">
        <v>3.0</v>
      </c>
      <c r="D20" s="1">
        <v>19.0</v>
      </c>
      <c r="E20" s="1" t="s">
        <v>66</v>
      </c>
    </row>
    <row r="21" ht="15.75" customHeight="1">
      <c r="A21" s="1">
        <v>3.0</v>
      </c>
      <c r="B21" s="1">
        <v>8.0</v>
      </c>
      <c r="C21" s="1">
        <v>3.0</v>
      </c>
      <c r="D21" s="1">
        <v>20.0</v>
      </c>
      <c r="E21" s="1" t="s">
        <v>67</v>
      </c>
    </row>
    <row r="22" ht="15.75" customHeight="1">
      <c r="A22" s="1">
        <v>3.0</v>
      </c>
      <c r="B22" s="1">
        <v>7.0</v>
      </c>
      <c r="C22" s="1">
        <v>3.0</v>
      </c>
      <c r="D22" s="1">
        <v>21.0</v>
      </c>
      <c r="E22" s="1" t="s">
        <v>66</v>
      </c>
    </row>
    <row r="23" ht="15.75" customHeight="1">
      <c r="A23" s="1">
        <v>3.0</v>
      </c>
      <c r="B23" s="1">
        <v>7.0</v>
      </c>
      <c r="C23" s="1">
        <v>3.0</v>
      </c>
      <c r="D23" s="1">
        <v>22.0</v>
      </c>
      <c r="E23" s="1" t="s">
        <v>67</v>
      </c>
    </row>
    <row r="24" ht="15.75" customHeight="1">
      <c r="A24" s="1">
        <v>3.0</v>
      </c>
      <c r="B24" s="1">
        <v>7.0</v>
      </c>
      <c r="C24" s="1">
        <v>3.0</v>
      </c>
      <c r="D24" s="1">
        <v>23.0</v>
      </c>
      <c r="E24" s="1" t="s">
        <v>66</v>
      </c>
    </row>
    <row r="25" ht="15.75" customHeight="1">
      <c r="A25" s="1">
        <v>3.0</v>
      </c>
      <c r="B25" s="1">
        <v>7.0</v>
      </c>
      <c r="C25" s="1">
        <v>3.0</v>
      </c>
      <c r="D25" s="1">
        <v>24.0</v>
      </c>
      <c r="E25" s="1" t="s">
        <v>67</v>
      </c>
    </row>
    <row r="26" ht="15.75" customHeight="1">
      <c r="A26" s="1">
        <v>4.0</v>
      </c>
      <c r="B26" s="1">
        <v>9.0</v>
      </c>
      <c r="C26" s="1">
        <v>4.0</v>
      </c>
      <c r="D26" s="1">
        <v>25.0</v>
      </c>
      <c r="E26" s="1" t="s">
        <v>66</v>
      </c>
    </row>
    <row r="27" ht="15.75" customHeight="1">
      <c r="A27" s="1">
        <v>4.0</v>
      </c>
      <c r="B27" s="1">
        <v>9.0</v>
      </c>
      <c r="C27" s="1">
        <v>4.0</v>
      </c>
      <c r="D27" s="1">
        <v>26.0</v>
      </c>
      <c r="E27" s="1" t="s">
        <v>67</v>
      </c>
    </row>
    <row r="28" ht="15.75" customHeight="1">
      <c r="A28" s="1">
        <v>4.0</v>
      </c>
      <c r="B28" s="1">
        <v>9.0</v>
      </c>
      <c r="C28" s="1">
        <v>4.0</v>
      </c>
      <c r="D28" s="1">
        <v>27.0</v>
      </c>
      <c r="E28" s="1" t="s">
        <v>66</v>
      </c>
    </row>
    <row r="29" ht="15.75" customHeight="1">
      <c r="A29" s="1">
        <v>4.0</v>
      </c>
      <c r="B29" s="1">
        <v>9.0</v>
      </c>
      <c r="C29" s="1">
        <v>4.0</v>
      </c>
      <c r="D29" s="1">
        <v>28.0</v>
      </c>
      <c r="E29" s="1" t="s">
        <v>67</v>
      </c>
    </row>
    <row r="30" ht="15.75" customHeight="1">
      <c r="A30" s="1">
        <v>4.0</v>
      </c>
      <c r="B30" s="1">
        <v>8.0</v>
      </c>
      <c r="C30" s="1">
        <v>4.0</v>
      </c>
      <c r="D30" s="1">
        <v>29.0</v>
      </c>
      <c r="E30" s="1" t="s">
        <v>66</v>
      </c>
    </row>
    <row r="31" ht="15.75" customHeight="1">
      <c r="A31" s="1">
        <v>4.0</v>
      </c>
      <c r="B31" s="1">
        <v>8.0</v>
      </c>
      <c r="C31" s="1">
        <v>4.0</v>
      </c>
      <c r="D31" s="1">
        <v>30.0</v>
      </c>
      <c r="E31" s="1" t="s">
        <v>67</v>
      </c>
    </row>
    <row r="32" ht="15.75" customHeight="1">
      <c r="A32" s="1">
        <v>4.0</v>
      </c>
      <c r="B32" s="1">
        <v>8.0</v>
      </c>
      <c r="C32" s="1">
        <v>4.0</v>
      </c>
      <c r="D32" s="1">
        <v>31.0</v>
      </c>
      <c r="E32" s="1" t="s">
        <v>66</v>
      </c>
    </row>
    <row r="33" ht="15.75" customHeight="1">
      <c r="A33" s="1">
        <v>4.0</v>
      </c>
      <c r="B33" s="1">
        <v>8.0</v>
      </c>
      <c r="C33" s="1">
        <v>4.0</v>
      </c>
      <c r="D33" s="1">
        <v>32.0</v>
      </c>
      <c r="E33" s="1" t="s">
        <v>67</v>
      </c>
    </row>
    <row r="34" ht="15.75" customHeight="1">
      <c r="A34" s="1">
        <v>4.0</v>
      </c>
      <c r="B34" s="1">
        <v>7.0</v>
      </c>
      <c r="C34" s="1">
        <v>4.0</v>
      </c>
      <c r="D34" s="1">
        <v>33.0</v>
      </c>
      <c r="E34" s="1" t="s">
        <v>66</v>
      </c>
    </row>
    <row r="35" ht="15.75" customHeight="1">
      <c r="A35" s="1">
        <v>4.0</v>
      </c>
      <c r="B35" s="1">
        <v>7.0</v>
      </c>
      <c r="C35" s="1">
        <v>4.0</v>
      </c>
      <c r="D35" s="1">
        <v>34.0</v>
      </c>
      <c r="E35" s="1" t="s">
        <v>67</v>
      </c>
    </row>
    <row r="36" ht="15.75" customHeight="1">
      <c r="A36" s="1">
        <v>4.0</v>
      </c>
      <c r="B36" s="1">
        <v>7.0</v>
      </c>
      <c r="C36" s="1">
        <v>4.0</v>
      </c>
      <c r="D36" s="1">
        <v>35.0</v>
      </c>
      <c r="E36" s="1" t="s">
        <v>66</v>
      </c>
    </row>
    <row r="37" ht="15.75" customHeight="1">
      <c r="A37" s="1">
        <v>4.0</v>
      </c>
      <c r="B37" s="1">
        <v>7.0</v>
      </c>
      <c r="C37" s="1">
        <v>4.0</v>
      </c>
      <c r="D37" s="1">
        <v>36.0</v>
      </c>
      <c r="E37" s="1" t="s">
        <v>67</v>
      </c>
    </row>
    <row r="38" ht="15.75" customHeight="1">
      <c r="A38" s="1">
        <v>5.0</v>
      </c>
      <c r="B38" s="1">
        <v>9.0</v>
      </c>
      <c r="C38" s="1">
        <v>5.0</v>
      </c>
      <c r="D38" s="1">
        <v>37.0</v>
      </c>
      <c r="E38" s="1" t="s">
        <v>66</v>
      </c>
    </row>
    <row r="39" ht="15.75" customHeight="1">
      <c r="A39" s="1">
        <v>5.0</v>
      </c>
      <c r="B39" s="1">
        <v>9.0</v>
      </c>
      <c r="C39" s="1">
        <v>5.0</v>
      </c>
      <c r="D39" s="1">
        <v>38.0</v>
      </c>
      <c r="E39" s="1" t="s">
        <v>67</v>
      </c>
    </row>
    <row r="40" ht="15.75" customHeight="1">
      <c r="A40" s="1">
        <v>5.0</v>
      </c>
      <c r="B40" s="1">
        <v>9.0</v>
      </c>
      <c r="C40" s="1">
        <v>5.0</v>
      </c>
      <c r="D40" s="1">
        <v>39.0</v>
      </c>
      <c r="E40" s="1" t="s">
        <v>66</v>
      </c>
    </row>
    <row r="41" ht="15.75" customHeight="1">
      <c r="A41" s="1">
        <v>5.0</v>
      </c>
      <c r="B41" s="1">
        <v>9.0</v>
      </c>
      <c r="C41" s="1">
        <v>5.0</v>
      </c>
      <c r="D41" s="1">
        <v>40.0</v>
      </c>
      <c r="E41" s="1" t="s">
        <v>67</v>
      </c>
    </row>
    <row r="42" ht="15.75" customHeight="1">
      <c r="A42" s="1">
        <v>5.0</v>
      </c>
      <c r="B42" s="1">
        <v>8.0</v>
      </c>
      <c r="C42" s="1">
        <v>5.0</v>
      </c>
      <c r="D42" s="1">
        <v>41.0</v>
      </c>
      <c r="E42" s="1" t="s">
        <v>66</v>
      </c>
    </row>
    <row r="43" ht="15.75" customHeight="1">
      <c r="A43" s="1">
        <v>5.0</v>
      </c>
      <c r="B43" s="1">
        <v>8.0</v>
      </c>
      <c r="C43" s="1">
        <v>5.0</v>
      </c>
      <c r="D43" s="1">
        <v>42.0</v>
      </c>
      <c r="E43" s="1" t="s">
        <v>67</v>
      </c>
    </row>
    <row r="44" ht="15.75" customHeight="1">
      <c r="A44" s="1">
        <v>5.0</v>
      </c>
      <c r="B44" s="1">
        <v>8.0</v>
      </c>
      <c r="C44" s="1">
        <v>5.0</v>
      </c>
      <c r="D44" s="1">
        <v>43.0</v>
      </c>
      <c r="E44" s="1" t="s">
        <v>66</v>
      </c>
    </row>
    <row r="45" ht="15.75" customHeight="1">
      <c r="A45" s="1">
        <v>5.0</v>
      </c>
      <c r="B45" s="1">
        <v>8.0</v>
      </c>
      <c r="C45" s="1">
        <v>5.0</v>
      </c>
      <c r="D45" s="1">
        <v>44.0</v>
      </c>
      <c r="E45" s="1" t="s">
        <v>67</v>
      </c>
    </row>
    <row r="46" ht="15.75" customHeight="1">
      <c r="A46" s="1">
        <v>5.0</v>
      </c>
      <c r="B46" s="1">
        <v>7.0</v>
      </c>
      <c r="C46" s="1">
        <v>5.0</v>
      </c>
      <c r="D46" s="1">
        <v>45.0</v>
      </c>
      <c r="E46" s="1" t="s">
        <v>66</v>
      </c>
    </row>
    <row r="47" ht="15.75" customHeight="1">
      <c r="A47" s="1">
        <v>5.0</v>
      </c>
      <c r="B47" s="1">
        <v>7.0</v>
      </c>
      <c r="C47" s="1">
        <v>5.0</v>
      </c>
      <c r="D47" s="1">
        <v>46.0</v>
      </c>
      <c r="E47" s="1" t="s">
        <v>67</v>
      </c>
    </row>
    <row r="48" ht="15.75" customHeight="1">
      <c r="A48" s="1">
        <v>5.0</v>
      </c>
      <c r="B48" s="1">
        <v>7.0</v>
      </c>
      <c r="C48" s="1">
        <v>5.0</v>
      </c>
      <c r="D48" s="1">
        <v>47.0</v>
      </c>
      <c r="E48" s="1" t="s">
        <v>66</v>
      </c>
    </row>
    <row r="49" ht="15.75" customHeight="1">
      <c r="A49" s="1">
        <v>5.0</v>
      </c>
      <c r="B49" s="1">
        <v>7.0</v>
      </c>
      <c r="C49" s="1">
        <v>5.0</v>
      </c>
      <c r="D49" s="1">
        <v>48.0</v>
      </c>
      <c r="E49" s="1" t="s">
        <v>67</v>
      </c>
    </row>
    <row r="50" ht="15.75" customHeight="1">
      <c r="A50" s="1">
        <v>6.0</v>
      </c>
      <c r="B50" s="1">
        <v>9.0</v>
      </c>
      <c r="C50" s="1">
        <v>1.0</v>
      </c>
      <c r="D50" s="1">
        <v>49.0</v>
      </c>
      <c r="E50" s="1" t="s">
        <v>66</v>
      </c>
    </row>
    <row r="51" ht="15.75" customHeight="1">
      <c r="A51" s="1">
        <v>6.0</v>
      </c>
      <c r="B51" s="1">
        <v>9.0</v>
      </c>
      <c r="C51" s="1">
        <v>1.0</v>
      </c>
      <c r="D51" s="1">
        <v>50.0</v>
      </c>
      <c r="E51" s="1" t="s">
        <v>67</v>
      </c>
    </row>
    <row r="52" ht="15.75" customHeight="1">
      <c r="A52" s="1">
        <v>6.0</v>
      </c>
      <c r="B52" s="1">
        <v>9.0</v>
      </c>
      <c r="C52" s="1">
        <v>1.0</v>
      </c>
      <c r="D52" s="1">
        <v>51.0</v>
      </c>
      <c r="E52" s="1" t="s">
        <v>66</v>
      </c>
    </row>
    <row r="53" ht="15.75" customHeight="1">
      <c r="A53" s="1">
        <v>6.0</v>
      </c>
      <c r="B53" s="1">
        <v>9.0</v>
      </c>
      <c r="C53" s="1">
        <v>1.0</v>
      </c>
      <c r="D53" s="1">
        <v>52.0</v>
      </c>
      <c r="E53" s="1" t="s">
        <v>67</v>
      </c>
    </row>
    <row r="54" ht="15.75" customHeight="1">
      <c r="A54" s="1">
        <v>6.0</v>
      </c>
      <c r="B54" s="1">
        <v>8.0</v>
      </c>
      <c r="C54" s="1">
        <v>1.0</v>
      </c>
      <c r="D54" s="1">
        <v>53.0</v>
      </c>
      <c r="E54" s="1" t="s">
        <v>66</v>
      </c>
    </row>
    <row r="55" ht="15.75" customHeight="1">
      <c r="A55" s="1">
        <v>6.0</v>
      </c>
      <c r="B55" s="1">
        <v>8.0</v>
      </c>
      <c r="C55" s="1">
        <v>1.0</v>
      </c>
      <c r="D55" s="1">
        <v>54.0</v>
      </c>
      <c r="E55" s="1" t="s">
        <v>67</v>
      </c>
    </row>
    <row r="56" ht="15.75" customHeight="1">
      <c r="A56" s="1">
        <v>6.0</v>
      </c>
      <c r="B56" s="1">
        <v>8.0</v>
      </c>
      <c r="C56" s="1">
        <v>1.0</v>
      </c>
      <c r="D56" s="1">
        <v>55.0</v>
      </c>
      <c r="E56" s="1" t="s">
        <v>66</v>
      </c>
    </row>
    <row r="57" ht="15.75" customHeight="1">
      <c r="A57" s="1">
        <v>6.0</v>
      </c>
      <c r="B57" s="1">
        <v>8.0</v>
      </c>
      <c r="C57" s="1">
        <v>1.0</v>
      </c>
      <c r="D57" s="1">
        <v>56.0</v>
      </c>
      <c r="E57" s="1" t="s">
        <v>67</v>
      </c>
    </row>
    <row r="58" ht="15.75" customHeight="1">
      <c r="A58" s="1">
        <v>6.0</v>
      </c>
      <c r="B58" s="1">
        <v>7.0</v>
      </c>
      <c r="C58" s="1">
        <v>1.0</v>
      </c>
      <c r="D58" s="1">
        <v>57.0</v>
      </c>
      <c r="E58" s="1" t="s">
        <v>66</v>
      </c>
    </row>
    <row r="59" ht="15.75" customHeight="1">
      <c r="A59" s="1">
        <v>6.0</v>
      </c>
      <c r="B59" s="1">
        <v>7.0</v>
      </c>
      <c r="C59" s="1">
        <v>1.0</v>
      </c>
      <c r="D59" s="1">
        <v>58.0</v>
      </c>
      <c r="E59" s="1" t="s">
        <v>67</v>
      </c>
    </row>
    <row r="60" ht="15.75" customHeight="1">
      <c r="A60" s="1">
        <v>6.0</v>
      </c>
      <c r="B60" s="1">
        <v>7.0</v>
      </c>
      <c r="C60" s="1">
        <v>1.0</v>
      </c>
      <c r="D60" s="1">
        <v>59.0</v>
      </c>
      <c r="E60" s="1" t="s">
        <v>66</v>
      </c>
    </row>
    <row r="61" ht="15.75" customHeight="1">
      <c r="A61" s="1">
        <v>6.0</v>
      </c>
      <c r="B61" s="1">
        <v>7.0</v>
      </c>
      <c r="C61" s="1">
        <v>1.0</v>
      </c>
      <c r="D61" s="1">
        <v>60.0</v>
      </c>
      <c r="E61" s="1" t="s">
        <v>67</v>
      </c>
    </row>
    <row r="62" ht="15.75" customHeight="1">
      <c r="A62" s="1">
        <v>7.0</v>
      </c>
      <c r="B62" s="1">
        <v>9.0</v>
      </c>
      <c r="C62" s="1">
        <v>2.0</v>
      </c>
      <c r="D62" s="1">
        <v>61.0</v>
      </c>
      <c r="E62" s="1" t="s">
        <v>66</v>
      </c>
    </row>
    <row r="63" ht="15.75" customHeight="1">
      <c r="A63" s="1">
        <v>7.0</v>
      </c>
      <c r="B63" s="1">
        <v>9.0</v>
      </c>
      <c r="C63" s="1">
        <v>2.0</v>
      </c>
      <c r="D63" s="1">
        <v>62.0</v>
      </c>
      <c r="E63" s="1" t="s">
        <v>67</v>
      </c>
    </row>
    <row r="64" ht="15.75" customHeight="1">
      <c r="A64" s="1">
        <v>7.0</v>
      </c>
      <c r="B64" s="1">
        <v>9.0</v>
      </c>
      <c r="C64" s="1">
        <v>2.0</v>
      </c>
      <c r="D64" s="1">
        <v>63.0</v>
      </c>
      <c r="E64" s="1" t="s">
        <v>66</v>
      </c>
    </row>
    <row r="65" ht="15.75" customHeight="1">
      <c r="A65" s="1">
        <v>7.0</v>
      </c>
      <c r="B65" s="1">
        <v>9.0</v>
      </c>
      <c r="C65" s="1">
        <v>2.0</v>
      </c>
      <c r="D65" s="1">
        <v>64.0</v>
      </c>
      <c r="E65" s="1" t="s">
        <v>67</v>
      </c>
    </row>
    <row r="66" ht="15.75" customHeight="1">
      <c r="A66" s="1">
        <v>7.0</v>
      </c>
      <c r="B66" s="1">
        <v>8.0</v>
      </c>
      <c r="C66" s="1">
        <v>2.0</v>
      </c>
      <c r="D66" s="1">
        <v>65.0</v>
      </c>
      <c r="E66" s="1" t="s">
        <v>66</v>
      </c>
    </row>
    <row r="67" ht="15.75" customHeight="1">
      <c r="A67" s="1">
        <v>7.0</v>
      </c>
      <c r="B67" s="1">
        <v>8.0</v>
      </c>
      <c r="C67" s="1">
        <v>2.0</v>
      </c>
      <c r="D67" s="1">
        <v>66.0</v>
      </c>
      <c r="E67" s="1" t="s">
        <v>67</v>
      </c>
    </row>
    <row r="68" ht="15.75" customHeight="1">
      <c r="A68" s="1">
        <v>7.0</v>
      </c>
      <c r="B68" s="1">
        <v>8.0</v>
      </c>
      <c r="C68" s="1">
        <v>2.0</v>
      </c>
      <c r="D68" s="1">
        <v>67.0</v>
      </c>
      <c r="E68" s="1" t="s">
        <v>66</v>
      </c>
    </row>
    <row r="69" ht="15.75" customHeight="1">
      <c r="A69" s="1">
        <v>7.0</v>
      </c>
      <c r="B69" s="1">
        <v>8.0</v>
      </c>
      <c r="C69" s="1">
        <v>2.0</v>
      </c>
      <c r="D69" s="1">
        <v>68.0</v>
      </c>
      <c r="E69" s="1" t="s">
        <v>67</v>
      </c>
    </row>
    <row r="70" ht="15.75" customHeight="1">
      <c r="A70" s="1">
        <v>7.0</v>
      </c>
      <c r="B70" s="1">
        <v>7.0</v>
      </c>
      <c r="C70" s="1">
        <v>2.0</v>
      </c>
      <c r="D70" s="1">
        <v>69.0</v>
      </c>
      <c r="E70" s="1" t="s">
        <v>66</v>
      </c>
    </row>
    <row r="71" ht="15.75" customHeight="1">
      <c r="A71" s="1">
        <v>7.0</v>
      </c>
      <c r="B71" s="1">
        <v>7.0</v>
      </c>
      <c r="C71" s="1">
        <v>2.0</v>
      </c>
      <c r="D71" s="1">
        <v>70.0</v>
      </c>
      <c r="E71" s="1" t="s">
        <v>67</v>
      </c>
    </row>
    <row r="72" ht="15.75" customHeight="1">
      <c r="A72" s="1">
        <v>7.0</v>
      </c>
      <c r="B72" s="1">
        <v>7.0</v>
      </c>
      <c r="C72" s="1">
        <v>2.0</v>
      </c>
      <c r="D72" s="1">
        <v>71.0</v>
      </c>
      <c r="E72" s="1" t="s">
        <v>66</v>
      </c>
    </row>
    <row r="73" ht="15.75" customHeight="1">
      <c r="A73" s="1">
        <v>7.0</v>
      </c>
      <c r="B73" s="1">
        <v>7.0</v>
      </c>
      <c r="C73" s="1">
        <v>2.0</v>
      </c>
      <c r="D73" s="1">
        <v>72.0</v>
      </c>
      <c r="E73" s="1" t="s">
        <v>67</v>
      </c>
    </row>
    <row r="74" ht="15.75" customHeight="1">
      <c r="A74" s="1">
        <v>8.0</v>
      </c>
      <c r="B74" s="1">
        <v>9.0</v>
      </c>
      <c r="C74" s="1">
        <v>3.0</v>
      </c>
      <c r="D74" s="1">
        <v>73.0</v>
      </c>
      <c r="E74" s="1" t="s">
        <v>66</v>
      </c>
    </row>
    <row r="75" ht="15.75" customHeight="1">
      <c r="A75" s="1">
        <v>8.0</v>
      </c>
      <c r="B75" s="1">
        <v>9.0</v>
      </c>
      <c r="C75" s="1">
        <v>3.0</v>
      </c>
      <c r="D75" s="1">
        <v>74.0</v>
      </c>
      <c r="E75" s="1" t="s">
        <v>67</v>
      </c>
    </row>
    <row r="76" ht="15.75" customHeight="1">
      <c r="A76" s="1">
        <v>8.0</v>
      </c>
      <c r="B76" s="1">
        <v>9.0</v>
      </c>
      <c r="C76" s="1">
        <v>3.0</v>
      </c>
      <c r="D76" s="1">
        <v>75.0</v>
      </c>
      <c r="E76" s="1" t="s">
        <v>66</v>
      </c>
    </row>
    <row r="77" ht="15.75" customHeight="1">
      <c r="A77" s="1">
        <v>8.0</v>
      </c>
      <c r="B77" s="1">
        <v>9.0</v>
      </c>
      <c r="C77" s="1">
        <v>3.0</v>
      </c>
      <c r="D77" s="1">
        <v>76.0</v>
      </c>
      <c r="E77" s="1" t="s">
        <v>67</v>
      </c>
    </row>
    <row r="78" ht="15.75" customHeight="1">
      <c r="A78" s="1">
        <v>8.0</v>
      </c>
      <c r="B78" s="1">
        <v>8.0</v>
      </c>
      <c r="C78" s="1">
        <v>3.0</v>
      </c>
      <c r="D78" s="1">
        <v>77.0</v>
      </c>
      <c r="E78" s="1" t="s">
        <v>66</v>
      </c>
    </row>
    <row r="79" ht="15.75" customHeight="1">
      <c r="A79" s="1">
        <v>8.0</v>
      </c>
      <c r="B79" s="1">
        <v>8.0</v>
      </c>
      <c r="C79" s="1">
        <v>3.0</v>
      </c>
      <c r="D79" s="1">
        <v>78.0</v>
      </c>
      <c r="E79" s="1" t="s">
        <v>67</v>
      </c>
    </row>
    <row r="80" ht="15.75" customHeight="1">
      <c r="A80" s="1">
        <v>8.0</v>
      </c>
      <c r="B80" s="1">
        <v>8.0</v>
      </c>
      <c r="C80" s="1">
        <v>3.0</v>
      </c>
      <c r="D80" s="1">
        <v>79.0</v>
      </c>
      <c r="E80" s="1" t="s">
        <v>66</v>
      </c>
    </row>
    <row r="81" ht="15.75" customHeight="1">
      <c r="A81" s="1">
        <v>8.0</v>
      </c>
      <c r="B81" s="1">
        <v>8.0</v>
      </c>
      <c r="C81" s="1">
        <v>3.0</v>
      </c>
      <c r="D81" s="1">
        <v>80.0</v>
      </c>
      <c r="E81" s="1" t="s">
        <v>67</v>
      </c>
    </row>
    <row r="82" ht="15.75" customHeight="1">
      <c r="A82" s="1">
        <v>8.0</v>
      </c>
      <c r="B82" s="1">
        <v>7.0</v>
      </c>
      <c r="C82" s="1">
        <v>3.0</v>
      </c>
      <c r="D82" s="1">
        <v>81.0</v>
      </c>
      <c r="E82" s="1" t="s">
        <v>66</v>
      </c>
    </row>
    <row r="83" ht="15.75" customHeight="1">
      <c r="A83" s="1">
        <v>8.0</v>
      </c>
      <c r="B83" s="1">
        <v>7.0</v>
      </c>
      <c r="C83" s="1">
        <v>3.0</v>
      </c>
      <c r="D83" s="1">
        <v>82.0</v>
      </c>
      <c r="E83" s="1" t="s">
        <v>67</v>
      </c>
    </row>
    <row r="84" ht="15.75" customHeight="1">
      <c r="A84" s="1">
        <v>8.0</v>
      </c>
      <c r="B84" s="1">
        <v>7.0</v>
      </c>
      <c r="C84" s="1">
        <v>3.0</v>
      </c>
      <c r="D84" s="1">
        <v>83.0</v>
      </c>
      <c r="E84" s="1" t="s">
        <v>66</v>
      </c>
    </row>
    <row r="85" ht="15.75" customHeight="1">
      <c r="A85" s="1">
        <v>8.0</v>
      </c>
      <c r="B85" s="1">
        <v>7.0</v>
      </c>
      <c r="C85" s="1">
        <v>3.0</v>
      </c>
      <c r="D85" s="1">
        <v>84.0</v>
      </c>
      <c r="E85" s="1" t="s">
        <v>67</v>
      </c>
    </row>
    <row r="86" ht="15.75" customHeight="1">
      <c r="A86" s="1">
        <v>9.0</v>
      </c>
      <c r="B86" s="1">
        <v>9.0</v>
      </c>
      <c r="C86" s="1">
        <v>4.0</v>
      </c>
      <c r="D86" s="1">
        <v>85.0</v>
      </c>
      <c r="E86" s="1" t="s">
        <v>66</v>
      </c>
    </row>
    <row r="87" ht="15.75" customHeight="1">
      <c r="A87" s="1">
        <v>9.0</v>
      </c>
      <c r="B87" s="1">
        <v>9.0</v>
      </c>
      <c r="C87" s="1">
        <v>4.0</v>
      </c>
      <c r="D87" s="1">
        <v>86.0</v>
      </c>
      <c r="E87" s="1" t="s">
        <v>67</v>
      </c>
    </row>
    <row r="88" ht="15.75" customHeight="1">
      <c r="A88" s="1">
        <v>9.0</v>
      </c>
      <c r="B88" s="1">
        <v>9.0</v>
      </c>
      <c r="C88" s="1">
        <v>4.0</v>
      </c>
      <c r="D88" s="1">
        <v>87.0</v>
      </c>
      <c r="E88" s="1" t="s">
        <v>66</v>
      </c>
    </row>
    <row r="89" ht="15.75" customHeight="1">
      <c r="A89" s="1">
        <v>9.0</v>
      </c>
      <c r="B89" s="1">
        <v>9.0</v>
      </c>
      <c r="C89" s="1">
        <v>4.0</v>
      </c>
      <c r="D89" s="1">
        <v>88.0</v>
      </c>
      <c r="E89" s="1" t="s">
        <v>67</v>
      </c>
    </row>
    <row r="90" ht="15.75" customHeight="1">
      <c r="A90" s="1">
        <v>9.0</v>
      </c>
      <c r="B90" s="1">
        <v>8.0</v>
      </c>
      <c r="C90" s="1">
        <v>4.0</v>
      </c>
      <c r="D90" s="1">
        <v>89.0</v>
      </c>
      <c r="E90" s="1" t="s">
        <v>66</v>
      </c>
    </row>
    <row r="91" ht="15.75" customHeight="1">
      <c r="A91" s="1">
        <v>9.0</v>
      </c>
      <c r="B91" s="1">
        <v>8.0</v>
      </c>
      <c r="C91" s="1">
        <v>4.0</v>
      </c>
      <c r="D91" s="1">
        <v>90.0</v>
      </c>
      <c r="E91" s="1" t="s">
        <v>67</v>
      </c>
    </row>
    <row r="92" ht="15.75" customHeight="1">
      <c r="A92" s="1">
        <v>9.0</v>
      </c>
      <c r="B92" s="1">
        <v>8.0</v>
      </c>
      <c r="C92" s="1">
        <v>4.0</v>
      </c>
      <c r="D92" s="1">
        <v>91.0</v>
      </c>
      <c r="E92" s="1" t="s">
        <v>66</v>
      </c>
    </row>
    <row r="93" ht="15.75" customHeight="1">
      <c r="A93" s="1">
        <v>9.0</v>
      </c>
      <c r="B93" s="1">
        <v>8.0</v>
      </c>
      <c r="C93" s="1">
        <v>4.0</v>
      </c>
      <c r="D93" s="1">
        <v>92.0</v>
      </c>
      <c r="E93" s="1" t="s">
        <v>67</v>
      </c>
    </row>
    <row r="94" ht="15.75" customHeight="1">
      <c r="A94" s="1">
        <v>9.0</v>
      </c>
      <c r="B94" s="1">
        <v>7.0</v>
      </c>
      <c r="C94" s="1">
        <v>4.0</v>
      </c>
      <c r="D94" s="1">
        <v>93.0</v>
      </c>
      <c r="E94" s="1" t="s">
        <v>66</v>
      </c>
    </row>
    <row r="95" ht="15.75" customHeight="1">
      <c r="A95" s="1">
        <v>9.0</v>
      </c>
      <c r="B95" s="1">
        <v>7.0</v>
      </c>
      <c r="C95" s="1">
        <v>4.0</v>
      </c>
      <c r="D95" s="1">
        <v>94.0</v>
      </c>
      <c r="E95" s="1" t="s">
        <v>67</v>
      </c>
    </row>
    <row r="96" ht="15.75" customHeight="1">
      <c r="A96" s="1">
        <v>9.0</v>
      </c>
      <c r="B96" s="1">
        <v>7.0</v>
      </c>
      <c r="C96" s="1">
        <v>4.0</v>
      </c>
      <c r="D96" s="1">
        <v>95.0</v>
      </c>
      <c r="E96" s="1" t="s">
        <v>66</v>
      </c>
    </row>
    <row r="97" ht="15.75" customHeight="1">
      <c r="A97" s="1">
        <v>9.0</v>
      </c>
      <c r="B97" s="1">
        <v>7.0</v>
      </c>
      <c r="C97" s="1">
        <v>4.0</v>
      </c>
      <c r="D97" s="1">
        <v>96.0</v>
      </c>
      <c r="E97" s="1" t="s">
        <v>67</v>
      </c>
    </row>
    <row r="98" ht="15.75" customHeight="1">
      <c r="A98" s="1">
        <v>10.0</v>
      </c>
      <c r="B98" s="1">
        <v>9.0</v>
      </c>
      <c r="C98" s="1">
        <v>5.0</v>
      </c>
      <c r="D98" s="1">
        <v>97.0</v>
      </c>
      <c r="E98" s="1" t="s">
        <v>66</v>
      </c>
    </row>
    <row r="99" ht="15.75" customHeight="1">
      <c r="A99" s="1">
        <v>10.0</v>
      </c>
      <c r="B99" s="1">
        <v>9.0</v>
      </c>
      <c r="C99" s="1">
        <v>5.0</v>
      </c>
      <c r="D99" s="1">
        <v>98.0</v>
      </c>
      <c r="E99" s="1" t="s">
        <v>67</v>
      </c>
    </row>
    <row r="100" ht="15.75" customHeight="1">
      <c r="A100" s="1">
        <v>10.0</v>
      </c>
      <c r="B100" s="1">
        <v>9.0</v>
      </c>
      <c r="C100" s="1">
        <v>5.0</v>
      </c>
      <c r="D100" s="1">
        <v>99.0</v>
      </c>
      <c r="E100" s="1" t="s">
        <v>66</v>
      </c>
    </row>
    <row r="101" ht="15.75" customHeight="1">
      <c r="A101" s="1">
        <v>10.0</v>
      </c>
      <c r="B101" s="1">
        <v>9.0</v>
      </c>
      <c r="C101" s="1">
        <v>5.0</v>
      </c>
      <c r="D101" s="1">
        <v>100.0</v>
      </c>
      <c r="E101" s="1" t="s">
        <v>67</v>
      </c>
    </row>
    <row r="102" ht="15.75" customHeight="1">
      <c r="A102" s="1">
        <v>10.0</v>
      </c>
      <c r="B102" s="1">
        <v>8.0</v>
      </c>
      <c r="C102" s="1">
        <v>5.0</v>
      </c>
      <c r="D102" s="1">
        <v>101.0</v>
      </c>
      <c r="E102" s="1" t="s">
        <v>66</v>
      </c>
    </row>
    <row r="103" ht="15.75" customHeight="1">
      <c r="A103" s="1">
        <v>10.0</v>
      </c>
      <c r="B103" s="1">
        <v>8.0</v>
      </c>
      <c r="C103" s="1">
        <v>5.0</v>
      </c>
      <c r="D103" s="1">
        <v>102.0</v>
      </c>
      <c r="E103" s="1" t="s">
        <v>67</v>
      </c>
    </row>
    <row r="104" ht="15.75" customHeight="1">
      <c r="A104" s="1">
        <v>10.0</v>
      </c>
      <c r="B104" s="1">
        <v>8.0</v>
      </c>
      <c r="C104" s="1">
        <v>5.0</v>
      </c>
      <c r="D104" s="1">
        <v>103.0</v>
      </c>
      <c r="E104" s="1" t="s">
        <v>66</v>
      </c>
    </row>
    <row r="105" ht="15.75" customHeight="1">
      <c r="A105" s="1">
        <v>10.0</v>
      </c>
      <c r="B105" s="1">
        <v>8.0</v>
      </c>
      <c r="C105" s="1">
        <v>5.0</v>
      </c>
      <c r="D105" s="1">
        <v>104.0</v>
      </c>
      <c r="E105" s="1" t="s">
        <v>67</v>
      </c>
    </row>
    <row r="106" ht="15.75" customHeight="1">
      <c r="A106" s="1">
        <v>10.0</v>
      </c>
      <c r="B106" s="1">
        <v>7.0</v>
      </c>
      <c r="C106" s="1">
        <v>5.0</v>
      </c>
      <c r="D106" s="1">
        <v>105.0</v>
      </c>
      <c r="E106" s="1" t="s">
        <v>66</v>
      </c>
    </row>
    <row r="107" ht="15.75" customHeight="1">
      <c r="A107" s="1">
        <v>10.0</v>
      </c>
      <c r="B107" s="1">
        <v>7.0</v>
      </c>
      <c r="C107" s="1">
        <v>5.0</v>
      </c>
      <c r="D107" s="1">
        <v>106.0</v>
      </c>
      <c r="E107" s="1" t="s">
        <v>67</v>
      </c>
    </row>
    <row r="108" ht="15.75" customHeight="1">
      <c r="A108" s="1">
        <v>10.0</v>
      </c>
      <c r="B108" s="1">
        <v>7.0</v>
      </c>
      <c r="C108" s="1">
        <v>5.0</v>
      </c>
      <c r="D108" s="1">
        <v>107.0</v>
      </c>
      <c r="E108" s="1" t="s">
        <v>66</v>
      </c>
    </row>
    <row r="109" ht="15.75" customHeight="1">
      <c r="A109" s="1">
        <v>10.0</v>
      </c>
      <c r="B109" s="1">
        <v>7.0</v>
      </c>
      <c r="C109" s="1">
        <v>5.0</v>
      </c>
      <c r="D109" s="1">
        <v>108.0</v>
      </c>
      <c r="E109" s="1" t="s">
        <v>67</v>
      </c>
    </row>
    <row r="110" ht="15.75" customHeight="1">
      <c r="A110" s="1">
        <v>11.0</v>
      </c>
      <c r="B110" s="1">
        <v>9.0</v>
      </c>
      <c r="C110" s="1">
        <v>1.0</v>
      </c>
      <c r="D110" s="1">
        <v>109.0</v>
      </c>
      <c r="E110" s="1" t="s">
        <v>66</v>
      </c>
    </row>
    <row r="111" ht="15.75" customHeight="1">
      <c r="A111" s="1">
        <v>11.0</v>
      </c>
      <c r="B111" s="1">
        <v>9.0</v>
      </c>
      <c r="C111" s="1">
        <v>1.0</v>
      </c>
      <c r="D111" s="1">
        <v>110.0</v>
      </c>
      <c r="E111" s="1" t="s">
        <v>67</v>
      </c>
    </row>
    <row r="112" ht="15.75" customHeight="1">
      <c r="A112" s="1">
        <v>11.0</v>
      </c>
      <c r="B112" s="1">
        <v>9.0</v>
      </c>
      <c r="C112" s="1">
        <v>1.0</v>
      </c>
      <c r="D112" s="1">
        <v>111.0</v>
      </c>
      <c r="E112" s="1" t="s">
        <v>66</v>
      </c>
    </row>
    <row r="113" ht="15.75" customHeight="1">
      <c r="A113" s="1">
        <v>11.0</v>
      </c>
      <c r="B113" s="1">
        <v>9.0</v>
      </c>
      <c r="C113" s="1">
        <v>1.0</v>
      </c>
      <c r="D113" s="1">
        <v>112.0</v>
      </c>
      <c r="E113" s="1" t="s">
        <v>67</v>
      </c>
    </row>
    <row r="114" ht="15.75" customHeight="1">
      <c r="A114" s="1">
        <v>11.0</v>
      </c>
      <c r="B114" s="1">
        <v>8.0</v>
      </c>
      <c r="C114" s="1">
        <v>1.0</v>
      </c>
      <c r="D114" s="1">
        <v>113.0</v>
      </c>
      <c r="E114" s="1" t="s">
        <v>66</v>
      </c>
    </row>
    <row r="115" ht="15.75" customHeight="1">
      <c r="A115" s="1">
        <v>11.0</v>
      </c>
      <c r="B115" s="1">
        <v>8.0</v>
      </c>
      <c r="C115" s="1">
        <v>1.0</v>
      </c>
      <c r="D115" s="1">
        <v>114.0</v>
      </c>
      <c r="E115" s="1" t="s">
        <v>67</v>
      </c>
    </row>
    <row r="116" ht="15.75" customHeight="1">
      <c r="A116" s="1">
        <v>11.0</v>
      </c>
      <c r="B116" s="1">
        <v>8.0</v>
      </c>
      <c r="C116" s="1">
        <v>1.0</v>
      </c>
      <c r="D116" s="1">
        <v>115.0</v>
      </c>
      <c r="E116" s="1" t="s">
        <v>66</v>
      </c>
    </row>
    <row r="117" ht="15.75" customHeight="1">
      <c r="A117" s="1">
        <v>11.0</v>
      </c>
      <c r="B117" s="1">
        <v>8.0</v>
      </c>
      <c r="C117" s="1">
        <v>1.0</v>
      </c>
      <c r="D117" s="1">
        <v>116.0</v>
      </c>
      <c r="E117" s="1" t="s">
        <v>67</v>
      </c>
    </row>
    <row r="118" ht="15.75" customHeight="1">
      <c r="A118" s="1">
        <v>11.0</v>
      </c>
      <c r="B118" s="1">
        <v>7.0</v>
      </c>
      <c r="C118" s="1">
        <v>1.0</v>
      </c>
      <c r="D118" s="1">
        <v>117.0</v>
      </c>
      <c r="E118" s="1" t="s">
        <v>66</v>
      </c>
    </row>
    <row r="119" ht="15.75" customHeight="1">
      <c r="A119" s="1">
        <v>11.0</v>
      </c>
      <c r="B119" s="1">
        <v>7.0</v>
      </c>
      <c r="C119" s="1">
        <v>1.0</v>
      </c>
      <c r="D119" s="1">
        <v>118.0</v>
      </c>
      <c r="E119" s="1" t="s">
        <v>67</v>
      </c>
    </row>
    <row r="120" ht="15.75" customHeight="1">
      <c r="A120" s="1">
        <v>11.0</v>
      </c>
      <c r="B120" s="1">
        <v>7.0</v>
      </c>
      <c r="C120" s="1">
        <v>1.0</v>
      </c>
      <c r="D120" s="1">
        <v>119.0</v>
      </c>
      <c r="E120" s="1" t="s">
        <v>66</v>
      </c>
    </row>
    <row r="121" ht="15.75" customHeight="1">
      <c r="A121" s="1">
        <v>11.0</v>
      </c>
      <c r="B121" s="1">
        <v>7.0</v>
      </c>
      <c r="C121" s="1">
        <v>1.0</v>
      </c>
      <c r="D121" s="1">
        <v>120.0</v>
      </c>
      <c r="E121" s="1" t="s">
        <v>67</v>
      </c>
    </row>
    <row r="122" ht="15.75" customHeight="1">
      <c r="A122" s="1">
        <v>12.0</v>
      </c>
      <c r="B122" s="1">
        <v>9.0</v>
      </c>
      <c r="C122" s="1">
        <v>2.0</v>
      </c>
      <c r="D122" s="1">
        <v>121.0</v>
      </c>
      <c r="E122" s="1" t="s">
        <v>66</v>
      </c>
    </row>
    <row r="123" ht="15.75" customHeight="1">
      <c r="A123" s="1">
        <v>12.0</v>
      </c>
      <c r="B123" s="1">
        <v>9.0</v>
      </c>
      <c r="C123" s="1">
        <v>2.0</v>
      </c>
      <c r="D123" s="1">
        <v>122.0</v>
      </c>
      <c r="E123" s="1" t="s">
        <v>67</v>
      </c>
    </row>
    <row r="124" ht="15.75" customHeight="1">
      <c r="A124" s="1">
        <v>12.0</v>
      </c>
      <c r="B124" s="1">
        <v>9.0</v>
      </c>
      <c r="C124" s="1">
        <v>2.0</v>
      </c>
      <c r="D124" s="1">
        <v>123.0</v>
      </c>
      <c r="E124" s="1" t="s">
        <v>66</v>
      </c>
    </row>
    <row r="125" ht="15.75" customHeight="1">
      <c r="A125" s="1">
        <v>12.0</v>
      </c>
      <c r="B125" s="1">
        <v>9.0</v>
      </c>
      <c r="C125" s="1">
        <v>2.0</v>
      </c>
      <c r="D125" s="1">
        <v>124.0</v>
      </c>
      <c r="E125" s="1" t="s">
        <v>67</v>
      </c>
    </row>
    <row r="126" ht="15.75" customHeight="1">
      <c r="A126" s="1">
        <v>12.0</v>
      </c>
      <c r="B126" s="1">
        <v>8.0</v>
      </c>
      <c r="C126" s="1">
        <v>2.0</v>
      </c>
      <c r="D126" s="1">
        <v>125.0</v>
      </c>
      <c r="E126" s="1" t="s">
        <v>66</v>
      </c>
    </row>
    <row r="127" ht="15.75" customHeight="1">
      <c r="A127" s="1">
        <v>12.0</v>
      </c>
      <c r="B127" s="1">
        <v>8.0</v>
      </c>
      <c r="C127" s="1">
        <v>2.0</v>
      </c>
      <c r="D127" s="1">
        <v>126.0</v>
      </c>
      <c r="E127" s="1" t="s">
        <v>67</v>
      </c>
    </row>
    <row r="128" ht="15.75" customHeight="1">
      <c r="A128" s="1">
        <v>12.0</v>
      </c>
      <c r="B128" s="1">
        <v>8.0</v>
      </c>
      <c r="C128" s="1">
        <v>2.0</v>
      </c>
      <c r="D128" s="1">
        <v>127.0</v>
      </c>
      <c r="E128" s="1" t="s">
        <v>66</v>
      </c>
    </row>
    <row r="129" ht="15.75" customHeight="1">
      <c r="A129" s="1">
        <v>12.0</v>
      </c>
      <c r="B129" s="1">
        <v>8.0</v>
      </c>
      <c r="C129" s="1">
        <v>2.0</v>
      </c>
      <c r="D129" s="1">
        <v>128.0</v>
      </c>
      <c r="E129" s="1" t="s">
        <v>67</v>
      </c>
    </row>
    <row r="130" ht="15.75" customHeight="1">
      <c r="A130" s="1">
        <v>12.0</v>
      </c>
      <c r="B130" s="1">
        <v>7.0</v>
      </c>
      <c r="C130" s="1">
        <v>2.0</v>
      </c>
      <c r="D130" s="1">
        <v>129.0</v>
      </c>
      <c r="E130" s="1" t="s">
        <v>66</v>
      </c>
    </row>
    <row r="131" ht="15.75" customHeight="1">
      <c r="A131" s="1">
        <v>12.0</v>
      </c>
      <c r="B131" s="1">
        <v>7.0</v>
      </c>
      <c r="C131" s="1">
        <v>2.0</v>
      </c>
      <c r="D131" s="1">
        <v>130.0</v>
      </c>
      <c r="E131" s="1" t="s">
        <v>67</v>
      </c>
    </row>
    <row r="132" ht="15.75" customHeight="1">
      <c r="A132" s="1">
        <v>12.0</v>
      </c>
      <c r="B132" s="1">
        <v>7.0</v>
      </c>
      <c r="C132" s="1">
        <v>2.0</v>
      </c>
      <c r="D132" s="1">
        <v>131.0</v>
      </c>
      <c r="E132" s="1" t="s">
        <v>66</v>
      </c>
    </row>
    <row r="133" ht="15.75" customHeight="1">
      <c r="A133" s="1">
        <v>12.0</v>
      </c>
      <c r="B133" s="1">
        <v>7.0</v>
      </c>
      <c r="C133" s="1">
        <v>2.0</v>
      </c>
      <c r="D133" s="1">
        <v>132.0</v>
      </c>
      <c r="E133" s="1" t="s">
        <v>67</v>
      </c>
    </row>
    <row r="134" ht="15.75" customHeight="1">
      <c r="A134" s="1">
        <v>13.0</v>
      </c>
      <c r="B134" s="1">
        <v>9.0</v>
      </c>
      <c r="C134" s="1">
        <v>3.0</v>
      </c>
      <c r="D134" s="1">
        <v>133.0</v>
      </c>
      <c r="E134" s="1" t="s">
        <v>66</v>
      </c>
    </row>
    <row r="135" ht="15.75" customHeight="1">
      <c r="A135" s="1">
        <v>13.0</v>
      </c>
      <c r="B135" s="1">
        <v>9.0</v>
      </c>
      <c r="C135" s="1">
        <v>3.0</v>
      </c>
      <c r="D135" s="1">
        <v>134.0</v>
      </c>
      <c r="E135" s="1" t="s">
        <v>67</v>
      </c>
    </row>
    <row r="136" ht="15.75" customHeight="1">
      <c r="A136" s="1">
        <v>13.0</v>
      </c>
      <c r="B136" s="1">
        <v>9.0</v>
      </c>
      <c r="C136" s="1">
        <v>3.0</v>
      </c>
      <c r="D136" s="1">
        <v>135.0</v>
      </c>
      <c r="E136" s="1" t="s">
        <v>66</v>
      </c>
    </row>
    <row r="137" ht="15.75" customHeight="1">
      <c r="A137" s="1">
        <v>13.0</v>
      </c>
      <c r="B137" s="1">
        <v>9.0</v>
      </c>
      <c r="C137" s="1">
        <v>3.0</v>
      </c>
      <c r="D137" s="1">
        <v>136.0</v>
      </c>
      <c r="E137" s="1" t="s">
        <v>67</v>
      </c>
    </row>
    <row r="138" ht="15.75" customHeight="1">
      <c r="A138" s="1">
        <v>13.0</v>
      </c>
      <c r="B138" s="1">
        <v>8.0</v>
      </c>
      <c r="C138" s="1">
        <v>3.0</v>
      </c>
      <c r="D138" s="1">
        <v>137.0</v>
      </c>
      <c r="E138" s="1" t="s">
        <v>66</v>
      </c>
    </row>
    <row r="139" ht="15.75" customHeight="1">
      <c r="A139" s="1">
        <v>13.0</v>
      </c>
      <c r="B139" s="1">
        <v>8.0</v>
      </c>
      <c r="C139" s="1">
        <v>3.0</v>
      </c>
      <c r="D139" s="1">
        <v>138.0</v>
      </c>
      <c r="E139" s="1" t="s">
        <v>67</v>
      </c>
    </row>
    <row r="140" ht="15.75" customHeight="1">
      <c r="A140" s="1">
        <v>13.0</v>
      </c>
      <c r="B140" s="1">
        <v>8.0</v>
      </c>
      <c r="C140" s="1">
        <v>3.0</v>
      </c>
      <c r="D140" s="1">
        <v>139.0</v>
      </c>
      <c r="E140" s="1" t="s">
        <v>66</v>
      </c>
    </row>
    <row r="141" ht="15.75" customHeight="1">
      <c r="A141" s="1">
        <v>13.0</v>
      </c>
      <c r="B141" s="1">
        <v>8.0</v>
      </c>
      <c r="C141" s="1">
        <v>3.0</v>
      </c>
      <c r="D141" s="1">
        <v>140.0</v>
      </c>
      <c r="E141" s="1" t="s">
        <v>67</v>
      </c>
    </row>
    <row r="142" ht="15.75" customHeight="1">
      <c r="A142" s="1">
        <v>13.0</v>
      </c>
      <c r="B142" s="1">
        <v>7.0</v>
      </c>
      <c r="C142" s="1">
        <v>3.0</v>
      </c>
      <c r="D142" s="1">
        <v>141.0</v>
      </c>
      <c r="E142" s="1" t="s">
        <v>66</v>
      </c>
    </row>
    <row r="143" ht="15.75" customHeight="1">
      <c r="A143" s="1">
        <v>13.0</v>
      </c>
      <c r="B143" s="1">
        <v>7.0</v>
      </c>
      <c r="C143" s="1">
        <v>3.0</v>
      </c>
      <c r="D143" s="1">
        <v>142.0</v>
      </c>
      <c r="E143" s="1" t="s">
        <v>67</v>
      </c>
    </row>
    <row r="144" ht="15.75" customHeight="1">
      <c r="A144" s="1">
        <v>13.0</v>
      </c>
      <c r="B144" s="1">
        <v>7.0</v>
      </c>
      <c r="C144" s="1">
        <v>3.0</v>
      </c>
      <c r="D144" s="1">
        <v>143.0</v>
      </c>
      <c r="E144" s="1" t="s">
        <v>66</v>
      </c>
    </row>
    <row r="145" ht="15.75" customHeight="1">
      <c r="A145" s="1">
        <v>13.0</v>
      </c>
      <c r="B145" s="1">
        <v>7.0</v>
      </c>
      <c r="C145" s="1">
        <v>3.0</v>
      </c>
      <c r="D145" s="1">
        <v>144.0</v>
      </c>
      <c r="E145" s="1" t="s">
        <v>67</v>
      </c>
    </row>
    <row r="146" ht="15.75" customHeight="1">
      <c r="A146" s="1">
        <v>14.0</v>
      </c>
      <c r="B146" s="1">
        <v>9.0</v>
      </c>
      <c r="C146" s="1">
        <v>4.0</v>
      </c>
      <c r="D146" s="1">
        <v>145.0</v>
      </c>
      <c r="E146" s="1" t="s">
        <v>66</v>
      </c>
    </row>
    <row r="147" ht="15.75" customHeight="1">
      <c r="A147" s="1">
        <v>14.0</v>
      </c>
      <c r="B147" s="1">
        <v>9.0</v>
      </c>
      <c r="C147" s="1">
        <v>4.0</v>
      </c>
      <c r="D147" s="1">
        <v>146.0</v>
      </c>
      <c r="E147" s="1" t="s">
        <v>67</v>
      </c>
    </row>
    <row r="148" ht="15.75" customHeight="1">
      <c r="A148" s="1">
        <v>14.0</v>
      </c>
      <c r="B148" s="1">
        <v>9.0</v>
      </c>
      <c r="C148" s="1">
        <v>4.0</v>
      </c>
      <c r="D148" s="1">
        <v>147.0</v>
      </c>
      <c r="E148" s="1" t="s">
        <v>66</v>
      </c>
    </row>
    <row r="149" ht="15.75" customHeight="1">
      <c r="A149" s="1">
        <v>14.0</v>
      </c>
      <c r="B149" s="1">
        <v>9.0</v>
      </c>
      <c r="C149" s="1">
        <v>4.0</v>
      </c>
      <c r="D149" s="1">
        <v>148.0</v>
      </c>
      <c r="E149" s="1" t="s">
        <v>67</v>
      </c>
    </row>
    <row r="150" ht="15.75" customHeight="1">
      <c r="A150" s="1">
        <v>14.0</v>
      </c>
      <c r="B150" s="1">
        <v>8.0</v>
      </c>
      <c r="C150" s="1">
        <v>4.0</v>
      </c>
      <c r="D150" s="1">
        <v>149.0</v>
      </c>
      <c r="E150" s="1" t="s">
        <v>66</v>
      </c>
    </row>
    <row r="151" ht="15.75" customHeight="1">
      <c r="A151" s="1">
        <v>14.0</v>
      </c>
      <c r="B151" s="1">
        <v>8.0</v>
      </c>
      <c r="C151" s="1">
        <v>4.0</v>
      </c>
      <c r="D151" s="1">
        <v>150.0</v>
      </c>
      <c r="E151" s="1" t="s">
        <v>67</v>
      </c>
    </row>
    <row r="152" ht="15.75" customHeight="1">
      <c r="A152" s="1">
        <v>14.0</v>
      </c>
      <c r="B152" s="1">
        <v>8.0</v>
      </c>
      <c r="C152" s="1">
        <v>4.0</v>
      </c>
      <c r="D152" s="1">
        <v>151.0</v>
      </c>
      <c r="E152" s="1" t="s">
        <v>66</v>
      </c>
    </row>
    <row r="153" ht="15.75" customHeight="1">
      <c r="A153" s="1">
        <v>14.0</v>
      </c>
      <c r="B153" s="1">
        <v>8.0</v>
      </c>
      <c r="C153" s="1">
        <v>4.0</v>
      </c>
      <c r="D153" s="1">
        <v>152.0</v>
      </c>
      <c r="E153" s="1" t="s">
        <v>67</v>
      </c>
    </row>
    <row r="154" ht="15.75" customHeight="1">
      <c r="A154" s="1">
        <v>14.0</v>
      </c>
      <c r="B154" s="1">
        <v>7.0</v>
      </c>
      <c r="C154" s="1">
        <v>4.0</v>
      </c>
      <c r="D154" s="1">
        <v>153.0</v>
      </c>
      <c r="E154" s="1" t="s">
        <v>66</v>
      </c>
    </row>
    <row r="155" ht="15.75" customHeight="1">
      <c r="A155" s="1">
        <v>14.0</v>
      </c>
      <c r="B155" s="1">
        <v>7.0</v>
      </c>
      <c r="C155" s="1">
        <v>4.0</v>
      </c>
      <c r="D155" s="1">
        <v>154.0</v>
      </c>
      <c r="E155" s="1" t="s">
        <v>67</v>
      </c>
    </row>
    <row r="156" ht="15.75" customHeight="1">
      <c r="A156" s="1">
        <v>14.0</v>
      </c>
      <c r="B156" s="1">
        <v>7.0</v>
      </c>
      <c r="C156" s="1">
        <v>4.0</v>
      </c>
      <c r="D156" s="1">
        <v>155.0</v>
      </c>
      <c r="E156" s="1" t="s">
        <v>66</v>
      </c>
    </row>
    <row r="157" ht="15.75" customHeight="1">
      <c r="A157" s="1">
        <v>14.0</v>
      </c>
      <c r="B157" s="1">
        <v>7.0</v>
      </c>
      <c r="C157" s="1">
        <v>4.0</v>
      </c>
      <c r="D157" s="1">
        <v>156.0</v>
      </c>
      <c r="E157" s="1" t="s">
        <v>67</v>
      </c>
    </row>
    <row r="158" ht="15.75" customHeight="1">
      <c r="A158" s="1">
        <v>15.0</v>
      </c>
      <c r="B158" s="1">
        <v>9.0</v>
      </c>
      <c r="C158" s="1">
        <v>5.0</v>
      </c>
      <c r="D158" s="1">
        <v>157.0</v>
      </c>
      <c r="E158" s="1" t="s">
        <v>66</v>
      </c>
    </row>
    <row r="159" ht="15.75" customHeight="1">
      <c r="A159" s="1">
        <v>15.0</v>
      </c>
      <c r="B159" s="1">
        <v>9.0</v>
      </c>
      <c r="C159" s="1">
        <v>5.0</v>
      </c>
      <c r="D159" s="1">
        <v>158.0</v>
      </c>
      <c r="E159" s="1" t="s">
        <v>67</v>
      </c>
    </row>
    <row r="160" ht="15.75" customHeight="1">
      <c r="A160" s="1">
        <v>15.0</v>
      </c>
      <c r="B160" s="1">
        <v>9.0</v>
      </c>
      <c r="C160" s="1">
        <v>5.0</v>
      </c>
      <c r="D160" s="1">
        <v>159.0</v>
      </c>
      <c r="E160" s="1" t="s">
        <v>66</v>
      </c>
    </row>
    <row r="161" ht="15.75" customHeight="1">
      <c r="A161" s="1">
        <v>15.0</v>
      </c>
      <c r="B161" s="1">
        <v>9.0</v>
      </c>
      <c r="C161" s="1">
        <v>5.0</v>
      </c>
      <c r="D161" s="1">
        <v>160.0</v>
      </c>
      <c r="E161" s="1" t="s">
        <v>67</v>
      </c>
    </row>
    <row r="162" ht="15.75" customHeight="1">
      <c r="A162" s="1">
        <v>15.0</v>
      </c>
      <c r="B162" s="1">
        <v>8.0</v>
      </c>
      <c r="C162" s="1">
        <v>5.0</v>
      </c>
      <c r="D162" s="1">
        <v>161.0</v>
      </c>
      <c r="E162" s="1" t="s">
        <v>66</v>
      </c>
    </row>
    <row r="163" ht="15.75" customHeight="1">
      <c r="A163" s="1">
        <v>15.0</v>
      </c>
      <c r="B163" s="1">
        <v>8.0</v>
      </c>
      <c r="C163" s="1">
        <v>5.0</v>
      </c>
      <c r="D163" s="1">
        <v>162.0</v>
      </c>
      <c r="E163" s="1" t="s">
        <v>67</v>
      </c>
    </row>
    <row r="164" ht="15.75" customHeight="1">
      <c r="A164" s="1">
        <v>15.0</v>
      </c>
      <c r="B164" s="1">
        <v>8.0</v>
      </c>
      <c r="C164" s="1">
        <v>5.0</v>
      </c>
      <c r="D164" s="1">
        <v>163.0</v>
      </c>
      <c r="E164" s="1" t="s">
        <v>66</v>
      </c>
    </row>
    <row r="165" ht="15.75" customHeight="1">
      <c r="A165" s="1">
        <v>15.0</v>
      </c>
      <c r="B165" s="1">
        <v>8.0</v>
      </c>
      <c r="C165" s="1">
        <v>5.0</v>
      </c>
      <c r="D165" s="1">
        <v>164.0</v>
      </c>
      <c r="E165" s="1" t="s">
        <v>67</v>
      </c>
    </row>
    <row r="166" ht="15.75" customHeight="1">
      <c r="A166" s="1">
        <v>15.0</v>
      </c>
      <c r="B166" s="1">
        <v>7.0</v>
      </c>
      <c r="C166" s="1">
        <v>5.0</v>
      </c>
      <c r="D166" s="1">
        <v>165.0</v>
      </c>
      <c r="E166" s="1" t="s">
        <v>66</v>
      </c>
    </row>
    <row r="167" ht="15.75" customHeight="1">
      <c r="A167" s="1">
        <v>15.0</v>
      </c>
      <c r="B167" s="1">
        <v>7.0</v>
      </c>
      <c r="C167" s="1">
        <v>5.0</v>
      </c>
      <c r="D167" s="1">
        <v>166.0</v>
      </c>
      <c r="E167" s="1" t="s">
        <v>67</v>
      </c>
    </row>
    <row r="168" ht="15.75" customHeight="1">
      <c r="A168" s="1">
        <v>15.0</v>
      </c>
      <c r="B168" s="1">
        <v>7.0</v>
      </c>
      <c r="C168" s="1">
        <v>5.0</v>
      </c>
      <c r="D168" s="1">
        <v>167.0</v>
      </c>
      <c r="E168" s="1" t="s">
        <v>66</v>
      </c>
    </row>
    <row r="169" ht="15.75" customHeight="1">
      <c r="A169" s="1">
        <v>15.0</v>
      </c>
      <c r="B169" s="1">
        <v>7.0</v>
      </c>
      <c r="C169" s="1">
        <v>5.0</v>
      </c>
      <c r="D169" s="1">
        <v>168.0</v>
      </c>
      <c r="E169" s="1" t="s">
        <v>67</v>
      </c>
    </row>
    <row r="170" ht="15.75" customHeight="1">
      <c r="A170" s="1">
        <v>16.0</v>
      </c>
      <c r="B170" s="1">
        <v>9.0</v>
      </c>
      <c r="C170" s="1">
        <v>1.0</v>
      </c>
      <c r="D170" s="1">
        <v>169.0</v>
      </c>
      <c r="E170" s="1" t="s">
        <v>66</v>
      </c>
    </row>
    <row r="171" ht="15.75" customHeight="1">
      <c r="A171" s="1">
        <v>16.0</v>
      </c>
      <c r="B171" s="1">
        <v>9.0</v>
      </c>
      <c r="C171" s="1">
        <v>1.0</v>
      </c>
      <c r="D171" s="1">
        <v>170.0</v>
      </c>
      <c r="E171" s="1" t="s">
        <v>67</v>
      </c>
    </row>
    <row r="172" ht="15.75" customHeight="1">
      <c r="A172" s="1">
        <v>16.0</v>
      </c>
      <c r="B172" s="1">
        <v>9.0</v>
      </c>
      <c r="C172" s="1">
        <v>1.0</v>
      </c>
      <c r="D172" s="1">
        <v>171.0</v>
      </c>
      <c r="E172" s="1" t="s">
        <v>66</v>
      </c>
    </row>
    <row r="173" ht="15.75" customHeight="1">
      <c r="A173" s="1">
        <v>16.0</v>
      </c>
      <c r="B173" s="1">
        <v>9.0</v>
      </c>
      <c r="C173" s="1">
        <v>1.0</v>
      </c>
      <c r="D173" s="1">
        <v>172.0</v>
      </c>
      <c r="E173" s="1" t="s">
        <v>67</v>
      </c>
    </row>
    <row r="174" ht="15.75" customHeight="1">
      <c r="A174" s="1">
        <v>16.0</v>
      </c>
      <c r="B174" s="1">
        <v>8.0</v>
      </c>
      <c r="C174" s="1">
        <v>1.0</v>
      </c>
      <c r="D174" s="1">
        <v>173.0</v>
      </c>
      <c r="E174" s="1" t="s">
        <v>66</v>
      </c>
    </row>
    <row r="175" ht="15.75" customHeight="1">
      <c r="A175" s="1">
        <v>16.0</v>
      </c>
      <c r="B175" s="1">
        <v>8.0</v>
      </c>
      <c r="C175" s="1">
        <v>1.0</v>
      </c>
      <c r="D175" s="1">
        <v>174.0</v>
      </c>
      <c r="E175" s="1" t="s">
        <v>67</v>
      </c>
    </row>
    <row r="176" ht="15.75" customHeight="1">
      <c r="A176" s="1">
        <v>16.0</v>
      </c>
      <c r="B176" s="1">
        <v>8.0</v>
      </c>
      <c r="C176" s="1">
        <v>1.0</v>
      </c>
      <c r="D176" s="1">
        <v>175.0</v>
      </c>
      <c r="E176" s="1" t="s">
        <v>66</v>
      </c>
    </row>
    <row r="177" ht="15.75" customHeight="1">
      <c r="A177" s="1">
        <v>16.0</v>
      </c>
      <c r="B177" s="1">
        <v>8.0</v>
      </c>
      <c r="C177" s="1">
        <v>1.0</v>
      </c>
      <c r="D177" s="1">
        <v>176.0</v>
      </c>
      <c r="E177" s="1" t="s">
        <v>67</v>
      </c>
    </row>
    <row r="178" ht="15.75" customHeight="1">
      <c r="A178" s="1">
        <v>16.0</v>
      </c>
      <c r="B178" s="1">
        <v>7.0</v>
      </c>
      <c r="C178" s="1">
        <v>1.0</v>
      </c>
      <c r="D178" s="1">
        <v>177.0</v>
      </c>
      <c r="E178" s="1" t="s">
        <v>66</v>
      </c>
    </row>
    <row r="179" ht="15.75" customHeight="1">
      <c r="A179" s="1">
        <v>16.0</v>
      </c>
      <c r="B179" s="1">
        <v>7.0</v>
      </c>
      <c r="C179" s="1">
        <v>1.0</v>
      </c>
      <c r="D179" s="1">
        <v>178.0</v>
      </c>
      <c r="E179" s="1" t="s">
        <v>67</v>
      </c>
    </row>
    <row r="180" ht="15.75" customHeight="1">
      <c r="A180" s="1">
        <v>16.0</v>
      </c>
      <c r="B180" s="1">
        <v>7.0</v>
      </c>
      <c r="C180" s="1">
        <v>1.0</v>
      </c>
      <c r="D180" s="1">
        <v>179.0</v>
      </c>
      <c r="E180" s="1" t="s">
        <v>66</v>
      </c>
    </row>
    <row r="181" ht="15.75" customHeight="1">
      <c r="A181" s="1">
        <v>16.0</v>
      </c>
      <c r="B181" s="1">
        <v>7.0</v>
      </c>
      <c r="C181" s="1">
        <v>1.0</v>
      </c>
      <c r="D181" s="1">
        <v>180.0</v>
      </c>
      <c r="E181" s="1" t="s">
        <v>67</v>
      </c>
    </row>
    <row r="182" ht="15.75" customHeight="1">
      <c r="A182" s="1">
        <v>17.0</v>
      </c>
      <c r="B182" s="1">
        <v>9.0</v>
      </c>
      <c r="C182" s="1">
        <v>2.0</v>
      </c>
      <c r="D182" s="1">
        <v>181.0</v>
      </c>
      <c r="E182" s="1" t="s">
        <v>66</v>
      </c>
    </row>
    <row r="183" ht="15.75" customHeight="1">
      <c r="A183" s="1">
        <v>17.0</v>
      </c>
      <c r="B183" s="1">
        <v>9.0</v>
      </c>
      <c r="C183" s="1">
        <v>2.0</v>
      </c>
      <c r="D183" s="1">
        <v>182.0</v>
      </c>
      <c r="E183" s="1" t="s">
        <v>67</v>
      </c>
    </row>
    <row r="184" ht="15.75" customHeight="1">
      <c r="A184" s="1">
        <v>17.0</v>
      </c>
      <c r="B184" s="1">
        <v>9.0</v>
      </c>
      <c r="C184" s="1">
        <v>2.0</v>
      </c>
      <c r="D184" s="1">
        <v>183.0</v>
      </c>
      <c r="E184" s="1" t="s">
        <v>66</v>
      </c>
    </row>
    <row r="185" ht="15.75" customHeight="1">
      <c r="A185" s="1">
        <v>17.0</v>
      </c>
      <c r="B185" s="1">
        <v>9.0</v>
      </c>
      <c r="C185" s="1">
        <v>2.0</v>
      </c>
      <c r="D185" s="1">
        <v>184.0</v>
      </c>
      <c r="E185" s="1" t="s">
        <v>67</v>
      </c>
    </row>
    <row r="186" ht="15.75" customHeight="1">
      <c r="A186" s="1">
        <v>17.0</v>
      </c>
      <c r="B186" s="1">
        <v>8.0</v>
      </c>
      <c r="C186" s="1">
        <v>2.0</v>
      </c>
      <c r="D186" s="1">
        <v>185.0</v>
      </c>
      <c r="E186" s="1" t="s">
        <v>66</v>
      </c>
    </row>
    <row r="187" ht="15.75" customHeight="1">
      <c r="A187" s="1">
        <v>17.0</v>
      </c>
      <c r="B187" s="1">
        <v>8.0</v>
      </c>
      <c r="C187" s="1">
        <v>2.0</v>
      </c>
      <c r="D187" s="1">
        <v>186.0</v>
      </c>
      <c r="E187" s="1" t="s">
        <v>67</v>
      </c>
    </row>
    <row r="188" ht="15.75" customHeight="1">
      <c r="A188" s="1">
        <v>17.0</v>
      </c>
      <c r="B188" s="1">
        <v>8.0</v>
      </c>
      <c r="C188" s="1">
        <v>2.0</v>
      </c>
      <c r="D188" s="1">
        <v>187.0</v>
      </c>
      <c r="E188" s="1" t="s">
        <v>66</v>
      </c>
    </row>
    <row r="189" ht="15.75" customHeight="1">
      <c r="A189" s="1">
        <v>17.0</v>
      </c>
      <c r="B189" s="1">
        <v>8.0</v>
      </c>
      <c r="C189" s="1">
        <v>2.0</v>
      </c>
      <c r="D189" s="1">
        <v>188.0</v>
      </c>
      <c r="E189" s="1" t="s">
        <v>67</v>
      </c>
    </row>
    <row r="190" ht="15.75" customHeight="1">
      <c r="A190" s="1">
        <v>17.0</v>
      </c>
      <c r="B190" s="1">
        <v>7.0</v>
      </c>
      <c r="C190" s="1">
        <v>2.0</v>
      </c>
      <c r="D190" s="1">
        <v>189.0</v>
      </c>
      <c r="E190" s="1" t="s">
        <v>66</v>
      </c>
    </row>
    <row r="191" ht="15.75" customHeight="1">
      <c r="A191" s="1">
        <v>17.0</v>
      </c>
      <c r="B191" s="1">
        <v>7.0</v>
      </c>
      <c r="C191" s="1">
        <v>2.0</v>
      </c>
      <c r="D191" s="1">
        <v>190.0</v>
      </c>
      <c r="E191" s="1" t="s">
        <v>67</v>
      </c>
    </row>
    <row r="192" ht="15.75" customHeight="1">
      <c r="A192" s="1">
        <v>17.0</v>
      </c>
      <c r="B192" s="1">
        <v>7.0</v>
      </c>
      <c r="C192" s="1">
        <v>2.0</v>
      </c>
      <c r="D192" s="1">
        <v>191.0</v>
      </c>
      <c r="E192" s="1" t="s">
        <v>66</v>
      </c>
    </row>
    <row r="193" ht="15.75" customHeight="1">
      <c r="A193" s="1">
        <v>17.0</v>
      </c>
      <c r="B193" s="1">
        <v>7.0</v>
      </c>
      <c r="C193" s="1">
        <v>2.0</v>
      </c>
      <c r="D193" s="1">
        <v>192.0</v>
      </c>
      <c r="E193" s="1" t="s">
        <v>67</v>
      </c>
    </row>
    <row r="194" ht="15.75" customHeight="1">
      <c r="A194" s="1">
        <v>18.0</v>
      </c>
      <c r="B194" s="1">
        <v>9.0</v>
      </c>
      <c r="C194" s="1">
        <v>3.0</v>
      </c>
      <c r="D194" s="1">
        <v>193.0</v>
      </c>
      <c r="E194" s="1" t="s">
        <v>66</v>
      </c>
    </row>
    <row r="195" ht="15.75" customHeight="1">
      <c r="A195" s="1">
        <v>18.0</v>
      </c>
      <c r="B195" s="1">
        <v>9.0</v>
      </c>
      <c r="C195" s="1">
        <v>3.0</v>
      </c>
      <c r="D195" s="1">
        <v>194.0</v>
      </c>
      <c r="E195" s="1" t="s">
        <v>67</v>
      </c>
    </row>
    <row r="196" ht="15.75" customHeight="1">
      <c r="A196" s="1">
        <v>18.0</v>
      </c>
      <c r="B196" s="1">
        <v>9.0</v>
      </c>
      <c r="C196" s="1">
        <v>3.0</v>
      </c>
      <c r="D196" s="1">
        <v>195.0</v>
      </c>
      <c r="E196" s="1" t="s">
        <v>66</v>
      </c>
    </row>
    <row r="197" ht="15.75" customHeight="1">
      <c r="A197" s="1">
        <v>18.0</v>
      </c>
      <c r="B197" s="1">
        <v>9.0</v>
      </c>
      <c r="C197" s="1">
        <v>3.0</v>
      </c>
      <c r="D197" s="1">
        <v>196.0</v>
      </c>
      <c r="E197" s="1" t="s">
        <v>67</v>
      </c>
    </row>
    <row r="198" ht="15.75" customHeight="1">
      <c r="A198" s="1">
        <v>18.0</v>
      </c>
      <c r="B198" s="1">
        <v>8.0</v>
      </c>
      <c r="C198" s="1">
        <v>3.0</v>
      </c>
      <c r="D198" s="1">
        <v>197.0</v>
      </c>
      <c r="E198" s="1" t="s">
        <v>66</v>
      </c>
    </row>
    <row r="199" ht="15.75" customHeight="1">
      <c r="A199" s="1">
        <v>18.0</v>
      </c>
      <c r="B199" s="1">
        <v>8.0</v>
      </c>
      <c r="C199" s="1">
        <v>3.0</v>
      </c>
      <c r="D199" s="1">
        <v>198.0</v>
      </c>
      <c r="E199" s="1" t="s">
        <v>67</v>
      </c>
    </row>
    <row r="200" ht="15.75" customHeight="1">
      <c r="A200" s="1">
        <v>18.0</v>
      </c>
      <c r="B200" s="1">
        <v>8.0</v>
      </c>
      <c r="C200" s="1">
        <v>3.0</v>
      </c>
      <c r="D200" s="1">
        <v>199.0</v>
      </c>
      <c r="E200" s="1" t="s">
        <v>66</v>
      </c>
    </row>
    <row r="201" ht="15.75" customHeight="1">
      <c r="A201" s="1">
        <v>18.0</v>
      </c>
      <c r="B201" s="1">
        <v>8.0</v>
      </c>
      <c r="C201" s="1">
        <v>3.0</v>
      </c>
      <c r="D201" s="1">
        <v>200.0</v>
      </c>
      <c r="E201" s="1" t="s">
        <v>67</v>
      </c>
    </row>
    <row r="202" ht="15.75" customHeight="1">
      <c r="A202" s="1">
        <v>18.0</v>
      </c>
      <c r="B202" s="1">
        <v>7.0</v>
      </c>
      <c r="C202" s="1">
        <v>3.0</v>
      </c>
      <c r="D202" s="1">
        <v>201.0</v>
      </c>
      <c r="E202" s="1" t="s">
        <v>66</v>
      </c>
    </row>
    <row r="203" ht="15.75" customHeight="1">
      <c r="A203" s="1">
        <v>18.0</v>
      </c>
      <c r="B203" s="1">
        <v>7.0</v>
      </c>
      <c r="C203" s="1">
        <v>3.0</v>
      </c>
      <c r="D203" s="1">
        <v>202.0</v>
      </c>
      <c r="E203" s="1" t="s">
        <v>67</v>
      </c>
    </row>
    <row r="204" ht="15.75" customHeight="1">
      <c r="A204" s="1">
        <v>18.0</v>
      </c>
      <c r="B204" s="1">
        <v>7.0</v>
      </c>
      <c r="C204" s="1">
        <v>3.0</v>
      </c>
      <c r="D204" s="1">
        <v>203.0</v>
      </c>
      <c r="E204" s="1" t="s">
        <v>66</v>
      </c>
    </row>
    <row r="205" ht="15.75" customHeight="1">
      <c r="A205" s="1">
        <v>18.0</v>
      </c>
      <c r="B205" s="1">
        <v>7.0</v>
      </c>
      <c r="C205" s="1">
        <v>3.0</v>
      </c>
      <c r="D205" s="1">
        <v>204.0</v>
      </c>
      <c r="E205" s="1" t="s">
        <v>67</v>
      </c>
    </row>
    <row r="206" ht="15.75" customHeight="1">
      <c r="A206" s="1">
        <v>19.0</v>
      </c>
      <c r="B206" s="1">
        <v>9.0</v>
      </c>
      <c r="C206" s="1">
        <v>4.0</v>
      </c>
      <c r="D206" s="1">
        <v>205.0</v>
      </c>
      <c r="E206" s="1" t="s">
        <v>66</v>
      </c>
    </row>
    <row r="207" ht="15.75" customHeight="1">
      <c r="A207" s="1">
        <v>19.0</v>
      </c>
      <c r="B207" s="1">
        <v>9.0</v>
      </c>
      <c r="C207" s="1">
        <v>4.0</v>
      </c>
      <c r="D207" s="1">
        <v>206.0</v>
      </c>
      <c r="E207" s="1" t="s">
        <v>67</v>
      </c>
    </row>
    <row r="208" ht="15.75" customHeight="1">
      <c r="A208" s="1">
        <v>19.0</v>
      </c>
      <c r="B208" s="1">
        <v>9.0</v>
      </c>
      <c r="C208" s="1">
        <v>4.0</v>
      </c>
      <c r="D208" s="1">
        <v>207.0</v>
      </c>
      <c r="E208" s="1" t="s">
        <v>66</v>
      </c>
    </row>
    <row r="209" ht="15.75" customHeight="1">
      <c r="A209" s="1">
        <v>19.0</v>
      </c>
      <c r="B209" s="1">
        <v>9.0</v>
      </c>
      <c r="C209" s="1">
        <v>4.0</v>
      </c>
      <c r="D209" s="1">
        <v>208.0</v>
      </c>
      <c r="E209" s="1" t="s">
        <v>67</v>
      </c>
    </row>
    <row r="210" ht="15.75" customHeight="1">
      <c r="A210" s="1">
        <v>19.0</v>
      </c>
      <c r="B210" s="1">
        <v>8.0</v>
      </c>
      <c r="C210" s="1">
        <v>4.0</v>
      </c>
      <c r="D210" s="1">
        <v>209.0</v>
      </c>
      <c r="E210" s="1" t="s">
        <v>66</v>
      </c>
    </row>
    <row r="211" ht="15.75" customHeight="1">
      <c r="A211" s="1">
        <v>19.0</v>
      </c>
      <c r="B211" s="1">
        <v>8.0</v>
      </c>
      <c r="C211" s="1">
        <v>4.0</v>
      </c>
      <c r="D211" s="1">
        <v>210.0</v>
      </c>
      <c r="E211" s="1" t="s">
        <v>67</v>
      </c>
    </row>
    <row r="212" ht="15.75" customHeight="1">
      <c r="A212" s="1">
        <v>19.0</v>
      </c>
      <c r="B212" s="1">
        <v>8.0</v>
      </c>
      <c r="C212" s="1">
        <v>4.0</v>
      </c>
      <c r="D212" s="1">
        <v>211.0</v>
      </c>
      <c r="E212" s="1" t="s">
        <v>66</v>
      </c>
    </row>
    <row r="213" ht="15.75" customHeight="1">
      <c r="A213" s="1">
        <v>19.0</v>
      </c>
      <c r="B213" s="1">
        <v>8.0</v>
      </c>
      <c r="C213" s="1">
        <v>4.0</v>
      </c>
      <c r="D213" s="1">
        <v>212.0</v>
      </c>
      <c r="E213" s="1" t="s">
        <v>67</v>
      </c>
    </row>
    <row r="214" ht="15.75" customHeight="1">
      <c r="A214" s="1">
        <v>19.0</v>
      </c>
      <c r="B214" s="1">
        <v>7.0</v>
      </c>
      <c r="C214" s="1">
        <v>4.0</v>
      </c>
      <c r="D214" s="1">
        <v>213.0</v>
      </c>
      <c r="E214" s="1" t="s">
        <v>66</v>
      </c>
    </row>
    <row r="215" ht="15.75" customHeight="1">
      <c r="A215" s="1">
        <v>19.0</v>
      </c>
      <c r="B215" s="1">
        <v>7.0</v>
      </c>
      <c r="C215" s="1">
        <v>4.0</v>
      </c>
      <c r="D215" s="1">
        <v>214.0</v>
      </c>
      <c r="E215" s="1" t="s">
        <v>67</v>
      </c>
    </row>
    <row r="216" ht="15.75" customHeight="1">
      <c r="A216" s="1">
        <v>19.0</v>
      </c>
      <c r="B216" s="1">
        <v>7.0</v>
      </c>
      <c r="C216" s="1">
        <v>4.0</v>
      </c>
      <c r="D216" s="1">
        <v>215.0</v>
      </c>
      <c r="E216" s="1" t="s">
        <v>66</v>
      </c>
    </row>
    <row r="217" ht="15.75" customHeight="1">
      <c r="A217" s="1">
        <v>19.0</v>
      </c>
      <c r="B217" s="1">
        <v>7.0</v>
      </c>
      <c r="C217" s="1">
        <v>4.0</v>
      </c>
      <c r="D217" s="1">
        <v>216.0</v>
      </c>
      <c r="E217" s="1" t="s">
        <v>67</v>
      </c>
    </row>
    <row r="218" ht="15.75" customHeight="1">
      <c r="A218" s="1">
        <v>20.0</v>
      </c>
      <c r="B218" s="1">
        <v>9.0</v>
      </c>
      <c r="C218" s="1">
        <v>5.0</v>
      </c>
      <c r="D218" s="1">
        <v>217.0</v>
      </c>
      <c r="E218" s="1" t="s">
        <v>66</v>
      </c>
    </row>
    <row r="219" ht="15.75" customHeight="1">
      <c r="A219" s="1">
        <v>20.0</v>
      </c>
      <c r="B219" s="1">
        <v>9.0</v>
      </c>
      <c r="C219" s="1">
        <v>5.0</v>
      </c>
      <c r="D219" s="1">
        <v>218.0</v>
      </c>
      <c r="E219" s="1" t="s">
        <v>67</v>
      </c>
    </row>
    <row r="220" ht="15.75" customHeight="1">
      <c r="A220" s="1">
        <v>20.0</v>
      </c>
      <c r="B220" s="1">
        <v>9.0</v>
      </c>
      <c r="C220" s="1">
        <v>5.0</v>
      </c>
      <c r="D220" s="1">
        <v>219.0</v>
      </c>
      <c r="E220" s="1" t="s">
        <v>66</v>
      </c>
    </row>
    <row r="221" ht="15.75" customHeight="1">
      <c r="A221" s="1">
        <v>20.0</v>
      </c>
      <c r="B221" s="1">
        <v>9.0</v>
      </c>
      <c r="C221" s="1">
        <v>5.0</v>
      </c>
      <c r="D221" s="1">
        <v>220.0</v>
      </c>
      <c r="E221" s="1" t="s">
        <v>67</v>
      </c>
    </row>
    <row r="222" ht="15.75" customHeight="1">
      <c r="A222" s="1">
        <v>20.0</v>
      </c>
      <c r="B222" s="1">
        <v>8.0</v>
      </c>
      <c r="C222" s="1">
        <v>5.0</v>
      </c>
      <c r="D222" s="1">
        <v>221.0</v>
      </c>
      <c r="E222" s="1" t="s">
        <v>66</v>
      </c>
    </row>
    <row r="223" ht="15.75" customHeight="1">
      <c r="A223" s="1">
        <v>20.0</v>
      </c>
      <c r="B223" s="1">
        <v>8.0</v>
      </c>
      <c r="C223" s="1">
        <v>5.0</v>
      </c>
      <c r="D223" s="1">
        <v>222.0</v>
      </c>
      <c r="E223" s="1" t="s">
        <v>67</v>
      </c>
    </row>
    <row r="224" ht="15.75" customHeight="1">
      <c r="A224" s="1">
        <v>20.0</v>
      </c>
      <c r="B224" s="1">
        <v>8.0</v>
      </c>
      <c r="C224" s="1">
        <v>5.0</v>
      </c>
      <c r="D224" s="1">
        <v>223.0</v>
      </c>
      <c r="E224" s="1" t="s">
        <v>66</v>
      </c>
    </row>
    <row r="225" ht="15.75" customHeight="1">
      <c r="A225" s="1">
        <v>20.0</v>
      </c>
      <c r="B225" s="1">
        <v>8.0</v>
      </c>
      <c r="C225" s="1">
        <v>5.0</v>
      </c>
      <c r="D225" s="1">
        <v>224.0</v>
      </c>
      <c r="E225" s="1" t="s">
        <v>67</v>
      </c>
    </row>
    <row r="226" ht="15.75" customHeight="1">
      <c r="A226" s="1">
        <v>20.0</v>
      </c>
      <c r="B226" s="1">
        <v>7.0</v>
      </c>
      <c r="C226" s="1">
        <v>5.0</v>
      </c>
      <c r="D226" s="1">
        <v>225.0</v>
      </c>
      <c r="E226" s="1" t="s">
        <v>66</v>
      </c>
    </row>
    <row r="227" ht="15.75" customHeight="1">
      <c r="A227" s="1">
        <v>20.0</v>
      </c>
      <c r="B227" s="1">
        <v>7.0</v>
      </c>
      <c r="C227" s="1">
        <v>5.0</v>
      </c>
      <c r="D227" s="1">
        <v>226.0</v>
      </c>
      <c r="E227" s="1" t="s">
        <v>67</v>
      </c>
    </row>
    <row r="228" ht="15.75" customHeight="1">
      <c r="A228" s="1">
        <v>20.0</v>
      </c>
      <c r="B228" s="1">
        <v>7.0</v>
      </c>
      <c r="C228" s="1">
        <v>5.0</v>
      </c>
      <c r="D228" s="1">
        <v>227.0</v>
      </c>
      <c r="E228" s="1" t="s">
        <v>66</v>
      </c>
    </row>
    <row r="229" ht="15.75" customHeight="1">
      <c r="A229" s="1">
        <v>20.0</v>
      </c>
      <c r="B229" s="1">
        <v>7.0</v>
      </c>
      <c r="C229" s="1">
        <v>5.0</v>
      </c>
      <c r="D229" s="1">
        <v>228.0</v>
      </c>
      <c r="E229" s="1" t="s">
        <v>67</v>
      </c>
    </row>
    <row r="230" ht="15.75" customHeight="1">
      <c r="A230" s="1">
        <v>1.0</v>
      </c>
      <c r="B230" s="1">
        <v>9.0</v>
      </c>
      <c r="C230" s="1">
        <v>1.0</v>
      </c>
      <c r="D230" s="1">
        <v>229.0</v>
      </c>
      <c r="E230" s="1" t="s">
        <v>66</v>
      </c>
    </row>
    <row r="231" ht="15.75" customHeight="1">
      <c r="A231" s="1">
        <v>1.0</v>
      </c>
      <c r="B231" s="1">
        <v>9.0</v>
      </c>
      <c r="C231" s="1">
        <v>1.0</v>
      </c>
      <c r="D231" s="1">
        <v>230.0</v>
      </c>
      <c r="E231" s="1" t="s">
        <v>67</v>
      </c>
    </row>
    <row r="232" ht="15.75" customHeight="1">
      <c r="A232" s="1">
        <v>1.0</v>
      </c>
      <c r="B232" s="1">
        <v>9.0</v>
      </c>
      <c r="C232" s="1">
        <v>1.0</v>
      </c>
      <c r="D232" s="1">
        <v>231.0</v>
      </c>
      <c r="E232" s="1" t="s">
        <v>66</v>
      </c>
    </row>
    <row r="233" ht="15.75" customHeight="1">
      <c r="A233" s="1">
        <v>1.0</v>
      </c>
      <c r="B233" s="1">
        <v>9.0</v>
      </c>
      <c r="C233" s="1">
        <v>1.0</v>
      </c>
      <c r="D233" s="1">
        <v>232.0</v>
      </c>
      <c r="E233" s="1" t="s">
        <v>67</v>
      </c>
    </row>
    <row r="234" ht="15.75" customHeight="1">
      <c r="A234" s="1">
        <v>1.0</v>
      </c>
      <c r="B234" s="1">
        <v>8.0</v>
      </c>
      <c r="C234" s="1">
        <v>1.0</v>
      </c>
      <c r="D234" s="1">
        <v>233.0</v>
      </c>
      <c r="E234" s="1" t="s">
        <v>66</v>
      </c>
    </row>
    <row r="235" ht="15.75" customHeight="1">
      <c r="A235" s="1">
        <v>1.0</v>
      </c>
      <c r="B235" s="1">
        <v>8.0</v>
      </c>
      <c r="C235" s="1">
        <v>1.0</v>
      </c>
      <c r="D235" s="1">
        <v>234.0</v>
      </c>
      <c r="E235" s="1" t="s">
        <v>67</v>
      </c>
    </row>
    <row r="236" ht="15.75" customHeight="1">
      <c r="A236" s="1">
        <v>1.0</v>
      </c>
      <c r="B236" s="1">
        <v>8.0</v>
      </c>
      <c r="C236" s="1">
        <v>1.0</v>
      </c>
      <c r="D236" s="1">
        <v>235.0</v>
      </c>
      <c r="E236" s="1" t="s">
        <v>66</v>
      </c>
    </row>
    <row r="237" ht="15.75" customHeight="1">
      <c r="A237" s="1">
        <v>1.0</v>
      </c>
      <c r="B237" s="1">
        <v>8.0</v>
      </c>
      <c r="C237" s="1">
        <v>1.0</v>
      </c>
      <c r="D237" s="1">
        <v>236.0</v>
      </c>
      <c r="E237" s="1" t="s">
        <v>67</v>
      </c>
    </row>
    <row r="238" ht="15.75" customHeight="1">
      <c r="A238" s="1">
        <v>2.0</v>
      </c>
      <c r="B238" s="1">
        <v>9.0</v>
      </c>
      <c r="C238" s="1">
        <v>2.0</v>
      </c>
      <c r="D238" s="1">
        <v>237.0</v>
      </c>
      <c r="E238" s="1" t="s">
        <v>66</v>
      </c>
    </row>
    <row r="239" ht="15.75" customHeight="1">
      <c r="A239" s="1">
        <v>2.0</v>
      </c>
      <c r="B239" s="1">
        <v>9.0</v>
      </c>
      <c r="C239" s="1">
        <v>2.0</v>
      </c>
      <c r="D239" s="1">
        <v>238.0</v>
      </c>
      <c r="E239" s="1" t="s">
        <v>67</v>
      </c>
    </row>
    <row r="240" ht="15.75" customHeight="1">
      <c r="A240" s="1">
        <v>2.0</v>
      </c>
      <c r="B240" s="1">
        <v>9.0</v>
      </c>
      <c r="C240" s="1">
        <v>2.0</v>
      </c>
      <c r="D240" s="1">
        <v>239.0</v>
      </c>
      <c r="E240" s="1" t="s">
        <v>66</v>
      </c>
    </row>
    <row r="241" ht="15.75" customHeight="1">
      <c r="A241" s="1">
        <v>2.0</v>
      </c>
      <c r="B241" s="1">
        <v>9.0</v>
      </c>
      <c r="C241" s="1">
        <v>2.0</v>
      </c>
      <c r="D241" s="1">
        <v>240.0</v>
      </c>
      <c r="E241" s="1" t="s">
        <v>67</v>
      </c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2022-04-28T20:47:38Z</dcterms:created>
  <dc:creator>Will Brinton</dc:creator>
</cp:coreProperties>
</file>