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.salon\Desktop\aaa2005laptop\AAAASoil Health Initiative NYS\2016 events\Sare cover crop\Grant proposal\Bornt\info for 2016 annual report\"/>
    </mc:Choice>
  </mc:AlternateContent>
  <bookViews>
    <workbookView xWindow="0" yWindow="0" windowWidth="19776" windowHeight="76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/>
  <c r="I25" i="1"/>
  <c r="D25" i="1"/>
  <c r="J24" i="1"/>
  <c r="I24" i="1"/>
  <c r="D24" i="1"/>
  <c r="I23" i="1"/>
  <c r="D23" i="1"/>
  <c r="J22" i="1"/>
  <c r="I22" i="1"/>
  <c r="D22" i="1"/>
  <c r="I21" i="1"/>
  <c r="D21" i="1"/>
  <c r="I20" i="1"/>
  <c r="D20" i="1"/>
  <c r="I19" i="1"/>
  <c r="D19" i="1"/>
  <c r="J18" i="1"/>
  <c r="I18" i="1"/>
  <c r="D18" i="1"/>
  <c r="I17" i="1"/>
  <c r="D17" i="1"/>
  <c r="J16" i="1"/>
  <c r="I16" i="1"/>
  <c r="D16" i="1"/>
  <c r="I15" i="1"/>
  <c r="D15" i="1"/>
  <c r="I14" i="1"/>
  <c r="D14" i="1"/>
  <c r="I13" i="1"/>
  <c r="D13" i="1"/>
  <c r="J12" i="1"/>
  <c r="I12" i="1"/>
  <c r="D12" i="1"/>
  <c r="I11" i="1"/>
  <c r="D11" i="1"/>
  <c r="I10" i="1"/>
  <c r="D10" i="1"/>
  <c r="I9" i="1"/>
  <c r="D9" i="1"/>
  <c r="J8" i="1"/>
  <c r="I8" i="1"/>
  <c r="D8" i="1"/>
  <c r="I7" i="1"/>
  <c r="D7" i="1"/>
  <c r="I6" i="1"/>
  <c r="D6" i="1"/>
  <c r="J5" i="1"/>
  <c r="I5" i="1"/>
  <c r="D5" i="1"/>
  <c r="I4" i="1"/>
  <c r="D4" i="1"/>
  <c r="J3" i="1"/>
  <c r="I3" i="1"/>
  <c r="D3" i="1"/>
</calcChain>
</file>

<file path=xl/sharedStrings.xml><?xml version="1.0" encoding="utf-8"?>
<sst xmlns="http://schemas.openxmlformats.org/spreadsheetml/2006/main" count="59" uniqueCount="39">
  <si>
    <t>Cover crop or Mixes</t>
  </si>
  <si>
    <t>Seeding rate</t>
  </si>
  <si>
    <t>Cost per Lb.</t>
  </si>
  <si>
    <t>cost per acre</t>
  </si>
  <si>
    <t>Cost per acre by Species</t>
  </si>
  <si>
    <t>Total Cost per acre</t>
  </si>
  <si>
    <t>Hairy Vetch</t>
  </si>
  <si>
    <t>King's Soil Builder Plus</t>
  </si>
  <si>
    <t>AS9302 dwarf sudan</t>
  </si>
  <si>
    <t>Summer Solar Mix</t>
  </si>
  <si>
    <t>Broadcaster Mix</t>
  </si>
  <si>
    <t>TriCal 815</t>
  </si>
  <si>
    <t>Tifleaf III Millet</t>
  </si>
  <si>
    <t>Daikon Radish</t>
  </si>
  <si>
    <t>Moxie Teff</t>
  </si>
  <si>
    <t>AF7401 dwarf sorghum</t>
  </si>
  <si>
    <t>3 Way Clover Mix</t>
  </si>
  <si>
    <t>Braco White Mustard</t>
  </si>
  <si>
    <t>Forage Maker Oats</t>
  </si>
  <si>
    <t>Japanese Millet</t>
  </si>
  <si>
    <t>Medium Red Clover</t>
  </si>
  <si>
    <t>AS9302</t>
  </si>
  <si>
    <t>T-Raptor</t>
  </si>
  <si>
    <t>Dwarf Essex Rape</t>
  </si>
  <si>
    <t>Summer Feast</t>
  </si>
  <si>
    <t>Green Spirit IRG</t>
  </si>
  <si>
    <t xml:space="preserve">Crimson Clover </t>
  </si>
  <si>
    <t>Balansa Clover</t>
  </si>
  <si>
    <t>Austrian Winter Pea</t>
  </si>
  <si>
    <t>Barkant Turnip</t>
  </si>
  <si>
    <t>W1566 wheat</t>
  </si>
  <si>
    <t>FL 401 cereal rye</t>
  </si>
  <si>
    <t>VNS Winter Rye</t>
  </si>
  <si>
    <t>Cosaque Black Oats</t>
  </si>
  <si>
    <t>1566 Wheat</t>
  </si>
  <si>
    <t>Valor winter barley</t>
  </si>
  <si>
    <t>Wichita Winter Canola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</si>
  <si>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Costs are approximate and are based on price of a 50 lb bag and does not include any extra costs for mixing, inoculants, small orders or shipping and should only be used as a comparison within the trial.</t>
    </r>
  </si>
  <si>
    <r>
      <t>Table 1:  Individual costs and costs per acre of cover crop seed and mixtures.</t>
    </r>
    <r>
      <rPr>
        <b/>
        <vertAlign val="superscript"/>
        <sz val="14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</si>
</sst>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0" borderId="3" xfId="1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164" fontId="2" fillId="0" borderId="4" xfId="1" applyNumberFormat="1" applyFont="1" applyBorder="1" applyAlignment="1">
      <alignment horizont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 applyAlignment="1">
      <alignment horizontal="center"/>
    </xf>
    <xf numFmtId="164" fontId="0" fillId="2" borderId="9" xfId="1" applyNumberFormat="1" applyFont="1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 applyAlignment="1">
      <alignment horizontal="center"/>
    </xf>
    <xf numFmtId="164" fontId="0" fillId="3" borderId="12" xfId="1" applyNumberFormat="1" applyFont="1" applyFill="1" applyBorder="1" applyAlignment="1">
      <alignment horizontal="center"/>
    </xf>
    <xf numFmtId="164" fontId="0" fillId="3" borderId="13" xfId="1" applyNumberFormat="1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164" fontId="0" fillId="2" borderId="6" xfId="1" applyNumberFormat="1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164" fontId="0" fillId="0" borderId="13" xfId="1" applyNumberFormat="1" applyFont="1" applyBorder="1" applyAlignment="1">
      <alignment horizontal="center" vertical="center"/>
    </xf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164" fontId="0" fillId="3" borderId="9" xfId="1" applyNumberFormat="1" applyFont="1" applyFill="1" applyBorder="1" applyAlignment="1">
      <alignment horizontal="center"/>
    </xf>
    <xf numFmtId="0" fontId="0" fillId="3" borderId="14" xfId="0" applyFill="1" applyBorder="1"/>
    <xf numFmtId="0" fontId="0" fillId="3" borderId="0" xfId="0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Alignment="1">
      <alignment horizontal="center"/>
    </xf>
    <xf numFmtId="164" fontId="0" fillId="3" borderId="6" xfId="1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0" fontId="0" fillId="0" borderId="14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 applyAlignment="1">
      <alignment horizontal="center"/>
    </xf>
    <xf numFmtId="164" fontId="0" fillId="4" borderId="12" xfId="1" applyNumberFormat="1" applyFont="1" applyFill="1" applyBorder="1" applyAlignment="1">
      <alignment horizontal="center"/>
    </xf>
    <xf numFmtId="164" fontId="0" fillId="4" borderId="13" xfId="1" applyNumberFormat="1" applyFont="1" applyFill="1" applyBorder="1" applyAlignment="1">
      <alignment horizontal="center" vertical="center"/>
    </xf>
    <xf numFmtId="0" fontId="0" fillId="4" borderId="14" xfId="0" applyFill="1" applyBorder="1"/>
    <xf numFmtId="0" fontId="0" fillId="4" borderId="0" xfId="0" applyFill="1" applyBorder="1" applyAlignment="1">
      <alignment horizontal="center"/>
    </xf>
    <xf numFmtId="164" fontId="0" fillId="4" borderId="0" xfId="1" applyNumberFormat="1" applyFont="1" applyFill="1" applyBorder="1" applyAlignment="1">
      <alignment horizontal="center"/>
    </xf>
    <xf numFmtId="0" fontId="0" fillId="4" borderId="5" xfId="0" applyFill="1" applyBorder="1"/>
    <xf numFmtId="0" fontId="0" fillId="4" borderId="6" xfId="0" applyFill="1" applyBorder="1" applyAlignment="1">
      <alignment horizontal="center"/>
    </xf>
    <xf numFmtId="164" fontId="0" fillId="4" borderId="6" xfId="1" applyNumberFormat="1" applyFont="1" applyFill="1" applyBorder="1" applyAlignment="1">
      <alignment horizontal="center"/>
    </xf>
    <xf numFmtId="0" fontId="0" fillId="4" borderId="8" xfId="0" applyFill="1" applyBorder="1"/>
    <xf numFmtId="0" fontId="0" fillId="4" borderId="9" xfId="0" applyFill="1" applyBorder="1" applyAlignment="1">
      <alignment horizontal="center"/>
    </xf>
    <xf numFmtId="164" fontId="0" fillId="4" borderId="9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164" fontId="0" fillId="4" borderId="15" xfId="1" applyNumberFormat="1" applyFont="1" applyFill="1" applyBorder="1" applyAlignment="1">
      <alignment horizontal="center" vertical="center"/>
    </xf>
    <xf numFmtId="164" fontId="0" fillId="4" borderId="7" xfId="1" applyNumberFormat="1" applyFont="1" applyFill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164" fontId="0" fillId="4" borderId="10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/>
    <xf numFmtId="164" fontId="0" fillId="2" borderId="10" xfId="1" applyNumberFormat="1" applyFont="1" applyFill="1" applyBorder="1" applyAlignment="1">
      <alignment horizontal="center" vertical="center"/>
    </xf>
    <xf numFmtId="164" fontId="0" fillId="2" borderId="7" xfId="1" applyNumberFormat="1" applyFont="1" applyFill="1" applyBorder="1" applyAlignment="1">
      <alignment horizontal="center" vertical="center"/>
    </xf>
    <xf numFmtId="164" fontId="0" fillId="3" borderId="10" xfId="1" applyNumberFormat="1" applyFont="1" applyFill="1" applyBorder="1" applyAlignment="1">
      <alignment horizontal="center" vertical="center"/>
    </xf>
    <xf numFmtId="164" fontId="0" fillId="3" borderId="15" xfId="1" applyNumberFormat="1" applyFont="1" applyFill="1" applyBorder="1" applyAlignment="1">
      <alignment horizontal="center" vertical="center"/>
    </xf>
    <xf numFmtId="164" fontId="0" fillId="3" borderId="7" xfId="1" applyNumberFormat="1" applyFont="1" applyFill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sqref="A1:J1"/>
    </sheetView>
  </sheetViews>
  <sheetFormatPr defaultRowHeight="14.4" x14ac:dyDescent="0.3"/>
  <cols>
    <col min="1" max="1" width="22.6640625" customWidth="1"/>
    <col min="2" max="2" width="11.33203125" style="54" customWidth="1"/>
    <col min="3" max="3" width="8.88671875" style="55" customWidth="1"/>
    <col min="4" max="4" width="9.109375" style="56" customWidth="1"/>
    <col min="5" max="5" width="6" customWidth="1"/>
    <col min="6" max="6" width="22.88671875" customWidth="1"/>
    <col min="7" max="7" width="11" customWidth="1"/>
    <col min="8" max="8" width="10.88671875" customWidth="1"/>
    <col min="9" max="9" width="13" customWidth="1"/>
    <col min="10" max="10" width="10.5546875" customWidth="1"/>
  </cols>
  <sheetData>
    <row r="1" spans="1:10" ht="26.25" customHeight="1" thickBot="1" x14ac:dyDescent="0.4">
      <c r="A1" s="63" t="s">
        <v>38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29.4" thickBot="1" x14ac:dyDescent="0.35">
      <c r="A2" s="1" t="s">
        <v>0</v>
      </c>
      <c r="B2" s="2" t="s">
        <v>1</v>
      </c>
      <c r="C2" s="3" t="s">
        <v>2</v>
      </c>
      <c r="D2" s="4" t="s">
        <v>3</v>
      </c>
      <c r="E2" s="5"/>
      <c r="F2" s="1" t="s">
        <v>0</v>
      </c>
      <c r="G2" s="2" t="s">
        <v>1</v>
      </c>
      <c r="H2" s="3" t="s">
        <v>2</v>
      </c>
      <c r="I2" s="6" t="s">
        <v>4</v>
      </c>
      <c r="J2" s="7" t="s">
        <v>5</v>
      </c>
    </row>
    <row r="3" spans="1:10" ht="15" thickBot="1" x14ac:dyDescent="0.35">
      <c r="A3" s="8" t="s">
        <v>6</v>
      </c>
      <c r="B3" s="9">
        <v>20</v>
      </c>
      <c r="C3" s="10">
        <v>2.46</v>
      </c>
      <c r="D3" s="11">
        <f>(C3*B3)</f>
        <v>49.2</v>
      </c>
      <c r="F3" s="12" t="s">
        <v>6</v>
      </c>
      <c r="G3" s="13">
        <v>20</v>
      </c>
      <c r="H3" s="14">
        <v>2.46</v>
      </c>
      <c r="I3" s="14">
        <f>H3*G3</f>
        <v>49.2</v>
      </c>
      <c r="J3" s="64">
        <f>(H3*G3)+(H4*G4)</f>
        <v>59.650000000000006</v>
      </c>
    </row>
    <row r="4" spans="1:10" ht="15" thickBot="1" x14ac:dyDescent="0.35">
      <c r="A4" s="15" t="s">
        <v>7</v>
      </c>
      <c r="B4" s="16">
        <v>50</v>
      </c>
      <c r="C4" s="17">
        <v>1</v>
      </c>
      <c r="D4" s="18">
        <f t="shared" ref="D4:D27" si="0">C4*B4</f>
        <v>50</v>
      </c>
      <c r="F4" s="19" t="s">
        <v>8</v>
      </c>
      <c r="G4" s="20">
        <v>5</v>
      </c>
      <c r="H4" s="21">
        <v>2.09</v>
      </c>
      <c r="I4" s="21">
        <f>H4*G4</f>
        <v>10.45</v>
      </c>
      <c r="J4" s="65"/>
    </row>
    <row r="5" spans="1:10" ht="15" thickBot="1" x14ac:dyDescent="0.35">
      <c r="A5" s="22" t="s">
        <v>9</v>
      </c>
      <c r="B5" s="23">
        <v>60</v>
      </c>
      <c r="C5" s="24">
        <v>1.1399999999999999</v>
      </c>
      <c r="D5" s="25">
        <f t="shared" si="0"/>
        <v>68.399999999999991</v>
      </c>
      <c r="F5" s="26" t="s">
        <v>6</v>
      </c>
      <c r="G5" s="27">
        <v>15</v>
      </c>
      <c r="H5" s="28">
        <v>2.46</v>
      </c>
      <c r="I5" s="28">
        <f>H5*G5</f>
        <v>36.9</v>
      </c>
      <c r="J5" s="66">
        <f>(H5*G5)+(H6*G6)+(H7*G7)</f>
        <v>61.46</v>
      </c>
    </row>
    <row r="6" spans="1:10" ht="15" thickBot="1" x14ac:dyDescent="0.35">
      <c r="A6" s="15" t="s">
        <v>10</v>
      </c>
      <c r="B6" s="16">
        <v>30</v>
      </c>
      <c r="C6" s="17">
        <v>1.48</v>
      </c>
      <c r="D6" s="18">
        <f t="shared" si="0"/>
        <v>44.4</v>
      </c>
      <c r="F6" s="29" t="s">
        <v>11</v>
      </c>
      <c r="G6" s="30">
        <v>40</v>
      </c>
      <c r="H6" s="31">
        <v>0.52</v>
      </c>
      <c r="I6" s="31">
        <f t="shared" ref="I6:I7" si="1">H6*G6</f>
        <v>20.8</v>
      </c>
      <c r="J6" s="67"/>
    </row>
    <row r="7" spans="1:10" ht="15" thickBot="1" x14ac:dyDescent="0.35">
      <c r="A7" s="22" t="s">
        <v>12</v>
      </c>
      <c r="B7" s="23">
        <v>20</v>
      </c>
      <c r="C7" s="24">
        <v>2.25</v>
      </c>
      <c r="D7" s="25">
        <f t="shared" si="0"/>
        <v>45</v>
      </c>
      <c r="F7" s="32" t="s">
        <v>13</v>
      </c>
      <c r="G7" s="33">
        <v>2</v>
      </c>
      <c r="H7" s="34">
        <v>1.88</v>
      </c>
      <c r="I7" s="31">
        <f t="shared" si="1"/>
        <v>3.76</v>
      </c>
      <c r="J7" s="68"/>
    </row>
    <row r="8" spans="1:10" ht="15" thickBot="1" x14ac:dyDescent="0.35">
      <c r="A8" s="15" t="s">
        <v>14</v>
      </c>
      <c r="B8" s="16">
        <v>6</v>
      </c>
      <c r="C8" s="17">
        <v>2.8</v>
      </c>
      <c r="D8" s="18">
        <f t="shared" si="0"/>
        <v>16.799999999999997</v>
      </c>
      <c r="F8" s="35" t="s">
        <v>15</v>
      </c>
      <c r="G8" s="36">
        <v>5</v>
      </c>
      <c r="H8" s="37">
        <v>1.9</v>
      </c>
      <c r="I8" s="37">
        <f>H8*G8</f>
        <v>9.5</v>
      </c>
      <c r="J8" s="59">
        <f>(H8*G8)+(H9*G9)+(H10*G10)+(H11*G11)</f>
        <v>60.660000000000004</v>
      </c>
    </row>
    <row r="9" spans="1:10" ht="15" thickBot="1" x14ac:dyDescent="0.35">
      <c r="A9" s="22" t="s">
        <v>16</v>
      </c>
      <c r="B9" s="23">
        <v>12</v>
      </c>
      <c r="C9" s="24">
        <v>2.68</v>
      </c>
      <c r="D9" s="25">
        <f t="shared" si="0"/>
        <v>32.160000000000004</v>
      </c>
      <c r="F9" s="38" t="s">
        <v>13</v>
      </c>
      <c r="G9" s="39">
        <v>2</v>
      </c>
      <c r="H9" s="40">
        <v>1.88</v>
      </c>
      <c r="I9" s="40">
        <f>H9*G9</f>
        <v>3.76</v>
      </c>
      <c r="J9" s="69"/>
    </row>
    <row r="10" spans="1:10" ht="15" thickBot="1" x14ac:dyDescent="0.35">
      <c r="A10" s="41" t="s">
        <v>17</v>
      </c>
      <c r="B10" s="42">
        <v>20</v>
      </c>
      <c r="C10" s="43">
        <v>2.2999999999999998</v>
      </c>
      <c r="D10" s="44">
        <f t="shared" si="0"/>
        <v>46</v>
      </c>
      <c r="F10" s="38" t="s">
        <v>18</v>
      </c>
      <c r="G10" s="39">
        <v>40</v>
      </c>
      <c r="H10" s="40">
        <v>0.46</v>
      </c>
      <c r="I10" s="40">
        <f t="shared" ref="I10:I11" si="2">H10*G10</f>
        <v>18.400000000000002</v>
      </c>
      <c r="J10" s="69"/>
    </row>
    <row r="11" spans="1:10" ht="15" thickBot="1" x14ac:dyDescent="0.35">
      <c r="A11" s="22" t="s">
        <v>19</v>
      </c>
      <c r="B11" s="23">
        <v>15</v>
      </c>
      <c r="C11" s="24">
        <v>1.2</v>
      </c>
      <c r="D11" s="25">
        <f t="shared" si="0"/>
        <v>18</v>
      </c>
      <c r="F11" s="8" t="s">
        <v>20</v>
      </c>
      <c r="G11" s="9">
        <v>10</v>
      </c>
      <c r="H11" s="10">
        <v>2.9</v>
      </c>
      <c r="I11" s="40">
        <f t="shared" si="2"/>
        <v>29</v>
      </c>
      <c r="J11" s="60"/>
    </row>
    <row r="12" spans="1:10" ht="15" thickBot="1" x14ac:dyDescent="0.35">
      <c r="A12" s="41" t="s">
        <v>21</v>
      </c>
      <c r="B12" s="42">
        <v>30</v>
      </c>
      <c r="C12" s="43">
        <v>2.09</v>
      </c>
      <c r="D12" s="44">
        <f t="shared" si="0"/>
        <v>62.699999999999996</v>
      </c>
      <c r="F12" s="26" t="s">
        <v>8</v>
      </c>
      <c r="G12" s="27">
        <v>5</v>
      </c>
      <c r="H12" s="28">
        <v>2.09</v>
      </c>
      <c r="I12" s="28">
        <f>H12*G12</f>
        <v>10.45</v>
      </c>
      <c r="J12" s="66">
        <f>(H12*G12)+(H13*G13)+(H14*G14)+(H15*G15)</f>
        <v>61.61</v>
      </c>
    </row>
    <row r="13" spans="1:10" ht="15" thickBot="1" x14ac:dyDescent="0.35">
      <c r="A13" s="22" t="s">
        <v>13</v>
      </c>
      <c r="B13" s="23">
        <v>6</v>
      </c>
      <c r="C13" s="24">
        <v>1.88</v>
      </c>
      <c r="D13" s="25">
        <f t="shared" si="0"/>
        <v>11.28</v>
      </c>
      <c r="F13" s="29" t="s">
        <v>13</v>
      </c>
      <c r="G13" s="30">
        <v>2</v>
      </c>
      <c r="H13" s="31">
        <v>1.88</v>
      </c>
      <c r="I13" s="31">
        <f>H13*G13</f>
        <v>3.76</v>
      </c>
      <c r="J13" s="67"/>
    </row>
    <row r="14" spans="1:10" ht="15" thickBot="1" x14ac:dyDescent="0.35">
      <c r="A14" s="41" t="s">
        <v>22</v>
      </c>
      <c r="B14" s="42">
        <v>6</v>
      </c>
      <c r="C14" s="43">
        <v>2.6</v>
      </c>
      <c r="D14" s="44">
        <f t="shared" si="0"/>
        <v>15.600000000000001</v>
      </c>
      <c r="F14" s="29" t="s">
        <v>20</v>
      </c>
      <c r="G14" s="30">
        <v>10</v>
      </c>
      <c r="H14" s="31">
        <v>2.9</v>
      </c>
      <c r="I14" s="31">
        <f t="shared" ref="I14:I15" si="3">H14*G14</f>
        <v>29</v>
      </c>
      <c r="J14" s="67"/>
    </row>
    <row r="15" spans="1:10" ht="15" thickBot="1" x14ac:dyDescent="0.35">
      <c r="A15" s="22" t="s">
        <v>23</v>
      </c>
      <c r="B15" s="23">
        <v>6</v>
      </c>
      <c r="C15" s="24">
        <v>1.18</v>
      </c>
      <c r="D15" s="25">
        <f t="shared" si="0"/>
        <v>7.08</v>
      </c>
      <c r="F15" s="32" t="s">
        <v>18</v>
      </c>
      <c r="G15" s="33">
        <v>40</v>
      </c>
      <c r="H15" s="34">
        <v>0.46</v>
      </c>
      <c r="I15" s="34">
        <f t="shared" si="3"/>
        <v>18.400000000000002</v>
      </c>
      <c r="J15" s="68"/>
    </row>
    <row r="16" spans="1:10" ht="15" thickBot="1" x14ac:dyDescent="0.35">
      <c r="A16" s="22" t="s">
        <v>24</v>
      </c>
      <c r="B16" s="23">
        <v>10</v>
      </c>
      <c r="C16" s="24">
        <v>1.7</v>
      </c>
      <c r="D16" s="25">
        <f t="shared" si="0"/>
        <v>17</v>
      </c>
      <c r="F16" s="12" t="s">
        <v>24</v>
      </c>
      <c r="G16" s="13">
        <v>10</v>
      </c>
      <c r="H16" s="14">
        <v>1.7</v>
      </c>
      <c r="I16" s="14">
        <f>H16*G16</f>
        <v>17</v>
      </c>
      <c r="J16" s="64">
        <f>(H16*G16)+(H17*G17)</f>
        <v>30</v>
      </c>
    </row>
    <row r="17" spans="1:11" ht="15" thickBot="1" x14ac:dyDescent="0.35">
      <c r="A17" s="22" t="s">
        <v>25</v>
      </c>
      <c r="B17" s="23">
        <v>20</v>
      </c>
      <c r="C17" s="24">
        <v>1.78</v>
      </c>
      <c r="D17" s="25">
        <f t="shared" si="0"/>
        <v>35.6</v>
      </c>
      <c r="F17" s="19" t="s">
        <v>22</v>
      </c>
      <c r="G17" s="20">
        <v>5</v>
      </c>
      <c r="H17" s="21">
        <v>2.6</v>
      </c>
      <c r="I17" s="21">
        <f>H17*G17</f>
        <v>13</v>
      </c>
      <c r="J17" s="65"/>
    </row>
    <row r="18" spans="1:11" ht="15" thickBot="1" x14ac:dyDescent="0.35">
      <c r="A18" s="41" t="s">
        <v>26</v>
      </c>
      <c r="B18" s="42">
        <v>20</v>
      </c>
      <c r="C18" s="43">
        <v>1.1000000000000001</v>
      </c>
      <c r="D18" s="44">
        <f t="shared" si="0"/>
        <v>22</v>
      </c>
      <c r="F18" s="45" t="s">
        <v>26</v>
      </c>
      <c r="G18" s="46">
        <v>15</v>
      </c>
      <c r="H18" s="47">
        <v>1.1000000000000001</v>
      </c>
      <c r="I18" s="47">
        <f>H18*G18</f>
        <v>16.5</v>
      </c>
      <c r="J18" s="57">
        <f>(H18*G18)+(H19*G19)+(H20*G20)+(H21*G21)</f>
        <v>58.78</v>
      </c>
    </row>
    <row r="19" spans="1:11" ht="15" thickBot="1" x14ac:dyDescent="0.35">
      <c r="A19" s="22" t="s">
        <v>27</v>
      </c>
      <c r="B19" s="23">
        <v>6</v>
      </c>
      <c r="C19" s="24">
        <v>2.5</v>
      </c>
      <c r="D19" s="25">
        <f t="shared" si="0"/>
        <v>15</v>
      </c>
      <c r="F19" s="45" t="s">
        <v>28</v>
      </c>
      <c r="G19" s="46">
        <v>30</v>
      </c>
      <c r="H19" s="47">
        <v>0.76</v>
      </c>
      <c r="I19" s="47">
        <f>H19*G19</f>
        <v>22.8</v>
      </c>
      <c r="J19" s="57"/>
    </row>
    <row r="20" spans="1:11" ht="15" thickBot="1" x14ac:dyDescent="0.35">
      <c r="A20" s="41" t="s">
        <v>29</v>
      </c>
      <c r="B20" s="42">
        <v>6</v>
      </c>
      <c r="C20" s="43">
        <v>2.6</v>
      </c>
      <c r="D20" s="44">
        <f t="shared" si="0"/>
        <v>15.600000000000001</v>
      </c>
      <c r="F20" s="45" t="s">
        <v>30</v>
      </c>
      <c r="G20" s="46">
        <v>40</v>
      </c>
      <c r="H20" s="47">
        <v>0.44</v>
      </c>
      <c r="I20" s="47">
        <f t="shared" ref="I20:I21" si="4">H20*G20</f>
        <v>17.600000000000001</v>
      </c>
      <c r="J20" s="57"/>
    </row>
    <row r="21" spans="1:11" ht="15" thickBot="1" x14ac:dyDescent="0.35">
      <c r="A21" s="22" t="s">
        <v>31</v>
      </c>
      <c r="B21" s="23">
        <v>65</v>
      </c>
      <c r="C21" s="24">
        <v>0.5</v>
      </c>
      <c r="D21" s="25">
        <f t="shared" si="0"/>
        <v>32.5</v>
      </c>
      <c r="F21" s="48" t="s">
        <v>13</v>
      </c>
      <c r="G21" s="49">
        <v>1</v>
      </c>
      <c r="H21" s="50">
        <v>1.88</v>
      </c>
      <c r="I21" s="47">
        <f t="shared" si="4"/>
        <v>1.88</v>
      </c>
      <c r="J21" s="58"/>
    </row>
    <row r="22" spans="1:11" ht="15" thickBot="1" x14ac:dyDescent="0.35">
      <c r="A22" s="41" t="s">
        <v>32</v>
      </c>
      <c r="B22" s="42">
        <v>65</v>
      </c>
      <c r="C22" s="43">
        <v>0.36</v>
      </c>
      <c r="D22" s="44">
        <f t="shared" si="0"/>
        <v>23.4</v>
      </c>
      <c r="F22" s="35" t="s">
        <v>6</v>
      </c>
      <c r="G22" s="36">
        <v>20</v>
      </c>
      <c r="H22" s="37">
        <v>2.46</v>
      </c>
      <c r="I22" s="37">
        <f>H22*G22</f>
        <v>49.2</v>
      </c>
      <c r="J22" s="59">
        <f>(H22*G22)+(H23*G23)</f>
        <v>67.600000000000009</v>
      </c>
    </row>
    <row r="23" spans="1:11" ht="15" thickBot="1" x14ac:dyDescent="0.35">
      <c r="A23" s="22" t="s">
        <v>33</v>
      </c>
      <c r="B23" s="23">
        <v>65</v>
      </c>
      <c r="C23" s="24">
        <v>1</v>
      </c>
      <c r="D23" s="25">
        <f t="shared" si="0"/>
        <v>65</v>
      </c>
      <c r="F23" s="8" t="s">
        <v>18</v>
      </c>
      <c r="G23" s="9">
        <v>40</v>
      </c>
      <c r="H23" s="10">
        <v>0.46</v>
      </c>
      <c r="I23" s="10">
        <f>H23*G23</f>
        <v>18.400000000000002</v>
      </c>
      <c r="J23" s="60"/>
    </row>
    <row r="24" spans="1:11" ht="15" thickBot="1" x14ac:dyDescent="0.35">
      <c r="A24" s="41" t="s">
        <v>32</v>
      </c>
      <c r="B24" s="42">
        <v>35</v>
      </c>
      <c r="C24" s="43">
        <v>0.36</v>
      </c>
      <c r="D24" s="44">
        <f t="shared" si="0"/>
        <v>12.6</v>
      </c>
      <c r="F24" s="51" t="s">
        <v>28</v>
      </c>
      <c r="G24" s="52">
        <v>50</v>
      </c>
      <c r="H24" s="53">
        <v>0.76</v>
      </c>
      <c r="I24" s="53">
        <f>H24*G24</f>
        <v>38</v>
      </c>
      <c r="J24" s="61">
        <f>(H24*G24)+(H25*G25)</f>
        <v>56.400000000000006</v>
      </c>
    </row>
    <row r="25" spans="1:11" ht="15" thickBot="1" x14ac:dyDescent="0.35">
      <c r="A25" s="22" t="s">
        <v>34</v>
      </c>
      <c r="B25" s="23">
        <v>65</v>
      </c>
      <c r="C25" s="24">
        <v>0.44</v>
      </c>
      <c r="D25" s="25">
        <f t="shared" si="0"/>
        <v>28.6</v>
      </c>
      <c r="F25" s="48" t="s">
        <v>18</v>
      </c>
      <c r="G25" s="49">
        <v>40</v>
      </c>
      <c r="H25" s="50">
        <v>0.46</v>
      </c>
      <c r="I25" s="50">
        <f>H25*G25</f>
        <v>18.400000000000002</v>
      </c>
      <c r="J25" s="58"/>
    </row>
    <row r="26" spans="1:11" ht="15" thickBot="1" x14ac:dyDescent="0.35">
      <c r="A26" s="41" t="s">
        <v>35</v>
      </c>
      <c r="B26" s="42">
        <v>65</v>
      </c>
      <c r="C26" s="43">
        <v>0.4</v>
      </c>
      <c r="D26" s="44">
        <f t="shared" si="0"/>
        <v>26</v>
      </c>
    </row>
    <row r="27" spans="1:11" ht="15" thickBot="1" x14ac:dyDescent="0.35">
      <c r="A27" s="22" t="s">
        <v>36</v>
      </c>
      <c r="B27" s="23">
        <v>6</v>
      </c>
      <c r="C27" s="24">
        <v>3</v>
      </c>
      <c r="D27" s="25">
        <f t="shared" si="0"/>
        <v>18</v>
      </c>
    </row>
    <row r="28" spans="1:11" ht="34.5" customHeight="1" x14ac:dyDescent="0.3">
      <c r="A28" s="62" t="s">
        <v>37</v>
      </c>
      <c r="B28" s="62"/>
      <c r="C28" s="62"/>
      <c r="D28" s="62"/>
      <c r="E28" s="62"/>
      <c r="F28" s="62"/>
      <c r="G28" s="62"/>
      <c r="H28" s="62"/>
      <c r="I28" s="62"/>
      <c r="J28" s="62"/>
    </row>
    <row r="31" spans="1:11" x14ac:dyDescent="0.3">
      <c r="F31" s="54"/>
      <c r="G31" s="55"/>
      <c r="H31" s="56"/>
      <c r="I31" s="56"/>
    </row>
    <row r="32" spans="1:11" ht="29.25" customHeight="1" x14ac:dyDescent="0.3">
      <c r="E32" s="5"/>
      <c r="F32" s="5"/>
      <c r="G32" s="5"/>
      <c r="H32" s="5"/>
      <c r="I32" s="5"/>
      <c r="J32" s="5"/>
      <c r="K32" s="5"/>
    </row>
    <row r="33" spans="6:13" ht="19.5" customHeight="1" x14ac:dyDescent="0.3">
      <c r="F33" s="54"/>
      <c r="G33" s="55"/>
      <c r="H33" s="56"/>
      <c r="I33" s="56"/>
      <c r="K33" s="54"/>
      <c r="L33" s="55"/>
      <c r="M33" s="56"/>
    </row>
    <row r="34" spans="6:13" x14ac:dyDescent="0.3">
      <c r="F34" s="54"/>
      <c r="G34" s="55"/>
      <c r="H34" s="56"/>
      <c r="I34" s="56"/>
      <c r="K34" s="54"/>
      <c r="L34" s="55"/>
      <c r="M34" s="56"/>
    </row>
    <row r="35" spans="6:13" x14ac:dyDescent="0.3">
      <c r="F35" s="54"/>
      <c r="G35" s="55"/>
      <c r="H35" s="56"/>
      <c r="I35" s="56"/>
      <c r="K35" s="54"/>
      <c r="L35" s="55"/>
      <c r="M35" s="56"/>
    </row>
    <row r="36" spans="6:13" x14ac:dyDescent="0.3">
      <c r="F36" s="54"/>
      <c r="G36" s="55"/>
      <c r="H36" s="56"/>
      <c r="I36" s="56"/>
      <c r="K36" s="54"/>
      <c r="L36" s="55"/>
      <c r="M36" s="56"/>
    </row>
    <row r="37" spans="6:13" x14ac:dyDescent="0.3">
      <c r="F37" s="54"/>
      <c r="G37" s="55"/>
      <c r="H37" s="56"/>
      <c r="I37" s="56"/>
      <c r="K37" s="54"/>
      <c r="L37" s="55"/>
      <c r="M37" s="56"/>
    </row>
    <row r="38" spans="6:13" x14ac:dyDescent="0.3">
      <c r="F38" s="54"/>
      <c r="G38" s="55"/>
      <c r="H38" s="56"/>
      <c r="I38" s="56"/>
      <c r="K38" s="54"/>
      <c r="L38" s="55"/>
      <c r="M38" s="56"/>
    </row>
    <row r="39" spans="6:13" x14ac:dyDescent="0.3">
      <c r="F39" s="54"/>
      <c r="G39" s="55"/>
      <c r="H39" s="56"/>
      <c r="I39" s="56"/>
      <c r="K39" s="54"/>
      <c r="L39" s="55"/>
      <c r="M39" s="56"/>
    </row>
    <row r="40" spans="6:13" x14ac:dyDescent="0.3">
      <c r="F40" s="54"/>
      <c r="G40" s="55"/>
      <c r="H40" s="56"/>
      <c r="I40" s="56"/>
      <c r="K40" s="54"/>
      <c r="L40" s="55"/>
      <c r="M40" s="56"/>
    </row>
    <row r="41" spans="6:13" x14ac:dyDescent="0.3">
      <c r="F41" s="54"/>
      <c r="G41" s="55"/>
      <c r="H41" s="56"/>
      <c r="I41" s="56"/>
      <c r="K41" s="54"/>
      <c r="L41" s="55"/>
      <c r="M41" s="56"/>
    </row>
    <row r="42" spans="6:13" x14ac:dyDescent="0.3">
      <c r="F42" s="54"/>
      <c r="G42" s="55"/>
      <c r="H42" s="56"/>
      <c r="I42" s="56"/>
      <c r="K42" s="54"/>
      <c r="L42" s="55"/>
      <c r="M42" s="56"/>
    </row>
    <row r="43" spans="6:13" x14ac:dyDescent="0.3">
      <c r="F43" s="54"/>
      <c r="G43" s="55"/>
      <c r="H43" s="56"/>
      <c r="I43" s="56"/>
      <c r="K43" s="54"/>
      <c r="L43" s="55"/>
      <c r="M43" s="56"/>
    </row>
    <row r="44" spans="6:13" x14ac:dyDescent="0.3">
      <c r="F44" s="54"/>
      <c r="G44" s="55"/>
      <c r="H44" s="56"/>
      <c r="I44" s="56"/>
      <c r="K44" s="54"/>
      <c r="L44" s="55"/>
      <c r="M44" s="56"/>
    </row>
    <row r="45" spans="6:13" x14ac:dyDescent="0.3">
      <c r="F45" s="54"/>
      <c r="G45" s="55"/>
      <c r="H45" s="56"/>
      <c r="I45" s="56"/>
      <c r="K45" s="54"/>
      <c r="L45" s="55"/>
      <c r="M45" s="56"/>
    </row>
    <row r="46" spans="6:13" x14ac:dyDescent="0.3">
      <c r="F46" s="54"/>
      <c r="G46" s="55"/>
      <c r="H46" s="56"/>
      <c r="I46" s="56"/>
      <c r="K46" s="54"/>
      <c r="L46" s="55"/>
      <c r="M46" s="56"/>
    </row>
    <row r="47" spans="6:13" x14ac:dyDescent="0.3">
      <c r="F47" s="54"/>
      <c r="G47" s="55"/>
      <c r="H47" s="56"/>
      <c r="I47" s="56"/>
      <c r="K47" s="54"/>
      <c r="L47" s="55"/>
      <c r="M47" s="56"/>
    </row>
    <row r="48" spans="6:13" x14ac:dyDescent="0.3">
      <c r="F48" s="54"/>
      <c r="G48" s="55"/>
      <c r="H48" s="56"/>
      <c r="I48" s="56"/>
      <c r="K48" s="54"/>
      <c r="L48" s="55"/>
      <c r="M48" s="56"/>
    </row>
    <row r="49" spans="6:13" x14ac:dyDescent="0.3">
      <c r="F49" s="54"/>
      <c r="G49" s="55"/>
      <c r="H49" s="56"/>
      <c r="I49" s="56"/>
      <c r="K49" s="54"/>
      <c r="L49" s="55"/>
      <c r="M49" s="56"/>
    </row>
    <row r="50" spans="6:13" x14ac:dyDescent="0.3">
      <c r="F50" s="54"/>
      <c r="G50" s="55"/>
      <c r="H50" s="56"/>
      <c r="I50" s="56"/>
    </row>
  </sheetData>
  <mergeCells count="10">
    <mergeCell ref="J18:J21"/>
    <mergeCell ref="J22:J23"/>
    <mergeCell ref="J24:J25"/>
    <mergeCell ref="A28:J28"/>
    <mergeCell ref="A1:J1"/>
    <mergeCell ref="J3:J4"/>
    <mergeCell ref="J5:J7"/>
    <mergeCell ref="J8:J11"/>
    <mergeCell ref="J12:J15"/>
    <mergeCell ref="J16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Salon, Paul - NRCS, Syracuse, NY</dc:creator>
  <cp:lastModifiedBy>Salon, Paul - NRCS, Syracuse, NY</cp:lastModifiedBy>
  <dcterms:created xsi:type="dcterms:W3CDTF">2016-12-28T22:08:23Z</dcterms:created>
  <dcterms:modified xsi:type="dcterms:W3CDTF">2016-12-28T23:02:58Z</dcterms:modified>
</cp:coreProperties>
</file>