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Crystal\Box Sync\Grants\SARE RE 2022\Project work\"/>
    </mc:Choice>
  </mc:AlternateContent>
  <bookViews>
    <workbookView xWindow="0" yWindow="0" windowWidth="20430" windowHeight="7560" firstSheet="1" activeTab="2"/>
  </bookViews>
  <sheets>
    <sheet name="Field Map" sheetId="3" r:id="rId1"/>
    <sheet name="Lettuce" sheetId="1" r:id="rId2"/>
    <sheet name="Onion" sheetId="2"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8" i="2" l="1"/>
  <c r="G8" i="2" s="1"/>
  <c r="C7" i="2"/>
  <c r="G7" i="2" s="1"/>
  <c r="C6" i="2"/>
  <c r="G6" i="2" s="1"/>
  <c r="C5" i="2"/>
  <c r="G5" i="2" s="1"/>
  <c r="C4" i="2"/>
  <c r="F4" i="2" s="1"/>
  <c r="C3" i="2"/>
  <c r="F3" i="2" s="1"/>
  <c r="G4" i="2"/>
  <c r="F8" i="2"/>
  <c r="F9" i="1"/>
  <c r="F8" i="1"/>
  <c r="F7" i="1"/>
  <c r="F6" i="1"/>
  <c r="F5" i="1"/>
  <c r="F4" i="1"/>
  <c r="F7" i="2" l="1"/>
  <c r="F6" i="2"/>
  <c r="F5" i="2"/>
  <c r="G3" i="2"/>
</calcChain>
</file>

<file path=xl/sharedStrings.xml><?xml version="1.0" encoding="utf-8"?>
<sst xmlns="http://schemas.openxmlformats.org/spreadsheetml/2006/main" count="64" uniqueCount="37">
  <si>
    <t>Woods</t>
  </si>
  <si>
    <t>Grass Buffer</t>
  </si>
  <si>
    <t>Lettuce</t>
  </si>
  <si>
    <t>Onions</t>
  </si>
  <si>
    <t xml:space="preserve"> Rep 3 plus buffers</t>
  </si>
  <si>
    <t xml:space="preserve"> Rep 2 plus buffers</t>
  </si>
  <si>
    <t xml:space="preserve">Tomatoes </t>
  </si>
  <si>
    <t xml:space="preserve">Not </t>
  </si>
  <si>
    <t xml:space="preserve">in </t>
  </si>
  <si>
    <t xml:space="preserve"> Rep 1 plus buffers</t>
  </si>
  <si>
    <t>Trial</t>
  </si>
  <si>
    <t>Caterpillar Tunnel</t>
  </si>
  <si>
    <t xml:space="preserve">Lettuce Cleaned </t>
  </si>
  <si>
    <t>Treatment</t>
  </si>
  <si>
    <t>Rep</t>
  </si>
  <si>
    <t>Weight total oz</t>
  </si>
  <si>
    <t>Final Population</t>
  </si>
  <si>
    <t>Seeds/1 g</t>
  </si>
  <si>
    <t>Oz seeds per head</t>
  </si>
  <si>
    <t>Notes</t>
  </si>
  <si>
    <t>Indoor</t>
  </si>
  <si>
    <t>Outdoor reps had more debris similar to seed size and more smaller seed. Indoor had more fluff and small stuff that clean out easier</t>
  </si>
  <si>
    <t>Outdoor</t>
  </si>
  <si>
    <t xml:space="preserve">Maintenance: Rogue any off-type lettuce plants from trial prior to flowering. </t>
  </si>
  <si>
    <t>Lettuce cleaning protocol: Remove from stems with handheld rubbing. Place seed and small debris on rubber mat and scrub lightly with foam scrubber to remove the last of the seed heads. Run all seed through seed screens to smallest screen. Then winnow 3-4 passes in front of a fan 4-5 feet away.</t>
  </si>
  <si>
    <t xml:space="preserve">1 oz of each rep pulled for germ test and other data. 5-6 ounces of each treatment pulled for disease testing. 32.5oz of each treatment shipped to Fedco. </t>
  </si>
  <si>
    <t xml:space="preserve">25 foot reps, planted 1 foot apart for 85 feet. </t>
  </si>
  <si>
    <t xml:space="preserve">total indoor </t>
  </si>
  <si>
    <t>total outdoor</t>
  </si>
  <si>
    <t xml:space="preserve">Onion Seed Clean  </t>
  </si>
  <si>
    <t>Weight total in ounces</t>
  </si>
  <si>
    <t>Seed Head Count</t>
  </si>
  <si>
    <t>Oz seed per bulb</t>
  </si>
  <si>
    <t>Oz seed per head</t>
  </si>
  <si>
    <t>Onion seed cleaning: scrubbed over rubber screen with abraisive scrubber, run through seed screens of the appropriate size, winnowed using an Office Clipper with appropriate screen sizes then floated to get last bits of debris out. Dried on screens quickly.</t>
  </si>
  <si>
    <t>2 oz pulled from each rep for germ and counting plus lab tests.</t>
  </si>
  <si>
    <t>25 foot long reps, three rows per bed, bulbs planted 1 foot apart in staggered rows for 85 feet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</si>
</sst>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Calibri"/>
      <family val="2"/>
      <scheme val="minor"/>
    </font>
    <font>
      <sz val="11"/>
      <color rgb="FF4D0A0A"/>
      <name val="Calibri"/>
      <family val="2"/>
      <scheme val="minor"/>
    </font>
    <font>
      <b/>
      <sz val="11"/>
      <color rgb="FF4D0A0A"/>
      <name val="Calibri"/>
    </font>
    <font>
      <b/>
      <sz val="11"/>
      <color theme="1"/>
      <name val="Calibri"/>
      <family val="2"/>
      <scheme val="minor"/>
    </font>
    <font>
      <b/>
      <sz val="11"/>
      <color rgb="FFC00000"/>
      <name val="Calibri"/>
      <family val="2"/>
      <scheme val="minor"/>
    </font>
  </fonts>
  <fills count="5">
    <fill>
      <patternFill patternType="none"/>
    </fill>
    <fill>
      <patternFill patternType="gray125"/>
    </fill>
    <fill>
      <patternFill patternType="solid">
        <fgColor rgb="FF70AD47"/>
        <bgColor indexed="64"/>
      </patternFill>
    </fill>
    <fill>
      <patternFill patternType="solid">
        <fgColor rgb="FF9E610D"/>
        <bgColor indexed="64"/>
      </patternFill>
    </fill>
    <fill>
      <patternFill patternType="solid">
        <fgColor rgb="FF5B9BD5"/>
        <bgColor indexed="64"/>
      </patternFill>
    </fill>
  </fills>
  <borders count="4">
    <border>
      <left/>
      <right/>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16">
    <xf numFmtId="0" fontId="0" fillId="0" borderId="0" xfId="0"/>
    <xf numFmtId="2" fontId="0" fillId="0" borderId="0" xfId="0" applyNumberFormat="1"/>
    <xf numFmtId="0" fontId="0" fillId="0" borderId="0" xfId="0" applyAlignment="1">
      <alignment horizontal="center" wrapText="1"/>
    </xf>
    <xf numFmtId="0" fontId="2" fillId="0" borderId="0" xfId="0" applyFont="1" applyAlignment="1"/>
    <xf numFmtId="0" fontId="3" fillId="0" borderId="0" xfId="0" applyFont="1"/>
    <xf numFmtId="0" fontId="4" fillId="0" borderId="0" xfId="0" applyFont="1" applyAlignment="1">
      <alignment horizontal="center"/>
    </xf>
    <xf numFmtId="0" fontId="0" fillId="0" borderId="0" xfId="0" applyAlignment="1">
      <alignment wrapText="1"/>
    </xf>
    <xf numFmtId="0" fontId="0" fillId="0" borderId="0" xfId="0" applyAlignment="1">
      <alignment horizontal="center"/>
    </xf>
    <xf numFmtId="0" fontId="0" fillId="2" borderId="0" xfId="0" applyFill="1" applyAlignment="1">
      <alignment horizontal="center" vertical="center" wrapText="1"/>
    </xf>
    <xf numFmtId="0" fontId="1" fillId="0" borderId="1" xfId="0" applyFont="1" applyBorder="1" applyAlignment="1">
      <alignment horizontal="center" wrapText="1"/>
    </xf>
    <xf numFmtId="0" fontId="1" fillId="0" borderId="2" xfId="0" applyFont="1" applyBorder="1" applyAlignment="1">
      <alignment horizontal="center" wrapText="1"/>
    </xf>
    <xf numFmtId="0" fontId="1" fillId="0" borderId="3" xfId="0" applyFont="1" applyBorder="1" applyAlignment="1">
      <alignment horizontal="center" wrapText="1"/>
    </xf>
    <xf numFmtId="0" fontId="0" fillId="4" borderId="0" xfId="0" applyFill="1" applyAlignment="1">
      <alignment horizontal="center"/>
    </xf>
    <xf numFmtId="0" fontId="0" fillId="3" borderId="0" xfId="0" applyFill="1" applyAlignment="1">
      <alignment horizontal="center"/>
    </xf>
    <xf numFmtId="0" fontId="0" fillId="0" borderId="0" xfId="0" applyAlignment="1">
      <alignment horizontal="center" vertical="top" wrapText="1"/>
    </xf>
    <xf numFmtId="0" fontId="0" fillId="0" borderId="0" xfId="0" applyAlignment="1">
      <alignment horizontal="center" wrapText="1"/>
    </xf>
  </cellXfs>
  <cellStyles count="1">
    <cellStyle name="Normal" xfId="0" builtinId="0"/>
  </cellStyles>
  <dxfs count="0"/>
  <tableStyles count="0" defaultTableStyle="TableStyleMedium2" defaultPivotStyle="PivotStyleLight16"/>
  <colors>
    <mruColors>
      <color rgb="FF9E610D"/>
      <color rgb="FF4D0A0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4"/>
  <sheetViews>
    <sheetView workbookViewId="0">
      <selection activeCell="K10" sqref="K10"/>
    </sheetView>
  </sheetViews>
  <sheetFormatPr defaultRowHeight="15" x14ac:dyDescent="0.25"/>
  <cols>
    <col min="4" max="4" width="5.140625" customWidth="1"/>
  </cols>
  <sheetData>
    <row r="1" spans="1:8" x14ac:dyDescent="0.25">
      <c r="A1" s="7" t="s">
        <v>0</v>
      </c>
      <c r="B1" s="7"/>
      <c r="C1" s="7"/>
      <c r="D1" s="7"/>
      <c r="E1" s="7"/>
      <c r="F1" s="7"/>
      <c r="G1" s="7"/>
    </row>
    <row r="2" spans="1:8" x14ac:dyDescent="0.25">
      <c r="A2" s="8" t="s">
        <v>1</v>
      </c>
      <c r="B2" s="3" t="s">
        <v>2</v>
      </c>
      <c r="C2" s="4" t="s">
        <v>3</v>
      </c>
      <c r="D2" s="13"/>
      <c r="E2" s="4" t="s">
        <v>3</v>
      </c>
      <c r="F2" s="4" t="s">
        <v>2</v>
      </c>
      <c r="H2" s="8" t="s">
        <v>1</v>
      </c>
    </row>
    <row r="3" spans="1:8" x14ac:dyDescent="0.25">
      <c r="A3" s="8"/>
      <c r="B3" s="9" t="s">
        <v>4</v>
      </c>
      <c r="C3" s="9" t="s">
        <v>4</v>
      </c>
      <c r="D3" s="13"/>
      <c r="E3" s="9" t="s">
        <v>4</v>
      </c>
      <c r="F3" s="9" t="s">
        <v>4</v>
      </c>
      <c r="H3" s="8"/>
    </row>
    <row r="4" spans="1:8" x14ac:dyDescent="0.25">
      <c r="A4" s="8"/>
      <c r="B4" s="10"/>
      <c r="C4" s="10"/>
      <c r="D4" s="13"/>
      <c r="E4" s="10"/>
      <c r="F4" s="10"/>
      <c r="H4" s="8"/>
    </row>
    <row r="5" spans="1:8" x14ac:dyDescent="0.25">
      <c r="A5" s="8"/>
      <c r="B5" s="11"/>
      <c r="C5" s="11"/>
      <c r="D5" s="13"/>
      <c r="E5" s="11"/>
      <c r="F5" s="11"/>
      <c r="H5" s="8"/>
    </row>
    <row r="6" spans="1:8" ht="15" customHeight="1" x14ac:dyDescent="0.25">
      <c r="A6" s="8"/>
      <c r="B6" s="9" t="s">
        <v>5</v>
      </c>
      <c r="C6" s="9" t="s">
        <v>5</v>
      </c>
      <c r="D6" s="13"/>
      <c r="E6" s="9" t="s">
        <v>5</v>
      </c>
      <c r="F6" s="9" t="s">
        <v>5</v>
      </c>
      <c r="G6" s="5" t="s">
        <v>6</v>
      </c>
      <c r="H6" s="8"/>
    </row>
    <row r="7" spans="1:8" x14ac:dyDescent="0.25">
      <c r="A7" s="8"/>
      <c r="B7" s="10"/>
      <c r="C7" s="10"/>
      <c r="D7" s="13"/>
      <c r="E7" s="10"/>
      <c r="F7" s="10"/>
      <c r="G7" s="5" t="s">
        <v>7</v>
      </c>
      <c r="H7" s="8"/>
    </row>
    <row r="8" spans="1:8" x14ac:dyDescent="0.25">
      <c r="A8" s="8"/>
      <c r="B8" s="11"/>
      <c r="C8" s="11"/>
      <c r="D8" s="13"/>
      <c r="E8" s="11"/>
      <c r="F8" s="11"/>
      <c r="G8" s="5" t="s">
        <v>8</v>
      </c>
      <c r="H8" s="8"/>
    </row>
    <row r="9" spans="1:8" ht="15" customHeight="1" x14ac:dyDescent="0.25">
      <c r="A9" s="8"/>
      <c r="B9" s="9" t="s">
        <v>9</v>
      </c>
      <c r="C9" s="9" t="s">
        <v>9</v>
      </c>
      <c r="D9" s="13"/>
      <c r="E9" s="9" t="s">
        <v>9</v>
      </c>
      <c r="F9" s="9" t="s">
        <v>9</v>
      </c>
      <c r="G9" s="5" t="s">
        <v>10</v>
      </c>
      <c r="H9" s="8"/>
    </row>
    <row r="10" spans="1:8" x14ac:dyDescent="0.25">
      <c r="A10" s="8"/>
      <c r="B10" s="10"/>
      <c r="C10" s="10"/>
      <c r="D10" s="13"/>
      <c r="E10" s="10"/>
      <c r="F10" s="10"/>
      <c r="H10" s="8"/>
    </row>
    <row r="11" spans="1:8" x14ac:dyDescent="0.25">
      <c r="A11" s="8"/>
      <c r="B11" s="11"/>
      <c r="C11" s="11"/>
      <c r="D11" s="13"/>
      <c r="E11" s="11"/>
      <c r="F11" s="11"/>
      <c r="H11" s="8"/>
    </row>
    <row r="12" spans="1:8" ht="15" customHeight="1" x14ac:dyDescent="0.25">
      <c r="A12" s="8"/>
      <c r="D12" s="13"/>
      <c r="E12" s="12" t="s">
        <v>11</v>
      </c>
      <c r="F12" s="12"/>
      <c r="G12" s="12"/>
      <c r="H12" s="8"/>
    </row>
    <row r="13" spans="1:8" x14ac:dyDescent="0.25">
      <c r="A13" s="8"/>
      <c r="D13" s="13"/>
      <c r="H13" s="8"/>
    </row>
    <row r="14" spans="1:8" x14ac:dyDescent="0.25">
      <c r="A14" s="8"/>
      <c r="D14" s="13"/>
      <c r="H14" s="8"/>
    </row>
  </sheetData>
  <mergeCells count="17">
    <mergeCell ref="H2:H14"/>
    <mergeCell ref="D2:D14"/>
    <mergeCell ref="E3:E5"/>
    <mergeCell ref="E6:E8"/>
    <mergeCell ref="E9:E11"/>
    <mergeCell ref="F3:F5"/>
    <mergeCell ref="F6:F8"/>
    <mergeCell ref="F9:F11"/>
    <mergeCell ref="A1:G1"/>
    <mergeCell ref="A2:A14"/>
    <mergeCell ref="B3:B5"/>
    <mergeCell ref="B6:B8"/>
    <mergeCell ref="B9:B11"/>
    <mergeCell ref="C3:C5"/>
    <mergeCell ref="C6:C8"/>
    <mergeCell ref="C9:C11"/>
    <mergeCell ref="E12:G1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16"/>
  <sheetViews>
    <sheetView workbookViewId="0">
      <selection activeCell="G6" sqref="G6"/>
    </sheetView>
  </sheetViews>
  <sheetFormatPr defaultRowHeight="15" x14ac:dyDescent="0.25"/>
  <cols>
    <col min="4" max="4" width="11.7109375" customWidth="1"/>
    <col min="6" max="6" width="10.5703125" customWidth="1"/>
  </cols>
  <sheetData>
    <row r="2" spans="1:14" x14ac:dyDescent="0.25">
      <c r="A2" t="s">
        <v>12</v>
      </c>
    </row>
    <row r="3" spans="1:14" ht="31.5" customHeight="1" x14ac:dyDescent="0.25">
      <c r="A3" t="s">
        <v>13</v>
      </c>
      <c r="B3" t="s">
        <v>14</v>
      </c>
      <c r="C3" t="s">
        <v>15</v>
      </c>
      <c r="D3" s="6" t="s">
        <v>16</v>
      </c>
      <c r="E3" s="6" t="s">
        <v>17</v>
      </c>
      <c r="F3" s="2" t="s">
        <v>18</v>
      </c>
      <c r="G3" t="s">
        <v>19</v>
      </c>
    </row>
    <row r="4" spans="1:14" x14ac:dyDescent="0.25">
      <c r="A4" t="s">
        <v>20</v>
      </c>
      <c r="B4">
        <v>1</v>
      </c>
      <c r="C4">
        <v>14.7</v>
      </c>
      <c r="D4">
        <v>23</v>
      </c>
      <c r="E4">
        <v>1110</v>
      </c>
      <c r="F4" s="1">
        <f t="shared" ref="F4:F9" si="0">C4/D4</f>
        <v>0.63913043478260867</v>
      </c>
      <c r="G4" t="s">
        <v>21</v>
      </c>
    </row>
    <row r="5" spans="1:14" x14ac:dyDescent="0.25">
      <c r="A5" t="s">
        <v>20</v>
      </c>
      <c r="B5">
        <v>2</v>
      </c>
      <c r="C5">
        <v>14.85</v>
      </c>
      <c r="D5">
        <v>23</v>
      </c>
      <c r="E5">
        <v>1080</v>
      </c>
      <c r="F5" s="1">
        <f t="shared" si="0"/>
        <v>0.64565217391304341</v>
      </c>
    </row>
    <row r="6" spans="1:14" x14ac:dyDescent="0.25">
      <c r="A6" t="s">
        <v>20</v>
      </c>
      <c r="B6">
        <v>3</v>
      </c>
      <c r="C6">
        <v>12.55</v>
      </c>
      <c r="D6">
        <v>24</v>
      </c>
      <c r="E6">
        <v>1130</v>
      </c>
      <c r="F6" s="1">
        <f t="shared" si="0"/>
        <v>0.5229166666666667</v>
      </c>
    </row>
    <row r="7" spans="1:14" x14ac:dyDescent="0.25">
      <c r="A7" t="s">
        <v>22</v>
      </c>
      <c r="B7">
        <v>1</v>
      </c>
      <c r="C7">
        <v>15.5</v>
      </c>
      <c r="D7">
        <v>26</v>
      </c>
      <c r="E7">
        <v>1220</v>
      </c>
      <c r="F7" s="1">
        <f t="shared" si="0"/>
        <v>0.59615384615384615</v>
      </c>
    </row>
    <row r="8" spans="1:14" x14ac:dyDescent="0.25">
      <c r="A8" t="s">
        <v>22</v>
      </c>
      <c r="B8">
        <v>2</v>
      </c>
      <c r="C8">
        <v>13.55</v>
      </c>
      <c r="D8">
        <v>24</v>
      </c>
      <c r="E8">
        <v>1110</v>
      </c>
      <c r="F8" s="1">
        <f t="shared" si="0"/>
        <v>0.56458333333333333</v>
      </c>
    </row>
    <row r="9" spans="1:14" x14ac:dyDescent="0.25">
      <c r="A9" t="s">
        <v>22</v>
      </c>
      <c r="B9">
        <v>3</v>
      </c>
      <c r="C9">
        <v>11.75</v>
      </c>
      <c r="D9">
        <v>25</v>
      </c>
      <c r="E9">
        <v>1360</v>
      </c>
      <c r="F9" s="1">
        <f t="shared" si="0"/>
        <v>0.47</v>
      </c>
    </row>
    <row r="11" spans="1:14" ht="14.45" customHeight="1" x14ac:dyDescent="0.25">
      <c r="A11" s="7" t="s">
        <v>23</v>
      </c>
      <c r="B11" s="7"/>
      <c r="C11" s="7"/>
      <c r="D11" s="7"/>
      <c r="E11" s="7"/>
      <c r="F11" s="7"/>
      <c r="G11" s="7"/>
      <c r="H11" s="7"/>
      <c r="I11" s="7"/>
      <c r="J11" s="7"/>
      <c r="K11" s="7"/>
      <c r="L11" s="7"/>
      <c r="M11" s="7"/>
      <c r="N11" s="7"/>
    </row>
    <row r="12" spans="1:14" ht="34.5" customHeight="1" x14ac:dyDescent="0.25">
      <c r="A12" s="14" t="s">
        <v>24</v>
      </c>
      <c r="B12" s="14"/>
      <c r="C12" s="14"/>
      <c r="D12" s="14"/>
      <c r="E12" s="14"/>
      <c r="F12" s="14"/>
      <c r="G12" s="14"/>
      <c r="H12" s="14"/>
      <c r="I12" s="14"/>
      <c r="J12" s="14"/>
      <c r="K12" s="14"/>
      <c r="L12" s="14"/>
      <c r="M12" s="14"/>
      <c r="N12" s="14"/>
    </row>
    <row r="13" spans="1:14" ht="29.1" customHeight="1" x14ac:dyDescent="0.25">
      <c r="A13" s="15" t="s">
        <v>25</v>
      </c>
      <c r="B13" s="15"/>
      <c r="C13" s="15"/>
      <c r="D13" s="15"/>
      <c r="E13" s="15"/>
      <c r="F13" s="15"/>
      <c r="G13" s="15"/>
      <c r="H13" s="15"/>
      <c r="I13" s="15"/>
      <c r="J13" s="15"/>
      <c r="K13" s="15"/>
      <c r="L13" s="15"/>
      <c r="M13" s="15"/>
      <c r="N13" s="15"/>
    </row>
    <row r="14" spans="1:14" x14ac:dyDescent="0.25">
      <c r="A14" t="s">
        <v>26</v>
      </c>
    </row>
    <row r="15" spans="1:14" x14ac:dyDescent="0.25">
      <c r="G15" t="s">
        <v>27</v>
      </c>
      <c r="H15">
        <v>42.1</v>
      </c>
    </row>
    <row r="16" spans="1:14" x14ac:dyDescent="0.25">
      <c r="G16" t="s">
        <v>28</v>
      </c>
      <c r="H16">
        <v>40.799999999999997</v>
      </c>
    </row>
  </sheetData>
  <sortState ref="A4:F9">
    <sortCondition ref="A4:A9"/>
    <sortCondition ref="B4:B9"/>
  </sortState>
  <mergeCells count="3">
    <mergeCell ref="A12:N12"/>
    <mergeCell ref="A13:N13"/>
    <mergeCell ref="A11:N1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
  <sheetViews>
    <sheetView tabSelected="1" workbookViewId="0">
      <selection activeCell="D9" sqref="D9"/>
    </sheetView>
  </sheetViews>
  <sheetFormatPr defaultRowHeight="15" x14ac:dyDescent="0.25"/>
  <cols>
    <col min="3" max="7" width="13.140625" customWidth="1"/>
  </cols>
  <sheetData>
    <row r="1" spans="1:9" x14ac:dyDescent="0.25">
      <c r="A1" t="s">
        <v>29</v>
      </c>
    </row>
    <row r="2" spans="1:9" ht="30" x14ac:dyDescent="0.25">
      <c r="A2" t="s">
        <v>13</v>
      </c>
      <c r="B2" t="s">
        <v>14</v>
      </c>
      <c r="C2" s="6" t="s">
        <v>30</v>
      </c>
      <c r="D2" s="6" t="s">
        <v>16</v>
      </c>
      <c r="E2" s="6" t="s">
        <v>31</v>
      </c>
      <c r="F2" s="6" t="s">
        <v>32</v>
      </c>
      <c r="G2" s="6" t="s">
        <v>33</v>
      </c>
      <c r="H2" t="s">
        <v>17</v>
      </c>
      <c r="I2" t="s">
        <v>19</v>
      </c>
    </row>
    <row r="3" spans="1:9" x14ac:dyDescent="0.25">
      <c r="A3" t="s">
        <v>20</v>
      </c>
      <c r="B3">
        <v>1</v>
      </c>
      <c r="C3">
        <f>5.46+4.76+5.47+4.84+5.53+5.4+0.8+0.57</f>
        <v>32.83</v>
      </c>
      <c r="D3">
        <v>83</v>
      </c>
      <c r="E3">
        <v>289</v>
      </c>
      <c r="F3" s="1">
        <f>C3/D3</f>
        <v>0.39554216867469877</v>
      </c>
      <c r="G3" s="1">
        <f>C3/E3</f>
        <v>0.11359861591695501</v>
      </c>
    </row>
    <row r="4" spans="1:9" x14ac:dyDescent="0.25">
      <c r="A4" t="s">
        <v>20</v>
      </c>
      <c r="B4">
        <v>2</v>
      </c>
      <c r="C4">
        <f>5.08+5.33+5.39+5.42+5.36+2.26+0.52</f>
        <v>29.359999999999996</v>
      </c>
      <c r="D4">
        <v>77</v>
      </c>
      <c r="E4">
        <v>281</v>
      </c>
      <c r="F4" s="1">
        <f t="shared" ref="F4:F8" si="0">C4/D4</f>
        <v>0.38129870129870125</v>
      </c>
      <c r="G4" s="1">
        <f t="shared" ref="G4:G8" si="1">C4/E4</f>
        <v>0.10448398576512453</v>
      </c>
    </row>
    <row r="5" spans="1:9" x14ac:dyDescent="0.25">
      <c r="A5" t="s">
        <v>20</v>
      </c>
      <c r="B5">
        <v>3</v>
      </c>
      <c r="C5">
        <f>5.35+5.41+5.42+5.28+0.72+0.41</f>
        <v>22.59</v>
      </c>
      <c r="D5">
        <v>73</v>
      </c>
      <c r="E5">
        <v>226</v>
      </c>
      <c r="F5" s="1">
        <f t="shared" si="0"/>
        <v>0.30945205479452054</v>
      </c>
      <c r="G5" s="1">
        <f t="shared" si="1"/>
        <v>9.9955752212389379E-2</v>
      </c>
    </row>
    <row r="6" spans="1:9" x14ac:dyDescent="0.25">
      <c r="A6" t="s">
        <v>22</v>
      </c>
      <c r="B6">
        <v>1</v>
      </c>
      <c r="C6">
        <f>5.38+4.07+1.86+0.35</f>
        <v>11.659999999999998</v>
      </c>
      <c r="D6">
        <v>70</v>
      </c>
      <c r="E6">
        <v>242</v>
      </c>
      <c r="F6" s="1">
        <f t="shared" si="0"/>
        <v>0.16657142857142854</v>
      </c>
      <c r="G6" s="1">
        <f>C6/E6</f>
        <v>4.8181818181818173E-2</v>
      </c>
    </row>
    <row r="7" spans="1:9" x14ac:dyDescent="0.25">
      <c r="A7" t="s">
        <v>22</v>
      </c>
      <c r="B7">
        <v>2</v>
      </c>
      <c r="C7">
        <f>4.57+5.01+3.57+0.5</f>
        <v>13.65</v>
      </c>
      <c r="D7">
        <v>71</v>
      </c>
      <c r="E7">
        <v>249</v>
      </c>
      <c r="F7" s="1">
        <f t="shared" si="0"/>
        <v>0.19225352112676056</v>
      </c>
      <c r="G7" s="1">
        <f t="shared" si="1"/>
        <v>5.4819277108433734E-2</v>
      </c>
    </row>
    <row r="8" spans="1:9" x14ac:dyDescent="0.25">
      <c r="A8" t="s">
        <v>22</v>
      </c>
      <c r="B8">
        <v>3</v>
      </c>
      <c r="C8">
        <f>4.9+4.29+2.34+0.5</f>
        <v>12.030000000000001</v>
      </c>
      <c r="D8">
        <v>71</v>
      </c>
      <c r="E8">
        <v>253</v>
      </c>
      <c r="F8" s="1">
        <f t="shared" si="0"/>
        <v>0.16943661971830987</v>
      </c>
      <c r="G8" s="1">
        <f t="shared" si="1"/>
        <v>4.7549407114624513E-2</v>
      </c>
    </row>
    <row r="10" spans="1:9" ht="45" customHeight="1" x14ac:dyDescent="0.25">
      <c r="A10" s="15" t="s">
        <v>34</v>
      </c>
      <c r="B10" s="15"/>
      <c r="C10" s="15"/>
      <c r="D10" s="15"/>
      <c r="E10" s="15"/>
      <c r="F10" s="15"/>
      <c r="G10" s="15"/>
      <c r="H10" s="15"/>
    </row>
    <row r="11" spans="1:9" x14ac:dyDescent="0.25">
      <c r="A11" t="s">
        <v>35</v>
      </c>
    </row>
    <row r="12" spans="1:9" x14ac:dyDescent="0.25">
      <c r="A12" t="s">
        <v>36</v>
      </c>
    </row>
  </sheetData>
  <sortState ref="A3:B8">
    <sortCondition ref="A3"/>
  </sortState>
  <mergeCells count="1">
    <mergeCell ref="A10:H10"/>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Field Map</vt:lpstr>
      <vt:lpstr>Lettuce</vt:lpstr>
      <vt:lpstr>Onion</vt:lpstr>
    </vt:vector>
  </TitlesOfParts>
  <Manager/>
  <Company>Cornell University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Natasha Field</dc:creator>
  <cp:keywords/>
  <dc:description/>
  <cp:lastModifiedBy>Crystal</cp:lastModifiedBy>
  <cp:revision/>
  <dcterms:created xsi:type="dcterms:W3CDTF">2023-01-04T19:33:38Z</dcterms:created>
  <dcterms:modified xsi:type="dcterms:W3CDTF">2023-01-11T17:50:05Z</dcterms:modified>
  <cp:category/>
  <cp:contentStatus/>
</cp:coreProperties>
</file>