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ler/Desktop/umass/research/Stockpiling/2020/"/>
    </mc:Choice>
  </mc:AlternateContent>
  <xr:revisionPtr revIDLastSave="0" documentId="13_ncr:1_{ED6B0DD5-BACA-FD4C-85A4-DB92CD0A2AB0}" xr6:coauthVersionLast="45" xr6:coauthVersionMax="45" xr10:uidLastSave="{00000000-0000-0000-0000-000000000000}"/>
  <bookViews>
    <workbookView xWindow="4340" yWindow="460" windowWidth="19700" windowHeight="16160" xr2:uid="{D217BFD4-54AF-C44E-8999-A312D3A2694F}"/>
  </bookViews>
  <sheets>
    <sheet name="treatments and seeding rates" sheetId="1" r:id="rId1"/>
    <sheet name="layout" sheetId="2" r:id="rId2"/>
  </sheets>
  <definedNames>
    <definedName name="_xlnm.Print_Area" localSheetId="1">layout!$A$1:$L$17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P13" i="1"/>
  <c r="P8" i="1"/>
  <c r="N17" i="1"/>
  <c r="N12" i="1"/>
  <c r="N7" i="1"/>
  <c r="L18" i="1"/>
  <c r="L17" i="1"/>
  <c r="L16" i="1"/>
  <c r="L15" i="1"/>
  <c r="L14" i="1"/>
  <c r="L13" i="1"/>
  <c r="L12" i="1"/>
  <c r="L11" i="1"/>
  <c r="L10" i="1"/>
  <c r="L9" i="1"/>
  <c r="J18" i="1"/>
  <c r="J17" i="1"/>
  <c r="J16" i="1"/>
  <c r="J15" i="1"/>
  <c r="J14" i="1"/>
  <c r="J8" i="1"/>
  <c r="J7" i="1"/>
  <c r="J6" i="1"/>
  <c r="J5" i="1"/>
  <c r="J4" i="1"/>
  <c r="T13" i="1" l="1"/>
  <c r="S15" i="1"/>
  <c r="V8" i="1"/>
  <c r="U7" i="1"/>
  <c r="V13" i="1"/>
  <c r="U12" i="1"/>
  <c r="V18" i="1"/>
  <c r="U17" i="1"/>
  <c r="T18" i="1"/>
  <c r="S18" i="1"/>
  <c r="T17" i="1"/>
  <c r="S17" i="1"/>
  <c r="T16" i="1"/>
  <c r="S16" i="1"/>
  <c r="T15" i="1"/>
  <c r="T14" i="1"/>
  <c r="S14" i="1"/>
  <c r="T12" i="1"/>
  <c r="T11" i="1"/>
  <c r="T10" i="1"/>
  <c r="T9" i="1"/>
  <c r="S8" i="1"/>
  <c r="S7" i="1"/>
  <c r="S6" i="1"/>
  <c r="S5" i="1"/>
  <c r="S4" i="1"/>
  <c r="U20" i="1" l="1"/>
  <c r="U22" i="1" s="1"/>
  <c r="T20" i="1"/>
  <c r="T22" i="1" s="1"/>
  <c r="V20" i="1"/>
  <c r="V22" i="1" s="1"/>
  <c r="S20" i="1"/>
  <c r="S22" i="1" s="1"/>
</calcChain>
</file>

<file path=xl/sharedStrings.xml><?xml version="1.0" encoding="utf-8"?>
<sst xmlns="http://schemas.openxmlformats.org/spreadsheetml/2006/main" count="56" uniqueCount="26">
  <si>
    <t>grass</t>
  </si>
  <si>
    <t>nitrogen</t>
  </si>
  <si>
    <t>fescue</t>
  </si>
  <si>
    <t>alfalfa</t>
  </si>
  <si>
    <t>treatment</t>
  </si>
  <si>
    <t>fesuce</t>
  </si>
  <si>
    <t>clover</t>
  </si>
  <si>
    <t>orchardgrass</t>
  </si>
  <si>
    <t>fescue and orchardgrass</t>
  </si>
  <si>
    <t>seeding rate (# live seed/A)</t>
  </si>
  <si>
    <t>total seed needs (g)</t>
  </si>
  <si>
    <t>total seed needs per rep (g)</t>
  </si>
  <si>
    <t>stockpile experiment</t>
  </si>
  <si>
    <t>% live seed</t>
  </si>
  <si>
    <t>seeding rate (g total seeds/plot)</t>
  </si>
  <si>
    <t>seeding rate (g live seed/6x25ft plot)</t>
  </si>
  <si>
    <t>Rep 1</t>
  </si>
  <si>
    <t>Rep 2</t>
  </si>
  <si>
    <t>Rep 3</t>
  </si>
  <si>
    <t>Rep 4</t>
  </si>
  <si>
    <t>N</t>
  </si>
  <si>
    <t>6'</t>
  </si>
  <si>
    <t>25'</t>
  </si>
  <si>
    <t>5'</t>
  </si>
  <si>
    <t>actual MA stockpile layout 2020</t>
  </si>
  <si>
    <t>seeded 10/9/20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</si>
</sst>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color rgb="FF00000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ck">
        <color auto="1"/>
      </top>
      <bottom/>
      <diagonal style="thick">
        <color auto="1"/>
      </diagonal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left"/>
    </xf>
    <xf numFmtId="0" fontId="0" fillId="0" borderId="4" xfId="0" applyBorder="1"/>
    <xf numFmtId="0" fontId="0" fillId="0" borderId="0" xfId="0" applyBorder="1"/>
    <xf numFmtId="16" fontId="0" fillId="0" borderId="5" xfId="0" applyNumberFormat="1" applyBorder="1" applyAlignment="1">
      <alignment horizontal="left"/>
    </xf>
    <xf numFmtId="0" fontId="0" fillId="2" borderId="4" xfId="0" applyFill="1" applyBorder="1"/>
    <xf numFmtId="0" fontId="0" fillId="2" borderId="0" xfId="0" applyFill="1" applyBorder="1"/>
    <xf numFmtId="16" fontId="0" fillId="2" borderId="5" xfId="0" applyNumberForma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Fill="1" applyBorder="1" applyAlignment="1">
      <alignment horizontal="left"/>
    </xf>
    <xf numFmtId="0" fontId="0" fillId="2" borderId="3" xfId="0" applyFill="1" applyBorder="1"/>
    <xf numFmtId="0" fontId="0" fillId="0" borderId="5" xfId="0" applyBorder="1"/>
    <xf numFmtId="0" fontId="0" fillId="2" borderId="5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right"/>
    </xf>
    <xf numFmtId="0" fontId="0" fillId="2" borderId="11" xfId="0" applyFill="1" applyBorder="1"/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0" borderId="4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164" fontId="0" fillId="2" borderId="4" xfId="0" applyNumberFormat="1" applyFill="1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0" fontId="1" fillId="0" borderId="0" xfId="0" applyFont="1"/>
    <xf numFmtId="0" fontId="2" fillId="0" borderId="0" xfId="0" applyFont="1"/>
    <xf numFmtId="0" fontId="1" fillId="3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14" xfId="0" applyFill="1" applyBorder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12" xfId="0" applyBorder="1"/>
    <xf numFmtId="0" fontId="0" fillId="0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4B1E-330C-3341-916C-E4C7E23C524C}">
  <dimension ref="A1:JE22"/>
  <sheetViews>
    <sheetView tabSelected="1" workbookViewId="0">
      <selection activeCell="U27" sqref="U27"/>
    </sheetView>
  </sheetViews>
  <sheetFormatPr baseColWidth="10" defaultRowHeight="16" x14ac:dyDescent="0.2"/>
  <cols>
    <col min="2" max="2" width="23.5" customWidth="1"/>
    <col min="3" max="3" width="10.83203125" style="1"/>
    <col min="4" max="4" width="1.6640625" style="18" customWidth="1"/>
    <col min="5" max="5" width="10.83203125" hidden="1" customWidth="1"/>
    <col min="6" max="6" width="13" hidden="1" customWidth="1"/>
    <col min="7" max="8" width="10.83203125" hidden="1" customWidth="1"/>
    <col min="9" max="9" width="1.6640625" style="3" hidden="1" customWidth="1"/>
    <col min="10" max="11" width="10.83203125" hidden="1" customWidth="1"/>
    <col min="12" max="12" width="11.33203125" hidden="1" customWidth="1"/>
    <col min="13" max="17" width="10.83203125" hidden="1" customWidth="1"/>
    <col min="18" max="18" width="1.6640625" style="3" customWidth="1"/>
    <col min="19" max="19" width="10.83203125" customWidth="1"/>
    <col min="20" max="20" width="12.6640625" customWidth="1"/>
  </cols>
  <sheetData>
    <row r="1" spans="1:265" x14ac:dyDescent="0.2">
      <c r="A1" t="s">
        <v>12</v>
      </c>
    </row>
    <row r="2" spans="1:265" x14ac:dyDescent="0.2">
      <c r="E2" t="s">
        <v>9</v>
      </c>
      <c r="J2" t="s">
        <v>15</v>
      </c>
      <c r="S2" t="s">
        <v>14</v>
      </c>
    </row>
    <row r="3" spans="1:265" x14ac:dyDescent="0.2">
      <c r="A3" t="s">
        <v>4</v>
      </c>
      <c r="B3" t="s">
        <v>0</v>
      </c>
      <c r="C3" s="1" t="s">
        <v>1</v>
      </c>
      <c r="E3" t="s">
        <v>2</v>
      </c>
      <c r="F3" t="s">
        <v>7</v>
      </c>
      <c r="G3" t="s">
        <v>3</v>
      </c>
      <c r="H3" t="s">
        <v>6</v>
      </c>
      <c r="J3" t="s">
        <v>2</v>
      </c>
      <c r="K3" t="s">
        <v>13</v>
      </c>
      <c r="L3" t="s">
        <v>7</v>
      </c>
      <c r="M3" t="s">
        <v>13</v>
      </c>
      <c r="N3" t="s">
        <v>3</v>
      </c>
      <c r="O3" t="s">
        <v>13</v>
      </c>
      <c r="P3" t="s">
        <v>6</v>
      </c>
      <c r="Q3" t="s">
        <v>13</v>
      </c>
      <c r="S3" t="s">
        <v>2</v>
      </c>
      <c r="T3" t="s">
        <v>7</v>
      </c>
      <c r="U3" t="s">
        <v>3</v>
      </c>
      <c r="V3" t="s">
        <v>6</v>
      </c>
    </row>
    <row r="4" spans="1:265" s="2" customFormat="1" x14ac:dyDescent="0.2">
      <c r="A4" s="4">
        <v>1</v>
      </c>
      <c r="B4" s="5" t="s">
        <v>5</v>
      </c>
      <c r="C4" s="6">
        <v>0</v>
      </c>
      <c r="D4" s="19"/>
      <c r="E4" s="4">
        <v>25</v>
      </c>
      <c r="F4" s="5"/>
      <c r="G4" s="5"/>
      <c r="H4" s="21"/>
      <c r="I4" s="3"/>
      <c r="J4" s="4">
        <f>E4*0.010413*150</f>
        <v>39.048750000000005</v>
      </c>
      <c r="K4" s="5">
        <v>0.9</v>
      </c>
      <c r="L4" s="5"/>
      <c r="M4" s="5"/>
      <c r="N4" s="5"/>
      <c r="O4" s="5"/>
      <c r="P4" s="5"/>
      <c r="Q4" s="21"/>
      <c r="R4" s="3"/>
      <c r="S4" s="29">
        <f>J4/K4</f>
        <v>43.387500000000003</v>
      </c>
      <c r="T4" s="30"/>
      <c r="U4" s="30"/>
      <c r="V4" s="31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</row>
    <row r="5" spans="1:265" x14ac:dyDescent="0.2">
      <c r="A5" s="7">
        <v>2</v>
      </c>
      <c r="B5" s="8" t="s">
        <v>5</v>
      </c>
      <c r="C5" s="9">
        <v>44044</v>
      </c>
      <c r="D5" s="20"/>
      <c r="E5" s="7">
        <v>25</v>
      </c>
      <c r="F5" s="8"/>
      <c r="G5" s="8"/>
      <c r="H5" s="22"/>
      <c r="J5" s="4">
        <f t="shared" ref="J5:J8" si="0">E5*0.010413*150</f>
        <v>39.048750000000005</v>
      </c>
      <c r="K5" s="8">
        <v>0.9</v>
      </c>
      <c r="L5" s="8"/>
      <c r="M5" s="8"/>
      <c r="N5" s="8"/>
      <c r="O5" s="8"/>
      <c r="P5" s="8"/>
      <c r="Q5" s="22"/>
      <c r="S5" s="32">
        <f t="shared" ref="S5:S8" si="1">J5/K5</f>
        <v>43.387500000000003</v>
      </c>
      <c r="T5" s="33"/>
      <c r="U5" s="33"/>
      <c r="V5" s="3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</row>
    <row r="6" spans="1:265" s="2" customFormat="1" x14ac:dyDescent="0.2">
      <c r="A6" s="10">
        <v>3</v>
      </c>
      <c r="B6" s="11" t="s">
        <v>5</v>
      </c>
      <c r="C6" s="12">
        <v>44074</v>
      </c>
      <c r="D6" s="20"/>
      <c r="E6" s="10">
        <v>25</v>
      </c>
      <c r="F6" s="11"/>
      <c r="G6" s="11"/>
      <c r="H6" s="23"/>
      <c r="I6" s="3"/>
      <c r="J6" s="4">
        <f t="shared" si="0"/>
        <v>39.048750000000005</v>
      </c>
      <c r="K6" s="11">
        <v>0.9</v>
      </c>
      <c r="L6" s="11"/>
      <c r="M6" s="11"/>
      <c r="N6" s="11"/>
      <c r="O6" s="11"/>
      <c r="P6" s="11"/>
      <c r="Q6" s="23"/>
      <c r="R6" s="3"/>
      <c r="S6" s="35">
        <f t="shared" si="1"/>
        <v>43.387500000000003</v>
      </c>
      <c r="T6" s="36"/>
      <c r="U6" s="36"/>
      <c r="V6" s="37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</row>
    <row r="7" spans="1:265" x14ac:dyDescent="0.2">
      <c r="A7" s="7">
        <v>4</v>
      </c>
      <c r="B7" s="8" t="s">
        <v>5</v>
      </c>
      <c r="C7" s="13" t="s">
        <v>3</v>
      </c>
      <c r="D7" s="19"/>
      <c r="E7" s="7">
        <v>10</v>
      </c>
      <c r="F7" s="8"/>
      <c r="G7" s="8">
        <v>15</v>
      </c>
      <c r="H7" s="22"/>
      <c r="J7" s="4">
        <f t="shared" si="0"/>
        <v>15.6195</v>
      </c>
      <c r="K7" s="8">
        <v>0.9</v>
      </c>
      <c r="L7" s="8"/>
      <c r="M7" s="8"/>
      <c r="N7" s="8">
        <f>G7*0.010413*150</f>
        <v>23.42925</v>
      </c>
      <c r="O7" s="8">
        <v>0.9</v>
      </c>
      <c r="P7" s="8"/>
      <c r="Q7" s="22"/>
      <c r="S7" s="32">
        <f t="shared" si="1"/>
        <v>17.355</v>
      </c>
      <c r="T7" s="33"/>
      <c r="U7" s="33">
        <f>N7/O7</f>
        <v>26.032499999999999</v>
      </c>
      <c r="V7" s="3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</row>
    <row r="8" spans="1:265" s="2" customFormat="1" x14ac:dyDescent="0.2">
      <c r="A8" s="10">
        <v>5</v>
      </c>
      <c r="B8" s="11" t="s">
        <v>5</v>
      </c>
      <c r="C8" s="14" t="s">
        <v>6</v>
      </c>
      <c r="D8" s="19"/>
      <c r="E8" s="10">
        <v>15</v>
      </c>
      <c r="F8" s="11"/>
      <c r="G8" s="11"/>
      <c r="H8" s="23">
        <v>10</v>
      </c>
      <c r="I8" s="3"/>
      <c r="J8" s="4">
        <f t="shared" si="0"/>
        <v>23.42925</v>
      </c>
      <c r="K8" s="11">
        <v>0.9</v>
      </c>
      <c r="L8" s="11"/>
      <c r="M8" s="11"/>
      <c r="N8" s="11"/>
      <c r="O8" s="11"/>
      <c r="P8" s="11">
        <f>H8*0.010413*150</f>
        <v>15.6195</v>
      </c>
      <c r="Q8" s="23">
        <v>0.9</v>
      </c>
      <c r="R8" s="3"/>
      <c r="S8" s="35">
        <f t="shared" si="1"/>
        <v>26.032499999999999</v>
      </c>
      <c r="T8" s="36"/>
      <c r="U8" s="36"/>
      <c r="V8" s="37">
        <f>P8/Q8</f>
        <v>17.355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</row>
    <row r="9" spans="1:265" x14ac:dyDescent="0.2">
      <c r="A9" s="7">
        <v>6</v>
      </c>
      <c r="B9" s="8" t="s">
        <v>7</v>
      </c>
      <c r="C9" s="13">
        <v>0</v>
      </c>
      <c r="D9" s="19"/>
      <c r="E9" s="7"/>
      <c r="F9" s="8">
        <v>25</v>
      </c>
      <c r="G9" s="8"/>
      <c r="H9" s="22"/>
      <c r="J9" s="7"/>
      <c r="K9" s="8"/>
      <c r="L9" s="8">
        <f>F9*0.010413*150</f>
        <v>39.048750000000005</v>
      </c>
      <c r="M9" s="8">
        <v>0.9</v>
      </c>
      <c r="N9" s="8"/>
      <c r="O9" s="8"/>
      <c r="P9" s="8"/>
      <c r="Q9" s="22"/>
      <c r="S9" s="32"/>
      <c r="T9" s="33">
        <f>L9/M9</f>
        <v>43.387500000000003</v>
      </c>
      <c r="U9" s="33"/>
      <c r="V9" s="34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</row>
    <row r="10" spans="1:265" s="2" customFormat="1" x14ac:dyDescent="0.2">
      <c r="A10" s="10">
        <v>7</v>
      </c>
      <c r="B10" s="11" t="s">
        <v>7</v>
      </c>
      <c r="C10" s="12">
        <v>44044</v>
      </c>
      <c r="D10" s="20"/>
      <c r="E10" s="10"/>
      <c r="F10" s="11">
        <v>25</v>
      </c>
      <c r="G10" s="11"/>
      <c r="H10" s="23"/>
      <c r="I10" s="3"/>
      <c r="J10" s="10"/>
      <c r="K10" s="11"/>
      <c r="L10" s="8">
        <f t="shared" ref="L10:L18" si="2">F10*0.010413*150</f>
        <v>39.048750000000005</v>
      </c>
      <c r="M10" s="11">
        <v>0.9</v>
      </c>
      <c r="N10" s="11"/>
      <c r="O10" s="11"/>
      <c r="P10" s="11"/>
      <c r="Q10" s="23"/>
      <c r="R10" s="3"/>
      <c r="S10" s="35"/>
      <c r="T10" s="36">
        <f t="shared" ref="T10:T18" si="3">L10/M10</f>
        <v>43.387500000000003</v>
      </c>
      <c r="U10" s="36"/>
      <c r="V10" s="37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</row>
    <row r="11" spans="1:265" x14ac:dyDescent="0.2">
      <c r="A11" s="7">
        <v>8</v>
      </c>
      <c r="B11" s="8" t="s">
        <v>7</v>
      </c>
      <c r="C11" s="9">
        <v>44074</v>
      </c>
      <c r="D11" s="20"/>
      <c r="E11" s="7"/>
      <c r="F11" s="8">
        <v>25</v>
      </c>
      <c r="G11" s="8"/>
      <c r="H11" s="22"/>
      <c r="J11" s="7"/>
      <c r="K11" s="8"/>
      <c r="L11" s="8">
        <f t="shared" si="2"/>
        <v>39.048750000000005</v>
      </c>
      <c r="M11" s="8">
        <v>0.9</v>
      </c>
      <c r="N11" s="8"/>
      <c r="O11" s="8"/>
      <c r="P11" s="8"/>
      <c r="Q11" s="22"/>
      <c r="S11" s="32"/>
      <c r="T11" s="33">
        <f t="shared" si="3"/>
        <v>43.387500000000003</v>
      </c>
      <c r="U11" s="33"/>
      <c r="V11" s="3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</row>
    <row r="12" spans="1:265" s="2" customFormat="1" x14ac:dyDescent="0.2">
      <c r="A12" s="10">
        <v>9</v>
      </c>
      <c r="B12" s="11" t="s">
        <v>7</v>
      </c>
      <c r="C12" s="14" t="s">
        <v>3</v>
      </c>
      <c r="D12" s="19"/>
      <c r="E12" s="10"/>
      <c r="F12" s="11">
        <v>10</v>
      </c>
      <c r="G12" s="11">
        <v>15</v>
      </c>
      <c r="H12" s="23"/>
      <c r="I12" s="3"/>
      <c r="J12" s="10"/>
      <c r="K12" s="11"/>
      <c r="L12" s="8">
        <f t="shared" si="2"/>
        <v>15.6195</v>
      </c>
      <c r="M12" s="11">
        <v>0.9</v>
      </c>
      <c r="N12" s="11">
        <f>G12*0.010413*150</f>
        <v>23.42925</v>
      </c>
      <c r="O12" s="11">
        <v>0.9</v>
      </c>
      <c r="P12" s="11"/>
      <c r="Q12" s="23"/>
      <c r="R12" s="3"/>
      <c r="S12" s="35"/>
      <c r="T12" s="36">
        <f t="shared" si="3"/>
        <v>17.355</v>
      </c>
      <c r="U12" s="36">
        <f>N12/O12</f>
        <v>26.032499999999999</v>
      </c>
      <c r="V12" s="37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</row>
    <row r="13" spans="1:265" x14ac:dyDescent="0.2">
      <c r="A13" s="7">
        <v>10</v>
      </c>
      <c r="B13" s="8" t="s">
        <v>7</v>
      </c>
      <c r="C13" s="13" t="s">
        <v>6</v>
      </c>
      <c r="D13" s="19"/>
      <c r="E13" s="7"/>
      <c r="F13" s="8">
        <v>15</v>
      </c>
      <c r="G13" s="8"/>
      <c r="H13" s="22">
        <v>10</v>
      </c>
      <c r="J13" s="7"/>
      <c r="K13" s="8"/>
      <c r="L13" s="8">
        <f t="shared" si="2"/>
        <v>23.42925</v>
      </c>
      <c r="M13" s="8">
        <v>0.9</v>
      </c>
      <c r="N13" s="8"/>
      <c r="O13" s="8"/>
      <c r="P13" s="8">
        <f>H13*0.010413*150</f>
        <v>15.6195</v>
      </c>
      <c r="Q13" s="22">
        <v>0.9</v>
      </c>
      <c r="S13" s="32"/>
      <c r="T13" s="33">
        <f t="shared" si="3"/>
        <v>26.032499999999999</v>
      </c>
      <c r="U13" s="33"/>
      <c r="V13" s="34">
        <f>P13/Q13</f>
        <v>17.355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</row>
    <row r="14" spans="1:265" s="2" customFormat="1" x14ac:dyDescent="0.2">
      <c r="A14" s="10">
        <v>11</v>
      </c>
      <c r="B14" s="11" t="s">
        <v>8</v>
      </c>
      <c r="C14" s="14">
        <v>0</v>
      </c>
      <c r="D14" s="19"/>
      <c r="E14" s="10">
        <v>12.5</v>
      </c>
      <c r="F14" s="11">
        <v>12.5</v>
      </c>
      <c r="G14" s="11"/>
      <c r="H14" s="23"/>
      <c r="I14" s="3"/>
      <c r="J14" s="4">
        <f t="shared" ref="J14:J18" si="4">E14*0.010413*150</f>
        <v>19.524375000000003</v>
      </c>
      <c r="K14" s="11">
        <v>0.9</v>
      </c>
      <c r="L14" s="8">
        <f t="shared" si="2"/>
        <v>19.524375000000003</v>
      </c>
      <c r="M14" s="11">
        <v>0.9</v>
      </c>
      <c r="N14" s="11"/>
      <c r="O14" s="11"/>
      <c r="P14" s="11"/>
      <c r="Q14" s="23"/>
      <c r="R14" s="3"/>
      <c r="S14" s="35">
        <f t="shared" ref="S14:S18" si="5">J14/K14</f>
        <v>21.693750000000001</v>
      </c>
      <c r="T14" s="36">
        <f t="shared" si="3"/>
        <v>21.693750000000001</v>
      </c>
      <c r="U14" s="36"/>
      <c r="V14" s="37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</row>
    <row r="15" spans="1:265" x14ac:dyDescent="0.2">
      <c r="A15" s="7">
        <v>12</v>
      </c>
      <c r="B15" s="8" t="s">
        <v>8</v>
      </c>
      <c r="C15" s="9">
        <v>44044</v>
      </c>
      <c r="D15" s="20"/>
      <c r="E15" s="7">
        <v>12.5</v>
      </c>
      <c r="F15" s="8">
        <v>12.5</v>
      </c>
      <c r="G15" s="8"/>
      <c r="H15" s="22"/>
      <c r="J15" s="4">
        <f t="shared" si="4"/>
        <v>19.524375000000003</v>
      </c>
      <c r="K15" s="8">
        <v>0.9</v>
      </c>
      <c r="L15" s="8">
        <f t="shared" si="2"/>
        <v>19.524375000000003</v>
      </c>
      <c r="M15" s="8">
        <v>0.9</v>
      </c>
      <c r="N15" s="8"/>
      <c r="O15" s="8"/>
      <c r="P15" s="8"/>
      <c r="Q15" s="22"/>
      <c r="S15" s="32">
        <f t="shared" si="5"/>
        <v>21.693750000000001</v>
      </c>
      <c r="T15" s="33">
        <f t="shared" si="3"/>
        <v>21.693750000000001</v>
      </c>
      <c r="U15" s="33"/>
      <c r="V15" s="34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</row>
    <row r="16" spans="1:265" s="2" customFormat="1" x14ac:dyDescent="0.2">
      <c r="A16" s="10">
        <v>13</v>
      </c>
      <c r="B16" s="11" t="s">
        <v>8</v>
      </c>
      <c r="C16" s="12">
        <v>44074</v>
      </c>
      <c r="D16" s="20"/>
      <c r="E16" s="10">
        <v>12.5</v>
      </c>
      <c r="F16" s="11">
        <v>12.5</v>
      </c>
      <c r="G16" s="11"/>
      <c r="H16" s="23"/>
      <c r="I16" s="3"/>
      <c r="J16" s="4">
        <f t="shared" si="4"/>
        <v>19.524375000000003</v>
      </c>
      <c r="K16" s="11">
        <v>0.9</v>
      </c>
      <c r="L16" s="8">
        <f t="shared" si="2"/>
        <v>19.524375000000003</v>
      </c>
      <c r="M16" s="11">
        <v>0.9</v>
      </c>
      <c r="N16" s="11"/>
      <c r="O16" s="11"/>
      <c r="P16" s="11"/>
      <c r="Q16" s="23"/>
      <c r="R16" s="3"/>
      <c r="S16" s="35">
        <f t="shared" si="5"/>
        <v>21.693750000000001</v>
      </c>
      <c r="T16" s="36">
        <f t="shared" si="3"/>
        <v>21.693750000000001</v>
      </c>
      <c r="U16" s="36"/>
      <c r="V16" s="37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</row>
    <row r="17" spans="1:265" x14ac:dyDescent="0.2">
      <c r="A17" s="7">
        <v>14</v>
      </c>
      <c r="B17" s="8" t="s">
        <v>8</v>
      </c>
      <c r="C17" s="13" t="s">
        <v>3</v>
      </c>
      <c r="D17" s="19"/>
      <c r="E17" s="7">
        <v>5</v>
      </c>
      <c r="F17" s="8">
        <v>5</v>
      </c>
      <c r="G17" s="8">
        <v>15</v>
      </c>
      <c r="H17" s="22"/>
      <c r="J17" s="4">
        <f t="shared" si="4"/>
        <v>7.8097500000000002</v>
      </c>
      <c r="K17" s="8">
        <v>0.9</v>
      </c>
      <c r="L17" s="8">
        <f t="shared" si="2"/>
        <v>7.8097500000000002</v>
      </c>
      <c r="M17" s="8">
        <v>0.9</v>
      </c>
      <c r="N17" s="8">
        <f>G17*0.010413*150</f>
        <v>23.42925</v>
      </c>
      <c r="O17" s="8">
        <v>0.9</v>
      </c>
      <c r="P17" s="8"/>
      <c r="Q17" s="22"/>
      <c r="S17" s="32">
        <f t="shared" si="5"/>
        <v>8.6775000000000002</v>
      </c>
      <c r="T17" s="33">
        <f t="shared" si="3"/>
        <v>8.6775000000000002</v>
      </c>
      <c r="U17" s="33">
        <f>N17/O17</f>
        <v>26.032499999999999</v>
      </c>
      <c r="V17" s="34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</row>
    <row r="18" spans="1:265" s="2" customFormat="1" x14ac:dyDescent="0.2">
      <c r="A18" s="15">
        <v>15</v>
      </c>
      <c r="B18" s="16" t="s">
        <v>8</v>
      </c>
      <c r="C18" s="17" t="s">
        <v>6</v>
      </c>
      <c r="D18" s="19"/>
      <c r="E18" s="15">
        <v>7.5</v>
      </c>
      <c r="F18" s="16">
        <v>7.5</v>
      </c>
      <c r="G18" s="16"/>
      <c r="H18" s="24">
        <v>10</v>
      </c>
      <c r="I18" s="3"/>
      <c r="J18" s="4">
        <f t="shared" si="4"/>
        <v>11.714625</v>
      </c>
      <c r="K18" s="16">
        <v>0.9</v>
      </c>
      <c r="L18" s="8">
        <f t="shared" si="2"/>
        <v>11.714625</v>
      </c>
      <c r="M18" s="16">
        <v>0.9</v>
      </c>
      <c r="N18" s="16"/>
      <c r="O18" s="16"/>
      <c r="P18" s="16">
        <f>H18*0.010413*150</f>
        <v>15.6195</v>
      </c>
      <c r="Q18" s="24">
        <v>0.9</v>
      </c>
      <c r="R18" s="3"/>
      <c r="S18" s="38">
        <f t="shared" si="5"/>
        <v>13.016249999999999</v>
      </c>
      <c r="T18" s="39">
        <f t="shared" si="3"/>
        <v>13.016249999999999</v>
      </c>
      <c r="U18" s="39"/>
      <c r="V18" s="40">
        <f>P18/Q18</f>
        <v>17.355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</row>
    <row r="19" spans="1:265" x14ac:dyDescent="0.2"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</row>
    <row r="20" spans="1:265" s="2" customFormat="1" x14ac:dyDescent="0.2">
      <c r="A20"/>
      <c r="B20"/>
      <c r="C20" s="1"/>
      <c r="D20" s="18"/>
      <c r="E20"/>
      <c r="F20"/>
      <c r="G20"/>
      <c r="H20"/>
      <c r="I20" s="3"/>
      <c r="J20"/>
      <c r="K20"/>
      <c r="L20"/>
      <c r="M20"/>
      <c r="N20"/>
      <c r="O20" s="25"/>
      <c r="P20" s="26"/>
      <c r="Q20" s="27" t="s">
        <v>11</v>
      </c>
      <c r="R20" s="27"/>
      <c r="S20" s="26">
        <f>SUM(S4:S18)</f>
        <v>260.32499999999999</v>
      </c>
      <c r="T20" s="26">
        <f t="shared" ref="T20:V20" si="6">SUM(T4:T18)</f>
        <v>260.32499999999999</v>
      </c>
      <c r="U20" s="26">
        <f t="shared" si="6"/>
        <v>78.097499999999997</v>
      </c>
      <c r="V20" s="28">
        <f t="shared" si="6"/>
        <v>52.064999999999998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</row>
    <row r="21" spans="1:265" x14ac:dyDescent="0.2"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</row>
    <row r="22" spans="1:265" s="2" customFormat="1" x14ac:dyDescent="0.2">
      <c r="A22"/>
      <c r="B22"/>
      <c r="C22" s="1"/>
      <c r="D22" s="18"/>
      <c r="E22"/>
      <c r="F22"/>
      <c r="G22"/>
      <c r="H22"/>
      <c r="I22" s="3"/>
      <c r="J22"/>
      <c r="K22"/>
      <c r="L22"/>
      <c r="M22"/>
      <c r="N22"/>
      <c r="O22" s="25"/>
      <c r="P22" s="26"/>
      <c r="Q22" s="27" t="s">
        <v>10</v>
      </c>
      <c r="R22" s="27"/>
      <c r="S22" s="26">
        <f>S20*5</f>
        <v>1301.625</v>
      </c>
      <c r="T22" s="26">
        <f t="shared" ref="T22:V22" si="7">T20*5</f>
        <v>1301.625</v>
      </c>
      <c r="U22" s="26">
        <f t="shared" si="7"/>
        <v>390.48749999999995</v>
      </c>
      <c r="V22" s="28">
        <f t="shared" si="7"/>
        <v>260.32499999999999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B6C45-419E-0541-8490-98BD3625EDFA}">
  <sheetPr>
    <pageSetUpPr fitToPage="1"/>
  </sheetPr>
  <dimension ref="A1:Q27"/>
  <sheetViews>
    <sheetView workbookViewId="0">
      <selection activeCell="A19" sqref="A19"/>
    </sheetView>
  </sheetViews>
  <sheetFormatPr baseColWidth="10" defaultColWidth="12.5" defaultRowHeight="18" customHeight="1" x14ac:dyDescent="0.2"/>
  <cols>
    <col min="3" max="3" width="2.5" style="3" customWidth="1"/>
    <col min="5" max="5" width="2.5" style="3" customWidth="1"/>
    <col min="7" max="7" width="2.5" style="3" customWidth="1"/>
    <col min="9" max="9" width="2.5" style="3" customWidth="1"/>
    <col min="11" max="11" width="2.5" customWidth="1"/>
  </cols>
  <sheetData>
    <row r="1" spans="1:14" ht="18" customHeight="1" x14ac:dyDescent="0.2">
      <c r="B1" t="s">
        <v>22</v>
      </c>
      <c r="C1" s="3" t="s">
        <v>23</v>
      </c>
    </row>
    <row r="2" spans="1:14" ht="18" customHeight="1" x14ac:dyDescent="0.2">
      <c r="B2" s="63">
        <v>6</v>
      </c>
      <c r="C2" s="64"/>
      <c r="D2" s="63">
        <v>9</v>
      </c>
      <c r="E2" s="64"/>
      <c r="F2" s="63">
        <v>12</v>
      </c>
      <c r="G2" s="64"/>
      <c r="H2" s="63">
        <v>14</v>
      </c>
      <c r="I2" s="64"/>
      <c r="J2" s="63">
        <v>1</v>
      </c>
      <c r="K2" s="3"/>
      <c r="L2" s="3"/>
    </row>
    <row r="3" spans="1:14" ht="18" customHeight="1" x14ac:dyDescent="0.25">
      <c r="A3" t="s">
        <v>21</v>
      </c>
      <c r="B3" s="43">
        <v>3</v>
      </c>
      <c r="C3" s="50"/>
      <c r="D3" s="43">
        <v>9</v>
      </c>
      <c r="E3" s="50"/>
      <c r="F3" s="43">
        <v>5</v>
      </c>
      <c r="G3" s="50"/>
      <c r="H3" s="43">
        <v>1</v>
      </c>
      <c r="I3" s="50"/>
      <c r="J3" s="56">
        <v>15</v>
      </c>
      <c r="K3" s="61"/>
      <c r="L3" s="55"/>
      <c r="M3" s="8"/>
    </row>
    <row r="4" spans="1:14" ht="18" customHeight="1" x14ac:dyDescent="0.25">
      <c r="A4" t="s">
        <v>19</v>
      </c>
      <c r="B4" s="43">
        <v>10</v>
      </c>
      <c r="C4" s="50"/>
      <c r="D4" s="43">
        <v>4</v>
      </c>
      <c r="E4" s="50"/>
      <c r="F4" s="43">
        <v>12</v>
      </c>
      <c r="G4" s="50"/>
      <c r="H4" s="43">
        <v>7</v>
      </c>
      <c r="I4" s="50"/>
      <c r="J4" s="56">
        <v>6</v>
      </c>
      <c r="K4" s="61"/>
      <c r="L4" s="55"/>
      <c r="M4" s="8"/>
    </row>
    <row r="5" spans="1:14" ht="18" customHeight="1" x14ac:dyDescent="0.25">
      <c r="B5" s="43">
        <v>13</v>
      </c>
      <c r="C5" s="50"/>
      <c r="D5" s="43">
        <v>14</v>
      </c>
      <c r="E5" s="50"/>
      <c r="F5" s="43">
        <v>2</v>
      </c>
      <c r="G5" s="50"/>
      <c r="H5" s="43">
        <v>11</v>
      </c>
      <c r="I5" s="50"/>
      <c r="J5" s="56">
        <v>8</v>
      </c>
      <c r="K5" s="61"/>
      <c r="L5" s="50">
        <v>11</v>
      </c>
      <c r="M5" s="8"/>
    </row>
    <row r="6" spans="1:14" ht="18" customHeight="1" x14ac:dyDescent="0.25">
      <c r="B6" s="44">
        <v>2</v>
      </c>
      <c r="C6" s="50"/>
      <c r="D6" s="44">
        <v>9</v>
      </c>
      <c r="E6" s="50"/>
      <c r="F6" s="44">
        <v>14</v>
      </c>
      <c r="G6" s="50"/>
      <c r="H6" s="44">
        <v>7</v>
      </c>
      <c r="I6" s="50"/>
      <c r="J6" s="57">
        <v>1</v>
      </c>
      <c r="K6" s="61"/>
      <c r="L6" s="50">
        <v>8</v>
      </c>
      <c r="M6" s="8"/>
    </row>
    <row r="7" spans="1:14" ht="18" customHeight="1" x14ac:dyDescent="0.25">
      <c r="A7" t="s">
        <v>18</v>
      </c>
      <c r="B7" s="44">
        <v>4</v>
      </c>
      <c r="C7" s="50"/>
      <c r="D7" s="44">
        <v>15</v>
      </c>
      <c r="E7" s="50"/>
      <c r="F7" s="44">
        <v>8</v>
      </c>
      <c r="G7" s="50"/>
      <c r="H7" s="44">
        <v>12</v>
      </c>
      <c r="I7" s="50"/>
      <c r="J7" s="57">
        <v>13</v>
      </c>
      <c r="K7" s="61"/>
      <c r="L7" s="50">
        <v>13</v>
      </c>
      <c r="M7" s="8"/>
    </row>
    <row r="8" spans="1:14" ht="18" customHeight="1" x14ac:dyDescent="0.25">
      <c r="B8" s="44">
        <v>11</v>
      </c>
      <c r="C8" s="50"/>
      <c r="D8" s="44">
        <v>3</v>
      </c>
      <c r="E8" s="50"/>
      <c r="F8" s="44">
        <v>6</v>
      </c>
      <c r="G8" s="50"/>
      <c r="H8" s="44">
        <v>10</v>
      </c>
      <c r="I8" s="50"/>
      <c r="J8" s="57">
        <v>5</v>
      </c>
      <c r="K8" s="61"/>
      <c r="L8" s="50">
        <v>5</v>
      </c>
      <c r="M8" s="8"/>
    </row>
    <row r="9" spans="1:14" ht="18" customHeight="1" x14ac:dyDescent="0.25">
      <c r="B9" s="45">
        <v>6</v>
      </c>
      <c r="C9" s="50"/>
      <c r="D9" s="45">
        <v>14</v>
      </c>
      <c r="E9" s="50"/>
      <c r="F9" s="45">
        <v>1</v>
      </c>
      <c r="G9" s="50"/>
      <c r="H9" s="45">
        <v>7</v>
      </c>
      <c r="I9" s="50"/>
      <c r="J9" s="58">
        <v>10</v>
      </c>
      <c r="K9" s="61"/>
      <c r="L9" s="50">
        <v>2</v>
      </c>
      <c r="M9" s="8"/>
    </row>
    <row r="10" spans="1:14" ht="18" customHeight="1" x14ac:dyDescent="0.25">
      <c r="A10" t="s">
        <v>17</v>
      </c>
      <c r="B10" s="45">
        <v>5</v>
      </c>
      <c r="C10" s="50"/>
      <c r="D10" s="45">
        <v>2</v>
      </c>
      <c r="E10" s="50"/>
      <c r="F10" s="45">
        <v>15</v>
      </c>
      <c r="G10" s="50"/>
      <c r="H10" s="45">
        <v>8</v>
      </c>
      <c r="I10" s="50"/>
      <c r="J10" s="58">
        <v>11</v>
      </c>
      <c r="K10" s="61"/>
      <c r="L10" s="50">
        <v>4</v>
      </c>
      <c r="M10" s="8"/>
    </row>
    <row r="11" spans="1:14" ht="18" customHeight="1" x14ac:dyDescent="0.25">
      <c r="B11" s="46">
        <v>9</v>
      </c>
      <c r="C11" s="51"/>
      <c r="D11" s="46">
        <v>12</v>
      </c>
      <c r="E11" s="51"/>
      <c r="F11" s="46">
        <v>4</v>
      </c>
      <c r="G11" s="51"/>
      <c r="H11" s="46">
        <v>3</v>
      </c>
      <c r="I11" s="51"/>
      <c r="J11" s="59">
        <v>13</v>
      </c>
      <c r="K11" s="62"/>
      <c r="L11" s="50">
        <v>15</v>
      </c>
      <c r="M11" s="8"/>
    </row>
    <row r="12" spans="1:14" ht="18" customHeight="1" x14ac:dyDescent="0.25">
      <c r="B12" s="47">
        <v>10</v>
      </c>
      <c r="C12" s="50"/>
      <c r="D12" s="47">
        <v>5</v>
      </c>
      <c r="E12" s="50"/>
      <c r="F12" s="47">
        <v>12</v>
      </c>
      <c r="G12" s="50"/>
      <c r="H12" s="47">
        <v>7</v>
      </c>
      <c r="I12" s="50"/>
      <c r="J12" s="60">
        <v>9</v>
      </c>
      <c r="K12" s="61"/>
      <c r="L12" s="50">
        <v>10</v>
      </c>
      <c r="M12" s="8"/>
    </row>
    <row r="13" spans="1:14" ht="18" customHeight="1" x14ac:dyDescent="0.25">
      <c r="A13" t="s">
        <v>16</v>
      </c>
      <c r="B13" s="47">
        <v>8</v>
      </c>
      <c r="C13" s="50"/>
      <c r="D13" s="47">
        <v>1</v>
      </c>
      <c r="E13" s="50"/>
      <c r="F13" s="47">
        <v>15</v>
      </c>
      <c r="G13" s="50"/>
      <c r="H13" s="47">
        <v>2</v>
      </c>
      <c r="I13" s="50"/>
      <c r="J13" s="60">
        <v>14</v>
      </c>
      <c r="K13" s="61"/>
      <c r="L13" s="50">
        <v>3</v>
      </c>
      <c r="M13" s="8"/>
    </row>
    <row r="14" spans="1:14" ht="18" customHeight="1" x14ac:dyDescent="0.25">
      <c r="B14" s="47">
        <v>6</v>
      </c>
      <c r="C14" s="50"/>
      <c r="D14" s="47">
        <v>3</v>
      </c>
      <c r="E14" s="50"/>
      <c r="F14" s="47">
        <v>13</v>
      </c>
      <c r="G14" s="50"/>
      <c r="H14" s="47">
        <v>11</v>
      </c>
      <c r="I14" s="50"/>
      <c r="J14" s="60">
        <v>4</v>
      </c>
      <c r="K14" s="61"/>
      <c r="L14" s="50">
        <v>7</v>
      </c>
      <c r="M14" s="8"/>
    </row>
    <row r="15" spans="1:14" ht="18" customHeight="1" thickBot="1" x14ac:dyDescent="0.25">
      <c r="K15" s="3"/>
      <c r="L15" s="3"/>
    </row>
    <row r="16" spans="1:14" ht="18" customHeight="1" thickTop="1" x14ac:dyDescent="0.25">
      <c r="F16" s="49"/>
      <c r="G16" s="52"/>
      <c r="H16" s="49" t="s">
        <v>20</v>
      </c>
      <c r="I16" s="52"/>
      <c r="J16" s="48"/>
      <c r="N16" s="41"/>
    </row>
    <row r="17" spans="1:17" ht="18" customHeight="1" x14ac:dyDescent="0.25">
      <c r="A17" t="s">
        <v>24</v>
      </c>
      <c r="F17" s="8"/>
      <c r="G17" s="53"/>
      <c r="H17" s="8"/>
      <c r="I17" s="53"/>
      <c r="J17" s="8"/>
      <c r="N17" s="41"/>
    </row>
    <row r="18" spans="1:17" ht="18" customHeight="1" x14ac:dyDescent="0.25">
      <c r="A18" t="s">
        <v>25</v>
      </c>
      <c r="N18" s="41"/>
    </row>
    <row r="19" spans="1:17" ht="18" customHeight="1" x14ac:dyDescent="0.25">
      <c r="N19" s="41"/>
    </row>
    <row r="20" spans="1:17" ht="18" customHeight="1" x14ac:dyDescent="0.25">
      <c r="N20" s="41"/>
    </row>
    <row r="23" spans="1:17" ht="18" customHeight="1" x14ac:dyDescent="0.25">
      <c r="B23" s="41">
        <v>3</v>
      </c>
      <c r="C23" s="54"/>
      <c r="D23" s="41">
        <v>10</v>
      </c>
      <c r="E23" s="54"/>
      <c r="F23" s="41">
        <v>13</v>
      </c>
      <c r="G23" s="54"/>
      <c r="H23" s="41">
        <v>2</v>
      </c>
      <c r="I23" s="54"/>
      <c r="J23" s="41">
        <v>4</v>
      </c>
      <c r="K23" s="41">
        <v>11</v>
      </c>
      <c r="L23" s="41">
        <v>6</v>
      </c>
      <c r="M23" s="41">
        <v>5</v>
      </c>
      <c r="N23" s="42">
        <v>9</v>
      </c>
      <c r="O23" s="41">
        <v>10</v>
      </c>
      <c r="P23" s="41">
        <v>8</v>
      </c>
      <c r="Q23" s="41">
        <v>6</v>
      </c>
    </row>
    <row r="24" spans="1:17" ht="18" customHeight="1" x14ac:dyDescent="0.25">
      <c r="B24" s="41">
        <v>9</v>
      </c>
      <c r="C24" s="54"/>
      <c r="D24" s="41">
        <v>4</v>
      </c>
      <c r="E24" s="54"/>
      <c r="F24" s="41">
        <v>14</v>
      </c>
      <c r="G24" s="54"/>
      <c r="H24" s="41">
        <v>9</v>
      </c>
      <c r="I24" s="54"/>
      <c r="J24" s="41">
        <v>15</v>
      </c>
      <c r="K24" s="41">
        <v>3</v>
      </c>
      <c r="L24" s="41">
        <v>14</v>
      </c>
      <c r="M24" s="41">
        <v>2</v>
      </c>
      <c r="N24" s="42">
        <v>12</v>
      </c>
      <c r="O24" s="41">
        <v>5</v>
      </c>
      <c r="P24" s="41">
        <v>1</v>
      </c>
      <c r="Q24" s="41">
        <v>3</v>
      </c>
    </row>
    <row r="25" spans="1:17" ht="18" customHeight="1" x14ac:dyDescent="0.25">
      <c r="B25" s="41">
        <v>5</v>
      </c>
      <c r="C25" s="54"/>
      <c r="D25" s="41">
        <v>12</v>
      </c>
      <c r="E25" s="54"/>
      <c r="F25" s="41">
        <v>2</v>
      </c>
      <c r="G25" s="54"/>
      <c r="H25" s="41">
        <v>14</v>
      </c>
      <c r="I25" s="54"/>
      <c r="J25" s="41">
        <v>8</v>
      </c>
      <c r="K25" s="41">
        <v>6</v>
      </c>
      <c r="L25" s="41">
        <v>1</v>
      </c>
      <c r="M25" s="41">
        <v>15</v>
      </c>
      <c r="N25" s="42">
        <v>4</v>
      </c>
      <c r="O25" s="41">
        <v>12</v>
      </c>
      <c r="P25" s="41">
        <v>15</v>
      </c>
      <c r="Q25" s="41">
        <v>13</v>
      </c>
    </row>
    <row r="26" spans="1:17" ht="18" customHeight="1" x14ac:dyDescent="0.25">
      <c r="B26" s="41">
        <v>1</v>
      </c>
      <c r="C26" s="54"/>
      <c r="D26" s="41">
        <v>7</v>
      </c>
      <c r="E26" s="54"/>
      <c r="F26" s="41">
        <v>11</v>
      </c>
      <c r="G26" s="54"/>
      <c r="H26" s="41">
        <v>7</v>
      </c>
      <c r="I26" s="54"/>
      <c r="J26" s="41">
        <v>12</v>
      </c>
      <c r="K26" s="41">
        <v>10</v>
      </c>
      <c r="L26" s="41">
        <v>7</v>
      </c>
      <c r="M26" s="41">
        <v>8</v>
      </c>
      <c r="N26" s="42">
        <v>3</v>
      </c>
      <c r="O26" s="41">
        <v>7</v>
      </c>
      <c r="P26" s="41">
        <v>2</v>
      </c>
      <c r="Q26" s="41">
        <v>11</v>
      </c>
    </row>
    <row r="27" spans="1:17" ht="18" customHeight="1" x14ac:dyDescent="0.25">
      <c r="B27" s="41">
        <v>15</v>
      </c>
      <c r="C27" s="54"/>
      <c r="D27" s="41">
        <v>6</v>
      </c>
      <c r="E27" s="54"/>
      <c r="F27" s="41">
        <v>8</v>
      </c>
      <c r="G27" s="54"/>
      <c r="H27" s="41">
        <v>1</v>
      </c>
      <c r="I27" s="54"/>
      <c r="J27" s="41">
        <v>13</v>
      </c>
      <c r="K27" s="41">
        <v>5</v>
      </c>
      <c r="L27" s="41">
        <v>10</v>
      </c>
      <c r="M27" s="41">
        <v>11</v>
      </c>
      <c r="N27" s="42">
        <v>13</v>
      </c>
      <c r="O27" s="41">
        <v>9</v>
      </c>
      <c r="P27" s="41">
        <v>14</v>
      </c>
      <c r="Q27" s="41">
        <v>4</v>
      </c>
    </row>
  </sheetData>
  <pageMargins left="1" right="1" top="1" bottom="1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treatments and seeding rates</vt:lpstr>
      <vt:lpstr>layout</vt:lpstr>
      <vt:lpstr>layout!Print_Area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2020-10-06T10:36:30Z</cp:lastPrinted>
  <dcterms:created xsi:type="dcterms:W3CDTF">2020-04-30T13:03:35Z</dcterms:created>
  <dcterms:modified xsi:type="dcterms:W3CDTF">2020-10-13T01:05:53Z</dcterms:modified>
</cp:coreProperties>
</file>